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fileSharing readOnlyRecommended="1"/>
  <workbookPr defaultThemeVersion="166925"/>
  <mc:AlternateContent xmlns:mc="http://schemas.openxmlformats.org/markup-compatibility/2006">
    <mc:Choice Requires="x15">
      <x15ac:absPath xmlns:x15ac="http://schemas.microsoft.com/office/spreadsheetml/2010/11/ac" url="https://ofgemcloud-my.sharepoint.com/personal/rahmatullah_kawsary_ofgem_gov_uk/Documents/Desktop/Models for K-drive/"/>
    </mc:Choice>
  </mc:AlternateContent>
  <xr:revisionPtr revIDLastSave="0" documentId="8_{026A6D5C-DA1D-463E-B834-E824094D7DD3}" xr6:coauthVersionLast="47" xr6:coauthVersionMax="47" xr10:uidLastSave="{00000000-0000-0000-0000-000000000000}"/>
  <bookViews>
    <workbookView xWindow="43080" yWindow="-120" windowWidth="29040" windowHeight="15720" xr2:uid="{7490CE19-F9EC-40B8-BC5F-1440E00786B1}"/>
  </bookViews>
  <sheets>
    <sheet name="Front sheet" sheetId="8" r:id="rId1"/>
    <sheet name="Notes" sheetId="9" r:id="rId2"/>
    <sheet name="1. Outputs=&gt;" sheetId="10" r:id="rId3"/>
    <sheet name="1a Levelised DTC" sheetId="20" r:id="rId4"/>
    <sheet name="1b Historical level tables" sheetId="26" r:id="rId5"/>
    <sheet name="1c Consumption adjusted levels" sheetId="29" r:id="rId6"/>
    <sheet name="2. Calculations=&gt;" sheetId="6" r:id="rId7"/>
    <sheet name="2a Historical_Other" sheetId="19" r:id="rId8"/>
    <sheet name="2b Historical_SC" sheetId="24" r:id="rId9"/>
    <sheet name="2c Historical_PPM" sheetId="25" r:id="rId10"/>
    <sheet name="2d Nil levelisation allowance" sheetId="18" r:id="rId11"/>
    <sheet name="2e Nil Differential" sheetId="21" r:id="rId12"/>
    <sheet name="3. Inputs=&gt;" sheetId="7" r:id="rId13"/>
    <sheet name="3a DTC_Other" sheetId="23" r:id="rId14"/>
    <sheet name="3b DTC_SC" sheetId="22" r:id="rId15"/>
    <sheet name="3c DTC_PPM" sheetId="17" r:id="rId16"/>
    <sheet name="3d Customer accounts" sheetId="4" r:id="rId17"/>
    <sheet name="3e Historical level Inputs" sheetId="30" r:id="rId18"/>
  </sheets>
  <definedNames>
    <definedName name="__123Graph_A" hidden="1">#REF!</definedName>
    <definedName name="__123Graph_AALLTAX"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hidden="1">#REF!</definedName>
    <definedName name="__123Graph_ATOBREV" hidden="1">#REF!</definedName>
    <definedName name="__123Graph_ATOTAL" hidden="1">#REF!</definedName>
    <definedName name="__123Graph_B"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PIC" hidden="1">#REF!</definedName>
    <definedName name="__123Graph_BTOTAL" hidden="1">#REF!</definedName>
    <definedName name="__123Graph_CACT13BUD"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ECOcalculations" hidden="1">#REF!</definedName>
    <definedName name="_Fill"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localSheetId="6"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Chart2" hidden="1">#REF!</definedName>
    <definedName name="dddd" hidden="1">#REF!</definedName>
    <definedName name="dgsgf" localSheetId="6"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6"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#REF!</definedName>
    <definedName name="ghj" localSheetId="6"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#REF!</definedName>
    <definedName name="Graph01" hidden="1">#REF!</definedName>
    <definedName name="Graph12" hidden="1">#REF!</definedName>
    <definedName name="graphc" hidden="1">#REF!</definedName>
    <definedName name="jhkgh" localSheetId="6"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6"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Profiles" hidden="1">#REF!</definedName>
    <definedName name="Projections" hidden="1">#REF!</definedName>
    <definedName name="Results" hidden="1">#REF!</definedName>
    <definedName name="sdf" localSheetId="6"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es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rggh" localSheetId="6"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6" hidden="1">{#N/A,#N/A,FALSE,"CGBR95C"}</definedName>
    <definedName name="wrn.table1." localSheetId="12" hidden="1">{#N/A,#N/A,FALSE,"CGBR95C"}</definedName>
    <definedName name="wrn.table1." localSheetId="16" hidden="1">{#N/A,#N/A,FALSE,"CGBR95C"}</definedName>
    <definedName name="wrn.table1." hidden="1">{#N/A,#N/A,FALSE,"CGBR95C"}</definedName>
    <definedName name="wrn.table2." localSheetId="6" hidden="1">{#N/A,#N/A,FALSE,"CGBR95C"}</definedName>
    <definedName name="wrn.table2." localSheetId="12" hidden="1">{#N/A,#N/A,FALSE,"CGBR95C"}</definedName>
    <definedName name="wrn.table2." localSheetId="16" hidden="1">{#N/A,#N/A,FALSE,"CGBR95C"}</definedName>
    <definedName name="wrn.table2." hidden="1">{#N/A,#N/A,FALSE,"CGBR95C"}</definedName>
    <definedName name="wrn.tablea." localSheetId="6" hidden="1">{#N/A,#N/A,FALSE,"CGBR95C"}</definedName>
    <definedName name="wrn.tablea." localSheetId="12" hidden="1">{#N/A,#N/A,FALSE,"CGBR95C"}</definedName>
    <definedName name="wrn.tablea." localSheetId="16" hidden="1">{#N/A,#N/A,FALSE,"CGBR95C"}</definedName>
    <definedName name="wrn.tablea." hidden="1">{#N/A,#N/A,FALSE,"CGBR95C"}</definedName>
    <definedName name="wrn.tableb." localSheetId="6" hidden="1">{#N/A,#N/A,FALSE,"CGBR95C"}</definedName>
    <definedName name="wrn.tableb." localSheetId="12" hidden="1">{#N/A,#N/A,FALSE,"CGBR95C"}</definedName>
    <definedName name="wrn.tableb." localSheetId="16" hidden="1">{#N/A,#N/A,FALSE,"CGBR95C"}</definedName>
    <definedName name="wrn.tableb." hidden="1">{#N/A,#N/A,FALSE,"CGBR95C"}</definedName>
    <definedName name="wrn.tableq." localSheetId="6" hidden="1">{#N/A,#N/A,FALSE,"CGBR95C"}</definedName>
    <definedName name="wrn.tableq." localSheetId="12" hidden="1">{#N/A,#N/A,FALSE,"CGBR95C"}</definedName>
    <definedName name="wrn.tableq." localSheetId="16" hidden="1">{#N/A,#N/A,FALSE,"CGBR95C"}</definedName>
    <definedName name="wrn.tableq." hidden="1">{#N/A,#N/A,FALSE,"CGBR95C"}</definedName>
    <definedName name="wrn.TMCOMP." localSheetId="6"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L62" i="29" l="1"/>
  <c r="DL28" i="29"/>
  <c r="DL30" i="29"/>
  <c r="DL31" i="29"/>
  <c r="DL33" i="29"/>
  <c r="CI124" i="29"/>
  <c r="CI130" i="29"/>
  <c r="CI131" i="29"/>
  <c r="CI105" i="29"/>
  <c r="DL105" i="29" s="1"/>
  <c r="CI109" i="29"/>
  <c r="CI81" i="29"/>
  <c r="CI82" i="29"/>
  <c r="CI83" i="29"/>
  <c r="CI84" i="29"/>
  <c r="CI62" i="29"/>
  <c r="CI67" i="29"/>
  <c r="CI69" i="29"/>
  <c r="CI70" i="29"/>
  <c r="CI71" i="29"/>
  <c r="CI72" i="29"/>
  <c r="CI73" i="29"/>
  <c r="CI74" i="29"/>
  <c r="CI27" i="29"/>
  <c r="CI28" i="29"/>
  <c r="CI30" i="29"/>
  <c r="CI31" i="29"/>
  <c r="CI32" i="29"/>
  <c r="CI33" i="29"/>
  <c r="BF126" i="29"/>
  <c r="BF127" i="29"/>
  <c r="BF128" i="29"/>
  <c r="BF129" i="29"/>
  <c r="BF130" i="29"/>
  <c r="BF105" i="29"/>
  <c r="BF106" i="29"/>
  <c r="BF107" i="29"/>
  <c r="BF108" i="29"/>
  <c r="BF109" i="29"/>
  <c r="BF111" i="29"/>
  <c r="BF114" i="29"/>
  <c r="BE116" i="29"/>
  <c r="BF80" i="29"/>
  <c r="BF81" i="29"/>
  <c r="BF82" i="29"/>
  <c r="BF86" i="29"/>
  <c r="BF70" i="29"/>
  <c r="BF72" i="29"/>
  <c r="BF73" i="29"/>
  <c r="BF23" i="29"/>
  <c r="BF24" i="29"/>
  <c r="AC101" i="29"/>
  <c r="AC105" i="29"/>
  <c r="AC106" i="29"/>
  <c r="AC107" i="29"/>
  <c r="AC108" i="29"/>
  <c r="AC111" i="29"/>
  <c r="AC112" i="29"/>
  <c r="AC88" i="29"/>
  <c r="AC89" i="29"/>
  <c r="AC62" i="29"/>
  <c r="AC65" i="29"/>
  <c r="AC66" i="29"/>
  <c r="AC67" i="29"/>
  <c r="AC68" i="29"/>
  <c r="AC69" i="29"/>
  <c r="AC70" i="29"/>
  <c r="AC71" i="29"/>
  <c r="AC72" i="29"/>
  <c r="AC73" i="29"/>
  <c r="AC20" i="29"/>
  <c r="AC28" i="29"/>
  <c r="AC29" i="29"/>
  <c r="AC30" i="29"/>
  <c r="AC31" i="29"/>
  <c r="AC33" i="29"/>
  <c r="DL113" i="26"/>
  <c r="DL114" i="26"/>
  <c r="DL115" i="26"/>
  <c r="DL116" i="26"/>
  <c r="DL117" i="26"/>
  <c r="DL118" i="26"/>
  <c r="DL119" i="26"/>
  <c r="DL120" i="26"/>
  <c r="DL121" i="26"/>
  <c r="DL122" i="26"/>
  <c r="DL123" i="26"/>
  <c r="DL124" i="26"/>
  <c r="DL125" i="26"/>
  <c r="DL126" i="26"/>
  <c r="DL94" i="26"/>
  <c r="DL95" i="26"/>
  <c r="DL96" i="26"/>
  <c r="DL97" i="26"/>
  <c r="DL98" i="26"/>
  <c r="DL99" i="26"/>
  <c r="DL100" i="26"/>
  <c r="DL101" i="26"/>
  <c r="DL102" i="26"/>
  <c r="DL103" i="26"/>
  <c r="DL104" i="26"/>
  <c r="DL105" i="26"/>
  <c r="DL106" i="26"/>
  <c r="DL107" i="26"/>
  <c r="DL73" i="26"/>
  <c r="DL74" i="26"/>
  <c r="DL75" i="26"/>
  <c r="DL76" i="26"/>
  <c r="DL77" i="26"/>
  <c r="DL78" i="26"/>
  <c r="DL79" i="26"/>
  <c r="DL80" i="26"/>
  <c r="DL81" i="26"/>
  <c r="DL82" i="26"/>
  <c r="DL83" i="26"/>
  <c r="DL84" i="26"/>
  <c r="DL85" i="26"/>
  <c r="DL86" i="26"/>
  <c r="DL87" i="26"/>
  <c r="DL88" i="26"/>
  <c r="DL55" i="26"/>
  <c r="DL56" i="26"/>
  <c r="DL57" i="26"/>
  <c r="DL58" i="26"/>
  <c r="DL59" i="26"/>
  <c r="DL60" i="26"/>
  <c r="DL61" i="26"/>
  <c r="DL62" i="26"/>
  <c r="DL63" i="26"/>
  <c r="DL64" i="26"/>
  <c r="DL65" i="26"/>
  <c r="DL66" i="26"/>
  <c r="DL67" i="26"/>
  <c r="DL68" i="26"/>
  <c r="DL69" i="26"/>
  <c r="DL70" i="26"/>
  <c r="DL32" i="26"/>
  <c r="DL33" i="26"/>
  <c r="DL34" i="26"/>
  <c r="DL35" i="26"/>
  <c r="DL36" i="26"/>
  <c r="DL37" i="26"/>
  <c r="DL38" i="26"/>
  <c r="DL39" i="26"/>
  <c r="DL40" i="26"/>
  <c r="DL41" i="26"/>
  <c r="DL42" i="26"/>
  <c r="DL43" i="26"/>
  <c r="DL44" i="26"/>
  <c r="DL45" i="26"/>
  <c r="DL13" i="26"/>
  <c r="DL14" i="26"/>
  <c r="DL15" i="26"/>
  <c r="DL16" i="26"/>
  <c r="DL17" i="26"/>
  <c r="DL18" i="26"/>
  <c r="DL19" i="26"/>
  <c r="DL20" i="26"/>
  <c r="DL21" i="26"/>
  <c r="DL22" i="26"/>
  <c r="DL23" i="26"/>
  <c r="DL24" i="26"/>
  <c r="DL25" i="26"/>
  <c r="DL26" i="26"/>
  <c r="CI113" i="26"/>
  <c r="CI120" i="29" s="1"/>
  <c r="CI114" i="26"/>
  <c r="CI115" i="26"/>
  <c r="CI116" i="26"/>
  <c r="CI117" i="26"/>
  <c r="CI118" i="26"/>
  <c r="CI119" i="26"/>
  <c r="CI120" i="26"/>
  <c r="CI121" i="26"/>
  <c r="CI128" i="29" s="1"/>
  <c r="CI122" i="26"/>
  <c r="CI129" i="29" s="1"/>
  <c r="CI123" i="26"/>
  <c r="CI124" i="26"/>
  <c r="CI125" i="26"/>
  <c r="CI126" i="26"/>
  <c r="CI94" i="26"/>
  <c r="CI101" i="29" s="1"/>
  <c r="CI95" i="26"/>
  <c r="CI102" i="29" s="1"/>
  <c r="CI96" i="26"/>
  <c r="CI103" i="29" s="1"/>
  <c r="CI97" i="26"/>
  <c r="CI104" i="29" s="1"/>
  <c r="CI98" i="26"/>
  <c r="CI99" i="26"/>
  <c r="CI106" i="29" s="1"/>
  <c r="DL106" i="29" s="1"/>
  <c r="CI100" i="26"/>
  <c r="CI107" i="29" s="1"/>
  <c r="DL107" i="29" s="1"/>
  <c r="CI101" i="26"/>
  <c r="CI108" i="29" s="1"/>
  <c r="DL108" i="29" s="1"/>
  <c r="CI102" i="26"/>
  <c r="CI103" i="26"/>
  <c r="CI110" i="29" s="1"/>
  <c r="CI104" i="26"/>
  <c r="CI111" i="29" s="1"/>
  <c r="CI105" i="26"/>
  <c r="CI112" i="29" s="1"/>
  <c r="CI106" i="26"/>
  <c r="CI113" i="29" s="1"/>
  <c r="CI107" i="26"/>
  <c r="CI133" i="29" s="1"/>
  <c r="CI73" i="26"/>
  <c r="CI80" i="29" s="1"/>
  <c r="CI74" i="26"/>
  <c r="CI75" i="26"/>
  <c r="CI76" i="26"/>
  <c r="CI77" i="26"/>
  <c r="CI78" i="26"/>
  <c r="CI79" i="26"/>
  <c r="CI80" i="26"/>
  <c r="CI87" i="29" s="1"/>
  <c r="CI81" i="26"/>
  <c r="CI82" i="26"/>
  <c r="CI89" i="29" s="1"/>
  <c r="CI83" i="26"/>
  <c r="CI90" i="29" s="1"/>
  <c r="CI84" i="26"/>
  <c r="CI91" i="29" s="1"/>
  <c r="CI85" i="26"/>
  <c r="CI92" i="29" s="1"/>
  <c r="CI86" i="26"/>
  <c r="CI87" i="26"/>
  <c r="CI55" i="26"/>
  <c r="CI56" i="26"/>
  <c r="CI63" i="29" s="1"/>
  <c r="CI57" i="26"/>
  <c r="CI64" i="29" s="1"/>
  <c r="CI58" i="26"/>
  <c r="CI65" i="29" s="1"/>
  <c r="CI59" i="26"/>
  <c r="CI66" i="29" s="1"/>
  <c r="CI60" i="26"/>
  <c r="CI85" i="29" s="1"/>
  <c r="CI61" i="26"/>
  <c r="CI86" i="29" s="1"/>
  <c r="CI62" i="26"/>
  <c r="CI63" i="26"/>
  <c r="CI64" i="26"/>
  <c r="CI65" i="26"/>
  <c r="CI66" i="26"/>
  <c r="CI67" i="26"/>
  <c r="CI68" i="26"/>
  <c r="CI75" i="29" s="1"/>
  <c r="CI69" i="26"/>
  <c r="CI76" i="29" s="1"/>
  <c r="CI32" i="26"/>
  <c r="CI33" i="26"/>
  <c r="CI34" i="26"/>
  <c r="CI35" i="26"/>
  <c r="CI36" i="26"/>
  <c r="CI37" i="26"/>
  <c r="CI38" i="26"/>
  <c r="CI39" i="26"/>
  <c r="CI46" i="29" s="1"/>
  <c r="CI40" i="26"/>
  <c r="CI47" i="29" s="1"/>
  <c r="CI41" i="26"/>
  <c r="CI48" i="29" s="1"/>
  <c r="CI42" i="26"/>
  <c r="CI43" i="26"/>
  <c r="CI44" i="26"/>
  <c r="CI45" i="26"/>
  <c r="CI13" i="26"/>
  <c r="CI20" i="29" s="1"/>
  <c r="CI14" i="26"/>
  <c r="CI21" i="29" s="1"/>
  <c r="CI15" i="26"/>
  <c r="CI22" i="29" s="1"/>
  <c r="CI16" i="26"/>
  <c r="CI23" i="29" s="1"/>
  <c r="CI17" i="26"/>
  <c r="CI18" i="26"/>
  <c r="CI25" i="29" s="1"/>
  <c r="CI19" i="26"/>
  <c r="CI26" i="29" s="1"/>
  <c r="CI20" i="26"/>
  <c r="CI21" i="26"/>
  <c r="CI22" i="26"/>
  <c r="CI29" i="29" s="1"/>
  <c r="DL29" i="29" s="1"/>
  <c r="CI23" i="26"/>
  <c r="CI49" i="29" s="1"/>
  <c r="CI24" i="26"/>
  <c r="CI50" i="29" s="1"/>
  <c r="CI25" i="26"/>
  <c r="CI51" i="29" s="1"/>
  <c r="CI26" i="26"/>
  <c r="CI52" i="29" s="1"/>
  <c r="BF113" i="26"/>
  <c r="BF114" i="26"/>
  <c r="BF115" i="26"/>
  <c r="BF122" i="29" s="1"/>
  <c r="BF116" i="26"/>
  <c r="BF123" i="29" s="1"/>
  <c r="BF117" i="26"/>
  <c r="BF124" i="29" s="1"/>
  <c r="BF118" i="26"/>
  <c r="BF125" i="29" s="1"/>
  <c r="BF119" i="26"/>
  <c r="BF120" i="26"/>
  <c r="BF121" i="26"/>
  <c r="BF122" i="26"/>
  <c r="BF123" i="26"/>
  <c r="BF124" i="26"/>
  <c r="BF125" i="26"/>
  <c r="BF126" i="26"/>
  <c r="BF94" i="26"/>
  <c r="BF95" i="26"/>
  <c r="BF102" i="29" s="1"/>
  <c r="BF96" i="26"/>
  <c r="BF103" i="29" s="1"/>
  <c r="BF97" i="26"/>
  <c r="BF104" i="29" s="1"/>
  <c r="BF98" i="26"/>
  <c r="BF99" i="26"/>
  <c r="BF100" i="26"/>
  <c r="BF101" i="26"/>
  <c r="BF102" i="26"/>
  <c r="BF103" i="26"/>
  <c r="BF110" i="29" s="1"/>
  <c r="BF104" i="26"/>
  <c r="BF105" i="26"/>
  <c r="BF131" i="29" s="1"/>
  <c r="BF106" i="26"/>
  <c r="BF132" i="29" s="1"/>
  <c r="BF107" i="26"/>
  <c r="BF133" i="29" s="1"/>
  <c r="BF73" i="26"/>
  <c r="BF74" i="26"/>
  <c r="BF75" i="26"/>
  <c r="BF76" i="26"/>
  <c r="BF77" i="26"/>
  <c r="BF78" i="26"/>
  <c r="BF79" i="26"/>
  <c r="BF80" i="26"/>
  <c r="BF81" i="26"/>
  <c r="BF82" i="26"/>
  <c r="BF83" i="26"/>
  <c r="BF84" i="26"/>
  <c r="BF85" i="26"/>
  <c r="BF86" i="26"/>
  <c r="BF87" i="26"/>
  <c r="BF55" i="26"/>
  <c r="BF62" i="29" s="1"/>
  <c r="BF56" i="26"/>
  <c r="BF63" i="29" s="1"/>
  <c r="BF57" i="26"/>
  <c r="BF64" i="29" s="1"/>
  <c r="BF58" i="26"/>
  <c r="BF65" i="29" s="1"/>
  <c r="BF59" i="26"/>
  <c r="BF66" i="29" s="1"/>
  <c r="BF60" i="26"/>
  <c r="BF67" i="29" s="1"/>
  <c r="BF61" i="26"/>
  <c r="BF68" i="29" s="1"/>
  <c r="BF62" i="26"/>
  <c r="BF63" i="26"/>
  <c r="BF64" i="26"/>
  <c r="BF65" i="26"/>
  <c r="BF66" i="26"/>
  <c r="BF67" i="26"/>
  <c r="BF68" i="26"/>
  <c r="BF93" i="29" s="1"/>
  <c r="BF69" i="26"/>
  <c r="BF76" i="29" s="1"/>
  <c r="BF32" i="26"/>
  <c r="BF33" i="26"/>
  <c r="BF34" i="26"/>
  <c r="BF35" i="26"/>
  <c r="BF36" i="26"/>
  <c r="BF37" i="26"/>
  <c r="BF38" i="26"/>
  <c r="BF39" i="26"/>
  <c r="BF40" i="26"/>
  <c r="BF41" i="26"/>
  <c r="BF48" i="29" s="1"/>
  <c r="BF42" i="26"/>
  <c r="BF43" i="26"/>
  <c r="BF44" i="26"/>
  <c r="BF45" i="26"/>
  <c r="BF13" i="26"/>
  <c r="BF20" i="29" s="1"/>
  <c r="BF14" i="26"/>
  <c r="BF21" i="29" s="1"/>
  <c r="BF15" i="26"/>
  <c r="BF22" i="29" s="1"/>
  <c r="BF16" i="26"/>
  <c r="BF42" i="29" s="1"/>
  <c r="BF17" i="26"/>
  <c r="BF43" i="29" s="1"/>
  <c r="BF18" i="26"/>
  <c r="BF25" i="29" s="1"/>
  <c r="BF19" i="26"/>
  <c r="BF26" i="29" s="1"/>
  <c r="BF20" i="26"/>
  <c r="BF27" i="29" s="1"/>
  <c r="BF21" i="26"/>
  <c r="BF28" i="29" s="1"/>
  <c r="BF22" i="26"/>
  <c r="BF29" i="29" s="1"/>
  <c r="BF23" i="26"/>
  <c r="BF30" i="29" s="1"/>
  <c r="BF24" i="26"/>
  <c r="BF31" i="29" s="1"/>
  <c r="BF25" i="26"/>
  <c r="BF51" i="29" s="1"/>
  <c r="BF26" i="26"/>
  <c r="BF52" i="29" s="1"/>
  <c r="AC113" i="26"/>
  <c r="AC114" i="26"/>
  <c r="AC115" i="26"/>
  <c r="AC116" i="26"/>
  <c r="AC123" i="29" s="1"/>
  <c r="AC117" i="26"/>
  <c r="AC118" i="26"/>
  <c r="AC119" i="26"/>
  <c r="AC120" i="26"/>
  <c r="AC121" i="26"/>
  <c r="AC122" i="26"/>
  <c r="AC123" i="26"/>
  <c r="AC130" i="29" s="1"/>
  <c r="AC124" i="26"/>
  <c r="AC131" i="29" s="1"/>
  <c r="AC125" i="26"/>
  <c r="AC132" i="29" s="1"/>
  <c r="AC126" i="26"/>
  <c r="AC94" i="26"/>
  <c r="AC95" i="26"/>
  <c r="AC102" i="29" s="1"/>
  <c r="AC96" i="26"/>
  <c r="AC103" i="29" s="1"/>
  <c r="AC97" i="26"/>
  <c r="AC104" i="29" s="1"/>
  <c r="AC98" i="26"/>
  <c r="AC99" i="26"/>
  <c r="AC100" i="26"/>
  <c r="AC126" i="29" s="1"/>
  <c r="AC101" i="26"/>
  <c r="AC127" i="29" s="1"/>
  <c r="AC102" i="26"/>
  <c r="AC109" i="29" s="1"/>
  <c r="AC103" i="26"/>
  <c r="AC110" i="29" s="1"/>
  <c r="AC104" i="26"/>
  <c r="AC105" i="26"/>
  <c r="AC106" i="26"/>
  <c r="AC113" i="29" s="1"/>
  <c r="AC107" i="26"/>
  <c r="AC133" i="29" s="1"/>
  <c r="AC73" i="26"/>
  <c r="AC80" i="29" s="1"/>
  <c r="AC74" i="26"/>
  <c r="AC81" i="29" s="1"/>
  <c r="AC75" i="26"/>
  <c r="AC82" i="29" s="1"/>
  <c r="AC76" i="26"/>
  <c r="AC83" i="29" s="1"/>
  <c r="AC77" i="26"/>
  <c r="AC78" i="26"/>
  <c r="AC79" i="26"/>
  <c r="AC80" i="26"/>
  <c r="AC81" i="26"/>
  <c r="AC82" i="26"/>
  <c r="AC83" i="26"/>
  <c r="AC84" i="26"/>
  <c r="AC85" i="26"/>
  <c r="AC86" i="26"/>
  <c r="AC87" i="26"/>
  <c r="AC56" i="26"/>
  <c r="AC63" i="29" s="1"/>
  <c r="AC57" i="26"/>
  <c r="AC64" i="29" s="1"/>
  <c r="AC58" i="26"/>
  <c r="AC59" i="26"/>
  <c r="AC60" i="26"/>
  <c r="AC61" i="26"/>
  <c r="AC62" i="26"/>
  <c r="AC63" i="26"/>
  <c r="AC64" i="26"/>
  <c r="AC65" i="26"/>
  <c r="AC90" i="29" s="1"/>
  <c r="AC66" i="26"/>
  <c r="AC91" i="29" s="1"/>
  <c r="AC67" i="26"/>
  <c r="AC92" i="29" s="1"/>
  <c r="AC68" i="26"/>
  <c r="AC75" i="29" s="1"/>
  <c r="AC69" i="26"/>
  <c r="AC76" i="29" s="1"/>
  <c r="AC32" i="26"/>
  <c r="AC33" i="26"/>
  <c r="AC34" i="26"/>
  <c r="AC35" i="26"/>
  <c r="AC36" i="26"/>
  <c r="AC37" i="26"/>
  <c r="AC38" i="26"/>
  <c r="AC39" i="26"/>
  <c r="AC40" i="26"/>
  <c r="AC47" i="29" s="1"/>
  <c r="AC41" i="26"/>
  <c r="AC48" i="29" s="1"/>
  <c r="AC42" i="26"/>
  <c r="AC49" i="29" s="1"/>
  <c r="AC43" i="26"/>
  <c r="AC50" i="29" s="1"/>
  <c r="AC44" i="26"/>
  <c r="AC51" i="29" s="1"/>
  <c r="AC45" i="26"/>
  <c r="AC52" i="29" s="1"/>
  <c r="AC13" i="26"/>
  <c r="AC14" i="26"/>
  <c r="AC21" i="29" s="1"/>
  <c r="AC15" i="26"/>
  <c r="AC22" i="29" s="1"/>
  <c r="AC16" i="26"/>
  <c r="AC23" i="29" s="1"/>
  <c r="AC17" i="26"/>
  <c r="AC24" i="29" s="1"/>
  <c r="AC18" i="26"/>
  <c r="AC25" i="29" s="1"/>
  <c r="AC19" i="26"/>
  <c r="AC26" i="29" s="1"/>
  <c r="AC20" i="26"/>
  <c r="AC27" i="29" s="1"/>
  <c r="DL27" i="29" s="1"/>
  <c r="AC21" i="26"/>
  <c r="AC22" i="26"/>
  <c r="AC23" i="26"/>
  <c r="AC24" i="26"/>
  <c r="AC25" i="26"/>
  <c r="AC32" i="29" s="1"/>
  <c r="AC26" i="26"/>
  <c r="AB62" i="29"/>
  <c r="DK113" i="26"/>
  <c r="DK114" i="26"/>
  <c r="DK115" i="26"/>
  <c r="DK116" i="26"/>
  <c r="DK117" i="26"/>
  <c r="DK118" i="26"/>
  <c r="DK119" i="26"/>
  <c r="DK120" i="26"/>
  <c r="DK121" i="26"/>
  <c r="DK122" i="26"/>
  <c r="DK123" i="26"/>
  <c r="DK124" i="26"/>
  <c r="DK125" i="26"/>
  <c r="DK126" i="26"/>
  <c r="DK94" i="26"/>
  <c r="DK95" i="26"/>
  <c r="DK96" i="26"/>
  <c r="DK97" i="26"/>
  <c r="DK98" i="26"/>
  <c r="DK99" i="26"/>
  <c r="DK100" i="26"/>
  <c r="DK101" i="26"/>
  <c r="DK102" i="26"/>
  <c r="DK103" i="26"/>
  <c r="DK104" i="26"/>
  <c r="DK105" i="26"/>
  <c r="DK106" i="26"/>
  <c r="DK107" i="26"/>
  <c r="DK73" i="26"/>
  <c r="DK74" i="26"/>
  <c r="DK75" i="26"/>
  <c r="DK76" i="26"/>
  <c r="DK77" i="26"/>
  <c r="DK78" i="26"/>
  <c r="DK79" i="26"/>
  <c r="DK80" i="26"/>
  <c r="DK81" i="26"/>
  <c r="DK82" i="26"/>
  <c r="DK83" i="26"/>
  <c r="DK84" i="26"/>
  <c r="DK85" i="26"/>
  <c r="DK86" i="26"/>
  <c r="DK87" i="26"/>
  <c r="DK88" i="26"/>
  <c r="DK55" i="26"/>
  <c r="DK56" i="26"/>
  <c r="DK57" i="26"/>
  <c r="DK58" i="26"/>
  <c r="DK59" i="26"/>
  <c r="DK60" i="26"/>
  <c r="DK61" i="26"/>
  <c r="DK62" i="26"/>
  <c r="DK63" i="26"/>
  <c r="DK64" i="26"/>
  <c r="DK65" i="26"/>
  <c r="DK66" i="26"/>
  <c r="DK67" i="26"/>
  <c r="DK68" i="26"/>
  <c r="DK69" i="26"/>
  <c r="DK70" i="26"/>
  <c r="DK32" i="26"/>
  <c r="DK33" i="26"/>
  <c r="DK34" i="26"/>
  <c r="DK35" i="26"/>
  <c r="DK36" i="26"/>
  <c r="DK37" i="26"/>
  <c r="DK38" i="26"/>
  <c r="DK39" i="26"/>
  <c r="DK40" i="26"/>
  <c r="DK41" i="26"/>
  <c r="DK42" i="26"/>
  <c r="DK43" i="26"/>
  <c r="DK44" i="26"/>
  <c r="DK45" i="26"/>
  <c r="DK13" i="26"/>
  <c r="DK14" i="26"/>
  <c r="DK15" i="26"/>
  <c r="DK16" i="26"/>
  <c r="DK17" i="26"/>
  <c r="DK18" i="26"/>
  <c r="DK19" i="26"/>
  <c r="DK20" i="26"/>
  <c r="DK21" i="26"/>
  <c r="DK22" i="26"/>
  <c r="DK23" i="26"/>
  <c r="DK24" i="26"/>
  <c r="DK25" i="26"/>
  <c r="DK26" i="26"/>
  <c r="CH113" i="26"/>
  <c r="CH114" i="26"/>
  <c r="CH115" i="26"/>
  <c r="CH116" i="26"/>
  <c r="CH117" i="26"/>
  <c r="CH118" i="26"/>
  <c r="CH119" i="26"/>
  <c r="CH120" i="26"/>
  <c r="CH121" i="26"/>
  <c r="CH122" i="26"/>
  <c r="CH123" i="26"/>
  <c r="CH124" i="26"/>
  <c r="CH125" i="26"/>
  <c r="CH126" i="26"/>
  <c r="CH94" i="26"/>
  <c r="CH95" i="26"/>
  <c r="CH102" i="29" s="1"/>
  <c r="CH96" i="26"/>
  <c r="CH103" i="29" s="1"/>
  <c r="CH97" i="26"/>
  <c r="CH104" i="29" s="1"/>
  <c r="CH98" i="26"/>
  <c r="CH105" i="29" s="1"/>
  <c r="CH99" i="26"/>
  <c r="CH106" i="29" s="1"/>
  <c r="CH100" i="26"/>
  <c r="CH101" i="26"/>
  <c r="CH108" i="29" s="1"/>
  <c r="CH102" i="26"/>
  <c r="CH109" i="29" s="1"/>
  <c r="CH103" i="26"/>
  <c r="CH110" i="29" s="1"/>
  <c r="CH104" i="26"/>
  <c r="CH111" i="29" s="1"/>
  <c r="CH105" i="26"/>
  <c r="CH112" i="29" s="1"/>
  <c r="CH106" i="26"/>
  <c r="CH113" i="29" s="1"/>
  <c r="CH107" i="26"/>
  <c r="CH114" i="29" s="1"/>
  <c r="CH73" i="26"/>
  <c r="CH74" i="26"/>
  <c r="CH75" i="26"/>
  <c r="CH76" i="26"/>
  <c r="CH77" i="26"/>
  <c r="CH78" i="26"/>
  <c r="CH79" i="26"/>
  <c r="CH80" i="26"/>
  <c r="CH81" i="26"/>
  <c r="CH82" i="26"/>
  <c r="CH83" i="26"/>
  <c r="CH84" i="26"/>
  <c r="CH85" i="26"/>
  <c r="CH86" i="26"/>
  <c r="CH87" i="26"/>
  <c r="CH55" i="26"/>
  <c r="CH62" i="29" s="1"/>
  <c r="DK62" i="29" s="1"/>
  <c r="CH56" i="26"/>
  <c r="CH63" i="29" s="1"/>
  <c r="CH57" i="26"/>
  <c r="CH64" i="29" s="1"/>
  <c r="CH58" i="26"/>
  <c r="CH65" i="29" s="1"/>
  <c r="CH59" i="26"/>
  <c r="CH66" i="29" s="1"/>
  <c r="CH60" i="26"/>
  <c r="CH67" i="29" s="1"/>
  <c r="CH61" i="26"/>
  <c r="CH68" i="29" s="1"/>
  <c r="CH62" i="26"/>
  <c r="CH63" i="26"/>
  <c r="CH70" i="29" s="1"/>
  <c r="CH64" i="26"/>
  <c r="CH71" i="29" s="1"/>
  <c r="CH65" i="26"/>
  <c r="CH72" i="29" s="1"/>
  <c r="CH66" i="26"/>
  <c r="CH73" i="29" s="1"/>
  <c r="CH67" i="26"/>
  <c r="CH74" i="29" s="1"/>
  <c r="CH68" i="26"/>
  <c r="CH75" i="29" s="1"/>
  <c r="CH69" i="26"/>
  <c r="CH76" i="29" s="1"/>
  <c r="CH32" i="26"/>
  <c r="CH33" i="26"/>
  <c r="CH34" i="26"/>
  <c r="CH35" i="26"/>
  <c r="CH36" i="26"/>
  <c r="CH37" i="26"/>
  <c r="CH38" i="26"/>
  <c r="CH39" i="26"/>
  <c r="CH40" i="26"/>
  <c r="CH41" i="26"/>
  <c r="CH42" i="26"/>
  <c r="CH43" i="26"/>
  <c r="CH44" i="26"/>
  <c r="CH45" i="26"/>
  <c r="CH13" i="26"/>
  <c r="CH20" i="29" s="1"/>
  <c r="CH14" i="26"/>
  <c r="CH15" i="26"/>
  <c r="CH16" i="26"/>
  <c r="CH23" i="29" s="1"/>
  <c r="CH17" i="26"/>
  <c r="CH24" i="29" s="1"/>
  <c r="CH18" i="26"/>
  <c r="CH25" i="29" s="1"/>
  <c r="CH19" i="26"/>
  <c r="CH26" i="29" s="1"/>
  <c r="CH20" i="26"/>
  <c r="CH27" i="29" s="1"/>
  <c r="CH21" i="26"/>
  <c r="CH28" i="29" s="1"/>
  <c r="CH22" i="26"/>
  <c r="CH48" i="29" s="1"/>
  <c r="CH23" i="26"/>
  <c r="CH24" i="26"/>
  <c r="CH31" i="29" s="1"/>
  <c r="CH25" i="26"/>
  <c r="CH32" i="29" s="1"/>
  <c r="CH26" i="26"/>
  <c r="CH33" i="29" s="1"/>
  <c r="BE113" i="26"/>
  <c r="BE114" i="26"/>
  <c r="BE115" i="26"/>
  <c r="BE116" i="26"/>
  <c r="BE117" i="26"/>
  <c r="BE118" i="26"/>
  <c r="BE119" i="26"/>
  <c r="BE120" i="26"/>
  <c r="BE121" i="26"/>
  <c r="BE122" i="26"/>
  <c r="BE123" i="26"/>
  <c r="BE124" i="26"/>
  <c r="BE125" i="26"/>
  <c r="BE126" i="26"/>
  <c r="BE94" i="26"/>
  <c r="BE101" i="29" s="1"/>
  <c r="BE95" i="26"/>
  <c r="BE102" i="29" s="1"/>
  <c r="BE96" i="26"/>
  <c r="BE97" i="26"/>
  <c r="BE123" i="29" s="1"/>
  <c r="BE98" i="26"/>
  <c r="BE99" i="26"/>
  <c r="BE106" i="29" s="1"/>
  <c r="BE100" i="26"/>
  <c r="BE107" i="29" s="1"/>
  <c r="BE101" i="26"/>
  <c r="BE108" i="29" s="1"/>
  <c r="BE102" i="26"/>
  <c r="BE109" i="29" s="1"/>
  <c r="BE103" i="26"/>
  <c r="BE110" i="29" s="1"/>
  <c r="BE104" i="26"/>
  <c r="BE105" i="26"/>
  <c r="BE106" i="26"/>
  <c r="BE107" i="26"/>
  <c r="BE114" i="29" s="1"/>
  <c r="BE73" i="26"/>
  <c r="BE74" i="26"/>
  <c r="BE75" i="26"/>
  <c r="BE76" i="26"/>
  <c r="BE77" i="26"/>
  <c r="BE78" i="26"/>
  <c r="BE79" i="26"/>
  <c r="BE80" i="26"/>
  <c r="BE81" i="26"/>
  <c r="BE82" i="26"/>
  <c r="BE83" i="26"/>
  <c r="BE84" i="26"/>
  <c r="BE85" i="26"/>
  <c r="BE86" i="26"/>
  <c r="BE87" i="26"/>
  <c r="BE55" i="26"/>
  <c r="BE62" i="29" s="1"/>
  <c r="BE56" i="26"/>
  <c r="BE63" i="29" s="1"/>
  <c r="BE57" i="26"/>
  <c r="BE64" i="29" s="1"/>
  <c r="BE58" i="26"/>
  <c r="BE59" i="26"/>
  <c r="BE60" i="26"/>
  <c r="BE61" i="26"/>
  <c r="BE68" i="29" s="1"/>
  <c r="BE62" i="26"/>
  <c r="BE69" i="29" s="1"/>
  <c r="BE63" i="26"/>
  <c r="BE70" i="29" s="1"/>
  <c r="BE64" i="26"/>
  <c r="BE71" i="29" s="1"/>
  <c r="BE65" i="26"/>
  <c r="BE72" i="29" s="1"/>
  <c r="BE66" i="26"/>
  <c r="BE67" i="26"/>
  <c r="BE68" i="26"/>
  <c r="BE69" i="26"/>
  <c r="BE76" i="29" s="1"/>
  <c r="BE32" i="26"/>
  <c r="BE33" i="26"/>
  <c r="BE34" i="26"/>
  <c r="BE35" i="26"/>
  <c r="BE36" i="26"/>
  <c r="BE37" i="26"/>
  <c r="BE38" i="26"/>
  <c r="BE39" i="26"/>
  <c r="BE40" i="26"/>
  <c r="BE41" i="26"/>
  <c r="BE42" i="26"/>
  <c r="BE43" i="26"/>
  <c r="BE44" i="26"/>
  <c r="BE45" i="26"/>
  <c r="BE13" i="26"/>
  <c r="BE14" i="26"/>
  <c r="BE21" i="29" s="1"/>
  <c r="BE15" i="26"/>
  <c r="BE22" i="29" s="1"/>
  <c r="BE16" i="26"/>
  <c r="BE23" i="29" s="1"/>
  <c r="BE17" i="26"/>
  <c r="BE24" i="29" s="1"/>
  <c r="BE18" i="26"/>
  <c r="BE19" i="26"/>
  <c r="BE20" i="26"/>
  <c r="BE21" i="26"/>
  <c r="BE22" i="26"/>
  <c r="BE29" i="29" s="1"/>
  <c r="BE23" i="26"/>
  <c r="BE30" i="29" s="1"/>
  <c r="BE24" i="26"/>
  <c r="BE31" i="29" s="1"/>
  <c r="BE25" i="26"/>
  <c r="BE32" i="29" s="1"/>
  <c r="BE26" i="26"/>
  <c r="AB113" i="26"/>
  <c r="AB114" i="26"/>
  <c r="AB115" i="26"/>
  <c r="AB116" i="26"/>
  <c r="AB117" i="26"/>
  <c r="AB118" i="26"/>
  <c r="AB119" i="26"/>
  <c r="AB120" i="26"/>
  <c r="AB121" i="26"/>
  <c r="AB122" i="26"/>
  <c r="AB123" i="26"/>
  <c r="AB124" i="26"/>
  <c r="AB125" i="26"/>
  <c r="AB126" i="26"/>
  <c r="AB94" i="26"/>
  <c r="AB95" i="26"/>
  <c r="AB96" i="26"/>
  <c r="AB97" i="26"/>
  <c r="AB98" i="26"/>
  <c r="AB99" i="26"/>
  <c r="AB106" i="29" s="1"/>
  <c r="AB100" i="26"/>
  <c r="AB101" i="26"/>
  <c r="AB102" i="26"/>
  <c r="AB103" i="26"/>
  <c r="AB104" i="26"/>
  <c r="AB105" i="26"/>
  <c r="AB106" i="26"/>
  <c r="AB107" i="26"/>
  <c r="AB114" i="29" s="1"/>
  <c r="AB73" i="26"/>
  <c r="AB80" i="29" s="1"/>
  <c r="AB74" i="26"/>
  <c r="AB75" i="26"/>
  <c r="AB76" i="26"/>
  <c r="AB77" i="26"/>
  <c r="AB78" i="26"/>
  <c r="AB79" i="26"/>
  <c r="AB80" i="26"/>
  <c r="AB81" i="26"/>
  <c r="AB82" i="26"/>
  <c r="AB83" i="26"/>
  <c r="AB84" i="26"/>
  <c r="AB85" i="26"/>
  <c r="AB86" i="26"/>
  <c r="AB87" i="26"/>
  <c r="AB56" i="26"/>
  <c r="AB57" i="26"/>
  <c r="AB64" i="29" s="1"/>
  <c r="AB58" i="26"/>
  <c r="AB65" i="29" s="1"/>
  <c r="AB59" i="26"/>
  <c r="AB66" i="29" s="1"/>
  <c r="AB60" i="26"/>
  <c r="AB67" i="29" s="1"/>
  <c r="AB61" i="26"/>
  <c r="AB68" i="29" s="1"/>
  <c r="AB62" i="26"/>
  <c r="AB63" i="26"/>
  <c r="AB64" i="26"/>
  <c r="AB65" i="26"/>
  <c r="AB72" i="29" s="1"/>
  <c r="AB66" i="26"/>
  <c r="AB73" i="29" s="1"/>
  <c r="AB67" i="26"/>
  <c r="AB74" i="29" s="1"/>
  <c r="AB68" i="26"/>
  <c r="AB75" i="29" s="1"/>
  <c r="AB69" i="26"/>
  <c r="AB76" i="29" s="1"/>
  <c r="AB32" i="26"/>
  <c r="AB33" i="26"/>
  <c r="AB34" i="26"/>
  <c r="AB35" i="26"/>
  <c r="AB36" i="26"/>
  <c r="AB37" i="26"/>
  <c r="AB38" i="26"/>
  <c r="AB39" i="26"/>
  <c r="AB40" i="26"/>
  <c r="AB41" i="26"/>
  <c r="AB42" i="26"/>
  <c r="AB43" i="26"/>
  <c r="AB44" i="26"/>
  <c r="AB45" i="26"/>
  <c r="AB13" i="26"/>
  <c r="AB14" i="26"/>
  <c r="AB15" i="26"/>
  <c r="AB16" i="26"/>
  <c r="AB17" i="26"/>
  <c r="AB18" i="26"/>
  <c r="AB25" i="29" s="1"/>
  <c r="AB19" i="26"/>
  <c r="AB26" i="29" s="1"/>
  <c r="AB20" i="26"/>
  <c r="AB27" i="29" s="1"/>
  <c r="AB21" i="26"/>
  <c r="AB28" i="29" s="1"/>
  <c r="AB22" i="26"/>
  <c r="AB23" i="26"/>
  <c r="AB24" i="26"/>
  <c r="AB25" i="26"/>
  <c r="AB26" i="26"/>
  <c r="DL130" i="29" l="1"/>
  <c r="DL104" i="29"/>
  <c r="DL103" i="29"/>
  <c r="DL131" i="29"/>
  <c r="CI132" i="29"/>
  <c r="DL132" i="29" s="1"/>
  <c r="DL112" i="29"/>
  <c r="DL111" i="29"/>
  <c r="CI127" i="29"/>
  <c r="DL127" i="29" s="1"/>
  <c r="DL133" i="29"/>
  <c r="CI126" i="29"/>
  <c r="DL113" i="29"/>
  <c r="CI114" i="29"/>
  <c r="CI125" i="29"/>
  <c r="CI123" i="29"/>
  <c r="DL123" i="29" s="1"/>
  <c r="DL110" i="29"/>
  <c r="DL101" i="29"/>
  <c r="CI122" i="29"/>
  <c r="DL109" i="29"/>
  <c r="CI121" i="29"/>
  <c r="DL126" i="29"/>
  <c r="DL102" i="29"/>
  <c r="BF120" i="29"/>
  <c r="BF113" i="29"/>
  <c r="BF112" i="29"/>
  <c r="BF121" i="29"/>
  <c r="BF101" i="29"/>
  <c r="AC125" i="29"/>
  <c r="AC124" i="29"/>
  <c r="DL124" i="29" s="1"/>
  <c r="AC120" i="29"/>
  <c r="DL120" i="29" s="1"/>
  <c r="AC128" i="29"/>
  <c r="DL128" i="29" s="1"/>
  <c r="AC114" i="29"/>
  <c r="DL114" i="29" s="1"/>
  <c r="AC129" i="29"/>
  <c r="DL129" i="29" s="1"/>
  <c r="AC122" i="29"/>
  <c r="AC121" i="29"/>
  <c r="DL80" i="29"/>
  <c r="DL81" i="29"/>
  <c r="CI88" i="29"/>
  <c r="DL88" i="29" s="1"/>
  <c r="DL72" i="29"/>
  <c r="DL70" i="29"/>
  <c r="DL69" i="29"/>
  <c r="CI68" i="29"/>
  <c r="DL67" i="29"/>
  <c r="DL73" i="29"/>
  <c r="DL68" i="29"/>
  <c r="DL76" i="29"/>
  <c r="DL77" i="29" s="1"/>
  <c r="DL75" i="29"/>
  <c r="DL65" i="29"/>
  <c r="DL63" i="29"/>
  <c r="DL71" i="29"/>
  <c r="DL66" i="29"/>
  <c r="DL92" i="29"/>
  <c r="DL91" i="29"/>
  <c r="DL89" i="29"/>
  <c r="DL83" i="29"/>
  <c r="DL90" i="29"/>
  <c r="DL82" i="29"/>
  <c r="CI93" i="29"/>
  <c r="CI94" i="29" s="1"/>
  <c r="DL64" i="29"/>
  <c r="BF89" i="29"/>
  <c r="BF88" i="29"/>
  <c r="BF87" i="29"/>
  <c r="BF92" i="29"/>
  <c r="BF91" i="29"/>
  <c r="BF90" i="29"/>
  <c r="BF75" i="29"/>
  <c r="BF85" i="29"/>
  <c r="BF74" i="29"/>
  <c r="BF84" i="29"/>
  <c r="BF83" i="29"/>
  <c r="BF94" i="29" s="1"/>
  <c r="BF71" i="29"/>
  <c r="BF69" i="29"/>
  <c r="AC87" i="29"/>
  <c r="DL87" i="29" s="1"/>
  <c r="AC86" i="29"/>
  <c r="DL86" i="29" s="1"/>
  <c r="AC85" i="29"/>
  <c r="DL85" i="29" s="1"/>
  <c r="AC84" i="29"/>
  <c r="DL84" i="29" s="1"/>
  <c r="AC74" i="29"/>
  <c r="DL74" i="29" s="1"/>
  <c r="AC93" i="29"/>
  <c r="CI43" i="29"/>
  <c r="CI41" i="29"/>
  <c r="DL23" i="29"/>
  <c r="CI40" i="29"/>
  <c r="CI45" i="29"/>
  <c r="DL25" i="29"/>
  <c r="CI42" i="29"/>
  <c r="DL22" i="29"/>
  <c r="CI39" i="29"/>
  <c r="DL21" i="29"/>
  <c r="DL50" i="29"/>
  <c r="DL51" i="29"/>
  <c r="CI24" i="29"/>
  <c r="DL24" i="29" s="1"/>
  <c r="DL49" i="29"/>
  <c r="DL26" i="29"/>
  <c r="DL52" i="29"/>
  <c r="DL48" i="29"/>
  <c r="DL20" i="29"/>
  <c r="CI44" i="29"/>
  <c r="DL47" i="29"/>
  <c r="DL32" i="29"/>
  <c r="BF50" i="29"/>
  <c r="BF49" i="29"/>
  <c r="BF47" i="29"/>
  <c r="BF46" i="29"/>
  <c r="BF45" i="29"/>
  <c r="BF33" i="29"/>
  <c r="BF44" i="29"/>
  <c r="BF32" i="29"/>
  <c r="BF41" i="29"/>
  <c r="BF40" i="29"/>
  <c r="BF39" i="29"/>
  <c r="AC39" i="29"/>
  <c r="DL39" i="29" s="1"/>
  <c r="AC45" i="29"/>
  <c r="DL45" i="29" s="1"/>
  <c r="AC44" i="29"/>
  <c r="AC43" i="29"/>
  <c r="DL43" i="29" s="1"/>
  <c r="AC46" i="29"/>
  <c r="DL46" i="29" s="1"/>
  <c r="AC42" i="29"/>
  <c r="DL42" i="29" s="1"/>
  <c r="AC41" i="29"/>
  <c r="DL41" i="29" s="1"/>
  <c r="AC40" i="29"/>
  <c r="DL40" i="29" s="1"/>
  <c r="AB43" i="29"/>
  <c r="BE44" i="29"/>
  <c r="BE45" i="29"/>
  <c r="BE52" i="29"/>
  <c r="BE84" i="29"/>
  <c r="BE124" i="29"/>
  <c r="CH133" i="29"/>
  <c r="CH126" i="29"/>
  <c r="CH107" i="29"/>
  <c r="CH87" i="29"/>
  <c r="CH40" i="29"/>
  <c r="BE122" i="29"/>
  <c r="BE129" i="29"/>
  <c r="BE132" i="29"/>
  <c r="BE130" i="29"/>
  <c r="BE121" i="29"/>
  <c r="BE113" i="29"/>
  <c r="BE131" i="29"/>
  <c r="BE105" i="29"/>
  <c r="BE91" i="29"/>
  <c r="BE90" i="29"/>
  <c r="BE82" i="29"/>
  <c r="BE85" i="29"/>
  <c r="BE83" i="29"/>
  <c r="BE93" i="29"/>
  <c r="BE92" i="29"/>
  <c r="BE86" i="29"/>
  <c r="BE47" i="29"/>
  <c r="BE46" i="29"/>
  <c r="BE39" i="29"/>
  <c r="BE51" i="29"/>
  <c r="BE43" i="29"/>
  <c r="AB124" i="29"/>
  <c r="AB123" i="29"/>
  <c r="AB132" i="29"/>
  <c r="AB122" i="29"/>
  <c r="AB121" i="29"/>
  <c r="AB131" i="29"/>
  <c r="AB128" i="29"/>
  <c r="AB126" i="29"/>
  <c r="DK126" i="29" s="1"/>
  <c r="AB130" i="29"/>
  <c r="AB129" i="29"/>
  <c r="AB133" i="29"/>
  <c r="AB125" i="29"/>
  <c r="AB87" i="29"/>
  <c r="AB88" i="29"/>
  <c r="AB49" i="29"/>
  <c r="AB48" i="29"/>
  <c r="DK48" i="29" s="1"/>
  <c r="AB41" i="29"/>
  <c r="AB40" i="29"/>
  <c r="AB39" i="29"/>
  <c r="AB52" i="29"/>
  <c r="AB51" i="29"/>
  <c r="AB47" i="29"/>
  <c r="AB46" i="29"/>
  <c r="AB32" i="29"/>
  <c r="DK32" i="29" s="1"/>
  <c r="CH125" i="29"/>
  <c r="CH132" i="29"/>
  <c r="DK132" i="29" s="1"/>
  <c r="CH124" i="29"/>
  <c r="CH131" i="29"/>
  <c r="CH123" i="29"/>
  <c r="CH130" i="29"/>
  <c r="CH122" i="29"/>
  <c r="CH129" i="29"/>
  <c r="CH121" i="29"/>
  <c r="CH128" i="29"/>
  <c r="DK114" i="29"/>
  <c r="CH101" i="29"/>
  <c r="CH120" i="29"/>
  <c r="CH127" i="29"/>
  <c r="DK106" i="29"/>
  <c r="DK76" i="29"/>
  <c r="DK77" i="29" s="1"/>
  <c r="DK68" i="29"/>
  <c r="CH69" i="29"/>
  <c r="CH80" i="29"/>
  <c r="DK80" i="29" s="1"/>
  <c r="CH86" i="29"/>
  <c r="DK67" i="29"/>
  <c r="CH93" i="29"/>
  <c r="CH85" i="29"/>
  <c r="DK75" i="29"/>
  <c r="DK74" i="29"/>
  <c r="DK66" i="29"/>
  <c r="CH92" i="29"/>
  <c r="CH84" i="29"/>
  <c r="DK65" i="29"/>
  <c r="CH91" i="29"/>
  <c r="CH83" i="29"/>
  <c r="DK73" i="29"/>
  <c r="DK64" i="29"/>
  <c r="CH90" i="29"/>
  <c r="CH82" i="29"/>
  <c r="DK72" i="29"/>
  <c r="CH89" i="29"/>
  <c r="CH81" i="29"/>
  <c r="CH88" i="29"/>
  <c r="CH49" i="29"/>
  <c r="CH41" i="29"/>
  <c r="CH30" i="29"/>
  <c r="CH22" i="29"/>
  <c r="CH47" i="29"/>
  <c r="CH29" i="29"/>
  <c r="CH21" i="29"/>
  <c r="CH39" i="29"/>
  <c r="CH46" i="29"/>
  <c r="CH45" i="29"/>
  <c r="DK28" i="29"/>
  <c r="CH52" i="29"/>
  <c r="CH44" i="29"/>
  <c r="DK27" i="29"/>
  <c r="CH51" i="29"/>
  <c r="CH43" i="29"/>
  <c r="DK26" i="29"/>
  <c r="CH50" i="29"/>
  <c r="CH42" i="29"/>
  <c r="DK25" i="29"/>
  <c r="BE112" i="29"/>
  <c r="BE104" i="29"/>
  <c r="BE128" i="29"/>
  <c r="BE111" i="29"/>
  <c r="BE103" i="29"/>
  <c r="BE120" i="29"/>
  <c r="BE127" i="29"/>
  <c r="BE126" i="29"/>
  <c r="BE133" i="29"/>
  <c r="BE125" i="29"/>
  <c r="BE75" i="29"/>
  <c r="BE67" i="29"/>
  <c r="BE89" i="29"/>
  <c r="BE81" i="29"/>
  <c r="BE74" i="29"/>
  <c r="BE66" i="29"/>
  <c r="BE88" i="29"/>
  <c r="BE73" i="29"/>
  <c r="BE65" i="29"/>
  <c r="BE87" i="29"/>
  <c r="BE80" i="29"/>
  <c r="BE28" i="29"/>
  <c r="BE20" i="29"/>
  <c r="BE50" i="29"/>
  <c r="BE42" i="29"/>
  <c r="BE27" i="29"/>
  <c r="BE49" i="29"/>
  <c r="BE41" i="29"/>
  <c r="BE26" i="29"/>
  <c r="BE48" i="29"/>
  <c r="BE40" i="29"/>
  <c r="BE33" i="29"/>
  <c r="BE25" i="29"/>
  <c r="AB127" i="29"/>
  <c r="AB113" i="29"/>
  <c r="DK113" i="29" s="1"/>
  <c r="AB105" i="29"/>
  <c r="DK105" i="29" s="1"/>
  <c r="AB112" i="29"/>
  <c r="DK112" i="29" s="1"/>
  <c r="AB104" i="29"/>
  <c r="DK104" i="29" s="1"/>
  <c r="AB111" i="29"/>
  <c r="DK111" i="29" s="1"/>
  <c r="AB103" i="29"/>
  <c r="DK103" i="29" s="1"/>
  <c r="AB110" i="29"/>
  <c r="DK110" i="29" s="1"/>
  <c r="AB102" i="29"/>
  <c r="DK102" i="29" s="1"/>
  <c r="AB109" i="29"/>
  <c r="DK109" i="29" s="1"/>
  <c r="AB101" i="29"/>
  <c r="AB108" i="29"/>
  <c r="DK108" i="29" s="1"/>
  <c r="AB120" i="29"/>
  <c r="AB107" i="29"/>
  <c r="AB81" i="29"/>
  <c r="AB89" i="29"/>
  <c r="AB71" i="29"/>
  <c r="DK71" i="29" s="1"/>
  <c r="AB63" i="29"/>
  <c r="DK63" i="29" s="1"/>
  <c r="AB86" i="29"/>
  <c r="AB70" i="29"/>
  <c r="DK70" i="29" s="1"/>
  <c r="AB93" i="29"/>
  <c r="AB85" i="29"/>
  <c r="AB69" i="29"/>
  <c r="DK69" i="29" s="1"/>
  <c r="AB92" i="29"/>
  <c r="AB84" i="29"/>
  <c r="AB91" i="29"/>
  <c r="AB83" i="29"/>
  <c r="AB90" i="29"/>
  <c r="AB82" i="29"/>
  <c r="AB24" i="29"/>
  <c r="DK24" i="29" s="1"/>
  <c r="AB33" i="29"/>
  <c r="DK33" i="29" s="1"/>
  <c r="AB44" i="29"/>
  <c r="AB50" i="29"/>
  <c r="AB42" i="29"/>
  <c r="AB31" i="29"/>
  <c r="DK31" i="29" s="1"/>
  <c r="AB23" i="29"/>
  <c r="DK23" i="29" s="1"/>
  <c r="AB45" i="29"/>
  <c r="AB30" i="29"/>
  <c r="DK30" i="29" s="1"/>
  <c r="AB22" i="29"/>
  <c r="AB29" i="29"/>
  <c r="AB21" i="29"/>
  <c r="AB20" i="29"/>
  <c r="DK20" i="29" s="1"/>
  <c r="DK47" i="29"/>
  <c r="DL122" i="29" l="1"/>
  <c r="DL125" i="29"/>
  <c r="DL121" i="29"/>
  <c r="DL93" i="29"/>
  <c r="AC94" i="29"/>
  <c r="DL94" i="29" s="1"/>
  <c r="DL95" i="29" s="1"/>
  <c r="DL44" i="29"/>
  <c r="DK131" i="29"/>
  <c r="DK43" i="29"/>
  <c r="DK133" i="29"/>
  <c r="DK29" i="29"/>
  <c r="DK130" i="29"/>
  <c r="DK124" i="29"/>
  <c r="DK40" i="29"/>
  <c r="DK87" i="29"/>
  <c r="DK86" i="29"/>
  <c r="DK123" i="29"/>
  <c r="DK39" i="29"/>
  <c r="DK107" i="29"/>
  <c r="DK128" i="29"/>
  <c r="DK121" i="29"/>
  <c r="DK129" i="29"/>
  <c r="DK49" i="29"/>
  <c r="BE94" i="29"/>
  <c r="DK88" i="29"/>
  <c r="CH94" i="29"/>
  <c r="DK51" i="29"/>
  <c r="DK127" i="29"/>
  <c r="DK120" i="29"/>
  <c r="DK90" i="29"/>
  <c r="DK21" i="29"/>
  <c r="DK22" i="29"/>
  <c r="DK45" i="29"/>
  <c r="DK122" i="29"/>
  <c r="DK125" i="29"/>
  <c r="AB94" i="29"/>
  <c r="DK41" i="29"/>
  <c r="DK46" i="29"/>
  <c r="DK52" i="29"/>
  <c r="DK101" i="29"/>
  <c r="DK83" i="29"/>
  <c r="DK84" i="29"/>
  <c r="DK92" i="29"/>
  <c r="DK91" i="29"/>
  <c r="DK81" i="29"/>
  <c r="DK89" i="29"/>
  <c r="DK85" i="29"/>
  <c r="DK93" i="29"/>
  <c r="DK42" i="29"/>
  <c r="DK44" i="29"/>
  <c r="DK50" i="29"/>
  <c r="DK82" i="29"/>
  <c r="AA62" i="29"/>
  <c r="DJ113" i="26"/>
  <c r="DJ114" i="26"/>
  <c r="DJ115" i="26"/>
  <c r="DJ116" i="26"/>
  <c r="DJ117" i="26"/>
  <c r="DJ118" i="26"/>
  <c r="DJ119" i="26"/>
  <c r="DJ120" i="26"/>
  <c r="DJ121" i="26"/>
  <c r="DJ122" i="26"/>
  <c r="DJ123" i="26"/>
  <c r="DJ124" i="26"/>
  <c r="DJ125" i="26"/>
  <c r="DJ126" i="26"/>
  <c r="DJ94" i="26"/>
  <c r="DJ95" i="26"/>
  <c r="DJ96" i="26"/>
  <c r="DJ97" i="26"/>
  <c r="DJ98" i="26"/>
  <c r="DJ99" i="26"/>
  <c r="DJ100" i="26"/>
  <c r="DJ101" i="26"/>
  <c r="DJ102" i="26"/>
  <c r="DJ103" i="26"/>
  <c r="DJ104" i="26"/>
  <c r="DJ105" i="26"/>
  <c r="DJ106" i="26"/>
  <c r="DJ107" i="26"/>
  <c r="DJ73" i="26"/>
  <c r="DJ74" i="26"/>
  <c r="DJ75" i="26"/>
  <c r="DJ76" i="26"/>
  <c r="DJ77" i="26"/>
  <c r="DJ78" i="26"/>
  <c r="DJ79" i="26"/>
  <c r="DJ80" i="26"/>
  <c r="DJ81" i="26"/>
  <c r="DJ82" i="26"/>
  <c r="DJ83" i="26"/>
  <c r="DJ84" i="26"/>
  <c r="DJ85" i="26"/>
  <c r="DJ86" i="26"/>
  <c r="DJ87" i="26"/>
  <c r="DJ88" i="26"/>
  <c r="DJ55" i="26"/>
  <c r="DJ56" i="26"/>
  <c r="DJ57" i="26"/>
  <c r="DJ58" i="26"/>
  <c r="DJ59" i="26"/>
  <c r="DJ60" i="26"/>
  <c r="DJ61" i="26"/>
  <c r="DJ62" i="26"/>
  <c r="DJ63" i="26"/>
  <c r="DJ64" i="26"/>
  <c r="DJ65" i="26"/>
  <c r="DJ66" i="26"/>
  <c r="DJ67" i="26"/>
  <c r="DJ68" i="26"/>
  <c r="DJ69" i="26"/>
  <c r="DJ70" i="26"/>
  <c r="DJ32" i="26"/>
  <c r="DJ33" i="26"/>
  <c r="DJ34" i="26"/>
  <c r="DJ35" i="26"/>
  <c r="DJ36" i="26"/>
  <c r="DJ37" i="26"/>
  <c r="DJ38" i="26"/>
  <c r="DJ39" i="26"/>
  <c r="DJ40" i="26"/>
  <c r="DJ41" i="26"/>
  <c r="DJ42" i="26"/>
  <c r="DJ43" i="26"/>
  <c r="DJ44" i="26"/>
  <c r="DJ45" i="26"/>
  <c r="DJ13" i="26"/>
  <c r="DJ14" i="26"/>
  <c r="DJ15" i="26"/>
  <c r="DJ16" i="26"/>
  <c r="DJ17" i="26"/>
  <c r="DJ18" i="26"/>
  <c r="DJ19" i="26"/>
  <c r="DJ20" i="26"/>
  <c r="DJ21" i="26"/>
  <c r="DJ22" i="26"/>
  <c r="DJ23" i="26"/>
  <c r="DJ24" i="26"/>
  <c r="DJ25" i="26"/>
  <c r="DJ26" i="26"/>
  <c r="CG113" i="26"/>
  <c r="CG114" i="26"/>
  <c r="CG115" i="26"/>
  <c r="CG116" i="26"/>
  <c r="CG117" i="26"/>
  <c r="CG118" i="26"/>
  <c r="CG119" i="26"/>
  <c r="CG120" i="26"/>
  <c r="CG121" i="26"/>
  <c r="CG122" i="26"/>
  <c r="CG123" i="26"/>
  <c r="CG124" i="26"/>
  <c r="CG125" i="26"/>
  <c r="CG126" i="26"/>
  <c r="CG94" i="26"/>
  <c r="CG101" i="29" s="1"/>
  <c r="CG95" i="26"/>
  <c r="CG102" i="29" s="1"/>
  <c r="CG96" i="26"/>
  <c r="CG103" i="29" s="1"/>
  <c r="CG97" i="26"/>
  <c r="CG104" i="29" s="1"/>
  <c r="CG98" i="26"/>
  <c r="CG105" i="29" s="1"/>
  <c r="CG99" i="26"/>
  <c r="CG106" i="29" s="1"/>
  <c r="CG100" i="26"/>
  <c r="CG107" i="29" s="1"/>
  <c r="CG101" i="26"/>
  <c r="CG108" i="29" s="1"/>
  <c r="CG102" i="26"/>
  <c r="CG109" i="29" s="1"/>
  <c r="CG103" i="26"/>
  <c r="CG110" i="29" s="1"/>
  <c r="CG104" i="26"/>
  <c r="CG111" i="29" s="1"/>
  <c r="CG105" i="26"/>
  <c r="CG112" i="29" s="1"/>
  <c r="CG106" i="26"/>
  <c r="CG113" i="29" s="1"/>
  <c r="CG107" i="26"/>
  <c r="CG114" i="29" s="1"/>
  <c r="CG73" i="26"/>
  <c r="CG74" i="26"/>
  <c r="CG75" i="26"/>
  <c r="CG76" i="26"/>
  <c r="CG77" i="26"/>
  <c r="CG78" i="26"/>
  <c r="CG79" i="26"/>
  <c r="CG80" i="26"/>
  <c r="CG81" i="26"/>
  <c r="CG82" i="26"/>
  <c r="CG83" i="26"/>
  <c r="CG84" i="26"/>
  <c r="CG85" i="26"/>
  <c r="CG86" i="26"/>
  <c r="CG87" i="26"/>
  <c r="CG55" i="26"/>
  <c r="CG62" i="29" s="1"/>
  <c r="CG56" i="26"/>
  <c r="CG63" i="29" s="1"/>
  <c r="CG57" i="26"/>
  <c r="CG64" i="29" s="1"/>
  <c r="CG58" i="26"/>
  <c r="CG65" i="29" s="1"/>
  <c r="CG59" i="26"/>
  <c r="CG66" i="29" s="1"/>
  <c r="CG60" i="26"/>
  <c r="CG67" i="29" s="1"/>
  <c r="CG61" i="26"/>
  <c r="CG68" i="29" s="1"/>
  <c r="CG62" i="26"/>
  <c r="CG69" i="29" s="1"/>
  <c r="CG63" i="26"/>
  <c r="CG70" i="29" s="1"/>
  <c r="CG64" i="26"/>
  <c r="CG71" i="29" s="1"/>
  <c r="CG65" i="26"/>
  <c r="CG72" i="29" s="1"/>
  <c r="CG66" i="26"/>
  <c r="CG73" i="29" s="1"/>
  <c r="CG67" i="26"/>
  <c r="CG74" i="29" s="1"/>
  <c r="CG68" i="26"/>
  <c r="CG75" i="29" s="1"/>
  <c r="CG69" i="26"/>
  <c r="CG76" i="29" s="1"/>
  <c r="CG32" i="26"/>
  <c r="CG33" i="26"/>
  <c r="CG34" i="26"/>
  <c r="CG35" i="26"/>
  <c r="CG36" i="26"/>
  <c r="CG37" i="26"/>
  <c r="CG38" i="26"/>
  <c r="CG39" i="26"/>
  <c r="CG40" i="26"/>
  <c r="CG41" i="26"/>
  <c r="CG42" i="26"/>
  <c r="CG43" i="26"/>
  <c r="CG44" i="26"/>
  <c r="CG45" i="26"/>
  <c r="CG13" i="26"/>
  <c r="CG20" i="29" s="1"/>
  <c r="CG14" i="26"/>
  <c r="CG21" i="29" s="1"/>
  <c r="CG15" i="26"/>
  <c r="CG22" i="29" s="1"/>
  <c r="CG16" i="26"/>
  <c r="CG23" i="29" s="1"/>
  <c r="CG17" i="26"/>
  <c r="CG24" i="29" s="1"/>
  <c r="CG18" i="26"/>
  <c r="CG25" i="29" s="1"/>
  <c r="CG19" i="26"/>
  <c r="CG26" i="29" s="1"/>
  <c r="CG20" i="26"/>
  <c r="CG27" i="29" s="1"/>
  <c r="CG21" i="26"/>
  <c r="CG28" i="29" s="1"/>
  <c r="CG22" i="26"/>
  <c r="CG29" i="29" s="1"/>
  <c r="CG23" i="26"/>
  <c r="CG30" i="29" s="1"/>
  <c r="CG24" i="26"/>
  <c r="CG31" i="29" s="1"/>
  <c r="CG25" i="26"/>
  <c r="CG32" i="29" s="1"/>
  <c r="CG26" i="26"/>
  <c r="CG33" i="29" s="1"/>
  <c r="BD113" i="26"/>
  <c r="BD114" i="26"/>
  <c r="BD115" i="26"/>
  <c r="BD116" i="26"/>
  <c r="BD117" i="26"/>
  <c r="BD118" i="26"/>
  <c r="BD119" i="26"/>
  <c r="BD120" i="26"/>
  <c r="BD121" i="26"/>
  <c r="BD122" i="26"/>
  <c r="BD123" i="26"/>
  <c r="BD124" i="26"/>
  <c r="BD125" i="26"/>
  <c r="BD126" i="26"/>
  <c r="BD94" i="26"/>
  <c r="BD101" i="29" s="1"/>
  <c r="BD95" i="26"/>
  <c r="BD102" i="29" s="1"/>
  <c r="BD96" i="26"/>
  <c r="BD103" i="29" s="1"/>
  <c r="BD97" i="26"/>
  <c r="BD104" i="29" s="1"/>
  <c r="BD98" i="26"/>
  <c r="BD105" i="29" s="1"/>
  <c r="BD99" i="26"/>
  <c r="BD106" i="29" s="1"/>
  <c r="BD100" i="26"/>
  <c r="BD107" i="29" s="1"/>
  <c r="BD101" i="26"/>
  <c r="BD108" i="29" s="1"/>
  <c r="BD102" i="26"/>
  <c r="BD109" i="29" s="1"/>
  <c r="BD103" i="26"/>
  <c r="BD110" i="29" s="1"/>
  <c r="BD104" i="26"/>
  <c r="BD111" i="29" s="1"/>
  <c r="BD105" i="26"/>
  <c r="BD112" i="29" s="1"/>
  <c r="BD106" i="26"/>
  <c r="BD113" i="29" s="1"/>
  <c r="BD107" i="26"/>
  <c r="BD114" i="29" s="1"/>
  <c r="BD73" i="26"/>
  <c r="BD74" i="26"/>
  <c r="BD75" i="26"/>
  <c r="BD76" i="26"/>
  <c r="BD77" i="26"/>
  <c r="BD78" i="26"/>
  <c r="BD79" i="26"/>
  <c r="BD80" i="26"/>
  <c r="BD81" i="26"/>
  <c r="BD82" i="26"/>
  <c r="BD83" i="26"/>
  <c r="BD84" i="26"/>
  <c r="BD85" i="26"/>
  <c r="BD86" i="26"/>
  <c r="BD87" i="26"/>
  <c r="BD55" i="26"/>
  <c r="BD62" i="29" s="1"/>
  <c r="BD56" i="26"/>
  <c r="BD63" i="29" s="1"/>
  <c r="BD57" i="26"/>
  <c r="BD64" i="29" s="1"/>
  <c r="BD58" i="26"/>
  <c r="BD65" i="29" s="1"/>
  <c r="BD59" i="26"/>
  <c r="BD66" i="29" s="1"/>
  <c r="BD60" i="26"/>
  <c r="BD67" i="29" s="1"/>
  <c r="BD61" i="26"/>
  <c r="BD68" i="29" s="1"/>
  <c r="BD62" i="26"/>
  <c r="BD69" i="29" s="1"/>
  <c r="BD63" i="26"/>
  <c r="BD70" i="29" s="1"/>
  <c r="BD64" i="26"/>
  <c r="BD71" i="29" s="1"/>
  <c r="BD65" i="26"/>
  <c r="BD72" i="29" s="1"/>
  <c r="BD66" i="26"/>
  <c r="BD73" i="29" s="1"/>
  <c r="BD67" i="26"/>
  <c r="BD74" i="29" s="1"/>
  <c r="BD68" i="26"/>
  <c r="BD75" i="29" s="1"/>
  <c r="BD69" i="26"/>
  <c r="BD76" i="29" s="1"/>
  <c r="BD32" i="26"/>
  <c r="BD33" i="26"/>
  <c r="BD34" i="26"/>
  <c r="BD35" i="26"/>
  <c r="BD36" i="26"/>
  <c r="BD37" i="26"/>
  <c r="BD38" i="26"/>
  <c r="BD39" i="26"/>
  <c r="BD40" i="26"/>
  <c r="BD41" i="26"/>
  <c r="BD42" i="26"/>
  <c r="BD43" i="26"/>
  <c r="BD44" i="26"/>
  <c r="BD45" i="26"/>
  <c r="BD13" i="26"/>
  <c r="BD20" i="29" s="1"/>
  <c r="BD14" i="26"/>
  <c r="BD21" i="29" s="1"/>
  <c r="BD15" i="26"/>
  <c r="BD22" i="29" s="1"/>
  <c r="BD16" i="26"/>
  <c r="BD23" i="29" s="1"/>
  <c r="BD17" i="26"/>
  <c r="BD24" i="29" s="1"/>
  <c r="BD18" i="26"/>
  <c r="BD25" i="29" s="1"/>
  <c r="BD19" i="26"/>
  <c r="BD26" i="29" s="1"/>
  <c r="BD20" i="26"/>
  <c r="BD27" i="29" s="1"/>
  <c r="BD21" i="26"/>
  <c r="BD28" i="29" s="1"/>
  <c r="BD22" i="26"/>
  <c r="BD29" i="29" s="1"/>
  <c r="BD23" i="26"/>
  <c r="BD30" i="29" s="1"/>
  <c r="BD24" i="26"/>
  <c r="BD31" i="29" s="1"/>
  <c r="BD25" i="26"/>
  <c r="BD32" i="29" s="1"/>
  <c r="BD26" i="26"/>
  <c r="BD33" i="29" s="1"/>
  <c r="AA113" i="26"/>
  <c r="AA114" i="26"/>
  <c r="AA115" i="26"/>
  <c r="AA116" i="26"/>
  <c r="AA117" i="26"/>
  <c r="AA118" i="26"/>
  <c r="AA119" i="26"/>
  <c r="AA120" i="26"/>
  <c r="AA121" i="26"/>
  <c r="AA122" i="26"/>
  <c r="AA123" i="26"/>
  <c r="AA124" i="26"/>
  <c r="AA125" i="26"/>
  <c r="AA126" i="26"/>
  <c r="AA94" i="26"/>
  <c r="AA95" i="26"/>
  <c r="AA102" i="29" s="1"/>
  <c r="AA96" i="26"/>
  <c r="AA103" i="29" s="1"/>
  <c r="AA97" i="26"/>
  <c r="AA104" i="29" s="1"/>
  <c r="AA98" i="26"/>
  <c r="AA105" i="29" s="1"/>
  <c r="AA99" i="26"/>
  <c r="AA106" i="29" s="1"/>
  <c r="AA100" i="26"/>
  <c r="AA107" i="29" s="1"/>
  <c r="AA101" i="26"/>
  <c r="AA108" i="29" s="1"/>
  <c r="AA102" i="26"/>
  <c r="AA109" i="29" s="1"/>
  <c r="AA103" i="26"/>
  <c r="AA110" i="29" s="1"/>
  <c r="AA104" i="26"/>
  <c r="AA111" i="29" s="1"/>
  <c r="AA105" i="26"/>
  <c r="AA112" i="29" s="1"/>
  <c r="AA106" i="26"/>
  <c r="AA113" i="29" s="1"/>
  <c r="AA107" i="26"/>
  <c r="AA114" i="29" s="1"/>
  <c r="AA73" i="26"/>
  <c r="AA80" i="29" s="1"/>
  <c r="AA74" i="26"/>
  <c r="AA75" i="26"/>
  <c r="AA76" i="26"/>
  <c r="AA77" i="26"/>
  <c r="AA78" i="26"/>
  <c r="AA79" i="26"/>
  <c r="AA80" i="26"/>
  <c r="AA81" i="26"/>
  <c r="AA82" i="26"/>
  <c r="AA83" i="26"/>
  <c r="AA84" i="26"/>
  <c r="AA85" i="26"/>
  <c r="AA86" i="26"/>
  <c r="AA87" i="26"/>
  <c r="AA56" i="26"/>
  <c r="AA63" i="29" s="1"/>
  <c r="AA57" i="26"/>
  <c r="AA64" i="29" s="1"/>
  <c r="AA58" i="26"/>
  <c r="AA65" i="29" s="1"/>
  <c r="AA59" i="26"/>
  <c r="AA66" i="29" s="1"/>
  <c r="AA60" i="26"/>
  <c r="AA67" i="29" s="1"/>
  <c r="AA61" i="26"/>
  <c r="AA68" i="29" s="1"/>
  <c r="AA62" i="26"/>
  <c r="AA69" i="29" s="1"/>
  <c r="AA63" i="26"/>
  <c r="AA70" i="29" s="1"/>
  <c r="AA64" i="26"/>
  <c r="AA71" i="29" s="1"/>
  <c r="AA65" i="26"/>
  <c r="AA72" i="29" s="1"/>
  <c r="AA66" i="26"/>
  <c r="AA73" i="29" s="1"/>
  <c r="AA67" i="26"/>
  <c r="AA74" i="29" s="1"/>
  <c r="AA68" i="26"/>
  <c r="AA75" i="29" s="1"/>
  <c r="AA69" i="26"/>
  <c r="AA76" i="29" s="1"/>
  <c r="AA32" i="26"/>
  <c r="AA33" i="26"/>
  <c r="AA34" i="26"/>
  <c r="AA35" i="26"/>
  <c r="AA36" i="26"/>
  <c r="AA37" i="26"/>
  <c r="AA38" i="26"/>
  <c r="AA39" i="26"/>
  <c r="AA40" i="26"/>
  <c r="AA41" i="26"/>
  <c r="AA42" i="26"/>
  <c r="AA43" i="26"/>
  <c r="AA44" i="26"/>
  <c r="AA45" i="26"/>
  <c r="AA13" i="26"/>
  <c r="AA14" i="26"/>
  <c r="AA21" i="29" s="1"/>
  <c r="AA15" i="26"/>
  <c r="AA22" i="29" s="1"/>
  <c r="AA16" i="26"/>
  <c r="AA23" i="29" s="1"/>
  <c r="AA17" i="26"/>
  <c r="AA24" i="29" s="1"/>
  <c r="AA18" i="26"/>
  <c r="AA25" i="29" s="1"/>
  <c r="AA19" i="26"/>
  <c r="AA26" i="29" s="1"/>
  <c r="AA20" i="26"/>
  <c r="AA27" i="29" s="1"/>
  <c r="AA21" i="26"/>
  <c r="AA28" i="29" s="1"/>
  <c r="AA22" i="26"/>
  <c r="AA29" i="29" s="1"/>
  <c r="AA23" i="26"/>
  <c r="AA30" i="29" s="1"/>
  <c r="AA24" i="26"/>
  <c r="AA31" i="29" s="1"/>
  <c r="AA25" i="26"/>
  <c r="AA32" i="29" s="1"/>
  <c r="AA26" i="26"/>
  <c r="AA33" i="29" s="1"/>
  <c r="DK94" i="29" l="1"/>
  <c r="DK95" i="29" s="1"/>
  <c r="DJ109" i="29"/>
  <c r="DJ30" i="29"/>
  <c r="DJ26" i="29"/>
  <c r="DJ24" i="29"/>
  <c r="DJ63" i="29"/>
  <c r="DJ23" i="29"/>
  <c r="DJ72" i="29"/>
  <c r="DJ25" i="29"/>
  <c r="DJ22" i="29"/>
  <c r="DJ108" i="29"/>
  <c r="DJ33" i="29"/>
  <c r="DJ71" i="29"/>
  <c r="DJ32" i="29"/>
  <c r="DJ70" i="29"/>
  <c r="DJ64" i="29"/>
  <c r="DJ107" i="29"/>
  <c r="DJ31" i="29"/>
  <c r="DJ111" i="29"/>
  <c r="DJ103" i="29"/>
  <c r="DJ66" i="29"/>
  <c r="DJ74" i="29"/>
  <c r="BD51" i="29"/>
  <c r="BD43" i="29"/>
  <c r="AA126" i="29"/>
  <c r="AA81" i="29"/>
  <c r="AA50" i="29"/>
  <c r="AA42" i="29"/>
  <c r="BD90" i="29"/>
  <c r="BD82" i="29"/>
  <c r="AA88" i="29"/>
  <c r="BD120" i="29"/>
  <c r="CG84" i="29"/>
  <c r="AA47" i="29"/>
  <c r="AA89" i="29"/>
  <c r="CG130" i="29"/>
  <c r="AA131" i="29"/>
  <c r="AA123" i="29"/>
  <c r="BD48" i="29"/>
  <c r="BD40" i="29"/>
  <c r="BD87" i="29"/>
  <c r="BD128" i="29"/>
  <c r="CG45" i="29"/>
  <c r="CG92" i="29"/>
  <c r="BD133" i="29"/>
  <c r="BD125" i="29"/>
  <c r="AA45" i="29"/>
  <c r="AA48" i="29"/>
  <c r="AA40" i="29"/>
  <c r="AA86" i="29"/>
  <c r="AA132" i="29"/>
  <c r="AA124" i="29"/>
  <c r="BD49" i="29"/>
  <c r="BD41" i="29"/>
  <c r="CG43" i="29"/>
  <c r="AA93" i="29"/>
  <c r="AA85" i="29"/>
  <c r="AA83" i="29"/>
  <c r="AA129" i="29"/>
  <c r="AA121" i="29"/>
  <c r="BD46" i="29"/>
  <c r="BD93" i="29"/>
  <c r="BD85" i="29"/>
  <c r="BD131" i="29"/>
  <c r="BD123" i="29"/>
  <c r="CG48" i="29"/>
  <c r="CG40" i="29"/>
  <c r="CG87" i="29"/>
  <c r="AA91" i="29"/>
  <c r="CG132" i="29"/>
  <c r="AA51" i="29"/>
  <c r="AA43" i="29"/>
  <c r="AA127" i="29"/>
  <c r="BD52" i="29"/>
  <c r="BD44" i="29"/>
  <c r="BD91" i="29"/>
  <c r="BD83" i="29"/>
  <c r="BD129" i="29"/>
  <c r="BD121" i="29"/>
  <c r="CG46" i="29"/>
  <c r="CG93" i="29"/>
  <c r="CG85" i="29"/>
  <c r="CG131" i="29"/>
  <c r="CG123" i="29"/>
  <c r="CG122" i="29"/>
  <c r="AA49" i="29"/>
  <c r="AA41" i="29"/>
  <c r="AA87" i="29"/>
  <c r="AA133" i="29"/>
  <c r="AA125" i="29"/>
  <c r="BD50" i="29"/>
  <c r="BD42" i="29"/>
  <c r="BD89" i="29"/>
  <c r="BD81" i="29"/>
  <c r="BD127" i="29"/>
  <c r="CG52" i="29"/>
  <c r="CG44" i="29"/>
  <c r="CG91" i="29"/>
  <c r="CG83" i="29"/>
  <c r="CG129" i="29"/>
  <c r="CG121" i="29"/>
  <c r="BD88" i="29"/>
  <c r="BD80" i="29"/>
  <c r="BD126" i="29"/>
  <c r="CG51" i="29"/>
  <c r="CG90" i="29"/>
  <c r="CG82" i="29"/>
  <c r="CG128" i="29"/>
  <c r="CG120" i="29"/>
  <c r="CG50" i="29"/>
  <c r="CG42" i="29"/>
  <c r="CG89" i="29"/>
  <c r="CG81" i="29"/>
  <c r="CG127" i="29"/>
  <c r="AA46" i="29"/>
  <c r="AA92" i="29"/>
  <c r="AA84" i="29"/>
  <c r="AA130" i="29"/>
  <c r="AA122" i="29"/>
  <c r="BD47" i="29"/>
  <c r="BD86" i="29"/>
  <c r="BD132" i="29"/>
  <c r="BD124" i="29"/>
  <c r="CG49" i="29"/>
  <c r="CG41" i="29"/>
  <c r="CG88" i="29"/>
  <c r="CG80" i="29"/>
  <c r="DJ80" i="29" s="1"/>
  <c r="CG126" i="29"/>
  <c r="CG133" i="29"/>
  <c r="AA52" i="29"/>
  <c r="AA44" i="29"/>
  <c r="AA90" i="29"/>
  <c r="AA82" i="29"/>
  <c r="AA128" i="29"/>
  <c r="AA120" i="29"/>
  <c r="BD45" i="29"/>
  <c r="BD92" i="29"/>
  <c r="BD84" i="29"/>
  <c r="BD130" i="29"/>
  <c r="BD122" i="29"/>
  <c r="CG47" i="29"/>
  <c r="CG39" i="29"/>
  <c r="CG86" i="29"/>
  <c r="CG124" i="29"/>
  <c r="DJ113" i="29"/>
  <c r="DJ105" i="29"/>
  <c r="DJ28" i="29"/>
  <c r="DJ76" i="29"/>
  <c r="DJ77" i="29" s="1"/>
  <c r="DJ68" i="29"/>
  <c r="DJ62" i="29"/>
  <c r="AA39" i="29"/>
  <c r="AA20" i="29"/>
  <c r="DJ20" i="29" s="1"/>
  <c r="BD39" i="29"/>
  <c r="AA101" i="29"/>
  <c r="DJ101" i="29" s="1"/>
  <c r="CG125" i="29"/>
  <c r="DJ27" i="29"/>
  <c r="DJ75" i="29"/>
  <c r="DJ67" i="29"/>
  <c r="DJ112" i="29"/>
  <c r="DJ104" i="29"/>
  <c r="DJ29" i="29"/>
  <c r="DJ21" i="29"/>
  <c r="DJ69" i="29"/>
  <c r="DJ114" i="29"/>
  <c r="DJ106" i="29"/>
  <c r="DJ73" i="29"/>
  <c r="DJ65" i="29"/>
  <c r="DJ110" i="29"/>
  <c r="DJ102" i="29"/>
  <c r="CM123" i="26"/>
  <c r="CN123" i="26"/>
  <c r="CO123" i="26"/>
  <c r="CP123" i="26"/>
  <c r="CQ123" i="26"/>
  <c r="CR123" i="26"/>
  <c r="CS123" i="26"/>
  <c r="CT123" i="26"/>
  <c r="CU123" i="26"/>
  <c r="CV123" i="26"/>
  <c r="CX123" i="26"/>
  <c r="CY123" i="26"/>
  <c r="CZ123" i="26"/>
  <c r="DA123" i="26"/>
  <c r="DB123" i="26"/>
  <c r="DC123" i="26"/>
  <c r="DD123" i="26"/>
  <c r="DE123" i="26"/>
  <c r="DF123" i="26"/>
  <c r="DG123" i="26"/>
  <c r="CM124" i="26"/>
  <c r="CN124" i="26"/>
  <c r="CO124" i="26"/>
  <c r="CP124" i="26"/>
  <c r="CQ124" i="26"/>
  <c r="CR124" i="26"/>
  <c r="CS124" i="26"/>
  <c r="CT124" i="26"/>
  <c r="CU124" i="26"/>
  <c r="CV124" i="26"/>
  <c r="CX124" i="26"/>
  <c r="CY124" i="26"/>
  <c r="CZ124" i="26"/>
  <c r="DA124" i="26"/>
  <c r="DB124" i="26"/>
  <c r="DC124" i="26"/>
  <c r="DD124" i="26"/>
  <c r="DE124" i="26"/>
  <c r="DF124" i="26"/>
  <c r="DG124" i="26"/>
  <c r="CL123" i="26"/>
  <c r="CL124" i="26"/>
  <c r="CM120" i="26"/>
  <c r="CN120" i="26"/>
  <c r="CO120" i="26"/>
  <c r="CP120" i="26"/>
  <c r="CQ120" i="26"/>
  <c r="CR120" i="26"/>
  <c r="CS120" i="26"/>
  <c r="CT120" i="26"/>
  <c r="CU120" i="26"/>
  <c r="CV120" i="26"/>
  <c r="CX120" i="26"/>
  <c r="CY120" i="26"/>
  <c r="CZ120" i="26"/>
  <c r="DA120" i="26"/>
  <c r="DB120" i="26"/>
  <c r="DC120" i="26"/>
  <c r="DD120" i="26"/>
  <c r="DE120" i="26"/>
  <c r="DF120" i="26"/>
  <c r="DG120" i="26"/>
  <c r="CL120" i="26"/>
  <c r="CM104" i="26"/>
  <c r="CN104" i="26"/>
  <c r="CO104" i="26"/>
  <c r="CP104" i="26"/>
  <c r="CQ104" i="26"/>
  <c r="CR104" i="26"/>
  <c r="CS104" i="26"/>
  <c r="CT104" i="26"/>
  <c r="CU104" i="26"/>
  <c r="CV104" i="26"/>
  <c r="CX104" i="26"/>
  <c r="CY104" i="26"/>
  <c r="CZ104" i="26"/>
  <c r="DA104" i="26"/>
  <c r="DB104" i="26"/>
  <c r="DC104" i="26"/>
  <c r="DD104" i="26"/>
  <c r="DE104" i="26"/>
  <c r="DF104" i="26"/>
  <c r="DG104" i="26"/>
  <c r="CM105" i="26"/>
  <c r="CN105" i="26"/>
  <c r="CO105" i="26"/>
  <c r="CP105" i="26"/>
  <c r="CQ105" i="26"/>
  <c r="CR105" i="26"/>
  <c r="CS105" i="26"/>
  <c r="CT105" i="26"/>
  <c r="CU105" i="26"/>
  <c r="CV105" i="26"/>
  <c r="CX105" i="26"/>
  <c r="CY105" i="26"/>
  <c r="CZ105" i="26"/>
  <c r="DA105" i="26"/>
  <c r="DB105" i="26"/>
  <c r="DC105" i="26"/>
  <c r="DD105" i="26"/>
  <c r="DE105" i="26"/>
  <c r="DF105" i="26"/>
  <c r="DG105" i="26"/>
  <c r="CL104" i="26"/>
  <c r="CL105" i="26"/>
  <c r="CM101" i="26"/>
  <c r="CN101" i="26"/>
  <c r="CO101" i="26"/>
  <c r="CP101" i="26"/>
  <c r="CQ101" i="26"/>
  <c r="CR101" i="26"/>
  <c r="CS101" i="26"/>
  <c r="CT101" i="26"/>
  <c r="CU101" i="26"/>
  <c r="CV101" i="26"/>
  <c r="CX101" i="26"/>
  <c r="CY101" i="26"/>
  <c r="CZ101" i="26"/>
  <c r="DA101" i="26"/>
  <c r="DB101" i="26"/>
  <c r="DC101" i="26"/>
  <c r="DD101" i="26"/>
  <c r="DE101" i="26"/>
  <c r="DF101" i="26"/>
  <c r="DG101" i="26"/>
  <c r="CL101" i="26"/>
  <c r="CM83" i="26"/>
  <c r="CN83" i="26"/>
  <c r="CO83" i="26"/>
  <c r="CP83" i="26"/>
  <c r="CQ83" i="26"/>
  <c r="CR83" i="26"/>
  <c r="CS83" i="26"/>
  <c r="CT83" i="26"/>
  <c r="CU83" i="26"/>
  <c r="CV83" i="26"/>
  <c r="CX83" i="26"/>
  <c r="CY83" i="26"/>
  <c r="CZ83" i="26"/>
  <c r="DA83" i="26"/>
  <c r="DB83" i="26"/>
  <c r="DC83" i="26"/>
  <c r="DD83" i="26"/>
  <c r="DE83" i="26"/>
  <c r="DF83" i="26"/>
  <c r="DG83" i="26"/>
  <c r="CM84" i="26"/>
  <c r="CN84" i="26"/>
  <c r="CO84" i="26"/>
  <c r="CP84" i="26"/>
  <c r="CQ84" i="26"/>
  <c r="CR84" i="26"/>
  <c r="CS84" i="26"/>
  <c r="CT84" i="26"/>
  <c r="CU84" i="26"/>
  <c r="CV84" i="26"/>
  <c r="CX84" i="26"/>
  <c r="CY84" i="26"/>
  <c r="CZ84" i="26"/>
  <c r="DA84" i="26"/>
  <c r="DB84" i="26"/>
  <c r="DC84" i="26"/>
  <c r="DD84" i="26"/>
  <c r="DE84" i="26"/>
  <c r="DF84" i="26"/>
  <c r="DG84" i="26"/>
  <c r="CL83" i="26"/>
  <c r="CL84" i="26"/>
  <c r="CM80" i="26"/>
  <c r="CN80" i="26"/>
  <c r="CO80" i="26"/>
  <c r="CP80" i="26"/>
  <c r="CQ80" i="26"/>
  <c r="CR80" i="26"/>
  <c r="CS80" i="26"/>
  <c r="CT80" i="26"/>
  <c r="CU80" i="26"/>
  <c r="CV80" i="26"/>
  <c r="CX80" i="26"/>
  <c r="CY80" i="26"/>
  <c r="CZ80" i="26"/>
  <c r="DA80" i="26"/>
  <c r="DB80" i="26"/>
  <c r="DC80" i="26"/>
  <c r="DD80" i="26"/>
  <c r="DE80" i="26"/>
  <c r="DF80" i="26"/>
  <c r="DG80" i="26"/>
  <c r="CL80" i="26"/>
  <c r="CM65" i="26"/>
  <c r="CN65" i="26"/>
  <c r="CO65" i="26"/>
  <c r="CP65" i="26"/>
  <c r="CQ65" i="26"/>
  <c r="CR65" i="26"/>
  <c r="CS65" i="26"/>
  <c r="CT65" i="26"/>
  <c r="CU65" i="26"/>
  <c r="CV65" i="26"/>
  <c r="CX65" i="26"/>
  <c r="CY65" i="26"/>
  <c r="CZ65" i="26"/>
  <c r="DA65" i="26"/>
  <c r="DB65" i="26"/>
  <c r="DC65" i="26"/>
  <c r="DD65" i="26"/>
  <c r="DE65" i="26"/>
  <c r="DF65" i="26"/>
  <c r="DG65" i="26"/>
  <c r="CM66" i="26"/>
  <c r="CN66" i="26"/>
  <c r="CO66" i="26"/>
  <c r="CP66" i="26"/>
  <c r="CQ66" i="26"/>
  <c r="CR66" i="26"/>
  <c r="CS66" i="26"/>
  <c r="CT66" i="26"/>
  <c r="CU66" i="26"/>
  <c r="CV66" i="26"/>
  <c r="CX66" i="26"/>
  <c r="CY66" i="26"/>
  <c r="CZ66" i="26"/>
  <c r="DA66" i="26"/>
  <c r="DB66" i="26"/>
  <c r="DC66" i="26"/>
  <c r="DD66" i="26"/>
  <c r="DE66" i="26"/>
  <c r="DF66" i="26"/>
  <c r="DG66" i="26"/>
  <c r="CL65" i="26"/>
  <c r="CL66" i="26"/>
  <c r="CM62" i="26"/>
  <c r="CN62" i="26"/>
  <c r="CO62" i="26"/>
  <c r="CP62" i="26"/>
  <c r="CQ62" i="26"/>
  <c r="CR62" i="26"/>
  <c r="CS62" i="26"/>
  <c r="CT62" i="26"/>
  <c r="CU62" i="26"/>
  <c r="CV62" i="26"/>
  <c r="CX62" i="26"/>
  <c r="CY62" i="26"/>
  <c r="CZ62" i="26"/>
  <c r="DA62" i="26"/>
  <c r="DB62" i="26"/>
  <c r="DC62" i="26"/>
  <c r="DD62" i="26"/>
  <c r="DE62" i="26"/>
  <c r="DF62" i="26"/>
  <c r="DG62" i="26"/>
  <c r="CL62" i="26"/>
  <c r="CM42" i="26"/>
  <c r="CN42" i="26"/>
  <c r="CO42" i="26"/>
  <c r="CP42" i="26"/>
  <c r="CQ42" i="26"/>
  <c r="CR42" i="26"/>
  <c r="CS42" i="26"/>
  <c r="CT42" i="26"/>
  <c r="CU42" i="26"/>
  <c r="CV42" i="26"/>
  <c r="CX42" i="26"/>
  <c r="CY42" i="26"/>
  <c r="CZ42" i="26"/>
  <c r="DA42" i="26"/>
  <c r="DB42" i="26"/>
  <c r="DC42" i="26"/>
  <c r="DD42" i="26"/>
  <c r="DE42" i="26"/>
  <c r="DF42" i="26"/>
  <c r="DG42" i="26"/>
  <c r="CM43" i="26"/>
  <c r="CN43" i="26"/>
  <c r="CO43" i="26"/>
  <c r="CP43" i="26"/>
  <c r="CQ43" i="26"/>
  <c r="CR43" i="26"/>
  <c r="CS43" i="26"/>
  <c r="CT43" i="26"/>
  <c r="CU43" i="26"/>
  <c r="CV43" i="26"/>
  <c r="CX43" i="26"/>
  <c r="CY43" i="26"/>
  <c r="CZ43" i="26"/>
  <c r="DA43" i="26"/>
  <c r="DB43" i="26"/>
  <c r="DC43" i="26"/>
  <c r="DD43" i="26"/>
  <c r="DE43" i="26"/>
  <c r="DF43" i="26"/>
  <c r="DG43" i="26"/>
  <c r="CL42" i="26"/>
  <c r="CL43" i="26"/>
  <c r="CM39" i="26"/>
  <c r="CN39" i="26"/>
  <c r="CO39" i="26"/>
  <c r="CP39" i="26"/>
  <c r="CQ39" i="26"/>
  <c r="CR39" i="26"/>
  <c r="CS39" i="26"/>
  <c r="CT39" i="26"/>
  <c r="CU39" i="26"/>
  <c r="CV39" i="26"/>
  <c r="CX39" i="26"/>
  <c r="CY39" i="26"/>
  <c r="CZ39" i="26"/>
  <c r="DA39" i="26"/>
  <c r="DB39" i="26"/>
  <c r="DC39" i="26"/>
  <c r="DD39" i="26"/>
  <c r="DE39" i="26"/>
  <c r="DF39" i="26"/>
  <c r="DG39" i="26"/>
  <c r="CL39" i="26"/>
  <c r="CM23" i="26"/>
  <c r="CN23" i="26"/>
  <c r="CO23" i="26"/>
  <c r="CP23" i="26"/>
  <c r="CQ23" i="26"/>
  <c r="CR23" i="26"/>
  <c r="CS23" i="26"/>
  <c r="CT23" i="26"/>
  <c r="CU23" i="26"/>
  <c r="CV23" i="26"/>
  <c r="CX23" i="26"/>
  <c r="CY23" i="26"/>
  <c r="CZ23" i="26"/>
  <c r="DA23" i="26"/>
  <c r="DB23" i="26"/>
  <c r="DC23" i="26"/>
  <c r="DD23" i="26"/>
  <c r="DE23" i="26"/>
  <c r="DF23" i="26"/>
  <c r="DG23" i="26"/>
  <c r="CM24" i="26"/>
  <c r="CN24" i="26"/>
  <c r="CO24" i="26"/>
  <c r="CP24" i="26"/>
  <c r="CQ24" i="26"/>
  <c r="CR24" i="26"/>
  <c r="CS24" i="26"/>
  <c r="CT24" i="26"/>
  <c r="CU24" i="26"/>
  <c r="CV24" i="26"/>
  <c r="CX24" i="26"/>
  <c r="CY24" i="26"/>
  <c r="CZ24" i="26"/>
  <c r="DA24" i="26"/>
  <c r="DB24" i="26"/>
  <c r="DC24" i="26"/>
  <c r="DD24" i="26"/>
  <c r="DE24" i="26"/>
  <c r="DF24" i="26"/>
  <c r="DG24" i="26"/>
  <c r="CL23" i="26"/>
  <c r="CL24" i="26"/>
  <c r="CM20" i="26"/>
  <c r="CN20" i="26"/>
  <c r="CO20" i="26"/>
  <c r="CP20" i="26"/>
  <c r="CQ20" i="26"/>
  <c r="CR20" i="26"/>
  <c r="CS20" i="26"/>
  <c r="CT20" i="26"/>
  <c r="CU20" i="26"/>
  <c r="CV20" i="26"/>
  <c r="CX20" i="26"/>
  <c r="CY20" i="26"/>
  <c r="CZ20" i="26"/>
  <c r="DA20" i="26"/>
  <c r="DB20" i="26"/>
  <c r="DC20" i="26"/>
  <c r="DD20" i="26"/>
  <c r="DE20" i="26"/>
  <c r="DF20" i="26"/>
  <c r="DG20" i="26"/>
  <c r="CL20" i="26"/>
  <c r="BJ123" i="26"/>
  <c r="BK123" i="26"/>
  <c r="BL123" i="26"/>
  <c r="BM123" i="26"/>
  <c r="BN123" i="26"/>
  <c r="BO123" i="26"/>
  <c r="BP123" i="26"/>
  <c r="BQ123" i="26"/>
  <c r="BR123" i="26"/>
  <c r="BS123" i="26"/>
  <c r="BU123" i="26"/>
  <c r="BV123" i="26"/>
  <c r="BW123" i="26"/>
  <c r="BX123" i="26"/>
  <c r="BY123" i="26"/>
  <c r="BZ123" i="26"/>
  <c r="CA123" i="26"/>
  <c r="CB123" i="26"/>
  <c r="CC123" i="26"/>
  <c r="CD123" i="26"/>
  <c r="BJ124" i="26"/>
  <c r="BK124" i="26"/>
  <c r="BL124" i="26"/>
  <c r="BM124" i="26"/>
  <c r="BN124" i="26"/>
  <c r="BO124" i="26"/>
  <c r="BP124" i="26"/>
  <c r="BQ124" i="26"/>
  <c r="BR124" i="26"/>
  <c r="BS124" i="26"/>
  <c r="BU124" i="26"/>
  <c r="BV124" i="26"/>
  <c r="BW124" i="26"/>
  <c r="BX124" i="26"/>
  <c r="BY124" i="26"/>
  <c r="BZ124" i="26"/>
  <c r="CA124" i="26"/>
  <c r="CB124" i="26"/>
  <c r="CC124" i="26"/>
  <c r="CD124" i="26"/>
  <c r="BJ120" i="26"/>
  <c r="BK120" i="26"/>
  <c r="BL120" i="26"/>
  <c r="BM120" i="26"/>
  <c r="BN120" i="26"/>
  <c r="BO120" i="26"/>
  <c r="BP120" i="26"/>
  <c r="BQ120" i="26"/>
  <c r="BR120" i="26"/>
  <c r="BS120" i="26"/>
  <c r="BU120" i="26"/>
  <c r="BV120" i="26"/>
  <c r="BW120" i="26"/>
  <c r="BX120" i="26"/>
  <c r="BY120" i="26"/>
  <c r="BZ120" i="26"/>
  <c r="CA120" i="26"/>
  <c r="CB120" i="26"/>
  <c r="CC120" i="26"/>
  <c r="CD120" i="26"/>
  <c r="BI123" i="26"/>
  <c r="BI124" i="26"/>
  <c r="BI120" i="26"/>
  <c r="BJ104" i="26"/>
  <c r="BJ111" i="29" s="1"/>
  <c r="BK104" i="26"/>
  <c r="BK111" i="29" s="1"/>
  <c r="BL104" i="26"/>
  <c r="BL111" i="29" s="1"/>
  <c r="BM104" i="26"/>
  <c r="BM111" i="29" s="1"/>
  <c r="BN104" i="26"/>
  <c r="BN111" i="29" s="1"/>
  <c r="BO104" i="26"/>
  <c r="BO111" i="29" s="1"/>
  <c r="BP104" i="26"/>
  <c r="BP111" i="29" s="1"/>
  <c r="BQ104" i="26"/>
  <c r="BQ111" i="29" s="1"/>
  <c r="BR104" i="26"/>
  <c r="BR111" i="29" s="1"/>
  <c r="BS104" i="26"/>
  <c r="BS111" i="29" s="1"/>
  <c r="BU104" i="26"/>
  <c r="BU111" i="29" s="1"/>
  <c r="BV104" i="26"/>
  <c r="BV111" i="29" s="1"/>
  <c r="BW104" i="26"/>
  <c r="BW111" i="29" s="1"/>
  <c r="BX104" i="26"/>
  <c r="BX111" i="29" s="1"/>
  <c r="BY104" i="26"/>
  <c r="BY111" i="29" s="1"/>
  <c r="BZ104" i="26"/>
  <c r="BZ111" i="29" s="1"/>
  <c r="CA104" i="26"/>
  <c r="CA111" i="29" s="1"/>
  <c r="CB104" i="26"/>
  <c r="CB111" i="29" s="1"/>
  <c r="CC104" i="26"/>
  <c r="CC111" i="29" s="1"/>
  <c r="CD104" i="26"/>
  <c r="CD111" i="29" s="1"/>
  <c r="BJ105" i="26"/>
  <c r="BJ112" i="29" s="1"/>
  <c r="BK105" i="26"/>
  <c r="BK112" i="29" s="1"/>
  <c r="BL105" i="26"/>
  <c r="BL112" i="29" s="1"/>
  <c r="BM105" i="26"/>
  <c r="BM112" i="29" s="1"/>
  <c r="BN105" i="26"/>
  <c r="BN112" i="29" s="1"/>
  <c r="BO105" i="26"/>
  <c r="BO112" i="29" s="1"/>
  <c r="BP105" i="26"/>
  <c r="BP112" i="29" s="1"/>
  <c r="BQ105" i="26"/>
  <c r="BQ112" i="29" s="1"/>
  <c r="BR105" i="26"/>
  <c r="BR112" i="29" s="1"/>
  <c r="BS105" i="26"/>
  <c r="BS112" i="29" s="1"/>
  <c r="BU105" i="26"/>
  <c r="BU112" i="29" s="1"/>
  <c r="BV105" i="26"/>
  <c r="BV112" i="29" s="1"/>
  <c r="BW105" i="26"/>
  <c r="BW112" i="29" s="1"/>
  <c r="BX105" i="26"/>
  <c r="BX112" i="29" s="1"/>
  <c r="BY105" i="26"/>
  <c r="BY112" i="29" s="1"/>
  <c r="BZ105" i="26"/>
  <c r="BZ112" i="29" s="1"/>
  <c r="CA105" i="26"/>
  <c r="CA112" i="29" s="1"/>
  <c r="CB105" i="26"/>
  <c r="CB112" i="29" s="1"/>
  <c r="CC105" i="26"/>
  <c r="CC112" i="29" s="1"/>
  <c r="CD105" i="26"/>
  <c r="CD112" i="29" s="1"/>
  <c r="BI104" i="26"/>
  <c r="BI111" i="29" s="1"/>
  <c r="BI105" i="26"/>
  <c r="BI112" i="29" s="1"/>
  <c r="BJ101" i="26"/>
  <c r="BJ108" i="29" s="1"/>
  <c r="BK101" i="26"/>
  <c r="BK108" i="29" s="1"/>
  <c r="BL101" i="26"/>
  <c r="BL108" i="29" s="1"/>
  <c r="BM101" i="26"/>
  <c r="BM108" i="29" s="1"/>
  <c r="BN101" i="26"/>
  <c r="BN108" i="29" s="1"/>
  <c r="BO101" i="26"/>
  <c r="BO108" i="29" s="1"/>
  <c r="BP101" i="26"/>
  <c r="BP108" i="29" s="1"/>
  <c r="BQ101" i="26"/>
  <c r="BQ108" i="29" s="1"/>
  <c r="BR101" i="26"/>
  <c r="BR108" i="29" s="1"/>
  <c r="BS101" i="26"/>
  <c r="BS108" i="29" s="1"/>
  <c r="BU101" i="26"/>
  <c r="BU108" i="29" s="1"/>
  <c r="BV101" i="26"/>
  <c r="BV108" i="29" s="1"/>
  <c r="BW101" i="26"/>
  <c r="BW108" i="29" s="1"/>
  <c r="BX101" i="26"/>
  <c r="BX108" i="29" s="1"/>
  <c r="BY101" i="26"/>
  <c r="BY108" i="29" s="1"/>
  <c r="BZ101" i="26"/>
  <c r="BZ108" i="29" s="1"/>
  <c r="CA101" i="26"/>
  <c r="CA108" i="29" s="1"/>
  <c r="CB101" i="26"/>
  <c r="CB108" i="29" s="1"/>
  <c r="CC101" i="26"/>
  <c r="CC108" i="29" s="1"/>
  <c r="CD101" i="26"/>
  <c r="CD108" i="29" s="1"/>
  <c r="BI101" i="26"/>
  <c r="BI108" i="29" s="1"/>
  <c r="BJ83" i="26"/>
  <c r="BK83" i="26"/>
  <c r="BL83" i="26"/>
  <c r="BM83" i="26"/>
  <c r="BN83" i="26"/>
  <c r="BO83" i="26"/>
  <c r="BP83" i="26"/>
  <c r="BQ83" i="26"/>
  <c r="BR83" i="26"/>
  <c r="BS83" i="26"/>
  <c r="BU83" i="26"/>
  <c r="BV83" i="26"/>
  <c r="BW83" i="26"/>
  <c r="BX83" i="26"/>
  <c r="BY83" i="26"/>
  <c r="BZ83" i="26"/>
  <c r="CA83" i="26"/>
  <c r="CB83" i="26"/>
  <c r="CC83" i="26"/>
  <c r="CD83" i="26"/>
  <c r="BJ84" i="26"/>
  <c r="BK84" i="26"/>
  <c r="BL84" i="26"/>
  <c r="BM84" i="26"/>
  <c r="BN84" i="26"/>
  <c r="BO84" i="26"/>
  <c r="BP84" i="26"/>
  <c r="BQ84" i="26"/>
  <c r="BR84" i="26"/>
  <c r="BS84" i="26"/>
  <c r="BU84" i="26"/>
  <c r="BV84" i="26"/>
  <c r="BW84" i="26"/>
  <c r="BX84" i="26"/>
  <c r="BY84" i="26"/>
  <c r="BZ84" i="26"/>
  <c r="CA84" i="26"/>
  <c r="CB84" i="26"/>
  <c r="CC84" i="26"/>
  <c r="CD84" i="26"/>
  <c r="BI83" i="26"/>
  <c r="BI84" i="26"/>
  <c r="BJ80" i="26"/>
  <c r="BK80" i="26"/>
  <c r="BL80" i="26"/>
  <c r="BM80" i="26"/>
  <c r="BN80" i="26"/>
  <c r="BO80" i="26"/>
  <c r="BP80" i="26"/>
  <c r="BQ80" i="26"/>
  <c r="BR80" i="26"/>
  <c r="BS80" i="26"/>
  <c r="BU80" i="26"/>
  <c r="BV80" i="26"/>
  <c r="BW80" i="26"/>
  <c r="BX80" i="26"/>
  <c r="BY80" i="26"/>
  <c r="BZ80" i="26"/>
  <c r="CA80" i="26"/>
  <c r="CB80" i="26"/>
  <c r="CC80" i="26"/>
  <c r="CD80" i="26"/>
  <c r="BI80" i="26"/>
  <c r="BJ65" i="26"/>
  <c r="BJ72" i="29" s="1"/>
  <c r="BK65" i="26"/>
  <c r="BK72" i="29" s="1"/>
  <c r="BL65" i="26"/>
  <c r="BL72" i="29" s="1"/>
  <c r="BM65" i="26"/>
  <c r="BM72" i="29" s="1"/>
  <c r="BN65" i="26"/>
  <c r="BN72" i="29" s="1"/>
  <c r="BO65" i="26"/>
  <c r="BO72" i="29" s="1"/>
  <c r="BP65" i="26"/>
  <c r="BP72" i="29" s="1"/>
  <c r="BQ65" i="26"/>
  <c r="BQ72" i="29" s="1"/>
  <c r="BR65" i="26"/>
  <c r="BR72" i="29" s="1"/>
  <c r="BS65" i="26"/>
  <c r="BS72" i="29" s="1"/>
  <c r="BU65" i="26"/>
  <c r="BU72" i="29" s="1"/>
  <c r="BV65" i="26"/>
  <c r="BV72" i="29" s="1"/>
  <c r="BW65" i="26"/>
  <c r="BW72" i="29" s="1"/>
  <c r="BX65" i="26"/>
  <c r="BX72" i="29" s="1"/>
  <c r="BY65" i="26"/>
  <c r="BY72" i="29" s="1"/>
  <c r="BZ65" i="26"/>
  <c r="BZ72" i="29" s="1"/>
  <c r="CA65" i="26"/>
  <c r="CA72" i="29" s="1"/>
  <c r="CB65" i="26"/>
  <c r="CB72" i="29" s="1"/>
  <c r="CC65" i="26"/>
  <c r="CC72" i="29" s="1"/>
  <c r="CD65" i="26"/>
  <c r="CD72" i="29" s="1"/>
  <c r="BJ66" i="26"/>
  <c r="BJ73" i="29" s="1"/>
  <c r="BK66" i="26"/>
  <c r="BK73" i="29" s="1"/>
  <c r="BL66" i="26"/>
  <c r="BL73" i="29" s="1"/>
  <c r="BM66" i="26"/>
  <c r="BM73" i="29" s="1"/>
  <c r="BN66" i="26"/>
  <c r="BN73" i="29" s="1"/>
  <c r="BO66" i="26"/>
  <c r="BO73" i="29" s="1"/>
  <c r="BP66" i="26"/>
  <c r="BP73" i="29" s="1"/>
  <c r="BQ66" i="26"/>
  <c r="BQ73" i="29" s="1"/>
  <c r="BR66" i="26"/>
  <c r="BR73" i="29" s="1"/>
  <c r="BS66" i="26"/>
  <c r="BS73" i="29" s="1"/>
  <c r="BU66" i="26"/>
  <c r="BU73" i="29" s="1"/>
  <c r="BV66" i="26"/>
  <c r="BV73" i="29" s="1"/>
  <c r="BW66" i="26"/>
  <c r="BW73" i="29" s="1"/>
  <c r="BX66" i="26"/>
  <c r="BX73" i="29" s="1"/>
  <c r="BY66" i="26"/>
  <c r="BY73" i="29" s="1"/>
  <c r="BZ66" i="26"/>
  <c r="BZ73" i="29" s="1"/>
  <c r="CA66" i="26"/>
  <c r="CA73" i="29" s="1"/>
  <c r="CB66" i="26"/>
  <c r="CB73" i="29" s="1"/>
  <c r="CC66" i="26"/>
  <c r="CC73" i="29" s="1"/>
  <c r="CD66" i="26"/>
  <c r="CD73" i="29" s="1"/>
  <c r="BI65" i="26"/>
  <c r="BI72" i="29" s="1"/>
  <c r="BI66" i="26"/>
  <c r="BI73" i="29" s="1"/>
  <c r="BJ62" i="26"/>
  <c r="BJ69" i="29" s="1"/>
  <c r="BK62" i="26"/>
  <c r="BK69" i="29" s="1"/>
  <c r="BL62" i="26"/>
  <c r="BL69" i="29" s="1"/>
  <c r="BM62" i="26"/>
  <c r="BM69" i="29" s="1"/>
  <c r="BN62" i="26"/>
  <c r="BN69" i="29" s="1"/>
  <c r="BO62" i="26"/>
  <c r="BO69" i="29" s="1"/>
  <c r="BP62" i="26"/>
  <c r="BP69" i="29" s="1"/>
  <c r="BQ62" i="26"/>
  <c r="BQ69" i="29" s="1"/>
  <c r="BR62" i="26"/>
  <c r="BR69" i="29" s="1"/>
  <c r="BS62" i="26"/>
  <c r="BS69" i="29" s="1"/>
  <c r="BU62" i="26"/>
  <c r="BU69" i="29" s="1"/>
  <c r="BV62" i="26"/>
  <c r="BV69" i="29" s="1"/>
  <c r="BW62" i="26"/>
  <c r="BW69" i="29" s="1"/>
  <c r="BX62" i="26"/>
  <c r="BX69" i="29" s="1"/>
  <c r="BY62" i="26"/>
  <c r="BY69" i="29" s="1"/>
  <c r="BZ62" i="26"/>
  <c r="BZ69" i="29" s="1"/>
  <c r="CA62" i="26"/>
  <c r="CA69" i="29" s="1"/>
  <c r="CB62" i="26"/>
  <c r="CB69" i="29" s="1"/>
  <c r="CC62" i="26"/>
  <c r="CC69" i="29" s="1"/>
  <c r="CD62" i="26"/>
  <c r="CD69" i="29" s="1"/>
  <c r="BI62" i="26"/>
  <c r="BI69" i="29" s="1"/>
  <c r="BJ42" i="26"/>
  <c r="BK42" i="26"/>
  <c r="BL42" i="26"/>
  <c r="BM42" i="26"/>
  <c r="BN42" i="26"/>
  <c r="BO42" i="26"/>
  <c r="BP42" i="26"/>
  <c r="BQ42" i="26"/>
  <c r="BR42" i="26"/>
  <c r="BS42" i="26"/>
  <c r="BU42" i="26"/>
  <c r="BV42" i="26"/>
  <c r="BW42" i="26"/>
  <c r="BX42" i="26"/>
  <c r="BY42" i="26"/>
  <c r="BZ42" i="26"/>
  <c r="CA42" i="26"/>
  <c r="CB42" i="26"/>
  <c r="CC42" i="26"/>
  <c r="CD42" i="26"/>
  <c r="BJ43" i="26"/>
  <c r="BK43" i="26"/>
  <c r="BL43" i="26"/>
  <c r="BM43" i="26"/>
  <c r="BN43" i="26"/>
  <c r="BO43" i="26"/>
  <c r="BP43" i="26"/>
  <c r="BQ43" i="26"/>
  <c r="BR43" i="26"/>
  <c r="BS43" i="26"/>
  <c r="BU43" i="26"/>
  <c r="BV43" i="26"/>
  <c r="BW43" i="26"/>
  <c r="BX43" i="26"/>
  <c r="BY43" i="26"/>
  <c r="BZ43" i="26"/>
  <c r="CA43" i="26"/>
  <c r="CB43" i="26"/>
  <c r="CC43" i="26"/>
  <c r="CD43" i="26"/>
  <c r="BI42" i="26"/>
  <c r="BI43" i="26"/>
  <c r="BJ39" i="26"/>
  <c r="BK39" i="26"/>
  <c r="BL39" i="26"/>
  <c r="BM39" i="26"/>
  <c r="BN39" i="26"/>
  <c r="BO39" i="26"/>
  <c r="BP39" i="26"/>
  <c r="BQ39" i="26"/>
  <c r="BR39" i="26"/>
  <c r="BS39" i="26"/>
  <c r="BU39" i="26"/>
  <c r="BV39" i="26"/>
  <c r="BW39" i="26"/>
  <c r="BX39" i="26"/>
  <c r="BY39" i="26"/>
  <c r="BZ39" i="26"/>
  <c r="CA39" i="26"/>
  <c r="CB39" i="26"/>
  <c r="CC39" i="26"/>
  <c r="CD39" i="26"/>
  <c r="BI39" i="26"/>
  <c r="BJ20" i="26"/>
  <c r="BJ27" i="29" s="1"/>
  <c r="BK20" i="26"/>
  <c r="BK27" i="29" s="1"/>
  <c r="BL20" i="26"/>
  <c r="BL27" i="29" s="1"/>
  <c r="BM20" i="26"/>
  <c r="BM27" i="29" s="1"/>
  <c r="BN20" i="26"/>
  <c r="BN27" i="29" s="1"/>
  <c r="BO20" i="26"/>
  <c r="BO27" i="29" s="1"/>
  <c r="BP20" i="26"/>
  <c r="BP27" i="29" s="1"/>
  <c r="BQ20" i="26"/>
  <c r="BQ27" i="29" s="1"/>
  <c r="BR20" i="26"/>
  <c r="BR27" i="29" s="1"/>
  <c r="BS20" i="26"/>
  <c r="BS27" i="29" s="1"/>
  <c r="BU20" i="26"/>
  <c r="BU27" i="29" s="1"/>
  <c r="BV20" i="26"/>
  <c r="BV27" i="29" s="1"/>
  <c r="BW20" i="26"/>
  <c r="BW27" i="29" s="1"/>
  <c r="BX20" i="26"/>
  <c r="BX27" i="29" s="1"/>
  <c r="BY20" i="26"/>
  <c r="BY27" i="29" s="1"/>
  <c r="BZ20" i="26"/>
  <c r="BZ27" i="29" s="1"/>
  <c r="CA20" i="26"/>
  <c r="CA27" i="29" s="1"/>
  <c r="CB20" i="26"/>
  <c r="CB27" i="29" s="1"/>
  <c r="CC20" i="26"/>
  <c r="CC27" i="29" s="1"/>
  <c r="CD20" i="26"/>
  <c r="CD27" i="29" s="1"/>
  <c r="BJ23" i="26"/>
  <c r="BJ30" i="29" s="1"/>
  <c r="BK23" i="26"/>
  <c r="BK30" i="29" s="1"/>
  <c r="BL23" i="26"/>
  <c r="BL30" i="29" s="1"/>
  <c r="BM23" i="26"/>
  <c r="BM30" i="29" s="1"/>
  <c r="BN23" i="26"/>
  <c r="BN30" i="29" s="1"/>
  <c r="BO23" i="26"/>
  <c r="BO30" i="29" s="1"/>
  <c r="BP23" i="26"/>
  <c r="BP30" i="29" s="1"/>
  <c r="BQ23" i="26"/>
  <c r="BQ30" i="29" s="1"/>
  <c r="BR23" i="26"/>
  <c r="BR30" i="29" s="1"/>
  <c r="BS23" i="26"/>
  <c r="BS30" i="29" s="1"/>
  <c r="BU23" i="26"/>
  <c r="BU30" i="29" s="1"/>
  <c r="BV23" i="26"/>
  <c r="BV30" i="29" s="1"/>
  <c r="BW23" i="26"/>
  <c r="BW30" i="29" s="1"/>
  <c r="BX23" i="26"/>
  <c r="BX30" i="29" s="1"/>
  <c r="BY23" i="26"/>
  <c r="BY30" i="29" s="1"/>
  <c r="BZ23" i="26"/>
  <c r="BZ30" i="29" s="1"/>
  <c r="CA23" i="26"/>
  <c r="CA30" i="29" s="1"/>
  <c r="CB23" i="26"/>
  <c r="CB30" i="29" s="1"/>
  <c r="CC23" i="26"/>
  <c r="CC30" i="29" s="1"/>
  <c r="CD23" i="26"/>
  <c r="CD30" i="29" s="1"/>
  <c r="BJ24" i="26"/>
  <c r="BJ31" i="29" s="1"/>
  <c r="BK24" i="26"/>
  <c r="BK31" i="29" s="1"/>
  <c r="BL24" i="26"/>
  <c r="BL31" i="29" s="1"/>
  <c r="BM24" i="26"/>
  <c r="BM31" i="29" s="1"/>
  <c r="BN24" i="26"/>
  <c r="BN31" i="29" s="1"/>
  <c r="BO24" i="26"/>
  <c r="BO31" i="29" s="1"/>
  <c r="BP24" i="26"/>
  <c r="BP31" i="29" s="1"/>
  <c r="BQ24" i="26"/>
  <c r="BQ31" i="29" s="1"/>
  <c r="BR24" i="26"/>
  <c r="BR31" i="29" s="1"/>
  <c r="BS24" i="26"/>
  <c r="BS31" i="29" s="1"/>
  <c r="BU24" i="26"/>
  <c r="BU31" i="29" s="1"/>
  <c r="BV24" i="26"/>
  <c r="BV31" i="29" s="1"/>
  <c r="BW24" i="26"/>
  <c r="BW31" i="29" s="1"/>
  <c r="BX24" i="26"/>
  <c r="BX31" i="29" s="1"/>
  <c r="BY24" i="26"/>
  <c r="BY31" i="29" s="1"/>
  <c r="BZ24" i="26"/>
  <c r="BZ31" i="29" s="1"/>
  <c r="CA24" i="26"/>
  <c r="CA31" i="29" s="1"/>
  <c r="CB24" i="26"/>
  <c r="CB31" i="29" s="1"/>
  <c r="CC24" i="26"/>
  <c r="CC31" i="29" s="1"/>
  <c r="CD24" i="26"/>
  <c r="CD31" i="29" s="1"/>
  <c r="BI23" i="26"/>
  <c r="BI30" i="29" s="1"/>
  <c r="BI24" i="26"/>
  <c r="BI31" i="29" s="1"/>
  <c r="BI20" i="26"/>
  <c r="BI27" i="29" s="1"/>
  <c r="AG123" i="26"/>
  <c r="AH123" i="26"/>
  <c r="AI123" i="26"/>
  <c r="AJ123" i="26"/>
  <c r="AK123" i="26"/>
  <c r="AL123" i="26"/>
  <c r="AM123" i="26"/>
  <c r="AN123" i="26"/>
  <c r="AO123" i="26"/>
  <c r="AP123" i="26"/>
  <c r="AR123" i="26"/>
  <c r="AS123" i="26"/>
  <c r="AT123" i="26"/>
  <c r="AU123" i="26"/>
  <c r="AV123" i="26"/>
  <c r="AW123" i="26"/>
  <c r="AX123" i="26"/>
  <c r="AY123" i="26"/>
  <c r="AZ123" i="26"/>
  <c r="BA123" i="26"/>
  <c r="AG124" i="26"/>
  <c r="AH124" i="26"/>
  <c r="AI124" i="26"/>
  <c r="AJ124" i="26"/>
  <c r="AK124" i="26"/>
  <c r="AL124" i="26"/>
  <c r="AM124" i="26"/>
  <c r="AN124" i="26"/>
  <c r="AO124" i="26"/>
  <c r="AP124" i="26"/>
  <c r="AR124" i="26"/>
  <c r="AS124" i="26"/>
  <c r="AT124" i="26"/>
  <c r="AU124" i="26"/>
  <c r="AV124" i="26"/>
  <c r="AW124" i="26"/>
  <c r="AX124" i="26"/>
  <c r="AY124" i="26"/>
  <c r="AZ124" i="26"/>
  <c r="BA124" i="26"/>
  <c r="AF123" i="26"/>
  <c r="AF124" i="26"/>
  <c r="AG120" i="26"/>
  <c r="AH120" i="26"/>
  <c r="AI120" i="26"/>
  <c r="AJ120" i="26"/>
  <c r="AK120" i="26"/>
  <c r="AL120" i="26"/>
  <c r="AM120" i="26"/>
  <c r="AN120" i="26"/>
  <c r="AO120" i="26"/>
  <c r="AP120" i="26"/>
  <c r="AR120" i="26"/>
  <c r="AS120" i="26"/>
  <c r="AT120" i="26"/>
  <c r="AU120" i="26"/>
  <c r="AV120" i="26"/>
  <c r="AW120" i="26"/>
  <c r="AX120" i="26"/>
  <c r="AY120" i="26"/>
  <c r="AZ120" i="26"/>
  <c r="BA120" i="26"/>
  <c r="AF120" i="26"/>
  <c r="AG104" i="26"/>
  <c r="AG111" i="29" s="1"/>
  <c r="AH104" i="26"/>
  <c r="AH111" i="29" s="1"/>
  <c r="AI104" i="26"/>
  <c r="AI111" i="29" s="1"/>
  <c r="AJ104" i="26"/>
  <c r="AJ111" i="29" s="1"/>
  <c r="AK104" i="26"/>
  <c r="AK111" i="29" s="1"/>
  <c r="AL104" i="26"/>
  <c r="AL111" i="29" s="1"/>
  <c r="AM104" i="26"/>
  <c r="AM111" i="29" s="1"/>
  <c r="AN104" i="26"/>
  <c r="AN111" i="29" s="1"/>
  <c r="AO104" i="26"/>
  <c r="AO111" i="29" s="1"/>
  <c r="AP104" i="26"/>
  <c r="AP111" i="29" s="1"/>
  <c r="AR104" i="26"/>
  <c r="AR111" i="29" s="1"/>
  <c r="AS104" i="26"/>
  <c r="AS111" i="29" s="1"/>
  <c r="AT104" i="26"/>
  <c r="AT111" i="29" s="1"/>
  <c r="AU104" i="26"/>
  <c r="AU111" i="29" s="1"/>
  <c r="AV104" i="26"/>
  <c r="AV111" i="29" s="1"/>
  <c r="AW104" i="26"/>
  <c r="AW111" i="29" s="1"/>
  <c r="AX104" i="26"/>
  <c r="AX111" i="29" s="1"/>
  <c r="AY104" i="26"/>
  <c r="AY111" i="29" s="1"/>
  <c r="AZ104" i="26"/>
  <c r="AZ111" i="29" s="1"/>
  <c r="BA104" i="26"/>
  <c r="BA111" i="29" s="1"/>
  <c r="AG105" i="26"/>
  <c r="AG112" i="29" s="1"/>
  <c r="AH105" i="26"/>
  <c r="AH112" i="29" s="1"/>
  <c r="AI105" i="26"/>
  <c r="AI112" i="29" s="1"/>
  <c r="AJ105" i="26"/>
  <c r="AJ112" i="29" s="1"/>
  <c r="AK105" i="26"/>
  <c r="AK112" i="29" s="1"/>
  <c r="AL105" i="26"/>
  <c r="AL112" i="29" s="1"/>
  <c r="AM105" i="26"/>
  <c r="AM112" i="29" s="1"/>
  <c r="AN105" i="26"/>
  <c r="AN112" i="29" s="1"/>
  <c r="AO105" i="26"/>
  <c r="AO112" i="29" s="1"/>
  <c r="AP105" i="26"/>
  <c r="AP112" i="29" s="1"/>
  <c r="AR105" i="26"/>
  <c r="AR112" i="29" s="1"/>
  <c r="AS105" i="26"/>
  <c r="AS112" i="29" s="1"/>
  <c r="AT105" i="26"/>
  <c r="AT112" i="29" s="1"/>
  <c r="AU105" i="26"/>
  <c r="AU112" i="29" s="1"/>
  <c r="AV105" i="26"/>
  <c r="AV112" i="29" s="1"/>
  <c r="AW105" i="26"/>
  <c r="AW112" i="29" s="1"/>
  <c r="AX105" i="26"/>
  <c r="AX112" i="29" s="1"/>
  <c r="AY105" i="26"/>
  <c r="AY112" i="29" s="1"/>
  <c r="AZ105" i="26"/>
  <c r="AZ112" i="29" s="1"/>
  <c r="BA105" i="26"/>
  <c r="BA112" i="29" s="1"/>
  <c r="AF104" i="26"/>
  <c r="AF111" i="29" s="1"/>
  <c r="AF105" i="26"/>
  <c r="AF112" i="29" s="1"/>
  <c r="AG101" i="26"/>
  <c r="AG108" i="29" s="1"/>
  <c r="AH101" i="26"/>
  <c r="AH108" i="29" s="1"/>
  <c r="AI101" i="26"/>
  <c r="AI108" i="29" s="1"/>
  <c r="AJ101" i="26"/>
  <c r="AJ108" i="29" s="1"/>
  <c r="AK101" i="26"/>
  <c r="AK108" i="29" s="1"/>
  <c r="AL101" i="26"/>
  <c r="AL108" i="29" s="1"/>
  <c r="AM101" i="26"/>
  <c r="AM108" i="29" s="1"/>
  <c r="AN101" i="26"/>
  <c r="AN108" i="29" s="1"/>
  <c r="AO101" i="26"/>
  <c r="AO108" i="29" s="1"/>
  <c r="AP101" i="26"/>
  <c r="AP108" i="29" s="1"/>
  <c r="AR101" i="26"/>
  <c r="AR108" i="29" s="1"/>
  <c r="AS101" i="26"/>
  <c r="AS108" i="29" s="1"/>
  <c r="AT101" i="26"/>
  <c r="AT108" i="29" s="1"/>
  <c r="AU101" i="26"/>
  <c r="AU108" i="29" s="1"/>
  <c r="AV101" i="26"/>
  <c r="AV108" i="29" s="1"/>
  <c r="AW101" i="26"/>
  <c r="AW108" i="29" s="1"/>
  <c r="AX101" i="26"/>
  <c r="AX108" i="29" s="1"/>
  <c r="AY101" i="26"/>
  <c r="AY108" i="29" s="1"/>
  <c r="AZ101" i="26"/>
  <c r="AZ108" i="29" s="1"/>
  <c r="BA101" i="26"/>
  <c r="BA108" i="29" s="1"/>
  <c r="AF101" i="26"/>
  <c r="AF108" i="29" s="1"/>
  <c r="AG83" i="26"/>
  <c r="AH83" i="26"/>
  <c r="AI83" i="26"/>
  <c r="AJ83" i="26"/>
  <c r="AK83" i="26"/>
  <c r="AL83" i="26"/>
  <c r="AM83" i="26"/>
  <c r="AN83" i="26"/>
  <c r="AO83" i="26"/>
  <c r="AP83" i="26"/>
  <c r="AR83" i="26"/>
  <c r="AS83" i="26"/>
  <c r="AT83" i="26"/>
  <c r="AU83" i="26"/>
  <c r="AV83" i="26"/>
  <c r="AW83" i="26"/>
  <c r="AX83" i="26"/>
  <c r="AY83" i="26"/>
  <c r="AZ83" i="26"/>
  <c r="BA83" i="26"/>
  <c r="AG84" i="26"/>
  <c r="AH84" i="26"/>
  <c r="AI84" i="26"/>
  <c r="AJ84" i="26"/>
  <c r="AK84" i="26"/>
  <c r="AL84" i="26"/>
  <c r="AM84" i="26"/>
  <c r="AN84" i="26"/>
  <c r="AO84" i="26"/>
  <c r="AP84" i="26"/>
  <c r="AR84" i="26"/>
  <c r="AS84" i="26"/>
  <c r="AT84" i="26"/>
  <c r="AU84" i="26"/>
  <c r="AV84" i="26"/>
  <c r="AW84" i="26"/>
  <c r="AX84" i="26"/>
  <c r="AY84" i="26"/>
  <c r="AZ84" i="26"/>
  <c r="BA84" i="26"/>
  <c r="AG80" i="26"/>
  <c r="AH80" i="26"/>
  <c r="AI80" i="26"/>
  <c r="AJ80" i="26"/>
  <c r="AK80" i="26"/>
  <c r="AL80" i="26"/>
  <c r="AM80" i="26"/>
  <c r="AN80" i="26"/>
  <c r="AO80" i="26"/>
  <c r="AP80" i="26"/>
  <c r="AR80" i="26"/>
  <c r="AS80" i="26"/>
  <c r="AT80" i="26"/>
  <c r="AU80" i="26"/>
  <c r="AV80" i="26"/>
  <c r="AW80" i="26"/>
  <c r="AX80" i="26"/>
  <c r="AY80" i="26"/>
  <c r="AZ80" i="26"/>
  <c r="BA80" i="26"/>
  <c r="AF83" i="26"/>
  <c r="AF84" i="26"/>
  <c r="AF80" i="26"/>
  <c r="AG65" i="26"/>
  <c r="AG72" i="29" s="1"/>
  <c r="AH65" i="26"/>
  <c r="AH72" i="29" s="1"/>
  <c r="AI65" i="26"/>
  <c r="AI72" i="29" s="1"/>
  <c r="AJ65" i="26"/>
  <c r="AJ72" i="29" s="1"/>
  <c r="AK65" i="26"/>
  <c r="AK72" i="29" s="1"/>
  <c r="AL65" i="26"/>
  <c r="AL72" i="29" s="1"/>
  <c r="AM65" i="26"/>
  <c r="AM72" i="29" s="1"/>
  <c r="AN65" i="26"/>
  <c r="AN72" i="29" s="1"/>
  <c r="AO65" i="26"/>
  <c r="AO72" i="29" s="1"/>
  <c r="AP65" i="26"/>
  <c r="AP72" i="29" s="1"/>
  <c r="AR65" i="26"/>
  <c r="AR72" i="29" s="1"/>
  <c r="AS65" i="26"/>
  <c r="AS72" i="29" s="1"/>
  <c r="AT65" i="26"/>
  <c r="AT72" i="29" s="1"/>
  <c r="AU65" i="26"/>
  <c r="AU72" i="29" s="1"/>
  <c r="AV65" i="26"/>
  <c r="AV72" i="29" s="1"/>
  <c r="AW65" i="26"/>
  <c r="AW72" i="29" s="1"/>
  <c r="AX65" i="26"/>
  <c r="AX72" i="29" s="1"/>
  <c r="AY65" i="26"/>
  <c r="AY72" i="29" s="1"/>
  <c r="AZ65" i="26"/>
  <c r="AZ72" i="29" s="1"/>
  <c r="BA65" i="26"/>
  <c r="BA72" i="29" s="1"/>
  <c r="AG66" i="26"/>
  <c r="AG73" i="29" s="1"/>
  <c r="AH66" i="26"/>
  <c r="AH73" i="29" s="1"/>
  <c r="AI66" i="26"/>
  <c r="AI73" i="29" s="1"/>
  <c r="AJ66" i="26"/>
  <c r="AJ73" i="29" s="1"/>
  <c r="AK66" i="26"/>
  <c r="AK73" i="29" s="1"/>
  <c r="AL66" i="26"/>
  <c r="AL73" i="29" s="1"/>
  <c r="AM66" i="26"/>
  <c r="AM73" i="29" s="1"/>
  <c r="AN66" i="26"/>
  <c r="AN73" i="29" s="1"/>
  <c r="AO66" i="26"/>
  <c r="AO73" i="29" s="1"/>
  <c r="AP66" i="26"/>
  <c r="AP73" i="29" s="1"/>
  <c r="AR66" i="26"/>
  <c r="AR73" i="29" s="1"/>
  <c r="AS66" i="26"/>
  <c r="AS73" i="29" s="1"/>
  <c r="AT66" i="26"/>
  <c r="AT73" i="29" s="1"/>
  <c r="AU66" i="26"/>
  <c r="AU73" i="29" s="1"/>
  <c r="AV66" i="26"/>
  <c r="AV73" i="29" s="1"/>
  <c r="AW66" i="26"/>
  <c r="AW73" i="29" s="1"/>
  <c r="AX66" i="26"/>
  <c r="AX73" i="29" s="1"/>
  <c r="AY66" i="26"/>
  <c r="AY73" i="29" s="1"/>
  <c r="AZ66" i="26"/>
  <c r="AZ73" i="29" s="1"/>
  <c r="BA66" i="26"/>
  <c r="BA73" i="29" s="1"/>
  <c r="AF65" i="26"/>
  <c r="AF72" i="29" s="1"/>
  <c r="AF66" i="26"/>
  <c r="AF73" i="29" s="1"/>
  <c r="AG62" i="26"/>
  <c r="AG69" i="29" s="1"/>
  <c r="AH62" i="26"/>
  <c r="AH69" i="29" s="1"/>
  <c r="AI62" i="26"/>
  <c r="AI69" i="29" s="1"/>
  <c r="AJ62" i="26"/>
  <c r="AJ69" i="29" s="1"/>
  <c r="AK62" i="26"/>
  <c r="AK69" i="29" s="1"/>
  <c r="AL62" i="26"/>
  <c r="AL69" i="29" s="1"/>
  <c r="AM62" i="26"/>
  <c r="AM69" i="29" s="1"/>
  <c r="AN62" i="26"/>
  <c r="AN69" i="29" s="1"/>
  <c r="AO62" i="26"/>
  <c r="AO69" i="29" s="1"/>
  <c r="AP62" i="26"/>
  <c r="AP69" i="29" s="1"/>
  <c r="AR62" i="26"/>
  <c r="AR69" i="29" s="1"/>
  <c r="AS62" i="26"/>
  <c r="AS69" i="29" s="1"/>
  <c r="AT62" i="26"/>
  <c r="AT69" i="29" s="1"/>
  <c r="AU62" i="26"/>
  <c r="AU69" i="29" s="1"/>
  <c r="AV62" i="26"/>
  <c r="AV69" i="29" s="1"/>
  <c r="AW62" i="26"/>
  <c r="AW69" i="29" s="1"/>
  <c r="AX62" i="26"/>
  <c r="AX69" i="29" s="1"/>
  <c r="AY62" i="26"/>
  <c r="AY69" i="29" s="1"/>
  <c r="AZ62" i="26"/>
  <c r="AZ69" i="29" s="1"/>
  <c r="BA62" i="26"/>
  <c r="BA69" i="29" s="1"/>
  <c r="AF62" i="26"/>
  <c r="AF69" i="29" s="1"/>
  <c r="AG42" i="26"/>
  <c r="AH42" i="26"/>
  <c r="AI42" i="26"/>
  <c r="AJ42" i="26"/>
  <c r="AK42" i="26"/>
  <c r="AL42" i="26"/>
  <c r="AM42" i="26"/>
  <c r="AN42" i="26"/>
  <c r="AO42" i="26"/>
  <c r="AP42" i="26"/>
  <c r="AR42" i="26"/>
  <c r="AS42" i="26"/>
  <c r="AT42" i="26"/>
  <c r="AU42" i="26"/>
  <c r="AV42" i="26"/>
  <c r="AW42" i="26"/>
  <c r="AX42" i="26"/>
  <c r="AY42" i="26"/>
  <c r="AZ42" i="26"/>
  <c r="BA42" i="26"/>
  <c r="AG43" i="26"/>
  <c r="AH43" i="26"/>
  <c r="AI43" i="26"/>
  <c r="AJ43" i="26"/>
  <c r="AK43" i="26"/>
  <c r="AL43" i="26"/>
  <c r="AM43" i="26"/>
  <c r="AN43" i="26"/>
  <c r="AO43" i="26"/>
  <c r="AP43" i="26"/>
  <c r="AR43" i="26"/>
  <c r="AS43" i="26"/>
  <c r="AT43" i="26"/>
  <c r="AU43" i="26"/>
  <c r="AV43" i="26"/>
  <c r="AW43" i="26"/>
  <c r="AX43" i="26"/>
  <c r="AY43" i="26"/>
  <c r="AZ43" i="26"/>
  <c r="BA43" i="26"/>
  <c r="AF42" i="26"/>
  <c r="AF43" i="26"/>
  <c r="AG39" i="26"/>
  <c r="AH39" i="26"/>
  <c r="AI39" i="26"/>
  <c r="AJ39" i="26"/>
  <c r="AK39" i="26"/>
  <c r="AL39" i="26"/>
  <c r="AM39" i="26"/>
  <c r="AN39" i="26"/>
  <c r="AO39" i="26"/>
  <c r="AP39" i="26"/>
  <c r="AR39" i="26"/>
  <c r="AS39" i="26"/>
  <c r="AT39" i="26"/>
  <c r="AU39" i="26"/>
  <c r="AV39" i="26"/>
  <c r="AW39" i="26"/>
  <c r="AX39" i="26"/>
  <c r="AY39" i="26"/>
  <c r="AZ39" i="26"/>
  <c r="BA39" i="26"/>
  <c r="AF39" i="26"/>
  <c r="AG23" i="26"/>
  <c r="AG30" i="29" s="1"/>
  <c r="AH23" i="26"/>
  <c r="AH30" i="29" s="1"/>
  <c r="AI23" i="26"/>
  <c r="AI30" i="29" s="1"/>
  <c r="AJ23" i="26"/>
  <c r="AJ30" i="29" s="1"/>
  <c r="AK23" i="26"/>
  <c r="AK30" i="29" s="1"/>
  <c r="AL23" i="26"/>
  <c r="AL30" i="29" s="1"/>
  <c r="AM23" i="26"/>
  <c r="AM30" i="29" s="1"/>
  <c r="AN23" i="26"/>
  <c r="AN30" i="29" s="1"/>
  <c r="AO23" i="26"/>
  <c r="AO30" i="29" s="1"/>
  <c r="AP23" i="26"/>
  <c r="AP30" i="29" s="1"/>
  <c r="AR23" i="26"/>
  <c r="AR30" i="29" s="1"/>
  <c r="AS23" i="26"/>
  <c r="AS30" i="29" s="1"/>
  <c r="AT23" i="26"/>
  <c r="AT30" i="29" s="1"/>
  <c r="AU23" i="26"/>
  <c r="AU30" i="29" s="1"/>
  <c r="AV23" i="26"/>
  <c r="AV30" i="29" s="1"/>
  <c r="AW23" i="26"/>
  <c r="AW30" i="29" s="1"/>
  <c r="AX23" i="26"/>
  <c r="AX30" i="29" s="1"/>
  <c r="AY23" i="26"/>
  <c r="AY30" i="29" s="1"/>
  <c r="AZ23" i="26"/>
  <c r="AZ30" i="29" s="1"/>
  <c r="BA23" i="26"/>
  <c r="BA30" i="29" s="1"/>
  <c r="AG24" i="26"/>
  <c r="AG31" i="29" s="1"/>
  <c r="AH24" i="26"/>
  <c r="AH31" i="29" s="1"/>
  <c r="AI24" i="26"/>
  <c r="AI31" i="29" s="1"/>
  <c r="AJ24" i="26"/>
  <c r="AJ31" i="29" s="1"/>
  <c r="AK24" i="26"/>
  <c r="AK31" i="29" s="1"/>
  <c r="AL24" i="26"/>
  <c r="AL31" i="29" s="1"/>
  <c r="AM24" i="26"/>
  <c r="AM31" i="29" s="1"/>
  <c r="AN24" i="26"/>
  <c r="AN31" i="29" s="1"/>
  <c r="AO24" i="26"/>
  <c r="AO31" i="29" s="1"/>
  <c r="AP24" i="26"/>
  <c r="AP31" i="29" s="1"/>
  <c r="AR24" i="26"/>
  <c r="AR31" i="29" s="1"/>
  <c r="AS24" i="26"/>
  <c r="AS31" i="29" s="1"/>
  <c r="AT24" i="26"/>
  <c r="AT31" i="29" s="1"/>
  <c r="AU24" i="26"/>
  <c r="AU31" i="29" s="1"/>
  <c r="AV24" i="26"/>
  <c r="AV31" i="29" s="1"/>
  <c r="AW24" i="26"/>
  <c r="AW31" i="29" s="1"/>
  <c r="AX24" i="26"/>
  <c r="AX31" i="29" s="1"/>
  <c r="AY24" i="26"/>
  <c r="AY31" i="29" s="1"/>
  <c r="AZ24" i="26"/>
  <c r="AZ31" i="29" s="1"/>
  <c r="BA24" i="26"/>
  <c r="BA31" i="29" s="1"/>
  <c r="AG20" i="26"/>
  <c r="AG27" i="29" s="1"/>
  <c r="AH20" i="26"/>
  <c r="AH27" i="29" s="1"/>
  <c r="AI20" i="26"/>
  <c r="AI27" i="29" s="1"/>
  <c r="AJ20" i="26"/>
  <c r="AJ27" i="29" s="1"/>
  <c r="AK20" i="26"/>
  <c r="AK27" i="29" s="1"/>
  <c r="AL20" i="26"/>
  <c r="AL27" i="29" s="1"/>
  <c r="AM20" i="26"/>
  <c r="AM27" i="29" s="1"/>
  <c r="AN20" i="26"/>
  <c r="AN27" i="29" s="1"/>
  <c r="AO20" i="26"/>
  <c r="AO27" i="29" s="1"/>
  <c r="AP20" i="26"/>
  <c r="AP27" i="29" s="1"/>
  <c r="AR20" i="26"/>
  <c r="AR27" i="29" s="1"/>
  <c r="AS20" i="26"/>
  <c r="AS27" i="29" s="1"/>
  <c r="AT20" i="26"/>
  <c r="AT27" i="29" s="1"/>
  <c r="AU20" i="26"/>
  <c r="AU27" i="29" s="1"/>
  <c r="AV20" i="26"/>
  <c r="AV27" i="29" s="1"/>
  <c r="AW20" i="26"/>
  <c r="AW27" i="29" s="1"/>
  <c r="AX20" i="26"/>
  <c r="AX27" i="29" s="1"/>
  <c r="AY20" i="26"/>
  <c r="AY27" i="29" s="1"/>
  <c r="AZ20" i="26"/>
  <c r="AZ27" i="29" s="1"/>
  <c r="BA20" i="26"/>
  <c r="BA27" i="29" s="1"/>
  <c r="AF23" i="26"/>
  <c r="AF30" i="29" s="1"/>
  <c r="AF24" i="26"/>
  <c r="AF31" i="29" s="1"/>
  <c r="AF20" i="26"/>
  <c r="AF27" i="29" s="1"/>
  <c r="D123" i="26"/>
  <c r="E123" i="26"/>
  <c r="F123" i="26"/>
  <c r="G123" i="26"/>
  <c r="H123" i="26"/>
  <c r="I123" i="26"/>
  <c r="J123" i="26"/>
  <c r="K123" i="26"/>
  <c r="L123" i="26"/>
  <c r="M123" i="26"/>
  <c r="O123" i="26"/>
  <c r="P123" i="26"/>
  <c r="Q123" i="26"/>
  <c r="R123" i="26"/>
  <c r="S123" i="26"/>
  <c r="T123" i="26"/>
  <c r="U123" i="26"/>
  <c r="V123" i="26"/>
  <c r="W123" i="26"/>
  <c r="X123" i="26"/>
  <c r="D124" i="26"/>
  <c r="E124" i="26"/>
  <c r="F124" i="26"/>
  <c r="G124" i="26"/>
  <c r="H124" i="26"/>
  <c r="I124" i="26"/>
  <c r="J124" i="26"/>
  <c r="K124" i="26"/>
  <c r="L124" i="26"/>
  <c r="M124" i="26"/>
  <c r="O124" i="26"/>
  <c r="P124" i="26"/>
  <c r="Q124" i="26"/>
  <c r="R124" i="26"/>
  <c r="S124" i="26"/>
  <c r="T124" i="26"/>
  <c r="U124" i="26"/>
  <c r="V124" i="26"/>
  <c r="W124" i="26"/>
  <c r="X124" i="26"/>
  <c r="D120" i="26"/>
  <c r="E120" i="26"/>
  <c r="F120" i="26"/>
  <c r="G120" i="26"/>
  <c r="H120" i="26"/>
  <c r="I120" i="26"/>
  <c r="J120" i="26"/>
  <c r="K120" i="26"/>
  <c r="L120" i="26"/>
  <c r="M120" i="26"/>
  <c r="O120" i="26"/>
  <c r="P120" i="26"/>
  <c r="Q120" i="26"/>
  <c r="R120" i="26"/>
  <c r="S120" i="26"/>
  <c r="T120" i="26"/>
  <c r="U120" i="26"/>
  <c r="V120" i="26"/>
  <c r="W120" i="26"/>
  <c r="X120" i="26"/>
  <c r="C123" i="26"/>
  <c r="C124" i="26"/>
  <c r="C120" i="26"/>
  <c r="D104" i="26"/>
  <c r="D111" i="29" s="1"/>
  <c r="E104" i="26"/>
  <c r="E111" i="29" s="1"/>
  <c r="F104" i="26"/>
  <c r="F111" i="29" s="1"/>
  <c r="G104" i="26"/>
  <c r="G111" i="29" s="1"/>
  <c r="H104" i="26"/>
  <c r="H111" i="29" s="1"/>
  <c r="I104" i="26"/>
  <c r="I111" i="29" s="1"/>
  <c r="J104" i="26"/>
  <c r="J111" i="29" s="1"/>
  <c r="K104" i="26"/>
  <c r="K111" i="29" s="1"/>
  <c r="L104" i="26"/>
  <c r="L111" i="29" s="1"/>
  <c r="M104" i="26"/>
  <c r="M111" i="29" s="1"/>
  <c r="O104" i="26"/>
  <c r="O111" i="29" s="1"/>
  <c r="P104" i="26"/>
  <c r="P111" i="29" s="1"/>
  <c r="Q104" i="26"/>
  <c r="Q111" i="29" s="1"/>
  <c r="R104" i="26"/>
  <c r="R111" i="29" s="1"/>
  <c r="S104" i="26"/>
  <c r="S111" i="29" s="1"/>
  <c r="T104" i="26"/>
  <c r="T111" i="29" s="1"/>
  <c r="U104" i="26"/>
  <c r="U111" i="29" s="1"/>
  <c r="V104" i="26"/>
  <c r="V111" i="29" s="1"/>
  <c r="W104" i="26"/>
  <c r="W111" i="29" s="1"/>
  <c r="X104" i="26"/>
  <c r="X111" i="29" s="1"/>
  <c r="D105" i="26"/>
  <c r="D112" i="29" s="1"/>
  <c r="E105" i="26"/>
  <c r="E112" i="29" s="1"/>
  <c r="F105" i="26"/>
  <c r="F112" i="29" s="1"/>
  <c r="G105" i="26"/>
  <c r="G112" i="29" s="1"/>
  <c r="H105" i="26"/>
  <c r="H112" i="29" s="1"/>
  <c r="I105" i="26"/>
  <c r="I112" i="29" s="1"/>
  <c r="J105" i="26"/>
  <c r="J112" i="29" s="1"/>
  <c r="K105" i="26"/>
  <c r="K112" i="29" s="1"/>
  <c r="L105" i="26"/>
  <c r="L112" i="29" s="1"/>
  <c r="M105" i="26"/>
  <c r="M112" i="29" s="1"/>
  <c r="O105" i="26"/>
  <c r="O112" i="29" s="1"/>
  <c r="P105" i="26"/>
  <c r="P112" i="29" s="1"/>
  <c r="Q105" i="26"/>
  <c r="Q112" i="29" s="1"/>
  <c r="R105" i="26"/>
  <c r="R112" i="29" s="1"/>
  <c r="S105" i="26"/>
  <c r="S112" i="29" s="1"/>
  <c r="T105" i="26"/>
  <c r="T112" i="29" s="1"/>
  <c r="U105" i="26"/>
  <c r="U112" i="29" s="1"/>
  <c r="V105" i="26"/>
  <c r="V112" i="29" s="1"/>
  <c r="W105" i="26"/>
  <c r="W112" i="29" s="1"/>
  <c r="X105" i="26"/>
  <c r="X112" i="29" s="1"/>
  <c r="D101" i="26"/>
  <c r="D108" i="29" s="1"/>
  <c r="E101" i="26"/>
  <c r="E108" i="29" s="1"/>
  <c r="F101" i="26"/>
  <c r="F108" i="29" s="1"/>
  <c r="G101" i="26"/>
  <c r="G108" i="29" s="1"/>
  <c r="H101" i="26"/>
  <c r="H108" i="29" s="1"/>
  <c r="I101" i="26"/>
  <c r="I108" i="29" s="1"/>
  <c r="J101" i="26"/>
  <c r="J108" i="29" s="1"/>
  <c r="K101" i="26"/>
  <c r="K108" i="29" s="1"/>
  <c r="L101" i="26"/>
  <c r="L108" i="29" s="1"/>
  <c r="M101" i="26"/>
  <c r="M108" i="29" s="1"/>
  <c r="O101" i="26"/>
  <c r="O108" i="29" s="1"/>
  <c r="P101" i="26"/>
  <c r="P108" i="29" s="1"/>
  <c r="Q101" i="26"/>
  <c r="Q108" i="29" s="1"/>
  <c r="R101" i="26"/>
  <c r="R108" i="29" s="1"/>
  <c r="S101" i="26"/>
  <c r="S108" i="29" s="1"/>
  <c r="T101" i="26"/>
  <c r="T108" i="29" s="1"/>
  <c r="U101" i="26"/>
  <c r="U108" i="29" s="1"/>
  <c r="V101" i="26"/>
  <c r="V108" i="29" s="1"/>
  <c r="W101" i="26"/>
  <c r="W108" i="29" s="1"/>
  <c r="X101" i="26"/>
  <c r="X108" i="29" s="1"/>
  <c r="C104" i="26"/>
  <c r="C111" i="29" s="1"/>
  <c r="CL111" i="29" s="1"/>
  <c r="C105" i="26"/>
  <c r="C112" i="29" s="1"/>
  <c r="CL112" i="29" s="1"/>
  <c r="C101" i="26"/>
  <c r="C108" i="29" s="1"/>
  <c r="CL108" i="29" s="1"/>
  <c r="D83" i="26"/>
  <c r="E83" i="26"/>
  <c r="F83" i="26"/>
  <c r="G83" i="26"/>
  <c r="H83" i="26"/>
  <c r="I83" i="26"/>
  <c r="J83" i="26"/>
  <c r="K83" i="26"/>
  <c r="L83" i="26"/>
  <c r="M83" i="26"/>
  <c r="O83" i="26"/>
  <c r="P83" i="26"/>
  <c r="Q83" i="26"/>
  <c r="R83" i="26"/>
  <c r="S83" i="26"/>
  <c r="T83" i="26"/>
  <c r="U83" i="26"/>
  <c r="V83" i="26"/>
  <c r="W83" i="26"/>
  <c r="X83" i="26"/>
  <c r="D84" i="26"/>
  <c r="E84" i="26"/>
  <c r="F84" i="26"/>
  <c r="G84" i="26"/>
  <c r="H84" i="26"/>
  <c r="I84" i="26"/>
  <c r="J84" i="26"/>
  <c r="K84" i="26"/>
  <c r="L84" i="26"/>
  <c r="M84" i="26"/>
  <c r="O84" i="26"/>
  <c r="P84" i="26"/>
  <c r="Q84" i="26"/>
  <c r="R84" i="26"/>
  <c r="S84" i="26"/>
  <c r="T84" i="26"/>
  <c r="U84" i="26"/>
  <c r="V84" i="26"/>
  <c r="W84" i="26"/>
  <c r="X84" i="26"/>
  <c r="C83" i="26"/>
  <c r="C84" i="26"/>
  <c r="D80" i="26"/>
  <c r="E80" i="26"/>
  <c r="F80" i="26"/>
  <c r="G80" i="26"/>
  <c r="H80" i="26"/>
  <c r="I80" i="26"/>
  <c r="J80" i="26"/>
  <c r="K80" i="26"/>
  <c r="L80" i="26"/>
  <c r="M80" i="26"/>
  <c r="O80" i="26"/>
  <c r="P80" i="26"/>
  <c r="Q80" i="26"/>
  <c r="R80" i="26"/>
  <c r="S80" i="26"/>
  <c r="T80" i="26"/>
  <c r="U80" i="26"/>
  <c r="V80" i="26"/>
  <c r="W80" i="26"/>
  <c r="X80" i="26"/>
  <c r="C80" i="26"/>
  <c r="D65" i="26"/>
  <c r="D72" i="29" s="1"/>
  <c r="CM72" i="29" s="1"/>
  <c r="E65" i="26"/>
  <c r="E72" i="29" s="1"/>
  <c r="F65" i="26"/>
  <c r="F72" i="29" s="1"/>
  <c r="G65" i="26"/>
  <c r="G72" i="29" s="1"/>
  <c r="H65" i="26"/>
  <c r="H72" i="29" s="1"/>
  <c r="I65" i="26"/>
  <c r="I72" i="29" s="1"/>
  <c r="J65" i="26"/>
  <c r="J72" i="29" s="1"/>
  <c r="K65" i="26"/>
  <c r="K72" i="29" s="1"/>
  <c r="L65" i="26"/>
  <c r="L72" i="29" s="1"/>
  <c r="M65" i="26"/>
  <c r="M72" i="29" s="1"/>
  <c r="O65" i="26"/>
  <c r="O72" i="29" s="1"/>
  <c r="P65" i="26"/>
  <c r="P72" i="29" s="1"/>
  <c r="Q65" i="26"/>
  <c r="Q72" i="29" s="1"/>
  <c r="R65" i="26"/>
  <c r="R72" i="29" s="1"/>
  <c r="S65" i="26"/>
  <c r="S72" i="29" s="1"/>
  <c r="T65" i="26"/>
  <c r="T72" i="29" s="1"/>
  <c r="U65" i="26"/>
  <c r="U72" i="29" s="1"/>
  <c r="V65" i="26"/>
  <c r="V72" i="29" s="1"/>
  <c r="W65" i="26"/>
  <c r="W72" i="29" s="1"/>
  <c r="X65" i="26"/>
  <c r="X72" i="29" s="1"/>
  <c r="D66" i="26"/>
  <c r="D73" i="29" s="1"/>
  <c r="E66" i="26"/>
  <c r="E73" i="29" s="1"/>
  <c r="F66" i="26"/>
  <c r="F73" i="29" s="1"/>
  <c r="G66" i="26"/>
  <c r="G73" i="29" s="1"/>
  <c r="H66" i="26"/>
  <c r="H73" i="29" s="1"/>
  <c r="CQ73" i="29" s="1"/>
  <c r="I66" i="26"/>
  <c r="I73" i="29" s="1"/>
  <c r="J66" i="26"/>
  <c r="J73" i="29" s="1"/>
  <c r="K66" i="26"/>
  <c r="K73" i="29" s="1"/>
  <c r="L66" i="26"/>
  <c r="L73" i="29" s="1"/>
  <c r="M66" i="26"/>
  <c r="M73" i="29" s="1"/>
  <c r="O66" i="26"/>
  <c r="O73" i="29" s="1"/>
  <c r="P66" i="26"/>
  <c r="P73" i="29" s="1"/>
  <c r="Q66" i="26"/>
  <c r="Q73" i="29" s="1"/>
  <c r="R66" i="26"/>
  <c r="R73" i="29" s="1"/>
  <c r="S66" i="26"/>
  <c r="S73" i="29" s="1"/>
  <c r="T66" i="26"/>
  <c r="T73" i="29" s="1"/>
  <c r="U66" i="26"/>
  <c r="U73" i="29" s="1"/>
  <c r="V66" i="26"/>
  <c r="V73" i="29" s="1"/>
  <c r="W66" i="26"/>
  <c r="W73" i="29" s="1"/>
  <c r="X66" i="26"/>
  <c r="X73" i="29" s="1"/>
  <c r="C65" i="26"/>
  <c r="C72" i="29" s="1"/>
  <c r="C66" i="26"/>
  <c r="C73" i="29" s="1"/>
  <c r="D62" i="26"/>
  <c r="D69" i="29" s="1"/>
  <c r="E62" i="26"/>
  <c r="E69" i="29" s="1"/>
  <c r="F62" i="26"/>
  <c r="F69" i="29" s="1"/>
  <c r="G62" i="26"/>
  <c r="G69" i="29" s="1"/>
  <c r="H62" i="26"/>
  <c r="H69" i="29" s="1"/>
  <c r="I62" i="26"/>
  <c r="I69" i="29" s="1"/>
  <c r="J62" i="26"/>
  <c r="J69" i="29" s="1"/>
  <c r="K62" i="26"/>
  <c r="K69" i="29" s="1"/>
  <c r="L62" i="26"/>
  <c r="L69" i="29" s="1"/>
  <c r="M62" i="26"/>
  <c r="M69" i="29" s="1"/>
  <c r="O62" i="26"/>
  <c r="O69" i="29" s="1"/>
  <c r="P62" i="26"/>
  <c r="P69" i="29" s="1"/>
  <c r="Q62" i="26"/>
  <c r="Q69" i="29" s="1"/>
  <c r="R62" i="26"/>
  <c r="R69" i="29" s="1"/>
  <c r="S62" i="26"/>
  <c r="S69" i="29" s="1"/>
  <c r="T62" i="26"/>
  <c r="T69" i="29" s="1"/>
  <c r="U62" i="26"/>
  <c r="U69" i="29" s="1"/>
  <c r="V62" i="26"/>
  <c r="V69" i="29" s="1"/>
  <c r="W62" i="26"/>
  <c r="W69" i="29" s="1"/>
  <c r="X62" i="26"/>
  <c r="X69" i="29" s="1"/>
  <c r="C62" i="26"/>
  <c r="C69" i="29" s="1"/>
  <c r="D42" i="26"/>
  <c r="E42" i="26"/>
  <c r="F42" i="26"/>
  <c r="G42" i="26"/>
  <c r="H42" i="26"/>
  <c r="I42" i="26"/>
  <c r="J42" i="26"/>
  <c r="K42" i="26"/>
  <c r="L42" i="26"/>
  <c r="M42" i="26"/>
  <c r="O42" i="26"/>
  <c r="P42" i="26"/>
  <c r="Q42" i="26"/>
  <c r="R42" i="26"/>
  <c r="S42" i="26"/>
  <c r="T42" i="26"/>
  <c r="U42" i="26"/>
  <c r="V42" i="26"/>
  <c r="W42" i="26"/>
  <c r="X42" i="26"/>
  <c r="D43" i="26"/>
  <c r="E43" i="26"/>
  <c r="F43" i="26"/>
  <c r="G43" i="26"/>
  <c r="H43" i="26"/>
  <c r="I43" i="26"/>
  <c r="J43" i="26"/>
  <c r="K43" i="26"/>
  <c r="L43" i="26"/>
  <c r="M43" i="26"/>
  <c r="O43" i="26"/>
  <c r="P43" i="26"/>
  <c r="Q43" i="26"/>
  <c r="R43" i="26"/>
  <c r="S43" i="26"/>
  <c r="T43" i="26"/>
  <c r="U43" i="26"/>
  <c r="V43" i="26"/>
  <c r="W43" i="26"/>
  <c r="X43" i="26"/>
  <c r="C63" i="26"/>
  <c r="C42" i="26"/>
  <c r="C43" i="26"/>
  <c r="D39" i="26"/>
  <c r="E39" i="26"/>
  <c r="F39" i="26"/>
  <c r="G39" i="26"/>
  <c r="H39" i="26"/>
  <c r="I39" i="26"/>
  <c r="J39" i="26"/>
  <c r="K39" i="26"/>
  <c r="L39" i="26"/>
  <c r="M39" i="26"/>
  <c r="O39" i="26"/>
  <c r="P39" i="26"/>
  <c r="Q39" i="26"/>
  <c r="R39" i="26"/>
  <c r="S39" i="26"/>
  <c r="T39" i="26"/>
  <c r="U39" i="26"/>
  <c r="V39" i="26"/>
  <c r="W39" i="26"/>
  <c r="X39" i="26"/>
  <c r="C39" i="26"/>
  <c r="D23" i="26"/>
  <c r="D30" i="29" s="1"/>
  <c r="E23" i="26"/>
  <c r="E30" i="29" s="1"/>
  <c r="F23" i="26"/>
  <c r="F30" i="29" s="1"/>
  <c r="G23" i="26"/>
  <c r="G30" i="29" s="1"/>
  <c r="H23" i="26"/>
  <c r="H30" i="29" s="1"/>
  <c r="I23" i="26"/>
  <c r="I30" i="29" s="1"/>
  <c r="J23" i="26"/>
  <c r="J30" i="29" s="1"/>
  <c r="K23" i="26"/>
  <c r="K30" i="29" s="1"/>
  <c r="CT30" i="29" s="1"/>
  <c r="L23" i="26"/>
  <c r="L30" i="29" s="1"/>
  <c r="M23" i="26"/>
  <c r="M30" i="29" s="1"/>
  <c r="O23" i="26"/>
  <c r="O30" i="29" s="1"/>
  <c r="P23" i="26"/>
  <c r="P30" i="29" s="1"/>
  <c r="Q23" i="26"/>
  <c r="Q30" i="29" s="1"/>
  <c r="R23" i="26"/>
  <c r="R30" i="29" s="1"/>
  <c r="S23" i="26"/>
  <c r="S30" i="29" s="1"/>
  <c r="T23" i="26"/>
  <c r="T30" i="29" s="1"/>
  <c r="U23" i="26"/>
  <c r="U30" i="29" s="1"/>
  <c r="V23" i="26"/>
  <c r="V30" i="29" s="1"/>
  <c r="W23" i="26"/>
  <c r="W30" i="29" s="1"/>
  <c r="X23" i="26"/>
  <c r="X30" i="29" s="1"/>
  <c r="D24" i="26"/>
  <c r="D31" i="29" s="1"/>
  <c r="E24" i="26"/>
  <c r="E31" i="29" s="1"/>
  <c r="F24" i="26"/>
  <c r="F31" i="29" s="1"/>
  <c r="G24" i="26"/>
  <c r="G31" i="29" s="1"/>
  <c r="H24" i="26"/>
  <c r="H31" i="29" s="1"/>
  <c r="I24" i="26"/>
  <c r="I31" i="29" s="1"/>
  <c r="J24" i="26"/>
  <c r="J31" i="29" s="1"/>
  <c r="K24" i="26"/>
  <c r="K31" i="29" s="1"/>
  <c r="L24" i="26"/>
  <c r="L31" i="29" s="1"/>
  <c r="M24" i="26"/>
  <c r="M31" i="29" s="1"/>
  <c r="O24" i="26"/>
  <c r="O31" i="29" s="1"/>
  <c r="P24" i="26"/>
  <c r="P31" i="29" s="1"/>
  <c r="Q24" i="26"/>
  <c r="Q31" i="29" s="1"/>
  <c r="R24" i="26"/>
  <c r="R31" i="29" s="1"/>
  <c r="S24" i="26"/>
  <c r="S31" i="29" s="1"/>
  <c r="T24" i="26"/>
  <c r="T31" i="29" s="1"/>
  <c r="U24" i="26"/>
  <c r="U31" i="29" s="1"/>
  <c r="V24" i="26"/>
  <c r="V31" i="29" s="1"/>
  <c r="W24" i="26"/>
  <c r="W31" i="29" s="1"/>
  <c r="X24" i="26"/>
  <c r="X31" i="29" s="1"/>
  <c r="C23" i="26"/>
  <c r="C30" i="29" s="1"/>
  <c r="C24" i="26"/>
  <c r="D20" i="26"/>
  <c r="D27" i="29" s="1"/>
  <c r="E20" i="26"/>
  <c r="E27" i="29" s="1"/>
  <c r="F20" i="26"/>
  <c r="F27" i="29" s="1"/>
  <c r="G20" i="26"/>
  <c r="G27" i="29" s="1"/>
  <c r="H20" i="26"/>
  <c r="H27" i="29" s="1"/>
  <c r="I20" i="26"/>
  <c r="I27" i="29" s="1"/>
  <c r="J20" i="26"/>
  <c r="J27" i="29" s="1"/>
  <c r="K20" i="26"/>
  <c r="K27" i="29" s="1"/>
  <c r="L20" i="26"/>
  <c r="L27" i="29" s="1"/>
  <c r="M20" i="26"/>
  <c r="M27" i="29" s="1"/>
  <c r="CV27" i="29" s="1"/>
  <c r="O20" i="26"/>
  <c r="P20" i="26"/>
  <c r="P27" i="29" s="1"/>
  <c r="Q20" i="26"/>
  <c r="Q27" i="29" s="1"/>
  <c r="R20" i="26"/>
  <c r="R27" i="29" s="1"/>
  <c r="S20" i="26"/>
  <c r="S27" i="29" s="1"/>
  <c r="T20" i="26"/>
  <c r="U20" i="26"/>
  <c r="U27" i="29" s="1"/>
  <c r="V20" i="26"/>
  <c r="V27" i="29" s="1"/>
  <c r="W20" i="26"/>
  <c r="X20" i="26"/>
  <c r="X27" i="29" s="1"/>
  <c r="C20" i="26"/>
  <c r="C27" i="29" s="1"/>
  <c r="DI32" i="26"/>
  <c r="DI33" i="26"/>
  <c r="DI34" i="26"/>
  <c r="DI35" i="26"/>
  <c r="DI36" i="26"/>
  <c r="DI37" i="26"/>
  <c r="DI38" i="26"/>
  <c r="DI39" i="26"/>
  <c r="DI40" i="26"/>
  <c r="DI41" i="26"/>
  <c r="DI42" i="26"/>
  <c r="DI43" i="26"/>
  <c r="DI44" i="26"/>
  <c r="DI45" i="26"/>
  <c r="DH42" i="26"/>
  <c r="DH43" i="26"/>
  <c r="DH39" i="26"/>
  <c r="DH32" i="26"/>
  <c r="DH33" i="26"/>
  <c r="DH34" i="26"/>
  <c r="DH35" i="26"/>
  <c r="DH36" i="26"/>
  <c r="DH37" i="26"/>
  <c r="DH38" i="26"/>
  <c r="DH40" i="26"/>
  <c r="DH41" i="26"/>
  <c r="DH44" i="26"/>
  <c r="DH45" i="26"/>
  <c r="Z62" i="29"/>
  <c r="Y62" i="29"/>
  <c r="DI113" i="26"/>
  <c r="DI114" i="26"/>
  <c r="DI115" i="26"/>
  <c r="DI116" i="26"/>
  <c r="DI117" i="26"/>
  <c r="DI118" i="26"/>
  <c r="DI119" i="26"/>
  <c r="DI120" i="26"/>
  <c r="DI121" i="26"/>
  <c r="DI122" i="26"/>
  <c r="DI123" i="26"/>
  <c r="DI124" i="26"/>
  <c r="DI125" i="26"/>
  <c r="DI126" i="26"/>
  <c r="DH123" i="26"/>
  <c r="DH124" i="26"/>
  <c r="DH120" i="26"/>
  <c r="DH113" i="26"/>
  <c r="DH114" i="26"/>
  <c r="DH115" i="26"/>
  <c r="DH116" i="26"/>
  <c r="DH117" i="26"/>
  <c r="DH118" i="26"/>
  <c r="DH119" i="26"/>
  <c r="DH121" i="26"/>
  <c r="DH122" i="26"/>
  <c r="DH125" i="26"/>
  <c r="DH126" i="26"/>
  <c r="DI94" i="26"/>
  <c r="DI95" i="26"/>
  <c r="DI96" i="26"/>
  <c r="DI97" i="26"/>
  <c r="DI98" i="26"/>
  <c r="DI99" i="26"/>
  <c r="DI100" i="26"/>
  <c r="DI101" i="26"/>
  <c r="DI102" i="26"/>
  <c r="DI103" i="26"/>
  <c r="DI104" i="26"/>
  <c r="DI105" i="26"/>
  <c r="DI106" i="26"/>
  <c r="DI107" i="26"/>
  <c r="DH104" i="26"/>
  <c r="DH105" i="26"/>
  <c r="DH101" i="26"/>
  <c r="DH94" i="26"/>
  <c r="DH95" i="26"/>
  <c r="DH96" i="26"/>
  <c r="DH97" i="26"/>
  <c r="DH98" i="26"/>
  <c r="DH99" i="26"/>
  <c r="DH100" i="26"/>
  <c r="DH102" i="26"/>
  <c r="DH103" i="26"/>
  <c r="DH106" i="26"/>
  <c r="DH107" i="26"/>
  <c r="DI73" i="26"/>
  <c r="DI74" i="26"/>
  <c r="DI75" i="26"/>
  <c r="DI76" i="26"/>
  <c r="DI77" i="26"/>
  <c r="DI78" i="26"/>
  <c r="DI79" i="26"/>
  <c r="DI80" i="26"/>
  <c r="DI81" i="26"/>
  <c r="DI82" i="26"/>
  <c r="DI83" i="26"/>
  <c r="DI84" i="26"/>
  <c r="DI85" i="26"/>
  <c r="DI86" i="26"/>
  <c r="DI87" i="26"/>
  <c r="DI88" i="26"/>
  <c r="DH83" i="26"/>
  <c r="DH84" i="26"/>
  <c r="DH80" i="26"/>
  <c r="DH73" i="26"/>
  <c r="DH74" i="26"/>
  <c r="DH75" i="26"/>
  <c r="DH76" i="26"/>
  <c r="DH77" i="26"/>
  <c r="DH78" i="26"/>
  <c r="DH79" i="26"/>
  <c r="DH81" i="26"/>
  <c r="DH82" i="26"/>
  <c r="DH85" i="26"/>
  <c r="DH86" i="26"/>
  <c r="DH87" i="26"/>
  <c r="DH88" i="26"/>
  <c r="DI55" i="26"/>
  <c r="DI56" i="26"/>
  <c r="DI57" i="26"/>
  <c r="DI58" i="26"/>
  <c r="DI59" i="26"/>
  <c r="DI60" i="26"/>
  <c r="DI61" i="26"/>
  <c r="DI62" i="26"/>
  <c r="DI63" i="26"/>
  <c r="DI64" i="26"/>
  <c r="DI65" i="26"/>
  <c r="DI66" i="26"/>
  <c r="DI67" i="26"/>
  <c r="DI68" i="26"/>
  <c r="DI69" i="26"/>
  <c r="DI70" i="26"/>
  <c r="DH65" i="26"/>
  <c r="DH66" i="26"/>
  <c r="DH62" i="26"/>
  <c r="DH55" i="26"/>
  <c r="DH56" i="26"/>
  <c r="DH57" i="26"/>
  <c r="DH58" i="26"/>
  <c r="DH59" i="26"/>
  <c r="DH60" i="26"/>
  <c r="DH61" i="26"/>
  <c r="DH63" i="26"/>
  <c r="DH64" i="26"/>
  <c r="DH67" i="26"/>
  <c r="DH68" i="26"/>
  <c r="DH69" i="26"/>
  <c r="DH70" i="26"/>
  <c r="DI13" i="26"/>
  <c r="DI14" i="26"/>
  <c r="DI15" i="26"/>
  <c r="DI16" i="26"/>
  <c r="DI17" i="26"/>
  <c r="DI18" i="26"/>
  <c r="DI19" i="26"/>
  <c r="DI20" i="26"/>
  <c r="DI21" i="26"/>
  <c r="DI22" i="26"/>
  <c r="DI23" i="26"/>
  <c r="DI24" i="26"/>
  <c r="DI25" i="26"/>
  <c r="DI26" i="26"/>
  <c r="DH23" i="26"/>
  <c r="DH24" i="26"/>
  <c r="DH20" i="26"/>
  <c r="DH13" i="26"/>
  <c r="DH14" i="26"/>
  <c r="DH15" i="26"/>
  <c r="DH16" i="26"/>
  <c r="DH17" i="26"/>
  <c r="DH18" i="26"/>
  <c r="DH19" i="26"/>
  <c r="DH21" i="26"/>
  <c r="DH22" i="26"/>
  <c r="DH25" i="26"/>
  <c r="DH26" i="26"/>
  <c r="CF113" i="26"/>
  <c r="CF114" i="26"/>
  <c r="CF115" i="26"/>
  <c r="CF116" i="26"/>
  <c r="CF117" i="26"/>
  <c r="CF118" i="26"/>
  <c r="CF119" i="26"/>
  <c r="CF120" i="26"/>
  <c r="CF121" i="26"/>
  <c r="CF122" i="26"/>
  <c r="CF123" i="26"/>
  <c r="CF124" i="26"/>
  <c r="CF125" i="26"/>
  <c r="CF126" i="26"/>
  <c r="CE123" i="26"/>
  <c r="CE124" i="26"/>
  <c r="CE120" i="26"/>
  <c r="CE113" i="26"/>
  <c r="CE114" i="26"/>
  <c r="CE115" i="26"/>
  <c r="CE116" i="26"/>
  <c r="CE117" i="26"/>
  <c r="CE118" i="26"/>
  <c r="CE119" i="26"/>
  <c r="CE121" i="26"/>
  <c r="CE122" i="26"/>
  <c r="CE125" i="26"/>
  <c r="CE126" i="26"/>
  <c r="CF94" i="26"/>
  <c r="CF95" i="26"/>
  <c r="CF96" i="26"/>
  <c r="CF103" i="29" s="1"/>
  <c r="CF97" i="26"/>
  <c r="CF104" i="29" s="1"/>
  <c r="CF98" i="26"/>
  <c r="CF105" i="29" s="1"/>
  <c r="CF99" i="26"/>
  <c r="CF106" i="29" s="1"/>
  <c r="CF100" i="26"/>
  <c r="CF107" i="29" s="1"/>
  <c r="CF101" i="26"/>
  <c r="CF102" i="26"/>
  <c r="CF103" i="26"/>
  <c r="CF104" i="26"/>
  <c r="CF111" i="29" s="1"/>
  <c r="CF105" i="26"/>
  <c r="CF112" i="29" s="1"/>
  <c r="CF106" i="26"/>
  <c r="CF113" i="29" s="1"/>
  <c r="CF107" i="26"/>
  <c r="CF114" i="29" s="1"/>
  <c r="CE104" i="26"/>
  <c r="CE111" i="29" s="1"/>
  <c r="CE105" i="26"/>
  <c r="CE101" i="26"/>
  <c r="CE94" i="26"/>
  <c r="CE95" i="26"/>
  <c r="CE102" i="29" s="1"/>
  <c r="CE96" i="26"/>
  <c r="CE103" i="29" s="1"/>
  <c r="CE97" i="26"/>
  <c r="CE104" i="29" s="1"/>
  <c r="CE98" i="26"/>
  <c r="CE105" i="29" s="1"/>
  <c r="CE99" i="26"/>
  <c r="CE106" i="29" s="1"/>
  <c r="CE100" i="26"/>
  <c r="CE102" i="26"/>
  <c r="CE103" i="26"/>
  <c r="CE106" i="26"/>
  <c r="CE113" i="29" s="1"/>
  <c r="CE107" i="26"/>
  <c r="CE114" i="29" s="1"/>
  <c r="CF73" i="26"/>
  <c r="CF74" i="26"/>
  <c r="CF75" i="26"/>
  <c r="CF76" i="26"/>
  <c r="CF77" i="26"/>
  <c r="CF78" i="26"/>
  <c r="CF79" i="26"/>
  <c r="CF80" i="26"/>
  <c r="CF81" i="26"/>
  <c r="CF82" i="26"/>
  <c r="CF83" i="26"/>
  <c r="CF84" i="26"/>
  <c r="CF85" i="26"/>
  <c r="CF86" i="26"/>
  <c r="CF87" i="26"/>
  <c r="CE83" i="26"/>
  <c r="CE84" i="26"/>
  <c r="CE80" i="26"/>
  <c r="CE73" i="26"/>
  <c r="CE74" i="26"/>
  <c r="CE75" i="26"/>
  <c r="CE76" i="26"/>
  <c r="CE77" i="26"/>
  <c r="CE78" i="26"/>
  <c r="CE79" i="26"/>
  <c r="CE81" i="26"/>
  <c r="CE82" i="26"/>
  <c r="CE85" i="26"/>
  <c r="CE86" i="26"/>
  <c r="CE87" i="26"/>
  <c r="CF55" i="26"/>
  <c r="CF62" i="29" s="1"/>
  <c r="CF56" i="26"/>
  <c r="CF63" i="29" s="1"/>
  <c r="CF57" i="26"/>
  <c r="CF58" i="26"/>
  <c r="CF59" i="26"/>
  <c r="CF60" i="26"/>
  <c r="CF61" i="26"/>
  <c r="CF68" i="29" s="1"/>
  <c r="CF62" i="26"/>
  <c r="CF69" i="29" s="1"/>
  <c r="CF63" i="26"/>
  <c r="CF70" i="29" s="1"/>
  <c r="CF64" i="26"/>
  <c r="CF71" i="29" s="1"/>
  <c r="CF65" i="26"/>
  <c r="CF66" i="26"/>
  <c r="CF67" i="26"/>
  <c r="CF74" i="29" s="1"/>
  <c r="CF68" i="26"/>
  <c r="CF69" i="26"/>
  <c r="CF76" i="29" s="1"/>
  <c r="CE65" i="26"/>
  <c r="CE72" i="29" s="1"/>
  <c r="CE66" i="26"/>
  <c r="CE62" i="26"/>
  <c r="CE55" i="26"/>
  <c r="CE62" i="29" s="1"/>
  <c r="CE56" i="26"/>
  <c r="CE57" i="26"/>
  <c r="CE58" i="26"/>
  <c r="CE59" i="26"/>
  <c r="CE66" i="29" s="1"/>
  <c r="CE60" i="26"/>
  <c r="CE67" i="29" s="1"/>
  <c r="CE61" i="26"/>
  <c r="CE68" i="29" s="1"/>
  <c r="CE63" i="26"/>
  <c r="CE70" i="29" s="1"/>
  <c r="CE64" i="26"/>
  <c r="CE71" i="29" s="1"/>
  <c r="CE67" i="26"/>
  <c r="CE68" i="26"/>
  <c r="CE69" i="26"/>
  <c r="CE76" i="29" s="1"/>
  <c r="CF32" i="26"/>
  <c r="CF33" i="26"/>
  <c r="CF34" i="26"/>
  <c r="CF35" i="26"/>
  <c r="CF36" i="26"/>
  <c r="CF37" i="26"/>
  <c r="CF38" i="26"/>
  <c r="CF39" i="26"/>
  <c r="CF40" i="26"/>
  <c r="CF41" i="26"/>
  <c r="CF42" i="26"/>
  <c r="CF43" i="26"/>
  <c r="CF44" i="26"/>
  <c r="CF45" i="26"/>
  <c r="CE42" i="26"/>
  <c r="CE43" i="26"/>
  <c r="CE39" i="26"/>
  <c r="CE32" i="26"/>
  <c r="CE33" i="26"/>
  <c r="CE34" i="26"/>
  <c r="CE35" i="26"/>
  <c r="CE36" i="26"/>
  <c r="CE37" i="26"/>
  <c r="CE38" i="26"/>
  <c r="CE40" i="26"/>
  <c r="CE41" i="26"/>
  <c r="CE44" i="26"/>
  <c r="CE45" i="26"/>
  <c r="CF13" i="26"/>
  <c r="CF20" i="29" s="1"/>
  <c r="CF14" i="26"/>
  <c r="CF15" i="26"/>
  <c r="CF16" i="26"/>
  <c r="CF23" i="29" s="1"/>
  <c r="CF17" i="26"/>
  <c r="CF24" i="29" s="1"/>
  <c r="CF18" i="26"/>
  <c r="CF25" i="29" s="1"/>
  <c r="CF19" i="26"/>
  <c r="CF26" i="29" s="1"/>
  <c r="CF20" i="26"/>
  <c r="CF27" i="29" s="1"/>
  <c r="CF21" i="26"/>
  <c r="CF28" i="29" s="1"/>
  <c r="CF22" i="26"/>
  <c r="CF23" i="26"/>
  <c r="CF24" i="26"/>
  <c r="CF25" i="26"/>
  <c r="CF32" i="29" s="1"/>
  <c r="CF26" i="26"/>
  <c r="CF33" i="29" s="1"/>
  <c r="CE23" i="26"/>
  <c r="CE24" i="26"/>
  <c r="CE31" i="29" s="1"/>
  <c r="CE20" i="26"/>
  <c r="CE27" i="29" s="1"/>
  <c r="CE13" i="26"/>
  <c r="CE14" i="26"/>
  <c r="CE15" i="26"/>
  <c r="CE16" i="26"/>
  <c r="CE23" i="29" s="1"/>
  <c r="CE17" i="26"/>
  <c r="CE24" i="29" s="1"/>
  <c r="CE18" i="26"/>
  <c r="CE25" i="29" s="1"/>
  <c r="CE19" i="26"/>
  <c r="CE26" i="29" s="1"/>
  <c r="CE21" i="26"/>
  <c r="CE28" i="29" s="1"/>
  <c r="CE22" i="26"/>
  <c r="CE25" i="26"/>
  <c r="CE26" i="26"/>
  <c r="BC113" i="26"/>
  <c r="BC114" i="26"/>
  <c r="BC115" i="26"/>
  <c r="BC116" i="26"/>
  <c r="BC117" i="26"/>
  <c r="BC118" i="26"/>
  <c r="BC119" i="26"/>
  <c r="BC120" i="26"/>
  <c r="BC121" i="26"/>
  <c r="BC122" i="26"/>
  <c r="BC123" i="26"/>
  <c r="BC124" i="26"/>
  <c r="BC125" i="26"/>
  <c r="BC126" i="26"/>
  <c r="BB123" i="26"/>
  <c r="BB124" i="26"/>
  <c r="BB120" i="26"/>
  <c r="BB113" i="26"/>
  <c r="BB114" i="26"/>
  <c r="BB115" i="26"/>
  <c r="BB116" i="26"/>
  <c r="BB117" i="26"/>
  <c r="BB118" i="26"/>
  <c r="BB119" i="26"/>
  <c r="BB121" i="26"/>
  <c r="BB122" i="26"/>
  <c r="BB125" i="26"/>
  <c r="BB126" i="26"/>
  <c r="BC94" i="26"/>
  <c r="BC101" i="29" s="1"/>
  <c r="BC95" i="26"/>
  <c r="BC102" i="29" s="1"/>
  <c r="BC96" i="26"/>
  <c r="BC103" i="29" s="1"/>
  <c r="BC97" i="26"/>
  <c r="BC104" i="29" s="1"/>
  <c r="BC98" i="26"/>
  <c r="BC105" i="29" s="1"/>
  <c r="BC99" i="26"/>
  <c r="BC100" i="26"/>
  <c r="BC101" i="26"/>
  <c r="BC102" i="26"/>
  <c r="BC109" i="29" s="1"/>
  <c r="BC103" i="26"/>
  <c r="BC110" i="29" s="1"/>
  <c r="BC104" i="26"/>
  <c r="BC111" i="29" s="1"/>
  <c r="BC105" i="26"/>
  <c r="BC112" i="29" s="1"/>
  <c r="BC106" i="26"/>
  <c r="BC113" i="29" s="1"/>
  <c r="BC107" i="26"/>
  <c r="BB104" i="26"/>
  <c r="BB105" i="26"/>
  <c r="BB101" i="26"/>
  <c r="BB108" i="29" s="1"/>
  <c r="BB94" i="26"/>
  <c r="BB101" i="29" s="1"/>
  <c r="BB95" i="26"/>
  <c r="BB102" i="29" s="1"/>
  <c r="BB96" i="26"/>
  <c r="BB103" i="29" s="1"/>
  <c r="BB97" i="26"/>
  <c r="BB104" i="29" s="1"/>
  <c r="BB98" i="26"/>
  <c r="BB99" i="26"/>
  <c r="BB100" i="26"/>
  <c r="BB102" i="26"/>
  <c r="BB109" i="29" s="1"/>
  <c r="BB103" i="26"/>
  <c r="BB110" i="29" s="1"/>
  <c r="BB106" i="26"/>
  <c r="BB113" i="29" s="1"/>
  <c r="BB107" i="26"/>
  <c r="BB114" i="29" s="1"/>
  <c r="BC73" i="26"/>
  <c r="BC74" i="26"/>
  <c r="BC75" i="26"/>
  <c r="BC76" i="26"/>
  <c r="BC77" i="26"/>
  <c r="BC78" i="26"/>
  <c r="BC79" i="26"/>
  <c r="BC80" i="26"/>
  <c r="BC81" i="26"/>
  <c r="BC82" i="26"/>
  <c r="BC83" i="26"/>
  <c r="BC84" i="26"/>
  <c r="BC85" i="26"/>
  <c r="BC86" i="26"/>
  <c r="BC87" i="26"/>
  <c r="BB83" i="26"/>
  <c r="BB84" i="26"/>
  <c r="BB80" i="26"/>
  <c r="BB73" i="26"/>
  <c r="BB74" i="26"/>
  <c r="BB75" i="26"/>
  <c r="BB76" i="26"/>
  <c r="BB77" i="26"/>
  <c r="BB78" i="26"/>
  <c r="BB79" i="26"/>
  <c r="BB81" i="26"/>
  <c r="BB82" i="26"/>
  <c r="BB85" i="26"/>
  <c r="BB86" i="26"/>
  <c r="BB87" i="26"/>
  <c r="BC55" i="26"/>
  <c r="BC62" i="29" s="1"/>
  <c r="BC56" i="26"/>
  <c r="BC63" i="29" s="1"/>
  <c r="BC57" i="26"/>
  <c r="BC58" i="26"/>
  <c r="BC59" i="26"/>
  <c r="BC66" i="29" s="1"/>
  <c r="BC60" i="26"/>
  <c r="BC61" i="26"/>
  <c r="BC68" i="29" s="1"/>
  <c r="BC62" i="26"/>
  <c r="BC69" i="29" s="1"/>
  <c r="BC63" i="26"/>
  <c r="BC70" i="29" s="1"/>
  <c r="BC64" i="26"/>
  <c r="BC71" i="29" s="1"/>
  <c r="BC65" i="26"/>
  <c r="BC66" i="26"/>
  <c r="BC67" i="26"/>
  <c r="BC68" i="26"/>
  <c r="BC69" i="26"/>
  <c r="BC76" i="29" s="1"/>
  <c r="BB65" i="26"/>
  <c r="BB72" i="29" s="1"/>
  <c r="BB66" i="26"/>
  <c r="BB73" i="29" s="1"/>
  <c r="BB62" i="26"/>
  <c r="BB69" i="29" s="1"/>
  <c r="BB55" i="26"/>
  <c r="BB62" i="29" s="1"/>
  <c r="BB56" i="26"/>
  <c r="BB57" i="26"/>
  <c r="BB64" i="29" s="1"/>
  <c r="BB58" i="26"/>
  <c r="BB59" i="26"/>
  <c r="BB66" i="29" s="1"/>
  <c r="BB60" i="26"/>
  <c r="BB67" i="29" s="1"/>
  <c r="BB61" i="26"/>
  <c r="BB68" i="29" s="1"/>
  <c r="BB63" i="26"/>
  <c r="BB70" i="29" s="1"/>
  <c r="BB64" i="26"/>
  <c r="BB71" i="29" s="1"/>
  <c r="BB67" i="26"/>
  <c r="BB68" i="26"/>
  <c r="BB75" i="29" s="1"/>
  <c r="BB69" i="26"/>
  <c r="BB76" i="29" s="1"/>
  <c r="BC32" i="26"/>
  <c r="BC33" i="26"/>
  <c r="BC34" i="26"/>
  <c r="BC35" i="26"/>
  <c r="BC36" i="26"/>
  <c r="BC37" i="26"/>
  <c r="BC38" i="26"/>
  <c r="BC39" i="26"/>
  <c r="BC40" i="26"/>
  <c r="BC41" i="26"/>
  <c r="BC42" i="26"/>
  <c r="BC43" i="26"/>
  <c r="BC44" i="26"/>
  <c r="BC45" i="26"/>
  <c r="BB42" i="26"/>
  <c r="BB43" i="26"/>
  <c r="BB39" i="26"/>
  <c r="BB32" i="26"/>
  <c r="BB33" i="26"/>
  <c r="BB34" i="26"/>
  <c r="BB35" i="26"/>
  <c r="BB36" i="26"/>
  <c r="BB37" i="26"/>
  <c r="BB38" i="26"/>
  <c r="BB40" i="26"/>
  <c r="BB41" i="26"/>
  <c r="BB44" i="26"/>
  <c r="BB45" i="26"/>
  <c r="BC13" i="26"/>
  <c r="BC14" i="26"/>
  <c r="BC15" i="26"/>
  <c r="BC16" i="26"/>
  <c r="BC17" i="26"/>
  <c r="BC24" i="29" s="1"/>
  <c r="BC18" i="26"/>
  <c r="BC25" i="29" s="1"/>
  <c r="BC19" i="26"/>
  <c r="BC26" i="29" s="1"/>
  <c r="BC20" i="26"/>
  <c r="BC27" i="29" s="1"/>
  <c r="BC21" i="26"/>
  <c r="BC22" i="26"/>
  <c r="BC23" i="26"/>
  <c r="BC24" i="26"/>
  <c r="BC25" i="26"/>
  <c r="BC32" i="29" s="1"/>
  <c r="BC26" i="26"/>
  <c r="BC33" i="29" s="1"/>
  <c r="BB23" i="26"/>
  <c r="BB30" i="29" s="1"/>
  <c r="BB24" i="26"/>
  <c r="BB31" i="29" s="1"/>
  <c r="BB20" i="26"/>
  <c r="BB13" i="26"/>
  <c r="BB14" i="26"/>
  <c r="BB15" i="26"/>
  <c r="BB16" i="26"/>
  <c r="BB23" i="29" s="1"/>
  <c r="BB17" i="26"/>
  <c r="BB24" i="29" s="1"/>
  <c r="BB18" i="26"/>
  <c r="BB25" i="29" s="1"/>
  <c r="BB19" i="26"/>
  <c r="BB26" i="29" s="1"/>
  <c r="BB21" i="26"/>
  <c r="BB22" i="26"/>
  <c r="BB25" i="26"/>
  <c r="BB26" i="26"/>
  <c r="BB33" i="29" s="1"/>
  <c r="Z113" i="26"/>
  <c r="Z114" i="26"/>
  <c r="Z115" i="26"/>
  <c r="Z116" i="26"/>
  <c r="Z117" i="26"/>
  <c r="Z118" i="26"/>
  <c r="Z119" i="26"/>
  <c r="Z120" i="26"/>
  <c r="Z121" i="26"/>
  <c r="Z122" i="26"/>
  <c r="Z123" i="26"/>
  <c r="Z124" i="26"/>
  <c r="Z125" i="26"/>
  <c r="Z126" i="26"/>
  <c r="Y123" i="26"/>
  <c r="Y124" i="26"/>
  <c r="Y120" i="26"/>
  <c r="Y113" i="26"/>
  <c r="Y114" i="26"/>
  <c r="Y115" i="26"/>
  <c r="Y116" i="26"/>
  <c r="Y117" i="26"/>
  <c r="Y118" i="26"/>
  <c r="Y119" i="26"/>
  <c r="Y121" i="26"/>
  <c r="Y122" i="26"/>
  <c r="Y125" i="26"/>
  <c r="Y126" i="26"/>
  <c r="Z94" i="26"/>
  <c r="Z101" i="29" s="1"/>
  <c r="Z95" i="26"/>
  <c r="Z102" i="29" s="1"/>
  <c r="Z96" i="26"/>
  <c r="Z97" i="26"/>
  <c r="Z98" i="26"/>
  <c r="Z99" i="26"/>
  <c r="Z100" i="26"/>
  <c r="Z101" i="26"/>
  <c r="Z102" i="26"/>
  <c r="Z109" i="29" s="1"/>
  <c r="Z103" i="26"/>
  <c r="Z110" i="29" s="1"/>
  <c r="Z104" i="26"/>
  <c r="Z105" i="26"/>
  <c r="Z106" i="26"/>
  <c r="Z107" i="26"/>
  <c r="Y104" i="26"/>
  <c r="Y105" i="26"/>
  <c r="Y101" i="26"/>
  <c r="Y108" i="29" s="1"/>
  <c r="Y94" i="26"/>
  <c r="Y101" i="29" s="1"/>
  <c r="Y95" i="26"/>
  <c r="Y102" i="29" s="1"/>
  <c r="Y96" i="26"/>
  <c r="Y97" i="26"/>
  <c r="Y98" i="26"/>
  <c r="Y105" i="29" s="1"/>
  <c r="Y99" i="26"/>
  <c r="Y100" i="26"/>
  <c r="Y107" i="29" s="1"/>
  <c r="Y102" i="26"/>
  <c r="Y109" i="29" s="1"/>
  <c r="Y103" i="26"/>
  <c r="Y110" i="29" s="1"/>
  <c r="Y106" i="26"/>
  <c r="Y113" i="29" s="1"/>
  <c r="Y107" i="26"/>
  <c r="Z73" i="26"/>
  <c r="Z80" i="29" s="1"/>
  <c r="Z74" i="26"/>
  <c r="Z75" i="26"/>
  <c r="Z76" i="26"/>
  <c r="Z77" i="26"/>
  <c r="Z78" i="26"/>
  <c r="Z79" i="26"/>
  <c r="Z80" i="26"/>
  <c r="Z81" i="26"/>
  <c r="Z82" i="26"/>
  <c r="Z83" i="26"/>
  <c r="Z84" i="26"/>
  <c r="Z85" i="26"/>
  <c r="Z86" i="26"/>
  <c r="Z87" i="26"/>
  <c r="Y83" i="26"/>
  <c r="Y84" i="26"/>
  <c r="Y80" i="26"/>
  <c r="Y73" i="26"/>
  <c r="Y80" i="29" s="1"/>
  <c r="Y74" i="26"/>
  <c r="Y75" i="26"/>
  <c r="Y76" i="26"/>
  <c r="Y77" i="26"/>
  <c r="Y78" i="26"/>
  <c r="Y79" i="26"/>
  <c r="Y81" i="26"/>
  <c r="Y82" i="26"/>
  <c r="Y85" i="26"/>
  <c r="Y86" i="26"/>
  <c r="Y87" i="26"/>
  <c r="Z56" i="26"/>
  <c r="Z57" i="26"/>
  <c r="Z64" i="29" s="1"/>
  <c r="Z58" i="26"/>
  <c r="Z59" i="26"/>
  <c r="Z66" i="29" s="1"/>
  <c r="Z60" i="26"/>
  <c r="Z61" i="26"/>
  <c r="Z62" i="26"/>
  <c r="Z63" i="26"/>
  <c r="Z64" i="26"/>
  <c r="Z65" i="26"/>
  <c r="Z72" i="29" s="1"/>
  <c r="Z66" i="26"/>
  <c r="Z67" i="26"/>
  <c r="Z74" i="29" s="1"/>
  <c r="Z68" i="26"/>
  <c r="Z69" i="26"/>
  <c r="Z76" i="29" s="1"/>
  <c r="Y62" i="26"/>
  <c r="Y63" i="26"/>
  <c r="Y64" i="26"/>
  <c r="Y65" i="26"/>
  <c r="Y66" i="26"/>
  <c r="Y56" i="26"/>
  <c r="Y57" i="26"/>
  <c r="Y58" i="26"/>
  <c r="Y65" i="29" s="1"/>
  <c r="Y59" i="26"/>
  <c r="Y66" i="29" s="1"/>
  <c r="Y60" i="26"/>
  <c r="Y67" i="29" s="1"/>
  <c r="Y61" i="26"/>
  <c r="Y67" i="26"/>
  <c r="Y68" i="26"/>
  <c r="Y69" i="26"/>
  <c r="Y76" i="29" s="1"/>
  <c r="Z32" i="26"/>
  <c r="Z33" i="26"/>
  <c r="Z34" i="26"/>
  <c r="Z35" i="26"/>
  <c r="Z36" i="26"/>
  <c r="Z37" i="26"/>
  <c r="Z38" i="26"/>
  <c r="Z39" i="26"/>
  <c r="Z40" i="26"/>
  <c r="Z41" i="26"/>
  <c r="Z42" i="26"/>
  <c r="Z43" i="26"/>
  <c r="Z44" i="26"/>
  <c r="Z45" i="26"/>
  <c r="Y42" i="26"/>
  <c r="Y43" i="26"/>
  <c r="Y39" i="26"/>
  <c r="Y32" i="26"/>
  <c r="Y33" i="26"/>
  <c r="Y34" i="26"/>
  <c r="Y35" i="26"/>
  <c r="Y36" i="26"/>
  <c r="Y37" i="26"/>
  <c r="Y38" i="26"/>
  <c r="Y40" i="26"/>
  <c r="Y41" i="26"/>
  <c r="Y44" i="26"/>
  <c r="Y45" i="26"/>
  <c r="Z13" i="26"/>
  <c r="Z14" i="26"/>
  <c r="Z15" i="26"/>
  <c r="Z16" i="26"/>
  <c r="Z23" i="29" s="1"/>
  <c r="Z17" i="26"/>
  <c r="Z24" i="29" s="1"/>
  <c r="Z18" i="26"/>
  <c r="Z25" i="29" s="1"/>
  <c r="Z19" i="26"/>
  <c r="Z20" i="26"/>
  <c r="Z21" i="26"/>
  <c r="Z22" i="26"/>
  <c r="Z23" i="26"/>
  <c r="Z24" i="26"/>
  <c r="Z31" i="29" s="1"/>
  <c r="Z25" i="26"/>
  <c r="Z32" i="29" s="1"/>
  <c r="Z26" i="26"/>
  <c r="Z33" i="29" s="1"/>
  <c r="Y23" i="26"/>
  <c r="Y24" i="26"/>
  <c r="Y20" i="26"/>
  <c r="Y13" i="26"/>
  <c r="Y20" i="29" s="1"/>
  <c r="Y14" i="26"/>
  <c r="Y21" i="29" s="1"/>
  <c r="Y15" i="26"/>
  <c r="Y22" i="29" s="1"/>
  <c r="Y16" i="26"/>
  <c r="Y23" i="29" s="1"/>
  <c r="Y17" i="26"/>
  <c r="Y18" i="26"/>
  <c r="Y19" i="26"/>
  <c r="Y21" i="26"/>
  <c r="Y22" i="26"/>
  <c r="Y29" i="29" s="1"/>
  <c r="Y25" i="26"/>
  <c r="Y32" i="29" s="1"/>
  <c r="Y26" i="26"/>
  <c r="Y33" i="29" s="1"/>
  <c r="CU72" i="29" l="1"/>
  <c r="CL72" i="29"/>
  <c r="DA31" i="29"/>
  <c r="DB111" i="29"/>
  <c r="CR31" i="29"/>
  <c r="DD72" i="29"/>
  <c r="DC30" i="29"/>
  <c r="CZ73" i="29"/>
  <c r="CQ108" i="29"/>
  <c r="CO112" i="29"/>
  <c r="CY31" i="29"/>
  <c r="CV30" i="29"/>
  <c r="CS69" i="29"/>
  <c r="CP31" i="29"/>
  <c r="CN30" i="29"/>
  <c r="DJ124" i="29"/>
  <c r="CN27" i="29"/>
  <c r="DJ129" i="29"/>
  <c r="DG31" i="29"/>
  <c r="DE30" i="29"/>
  <c r="DB69" i="29"/>
  <c r="CS111" i="29"/>
  <c r="CX112" i="29"/>
  <c r="DJ52" i="29"/>
  <c r="DJ131" i="29"/>
  <c r="DJ81" i="29"/>
  <c r="DJ91" i="29"/>
  <c r="Y90" i="29"/>
  <c r="CZ108" i="29"/>
  <c r="DE27" i="29"/>
  <c r="DF112" i="29"/>
  <c r="DJ50" i="29"/>
  <c r="DJ123" i="29"/>
  <c r="CO27" i="29"/>
  <c r="DJ83" i="29"/>
  <c r="DJ130" i="29"/>
  <c r="DJ128" i="29"/>
  <c r="DJ84" i="29"/>
  <c r="DJ47" i="29"/>
  <c r="DJ88" i="29"/>
  <c r="DJ42" i="29"/>
  <c r="DJ122" i="29"/>
  <c r="DJ90" i="29"/>
  <c r="DJ85" i="29"/>
  <c r="DJ92" i="29"/>
  <c r="DJ51" i="29"/>
  <c r="DJ45" i="29"/>
  <c r="DJ125" i="29"/>
  <c r="DJ126" i="29"/>
  <c r="DJ89" i="29"/>
  <c r="I87" i="29"/>
  <c r="X91" i="29"/>
  <c r="P91" i="29"/>
  <c r="K90" i="29"/>
  <c r="DJ44" i="29"/>
  <c r="DJ43" i="29"/>
  <c r="S46" i="29"/>
  <c r="J46" i="29"/>
  <c r="C49" i="29"/>
  <c r="I127" i="29"/>
  <c r="V131" i="29"/>
  <c r="M131" i="29"/>
  <c r="E131" i="29"/>
  <c r="R130" i="29"/>
  <c r="I130" i="29"/>
  <c r="DJ93" i="29"/>
  <c r="DJ132" i="29"/>
  <c r="R87" i="29"/>
  <c r="G91" i="29"/>
  <c r="T90" i="29"/>
  <c r="AW50" i="29"/>
  <c r="AN50" i="29"/>
  <c r="BA49" i="29"/>
  <c r="AS49" i="29"/>
  <c r="AJ49" i="29"/>
  <c r="C46" i="29"/>
  <c r="Q46" i="29"/>
  <c r="H46" i="29"/>
  <c r="X87" i="29"/>
  <c r="P87" i="29"/>
  <c r="V91" i="29"/>
  <c r="M91" i="29"/>
  <c r="E91" i="29"/>
  <c r="BD94" i="29"/>
  <c r="DJ86" i="29"/>
  <c r="DJ46" i="29"/>
  <c r="DA69" i="29"/>
  <c r="CR69" i="29"/>
  <c r="DG73" i="29"/>
  <c r="CY73" i="29"/>
  <c r="CP73" i="29"/>
  <c r="DC72" i="29"/>
  <c r="CT72" i="29"/>
  <c r="DE112" i="29"/>
  <c r="CN112" i="29"/>
  <c r="DA111" i="29"/>
  <c r="CR111" i="29"/>
  <c r="DJ121" i="29"/>
  <c r="CG94" i="29"/>
  <c r="DJ82" i="29"/>
  <c r="G87" i="29"/>
  <c r="X127" i="29"/>
  <c r="P127" i="29"/>
  <c r="G127" i="29"/>
  <c r="T131" i="29"/>
  <c r="K131" i="29"/>
  <c r="DJ40" i="29"/>
  <c r="DJ87" i="29"/>
  <c r="DJ48" i="29"/>
  <c r="Y91" i="29"/>
  <c r="DJ41" i="29"/>
  <c r="DJ120" i="29"/>
  <c r="DJ39" i="29"/>
  <c r="C131" i="29"/>
  <c r="R127" i="29"/>
  <c r="AY46" i="29"/>
  <c r="AP46" i="29"/>
  <c r="AH46" i="29"/>
  <c r="AU91" i="29"/>
  <c r="AL91" i="29"/>
  <c r="AY90" i="29"/>
  <c r="AP90" i="29"/>
  <c r="AH90" i="29"/>
  <c r="DJ133" i="29"/>
  <c r="DJ127" i="29"/>
  <c r="AU50" i="29"/>
  <c r="AL50" i="29"/>
  <c r="AY49" i="29"/>
  <c r="AP49" i="29"/>
  <c r="AH49" i="29"/>
  <c r="BA91" i="29"/>
  <c r="AS91" i="29"/>
  <c r="AP131" i="29"/>
  <c r="AH131" i="29"/>
  <c r="AU130" i="29"/>
  <c r="AL130" i="29"/>
  <c r="DJ49" i="29"/>
  <c r="AA94" i="29"/>
  <c r="DD27" i="29"/>
  <c r="CU27" i="29"/>
  <c r="CM27" i="29"/>
  <c r="DD31" i="29"/>
  <c r="CU31" i="29"/>
  <c r="CM31" i="29"/>
  <c r="CZ30" i="29"/>
  <c r="CQ30" i="29"/>
  <c r="DG27" i="29"/>
  <c r="CY27" i="29"/>
  <c r="CP27" i="29"/>
  <c r="DC69" i="29"/>
  <c r="CT69" i="29"/>
  <c r="CL73" i="29"/>
  <c r="DA73" i="29"/>
  <c r="CR73" i="29"/>
  <c r="DE72" i="29"/>
  <c r="CV72" i="29"/>
  <c r="CN72" i="29"/>
  <c r="DG112" i="29"/>
  <c r="CY112" i="29"/>
  <c r="CP112" i="29"/>
  <c r="DC111" i="29"/>
  <c r="CT111" i="29"/>
  <c r="DA108" i="29"/>
  <c r="CR108" i="29"/>
  <c r="AU127" i="29"/>
  <c r="AL127" i="29"/>
  <c r="BA131" i="29"/>
  <c r="AS131" i="29"/>
  <c r="AJ131" i="29"/>
  <c r="AW130" i="29"/>
  <c r="AN130" i="29"/>
  <c r="CD46" i="29"/>
  <c r="BV46" i="29"/>
  <c r="BM46" i="29"/>
  <c r="AJ91" i="29"/>
  <c r="AW90" i="29"/>
  <c r="AN90" i="29"/>
  <c r="CB87" i="29"/>
  <c r="BS87" i="29"/>
  <c r="BK87" i="29"/>
  <c r="BZ91" i="29"/>
  <c r="V46" i="29"/>
  <c r="M46" i="29"/>
  <c r="E46" i="29"/>
  <c r="BN87" i="29"/>
  <c r="BZ87" i="29"/>
  <c r="BQ87" i="29"/>
  <c r="BI91" i="29"/>
  <c r="BX91" i="29"/>
  <c r="BO91" i="29"/>
  <c r="CL69" i="29"/>
  <c r="CZ69" i="29"/>
  <c r="CQ69" i="29"/>
  <c r="DF73" i="29"/>
  <c r="CX73" i="29"/>
  <c r="CO73" i="29"/>
  <c r="DB72" i="29"/>
  <c r="CS72" i="29"/>
  <c r="DD112" i="29"/>
  <c r="CU112" i="29"/>
  <c r="CM112" i="29"/>
  <c r="CZ111" i="29"/>
  <c r="CQ111" i="29"/>
  <c r="DG108" i="29"/>
  <c r="CY108" i="29"/>
  <c r="CP108" i="29"/>
  <c r="DF108" i="29"/>
  <c r="CX108" i="29"/>
  <c r="CO108" i="29"/>
  <c r="DB108" i="29"/>
  <c r="CS108" i="29"/>
  <c r="BQ91" i="29"/>
  <c r="CD90" i="29"/>
  <c r="BV90" i="29"/>
  <c r="BM90" i="29"/>
  <c r="DC108" i="29"/>
  <c r="CT108" i="29"/>
  <c r="BB40" i="29"/>
  <c r="BB125" i="29"/>
  <c r="CR27" i="29"/>
  <c r="Z39" i="29"/>
  <c r="BB51" i="29"/>
  <c r="DI62" i="29"/>
  <c r="DA27" i="29"/>
  <c r="Y131" i="29"/>
  <c r="DE69" i="29"/>
  <c r="CV69" i="29"/>
  <c r="CN69" i="29"/>
  <c r="DC73" i="29"/>
  <c r="CT73" i="29"/>
  <c r="DG72" i="29"/>
  <c r="CY72" i="29"/>
  <c r="CP72" i="29"/>
  <c r="U87" i="29"/>
  <c r="L87" i="29"/>
  <c r="D87" i="29"/>
  <c r="S91" i="29"/>
  <c r="J91" i="29"/>
  <c r="W90" i="29"/>
  <c r="O90" i="29"/>
  <c r="F90" i="29"/>
  <c r="DA112" i="29"/>
  <c r="CR112" i="29"/>
  <c r="DE111" i="29"/>
  <c r="CV111" i="29"/>
  <c r="CN111" i="29"/>
  <c r="U127" i="29"/>
  <c r="L127" i="29"/>
  <c r="D127" i="29"/>
  <c r="Q131" i="29"/>
  <c r="H131" i="29"/>
  <c r="U130" i="29"/>
  <c r="L130" i="29"/>
  <c r="D130" i="29"/>
  <c r="AF46" i="29"/>
  <c r="AZ50" i="29"/>
  <c r="AR50" i="29"/>
  <c r="AI50" i="29"/>
  <c r="AV49" i="29"/>
  <c r="AM49" i="29"/>
  <c r="AX91" i="29"/>
  <c r="AO91" i="29"/>
  <c r="AG91" i="29"/>
  <c r="AT90" i="29"/>
  <c r="AK90" i="29"/>
  <c r="AX127" i="29"/>
  <c r="AO127" i="29"/>
  <c r="AG127" i="29"/>
  <c r="AZ130" i="29"/>
  <c r="AR130" i="29"/>
  <c r="AI130" i="29"/>
  <c r="CC91" i="29"/>
  <c r="BL91" i="29"/>
  <c r="BY90" i="29"/>
  <c r="BP90" i="29"/>
  <c r="DF31" i="29"/>
  <c r="CX31" i="29"/>
  <c r="CO31" i="29"/>
  <c r="DB30" i="29"/>
  <c r="CS30" i="29"/>
  <c r="DG69" i="29"/>
  <c r="CY69" i="29"/>
  <c r="CP69" i="29"/>
  <c r="DE73" i="29"/>
  <c r="CV73" i="29"/>
  <c r="CN73" i="29"/>
  <c r="DA72" i="29"/>
  <c r="CR72" i="29"/>
  <c r="DC112" i="29"/>
  <c r="CT112" i="29"/>
  <c r="DG111" i="29"/>
  <c r="CY111" i="29"/>
  <c r="CP111" i="29"/>
  <c r="CT27" i="29"/>
  <c r="DE108" i="29"/>
  <c r="CV108" i="29"/>
  <c r="CN108" i="29"/>
  <c r="BI130" i="29"/>
  <c r="DC31" i="29"/>
  <c r="CT31" i="29"/>
  <c r="DG30" i="29"/>
  <c r="CY30" i="29"/>
  <c r="CP30" i="29"/>
  <c r="DD69" i="29"/>
  <c r="CU69" i="29"/>
  <c r="CM69" i="29"/>
  <c r="DB73" i="29"/>
  <c r="CS73" i="29"/>
  <c r="DF72" i="29"/>
  <c r="CX72" i="29"/>
  <c r="CO72" i="29"/>
  <c r="CZ112" i="29"/>
  <c r="CQ112" i="29"/>
  <c r="DD111" i="29"/>
  <c r="CU111" i="29"/>
  <c r="CM111" i="29"/>
  <c r="AY87" i="29"/>
  <c r="AP87" i="29"/>
  <c r="AH87" i="29"/>
  <c r="DB27" i="29"/>
  <c r="CS27" i="29"/>
  <c r="CL30" i="29"/>
  <c r="CZ31" i="29"/>
  <c r="CQ31" i="29"/>
  <c r="DD30" i="29"/>
  <c r="CU30" i="29"/>
  <c r="CM30" i="29"/>
  <c r="C130" i="29"/>
  <c r="BZ50" i="29"/>
  <c r="BQ50" i="29"/>
  <c r="CD49" i="29"/>
  <c r="BV49" i="29"/>
  <c r="BM49" i="29"/>
  <c r="J50" i="29"/>
  <c r="T46" i="29"/>
  <c r="AF50" i="29"/>
  <c r="CZ27" i="29"/>
  <c r="CQ27" i="29"/>
  <c r="W50" i="29"/>
  <c r="S49" i="29"/>
  <c r="J49" i="29"/>
  <c r="AV46" i="29"/>
  <c r="AM46" i="29"/>
  <c r="CA46" i="29"/>
  <c r="BR46" i="29"/>
  <c r="C50" i="29"/>
  <c r="M50" i="29"/>
  <c r="E50" i="29"/>
  <c r="DF69" i="29"/>
  <c r="CX69" i="29"/>
  <c r="CO69" i="29"/>
  <c r="DD73" i="29"/>
  <c r="CU73" i="29"/>
  <c r="CM73" i="29"/>
  <c r="CZ72" i="29"/>
  <c r="CQ72" i="29"/>
  <c r="V87" i="29"/>
  <c r="M87" i="29"/>
  <c r="E87" i="29"/>
  <c r="T91" i="29"/>
  <c r="K91" i="29"/>
  <c r="X90" i="29"/>
  <c r="P90" i="29"/>
  <c r="G90" i="29"/>
  <c r="DB112" i="29"/>
  <c r="CS112" i="29"/>
  <c r="DF111" i="29"/>
  <c r="CX111" i="29"/>
  <c r="CO111" i="29"/>
  <c r="V127" i="29"/>
  <c r="M127" i="29"/>
  <c r="E127" i="29"/>
  <c r="R131" i="29"/>
  <c r="I131" i="29"/>
  <c r="V130" i="29"/>
  <c r="M130" i="29"/>
  <c r="E130" i="29"/>
  <c r="AU46" i="29"/>
  <c r="AL46" i="29"/>
  <c r="BA50" i="29"/>
  <c r="AS50" i="29"/>
  <c r="AJ50" i="29"/>
  <c r="AW49" i="29"/>
  <c r="AN49" i="29"/>
  <c r="AV131" i="29"/>
  <c r="AM131" i="29"/>
  <c r="BI87" i="29"/>
  <c r="BW87" i="29"/>
  <c r="BU91" i="29"/>
  <c r="T50" i="29"/>
  <c r="P49" i="29"/>
  <c r="G49" i="29"/>
  <c r="DD108" i="29"/>
  <c r="CU108" i="29"/>
  <c r="CM108" i="29"/>
  <c r="Z127" i="29"/>
  <c r="Z122" i="29"/>
  <c r="Z130" i="29"/>
  <c r="BC49" i="29"/>
  <c r="BC41" i="29"/>
  <c r="BC126" i="29"/>
  <c r="CF93" i="29"/>
  <c r="BB130" i="29"/>
  <c r="CE83" i="29"/>
  <c r="CV112" i="29"/>
  <c r="V50" i="29"/>
  <c r="R49" i="29"/>
  <c r="CE93" i="29"/>
  <c r="CE48" i="29"/>
  <c r="CE39" i="29"/>
  <c r="CF48" i="29"/>
  <c r="CF40" i="29"/>
  <c r="U46" i="29"/>
  <c r="L46" i="29"/>
  <c r="D46" i="29"/>
  <c r="K50" i="29"/>
  <c r="X49" i="29"/>
  <c r="T87" i="29"/>
  <c r="K87" i="29"/>
  <c r="C91" i="29"/>
  <c r="R91" i="29"/>
  <c r="I91" i="29"/>
  <c r="V90" i="29"/>
  <c r="M90" i="29"/>
  <c r="E90" i="29"/>
  <c r="T127" i="29"/>
  <c r="K127" i="29"/>
  <c r="X131" i="29"/>
  <c r="P131" i="29"/>
  <c r="G131" i="29"/>
  <c r="T130" i="29"/>
  <c r="K130" i="29"/>
  <c r="BA46" i="29"/>
  <c r="AS46" i="29"/>
  <c r="AJ46" i="29"/>
  <c r="AY50" i="29"/>
  <c r="AP50" i="29"/>
  <c r="AH50" i="29"/>
  <c r="AU49" i="29"/>
  <c r="AL49" i="29"/>
  <c r="I49" i="29"/>
  <c r="Y82" i="29"/>
  <c r="Y125" i="29"/>
  <c r="CF92" i="29"/>
  <c r="CF84" i="29"/>
  <c r="Y93" i="29"/>
  <c r="Y123" i="29"/>
  <c r="Z132" i="29"/>
  <c r="Z124" i="29"/>
  <c r="CE42" i="29"/>
  <c r="DH62" i="29"/>
  <c r="CF90" i="29"/>
  <c r="CF82" i="29"/>
  <c r="S50" i="29"/>
  <c r="W49" i="29"/>
  <c r="O49" i="29"/>
  <c r="F49" i="29"/>
  <c r="S87" i="29"/>
  <c r="J87" i="29"/>
  <c r="C90" i="29"/>
  <c r="Q91" i="29"/>
  <c r="H91" i="29"/>
  <c r="U90" i="29"/>
  <c r="L90" i="29"/>
  <c r="D90" i="29"/>
  <c r="C127" i="29"/>
  <c r="W131" i="29"/>
  <c r="O131" i="29"/>
  <c r="F131" i="29"/>
  <c r="S130" i="29"/>
  <c r="J130" i="29"/>
  <c r="AZ46" i="29"/>
  <c r="AR46" i="29"/>
  <c r="AI46" i="29"/>
  <c r="AX50" i="29"/>
  <c r="AO50" i="29"/>
  <c r="AG50" i="29"/>
  <c r="AT49" i="29"/>
  <c r="AK49" i="29"/>
  <c r="AZ87" i="29"/>
  <c r="AR87" i="29"/>
  <c r="AI87" i="29"/>
  <c r="R50" i="29"/>
  <c r="I50" i="29"/>
  <c r="V49" i="29"/>
  <c r="M49" i="29"/>
  <c r="E49" i="29"/>
  <c r="CB127" i="29"/>
  <c r="BS127" i="29"/>
  <c r="BK127" i="29"/>
  <c r="BX131" i="29"/>
  <c r="BO131" i="29"/>
  <c r="CB130" i="29"/>
  <c r="BS130" i="29"/>
  <c r="BK130" i="29"/>
  <c r="R46" i="29"/>
  <c r="I46" i="29"/>
  <c r="Q50" i="29"/>
  <c r="H50" i="29"/>
  <c r="U49" i="29"/>
  <c r="L49" i="29"/>
  <c r="D49" i="29"/>
  <c r="C87" i="29"/>
  <c r="Q87" i="29"/>
  <c r="H87" i="29"/>
  <c r="W91" i="29"/>
  <c r="O91" i="29"/>
  <c r="F91" i="29"/>
  <c r="S90" i="29"/>
  <c r="J90" i="29"/>
  <c r="Q127" i="29"/>
  <c r="H127" i="29"/>
  <c r="U131" i="29"/>
  <c r="L131" i="29"/>
  <c r="D131" i="29"/>
  <c r="Q130" i="29"/>
  <c r="H130" i="29"/>
  <c r="AX46" i="29"/>
  <c r="AO46" i="29"/>
  <c r="AG46" i="29"/>
  <c r="AV50" i="29"/>
  <c r="AM50" i="29"/>
  <c r="AZ49" i="29"/>
  <c r="AR49" i="29"/>
  <c r="AI49" i="29"/>
  <c r="AT91" i="29"/>
  <c r="AK91" i="29"/>
  <c r="AX90" i="29"/>
  <c r="AO90" i="29"/>
  <c r="AG90" i="29"/>
  <c r="AF127" i="29"/>
  <c r="AT127" i="29"/>
  <c r="AK127" i="29"/>
  <c r="AZ131" i="29"/>
  <c r="AR131" i="29"/>
  <c r="AI131" i="29"/>
  <c r="AV130" i="29"/>
  <c r="AM130" i="29"/>
  <c r="CC46" i="29"/>
  <c r="BU46" i="29"/>
  <c r="BL46" i="29"/>
  <c r="CA50" i="29"/>
  <c r="BR50" i="29"/>
  <c r="BJ50" i="29"/>
  <c r="BW49" i="29"/>
  <c r="BN49" i="29"/>
  <c r="X50" i="29"/>
  <c r="P50" i="29"/>
  <c r="G50" i="29"/>
  <c r="T49" i="29"/>
  <c r="K49" i="29"/>
  <c r="R90" i="29"/>
  <c r="I90" i="29"/>
  <c r="X130" i="29"/>
  <c r="P130" i="29"/>
  <c r="G130" i="29"/>
  <c r="AW46" i="29"/>
  <c r="AN46" i="29"/>
  <c r="CB90" i="29"/>
  <c r="BS90" i="29"/>
  <c r="BK90" i="29"/>
  <c r="X46" i="29"/>
  <c r="P46" i="29"/>
  <c r="G46" i="29"/>
  <c r="O50" i="29"/>
  <c r="F50" i="29"/>
  <c r="W87" i="29"/>
  <c r="O87" i="29"/>
  <c r="F87" i="29"/>
  <c r="U91" i="29"/>
  <c r="L91" i="29"/>
  <c r="D91" i="29"/>
  <c r="Q90" i="29"/>
  <c r="H90" i="29"/>
  <c r="W127" i="29"/>
  <c r="O127" i="29"/>
  <c r="F127" i="29"/>
  <c r="S131" i="29"/>
  <c r="J131" i="29"/>
  <c r="W130" i="29"/>
  <c r="O130" i="29"/>
  <c r="F130" i="29"/>
  <c r="AF49" i="29"/>
  <c r="AT50" i="29"/>
  <c r="AK50" i="29"/>
  <c r="AX49" i="29"/>
  <c r="AO49" i="29"/>
  <c r="AG49" i="29"/>
  <c r="AF87" i="29"/>
  <c r="AZ91" i="29"/>
  <c r="AR91" i="29"/>
  <c r="AI91" i="29"/>
  <c r="AV90" i="29"/>
  <c r="AM90" i="29"/>
  <c r="AZ127" i="29"/>
  <c r="AR127" i="29"/>
  <c r="AI127" i="29"/>
  <c r="AX131" i="29"/>
  <c r="AO131" i="29"/>
  <c r="AG131" i="29"/>
  <c r="AT130" i="29"/>
  <c r="AK130" i="29"/>
  <c r="BY87" i="29"/>
  <c r="BI90" i="29"/>
  <c r="BW91" i="29"/>
  <c r="BN91" i="29"/>
  <c r="CA90" i="29"/>
  <c r="BR90" i="29"/>
  <c r="BJ90" i="29"/>
  <c r="BI127" i="29"/>
  <c r="CC131" i="29"/>
  <c r="BU131" i="29"/>
  <c r="BL131" i="29"/>
  <c r="CE82" i="29"/>
  <c r="W46" i="29"/>
  <c r="O46" i="29"/>
  <c r="U50" i="29"/>
  <c r="L50" i="29"/>
  <c r="D50" i="29"/>
  <c r="Q49" i="29"/>
  <c r="H49" i="29"/>
  <c r="AT46" i="29"/>
  <c r="AK46" i="29"/>
  <c r="AF90" i="29"/>
  <c r="AT87" i="29"/>
  <c r="AK87" i="29"/>
  <c r="BY46" i="29"/>
  <c r="BP46" i="29"/>
  <c r="BI49" i="29"/>
  <c r="BW50" i="29"/>
  <c r="BN50" i="29"/>
  <c r="CA49" i="29"/>
  <c r="BR49" i="29"/>
  <c r="BJ49" i="29"/>
  <c r="BW127" i="29"/>
  <c r="BN127" i="29"/>
  <c r="CA131" i="29"/>
  <c r="BR131" i="29"/>
  <c r="BJ131" i="29"/>
  <c r="BW130" i="29"/>
  <c r="BN130" i="29"/>
  <c r="W27" i="29"/>
  <c r="DF27" i="29" s="1"/>
  <c r="O27" i="29"/>
  <c r="CX27" i="29" s="1"/>
  <c r="DE31" i="29"/>
  <c r="CV31" i="29"/>
  <c r="DA30" i="29"/>
  <c r="CR30" i="29"/>
  <c r="F46" i="29"/>
  <c r="S127" i="29"/>
  <c r="J127" i="29"/>
  <c r="Z93" i="29"/>
  <c r="Y130" i="29"/>
  <c r="Z126" i="29"/>
  <c r="CE51" i="29"/>
  <c r="CE40" i="29"/>
  <c r="CF49" i="29"/>
  <c r="CF41" i="29"/>
  <c r="BA87" i="29"/>
  <c r="AS87" i="29"/>
  <c r="AJ87" i="29"/>
  <c r="AW91" i="29"/>
  <c r="AN91" i="29"/>
  <c r="BA90" i="29"/>
  <c r="AS90" i="29"/>
  <c r="AJ90" i="29"/>
  <c r="AW127" i="29"/>
  <c r="AN127" i="29"/>
  <c r="AF131" i="29"/>
  <c r="AU131" i="29"/>
  <c r="AL131" i="29"/>
  <c r="AY130" i="29"/>
  <c r="AP130" i="29"/>
  <c r="AH130" i="29"/>
  <c r="BX46" i="29"/>
  <c r="BO46" i="29"/>
  <c r="CD50" i="29"/>
  <c r="BV50" i="29"/>
  <c r="BM50" i="29"/>
  <c r="BZ49" i="29"/>
  <c r="BQ49" i="29"/>
  <c r="CD87" i="29"/>
  <c r="BV87" i="29"/>
  <c r="BM87" i="29"/>
  <c r="CB91" i="29"/>
  <c r="BS91" i="29"/>
  <c r="BK91" i="29"/>
  <c r="BX90" i="29"/>
  <c r="BO90" i="29"/>
  <c r="CD127" i="29"/>
  <c r="BV127" i="29"/>
  <c r="BM127" i="29"/>
  <c r="BZ131" i="29"/>
  <c r="BQ131" i="29"/>
  <c r="CD130" i="29"/>
  <c r="BV130" i="29"/>
  <c r="BM130" i="29"/>
  <c r="CN31" i="29"/>
  <c r="AV91" i="29"/>
  <c r="AM91" i="29"/>
  <c r="AZ90" i="29"/>
  <c r="AR90" i="29"/>
  <c r="AI90" i="29"/>
  <c r="AV127" i="29"/>
  <c r="AM127" i="29"/>
  <c r="AF130" i="29"/>
  <c r="AT131" i="29"/>
  <c r="AK131" i="29"/>
  <c r="AX130" i="29"/>
  <c r="AO130" i="29"/>
  <c r="AG130" i="29"/>
  <c r="BI46" i="29"/>
  <c r="BW46" i="29"/>
  <c r="BN46" i="29"/>
  <c r="CC50" i="29"/>
  <c r="BU50" i="29"/>
  <c r="BL50" i="29"/>
  <c r="BY49" i="29"/>
  <c r="BP49" i="29"/>
  <c r="CC87" i="29"/>
  <c r="BU87" i="29"/>
  <c r="BL87" i="29"/>
  <c r="CA91" i="29"/>
  <c r="BR91" i="29"/>
  <c r="BJ91" i="29"/>
  <c r="BW90" i="29"/>
  <c r="BN90" i="29"/>
  <c r="CC127" i="29"/>
  <c r="BU127" i="29"/>
  <c r="BL127" i="29"/>
  <c r="BY131" i="29"/>
  <c r="BP131" i="29"/>
  <c r="CC130" i="29"/>
  <c r="BU130" i="29"/>
  <c r="BL130" i="29"/>
  <c r="DB31" i="29"/>
  <c r="T27" i="29"/>
  <c r="DC27" i="29" s="1"/>
  <c r="CX30" i="29"/>
  <c r="K46" i="29"/>
  <c r="Z48" i="29"/>
  <c r="Z123" i="29"/>
  <c r="AX87" i="29"/>
  <c r="AO87" i="29"/>
  <c r="AG87" i="29"/>
  <c r="CA87" i="29"/>
  <c r="BR87" i="29"/>
  <c r="BJ87" i="29"/>
  <c r="BY91" i="29"/>
  <c r="BP91" i="29"/>
  <c r="CC90" i="29"/>
  <c r="BU90" i="29"/>
  <c r="BL90" i="29"/>
  <c r="CA127" i="29"/>
  <c r="BR127" i="29"/>
  <c r="BJ127" i="29"/>
  <c r="BW131" i="29"/>
  <c r="BN131" i="29"/>
  <c r="CA130" i="29"/>
  <c r="BR130" i="29"/>
  <c r="BJ130" i="29"/>
  <c r="C31" i="29"/>
  <c r="CL31" i="29" s="1"/>
  <c r="CB50" i="29"/>
  <c r="BK50" i="29"/>
  <c r="BO49" i="29"/>
  <c r="CS31" i="29"/>
  <c r="Z131" i="29"/>
  <c r="BB126" i="29"/>
  <c r="BC127" i="29"/>
  <c r="AW87" i="29"/>
  <c r="AN87" i="29"/>
  <c r="BA127" i="29"/>
  <c r="AS127" i="29"/>
  <c r="AJ127" i="29"/>
  <c r="AY131" i="29"/>
  <c r="CB46" i="29"/>
  <c r="BS46" i="29"/>
  <c r="BK46" i="29"/>
  <c r="BZ127" i="29"/>
  <c r="BQ127" i="29"/>
  <c r="CD131" i="29"/>
  <c r="BV131" i="29"/>
  <c r="BM131" i="29"/>
  <c r="BZ130" i="29"/>
  <c r="BQ130" i="29"/>
  <c r="BS50" i="29"/>
  <c r="BX49" i="29"/>
  <c r="DF30" i="29"/>
  <c r="Z40" i="29"/>
  <c r="Y133" i="29"/>
  <c r="BB48" i="29"/>
  <c r="BB39" i="29"/>
  <c r="BC48" i="29"/>
  <c r="BC40" i="29"/>
  <c r="BB92" i="29"/>
  <c r="BB81" i="29"/>
  <c r="BC83" i="29"/>
  <c r="BB124" i="29"/>
  <c r="BC133" i="29"/>
  <c r="BC125" i="29"/>
  <c r="CE129" i="29"/>
  <c r="CE120" i="29"/>
  <c r="CF129" i="29"/>
  <c r="CF121" i="29"/>
  <c r="CE124" i="29"/>
  <c r="CF133" i="29"/>
  <c r="CF125" i="29"/>
  <c r="AV87" i="29"/>
  <c r="AM87" i="29"/>
  <c r="BJ46" i="29"/>
  <c r="BY50" i="29"/>
  <c r="BP50" i="29"/>
  <c r="CC49" i="29"/>
  <c r="BU49" i="29"/>
  <c r="BL49" i="29"/>
  <c r="BP87" i="29"/>
  <c r="BY127" i="29"/>
  <c r="BP127" i="29"/>
  <c r="BY130" i="29"/>
  <c r="BP130" i="29"/>
  <c r="CL27" i="29"/>
  <c r="CO30" i="29"/>
  <c r="Y122" i="29"/>
  <c r="BB131" i="29"/>
  <c r="Z87" i="29"/>
  <c r="BC39" i="29"/>
  <c r="BC90" i="29"/>
  <c r="BC82" i="29"/>
  <c r="CF47" i="29"/>
  <c r="CF39" i="29"/>
  <c r="AF91" i="29"/>
  <c r="AU87" i="29"/>
  <c r="AL87" i="29"/>
  <c r="AY91" i="29"/>
  <c r="AP91" i="29"/>
  <c r="AH91" i="29"/>
  <c r="AU90" i="29"/>
  <c r="AL90" i="29"/>
  <c r="AY127" i="29"/>
  <c r="AP127" i="29"/>
  <c r="AH127" i="29"/>
  <c r="AW131" i="29"/>
  <c r="AN131" i="29"/>
  <c r="BA130" i="29"/>
  <c r="AS130" i="29"/>
  <c r="AJ130" i="29"/>
  <c r="BZ46" i="29"/>
  <c r="BQ46" i="29"/>
  <c r="BI50" i="29"/>
  <c r="BX50" i="29"/>
  <c r="BO50" i="29"/>
  <c r="CB49" i="29"/>
  <c r="BS49" i="29"/>
  <c r="BK49" i="29"/>
  <c r="BX87" i="29"/>
  <c r="BO87" i="29"/>
  <c r="CD91" i="29"/>
  <c r="BV91" i="29"/>
  <c r="BM91" i="29"/>
  <c r="BZ90" i="29"/>
  <c r="BQ90" i="29"/>
  <c r="BI131" i="29"/>
  <c r="BX127" i="29"/>
  <c r="BO127" i="29"/>
  <c r="CB131" i="29"/>
  <c r="BS131" i="29"/>
  <c r="BK131" i="29"/>
  <c r="BX130" i="29"/>
  <c r="BO130" i="29"/>
  <c r="CE130" i="29"/>
  <c r="CF126" i="29"/>
  <c r="BB106" i="29"/>
  <c r="Z85" i="29"/>
  <c r="Z86" i="29"/>
  <c r="CF85" i="29"/>
  <c r="BC91" i="29"/>
  <c r="BB46" i="29"/>
  <c r="BC47" i="29"/>
  <c r="Y47" i="29"/>
  <c r="Y46" i="29"/>
  <c r="Z47" i="29"/>
  <c r="Y45" i="29"/>
  <c r="Z46" i="29"/>
  <c r="BB47" i="29"/>
  <c r="Y50" i="29"/>
  <c r="CE125" i="29"/>
  <c r="CE92" i="29"/>
  <c r="CE81" i="29"/>
  <c r="CF91" i="29"/>
  <c r="CF83" i="29"/>
  <c r="CF73" i="29"/>
  <c r="CF66" i="29"/>
  <c r="DI66" i="29" s="1"/>
  <c r="CF65" i="29"/>
  <c r="CF88" i="29"/>
  <c r="CF80" i="29"/>
  <c r="DI80" i="29" s="1"/>
  <c r="CE75" i="29"/>
  <c r="CF87" i="29"/>
  <c r="CE74" i="29"/>
  <c r="CE64" i="29"/>
  <c r="CE63" i="29"/>
  <c r="CE49" i="29"/>
  <c r="CF51" i="29"/>
  <c r="CF43" i="29"/>
  <c r="CE46" i="29"/>
  <c r="CE47" i="29"/>
  <c r="CE44" i="29"/>
  <c r="CF45" i="29"/>
  <c r="BB111" i="29"/>
  <c r="BC107" i="29"/>
  <c r="BB122" i="29"/>
  <c r="BC131" i="29"/>
  <c r="BC123" i="29"/>
  <c r="BB133" i="29"/>
  <c r="BB83" i="29"/>
  <c r="BC93" i="29"/>
  <c r="BC85" i="29"/>
  <c r="BB65" i="29"/>
  <c r="BC75" i="29"/>
  <c r="BB89" i="29"/>
  <c r="BC67" i="29"/>
  <c r="BB88" i="29"/>
  <c r="BB87" i="29"/>
  <c r="BC89" i="29"/>
  <c r="BB80" i="29"/>
  <c r="BC88" i="29"/>
  <c r="BC80" i="29"/>
  <c r="BC81" i="29"/>
  <c r="BB52" i="29"/>
  <c r="BB41" i="29"/>
  <c r="BC50" i="29"/>
  <c r="BC42" i="29"/>
  <c r="BC22" i="29"/>
  <c r="BB32" i="29"/>
  <c r="BB22" i="29"/>
  <c r="BB21" i="29"/>
  <c r="BC31" i="29"/>
  <c r="BC30" i="29"/>
  <c r="BC23" i="29"/>
  <c r="Y129" i="29"/>
  <c r="Y120" i="29"/>
  <c r="Y127" i="29"/>
  <c r="Z128" i="29"/>
  <c r="Z120" i="29"/>
  <c r="Y112" i="29"/>
  <c r="Z108" i="29"/>
  <c r="Y81" i="29"/>
  <c r="Z83" i="29"/>
  <c r="Y92" i="29"/>
  <c r="Z91" i="29"/>
  <c r="Y86" i="29"/>
  <c r="Z88" i="29"/>
  <c r="Y84" i="29"/>
  <c r="Y74" i="29"/>
  <c r="Y63" i="29"/>
  <c r="Y44" i="29"/>
  <c r="Z45" i="29"/>
  <c r="Y49" i="29"/>
  <c r="Z43" i="29"/>
  <c r="Z51" i="29"/>
  <c r="Y52" i="29"/>
  <c r="Y41" i="29"/>
  <c r="Y26" i="29"/>
  <c r="DH26" i="29" s="1"/>
  <c r="CE128" i="29"/>
  <c r="CE127" i="29"/>
  <c r="CF128" i="29"/>
  <c r="CF120" i="29"/>
  <c r="CE126" i="29"/>
  <c r="CE131" i="29"/>
  <c r="CF127" i="29"/>
  <c r="CE110" i="29"/>
  <c r="DH110" i="29" s="1"/>
  <c r="CF110" i="29"/>
  <c r="DI110" i="29" s="1"/>
  <c r="CF102" i="29"/>
  <c r="DI102" i="29" s="1"/>
  <c r="CE108" i="29"/>
  <c r="DH108" i="29" s="1"/>
  <c r="CE107" i="29"/>
  <c r="DH107" i="29" s="1"/>
  <c r="CE112" i="29"/>
  <c r="CF108" i="29"/>
  <c r="CE123" i="29"/>
  <c r="DH123" i="29" s="1"/>
  <c r="CF132" i="29"/>
  <c r="CF124" i="29"/>
  <c r="CE101" i="29"/>
  <c r="DH101" i="29" s="1"/>
  <c r="CF101" i="29"/>
  <c r="DI101" i="29" s="1"/>
  <c r="CE133" i="29"/>
  <c r="CE122" i="29"/>
  <c r="CF131" i="29"/>
  <c r="CF123" i="29"/>
  <c r="CE132" i="29"/>
  <c r="CE121" i="29"/>
  <c r="CF130" i="29"/>
  <c r="CF122" i="29"/>
  <c r="CE109" i="29"/>
  <c r="DH109" i="29" s="1"/>
  <c r="CF109" i="29"/>
  <c r="DI109" i="29" s="1"/>
  <c r="DH105" i="29"/>
  <c r="DH113" i="29"/>
  <c r="DH102" i="29"/>
  <c r="CE87" i="29"/>
  <c r="CE91" i="29"/>
  <c r="CE65" i="29"/>
  <c r="DH65" i="29" s="1"/>
  <c r="CF75" i="29"/>
  <c r="CF67" i="29"/>
  <c r="CE89" i="29"/>
  <c r="CE80" i="29"/>
  <c r="CF89" i="29"/>
  <c r="CF81" i="29"/>
  <c r="DH67" i="29"/>
  <c r="DH66" i="29"/>
  <c r="CF72" i="29"/>
  <c r="DI72" i="29" s="1"/>
  <c r="CF64" i="29"/>
  <c r="DI64" i="29" s="1"/>
  <c r="CE85" i="29"/>
  <c r="CE90" i="29"/>
  <c r="CF86" i="29"/>
  <c r="CE88" i="29"/>
  <c r="CE86" i="29"/>
  <c r="DI76" i="29"/>
  <c r="DI77" i="29" s="1"/>
  <c r="CE69" i="29"/>
  <c r="CE84" i="29"/>
  <c r="CE73" i="29"/>
  <c r="DH76" i="29"/>
  <c r="DH77" i="29" s="1"/>
  <c r="DI74" i="29"/>
  <c r="CE52" i="29"/>
  <c r="CE41" i="29"/>
  <c r="CF50" i="29"/>
  <c r="CF42" i="29"/>
  <c r="DI23" i="29"/>
  <c r="CE32" i="29"/>
  <c r="DH32" i="29" s="1"/>
  <c r="CE21" i="29"/>
  <c r="DH21" i="29" s="1"/>
  <c r="CF30" i="29"/>
  <c r="CF22" i="29"/>
  <c r="CE45" i="29"/>
  <c r="CE50" i="29"/>
  <c r="CF46" i="29"/>
  <c r="DI24" i="29"/>
  <c r="DI32" i="29"/>
  <c r="CF31" i="29"/>
  <c r="DI31" i="29" s="1"/>
  <c r="CE29" i="29"/>
  <c r="DH29" i="29" s="1"/>
  <c r="CE20" i="29"/>
  <c r="DH20" i="29" s="1"/>
  <c r="CF29" i="29"/>
  <c r="CF21" i="29"/>
  <c r="CE43" i="29"/>
  <c r="CF52" i="29"/>
  <c r="CF44" i="29"/>
  <c r="CE33" i="29"/>
  <c r="DH33" i="29" s="1"/>
  <c r="CE22" i="29"/>
  <c r="DH22" i="29" s="1"/>
  <c r="CE30" i="29"/>
  <c r="DH23" i="29"/>
  <c r="DI33" i="29"/>
  <c r="DI25" i="29"/>
  <c r="BB107" i="29"/>
  <c r="BB112" i="29"/>
  <c r="BC108" i="29"/>
  <c r="BB123" i="29"/>
  <c r="BC132" i="29"/>
  <c r="BC124" i="29"/>
  <c r="BB105" i="29"/>
  <c r="BC114" i="29"/>
  <c r="BC106" i="29"/>
  <c r="BB132" i="29"/>
  <c r="BB121" i="29"/>
  <c r="BC130" i="29"/>
  <c r="BC122" i="29"/>
  <c r="BB129" i="29"/>
  <c r="BB120" i="29"/>
  <c r="BC129" i="29"/>
  <c r="BC121" i="29"/>
  <c r="BB128" i="29"/>
  <c r="BB127" i="29"/>
  <c r="BC128" i="29"/>
  <c r="BC120" i="29"/>
  <c r="BC92" i="29"/>
  <c r="BC74" i="29"/>
  <c r="BB74" i="29"/>
  <c r="BB63" i="29"/>
  <c r="BC73" i="29"/>
  <c r="BC65" i="29"/>
  <c r="BB86" i="29"/>
  <c r="BB91" i="29"/>
  <c r="BC87" i="29"/>
  <c r="BC72" i="29"/>
  <c r="BC64" i="29"/>
  <c r="BB85" i="29"/>
  <c r="BB90" i="29"/>
  <c r="BC86" i="29"/>
  <c r="BB84" i="29"/>
  <c r="BC84" i="29"/>
  <c r="BB93" i="29"/>
  <c r="BB82" i="29"/>
  <c r="BB45" i="29"/>
  <c r="BB50" i="29"/>
  <c r="BC46" i="29"/>
  <c r="BB29" i="29"/>
  <c r="BB20" i="29"/>
  <c r="BC29" i="29"/>
  <c r="BC21" i="29"/>
  <c r="BB44" i="29"/>
  <c r="BB49" i="29"/>
  <c r="BC45" i="29"/>
  <c r="BB28" i="29"/>
  <c r="BB27" i="29"/>
  <c r="BC28" i="29"/>
  <c r="BC20" i="29"/>
  <c r="BB43" i="29"/>
  <c r="BC52" i="29"/>
  <c r="BC44" i="29"/>
  <c r="BB42" i="29"/>
  <c r="BC51" i="29"/>
  <c r="BC43" i="29"/>
  <c r="Y124" i="29"/>
  <c r="Z133" i="29"/>
  <c r="Z125" i="29"/>
  <c r="Y106" i="29"/>
  <c r="DH106" i="29" s="1"/>
  <c r="Y132" i="29"/>
  <c r="Y121" i="29"/>
  <c r="Z129" i="29"/>
  <c r="Z121" i="29"/>
  <c r="Y104" i="29"/>
  <c r="DH104" i="29" s="1"/>
  <c r="Y128" i="29"/>
  <c r="Y111" i="29"/>
  <c r="DH111" i="29" s="1"/>
  <c r="Z107" i="29"/>
  <c r="DI107" i="29" s="1"/>
  <c r="Y114" i="29"/>
  <c r="DH114" i="29" s="1"/>
  <c r="Y103" i="29"/>
  <c r="DH103" i="29" s="1"/>
  <c r="Y126" i="29"/>
  <c r="Z114" i="29"/>
  <c r="DI114" i="29" s="1"/>
  <c r="Z106" i="29"/>
  <c r="DI106" i="29" s="1"/>
  <c r="Z113" i="29"/>
  <c r="DI113" i="29" s="1"/>
  <c r="Z105" i="29"/>
  <c r="DI105" i="29" s="1"/>
  <c r="Z112" i="29"/>
  <c r="DI112" i="29" s="1"/>
  <c r="Z104" i="29"/>
  <c r="DI104" i="29" s="1"/>
  <c r="Z111" i="29"/>
  <c r="DI111" i="29" s="1"/>
  <c r="Z103" i="29"/>
  <c r="DI103" i="29" s="1"/>
  <c r="Z90" i="29"/>
  <c r="Z82" i="29"/>
  <c r="Y89" i="29"/>
  <c r="Z89" i="29"/>
  <c r="Z81" i="29"/>
  <c r="Y88" i="29"/>
  <c r="Y87" i="29"/>
  <c r="Y75" i="29"/>
  <c r="Y64" i="29"/>
  <c r="Y85" i="29"/>
  <c r="Z73" i="29"/>
  <c r="Z65" i="29"/>
  <c r="Z92" i="29"/>
  <c r="Z84" i="29"/>
  <c r="Y71" i="29"/>
  <c r="DH71" i="29" s="1"/>
  <c r="Y83" i="29"/>
  <c r="Y69" i="29"/>
  <c r="Z71" i="29"/>
  <c r="DI71" i="29" s="1"/>
  <c r="Z63" i="29"/>
  <c r="DI63" i="29" s="1"/>
  <c r="Y70" i="29"/>
  <c r="DH70" i="29" s="1"/>
  <c r="Y73" i="29"/>
  <c r="Z70" i="29"/>
  <c r="DI70" i="29" s="1"/>
  <c r="Y68" i="29"/>
  <c r="DH68" i="29" s="1"/>
  <c r="Y72" i="29"/>
  <c r="DH72" i="29" s="1"/>
  <c r="Z69" i="29"/>
  <c r="DI69" i="29" s="1"/>
  <c r="Z68" i="29"/>
  <c r="DI68" i="29" s="1"/>
  <c r="Z75" i="29"/>
  <c r="Z67" i="29"/>
  <c r="Y43" i="29"/>
  <c r="Z50" i="29"/>
  <c r="Z42" i="29"/>
  <c r="Z49" i="29"/>
  <c r="Z41" i="29"/>
  <c r="Y28" i="29"/>
  <c r="DH28" i="29" s="1"/>
  <c r="Y42" i="29"/>
  <c r="Z52" i="29"/>
  <c r="Z44" i="29"/>
  <c r="Y25" i="29"/>
  <c r="DH25" i="29" s="1"/>
  <c r="Y51" i="29"/>
  <c r="Y40" i="29"/>
  <c r="Z30" i="29"/>
  <c r="Z22" i="29"/>
  <c r="Y24" i="29"/>
  <c r="DH24" i="29" s="1"/>
  <c r="Y48" i="29"/>
  <c r="Y39" i="29"/>
  <c r="Z29" i="29"/>
  <c r="Z21" i="29"/>
  <c r="Y27" i="29"/>
  <c r="DH27" i="29" s="1"/>
  <c r="Z28" i="29"/>
  <c r="DI28" i="29" s="1"/>
  <c r="Z20" i="29"/>
  <c r="DI20" i="29" s="1"/>
  <c r="Y31" i="29"/>
  <c r="DH31" i="29" s="1"/>
  <c r="Z27" i="29"/>
  <c r="DI27" i="29" s="1"/>
  <c r="Y30" i="29"/>
  <c r="Z26" i="29"/>
  <c r="DI26" i="29" s="1"/>
  <c r="DE131" i="29" l="1"/>
  <c r="DH90" i="29"/>
  <c r="CO130" i="29"/>
  <c r="CQ131" i="29"/>
  <c r="CX130" i="29"/>
  <c r="CL46" i="29"/>
  <c r="CZ46" i="29"/>
  <c r="CT90" i="29"/>
  <c r="DG87" i="29"/>
  <c r="CQ87" i="29"/>
  <c r="DB46" i="29"/>
  <c r="CY87" i="29"/>
  <c r="DC87" i="29"/>
  <c r="CY91" i="29"/>
  <c r="DG91" i="29"/>
  <c r="CR87" i="29"/>
  <c r="DC130" i="29"/>
  <c r="CR127" i="29"/>
  <c r="DA91" i="29"/>
  <c r="CZ90" i="29"/>
  <c r="CM46" i="29"/>
  <c r="CP127" i="29"/>
  <c r="DA130" i="29"/>
  <c r="CS131" i="29"/>
  <c r="DH91" i="29"/>
  <c r="CN91" i="29"/>
  <c r="CR91" i="29"/>
  <c r="CL91" i="29"/>
  <c r="CT87" i="29"/>
  <c r="DA87" i="29"/>
  <c r="DI39" i="29"/>
  <c r="CP46" i="29"/>
  <c r="CP91" i="29"/>
  <c r="CT130" i="29"/>
  <c r="CY131" i="29"/>
  <c r="CR130" i="29"/>
  <c r="DG131" i="29"/>
  <c r="CN131" i="29"/>
  <c r="CY127" i="29"/>
  <c r="CV91" i="29"/>
  <c r="DE91" i="29"/>
  <c r="CU87" i="29"/>
  <c r="CU91" i="29"/>
  <c r="DI40" i="29"/>
  <c r="DA50" i="29"/>
  <c r="CL49" i="29"/>
  <c r="CS46" i="29"/>
  <c r="CT131" i="29"/>
  <c r="DJ94" i="29"/>
  <c r="DJ95" i="29" s="1"/>
  <c r="DC131" i="29"/>
  <c r="DC90" i="29"/>
  <c r="CY46" i="29"/>
  <c r="CV131" i="29"/>
  <c r="CQ46" i="29"/>
  <c r="CL131" i="29"/>
  <c r="CP87" i="29"/>
  <c r="DG127" i="29"/>
  <c r="DA127" i="29"/>
  <c r="CY130" i="29"/>
  <c r="DF46" i="29"/>
  <c r="CL87" i="29"/>
  <c r="CS90" i="29"/>
  <c r="CV87" i="29"/>
  <c r="CV46" i="29"/>
  <c r="DD127" i="29"/>
  <c r="DC46" i="29"/>
  <c r="DF90" i="29"/>
  <c r="DE130" i="29"/>
  <c r="DA49" i="29"/>
  <c r="DF91" i="29"/>
  <c r="CT50" i="29"/>
  <c r="CL130" i="29"/>
  <c r="CN46" i="29"/>
  <c r="CU127" i="29"/>
  <c r="DA90" i="29"/>
  <c r="CX90" i="29"/>
  <c r="DH93" i="29"/>
  <c r="CX49" i="29"/>
  <c r="CZ131" i="29"/>
  <c r="CL50" i="29"/>
  <c r="DD87" i="29"/>
  <c r="DH39" i="29"/>
  <c r="DB90" i="29"/>
  <c r="DE87" i="29"/>
  <c r="DG46" i="29"/>
  <c r="CN87" i="29"/>
  <c r="DD130" i="29"/>
  <c r="DB49" i="29"/>
  <c r="CY50" i="29"/>
  <c r="DE46" i="29"/>
  <c r="DC91" i="29"/>
  <c r="DH48" i="29"/>
  <c r="DI22" i="29"/>
  <c r="CO91" i="29"/>
  <c r="CM127" i="29"/>
  <c r="DA131" i="29"/>
  <c r="CP49" i="29"/>
  <c r="CZ87" i="29"/>
  <c r="DH122" i="29"/>
  <c r="DH130" i="29"/>
  <c r="DI84" i="29"/>
  <c r="DI122" i="29"/>
  <c r="DB91" i="29"/>
  <c r="CR50" i="29"/>
  <c r="CM87" i="29"/>
  <c r="CN127" i="29"/>
  <c r="CT91" i="29"/>
  <c r="CV49" i="29"/>
  <c r="DI130" i="29"/>
  <c r="CX91" i="29"/>
  <c r="CY90" i="29"/>
  <c r="DD50" i="29"/>
  <c r="DH51" i="29"/>
  <c r="DC49" i="29"/>
  <c r="CR90" i="29"/>
  <c r="CO90" i="29"/>
  <c r="DI124" i="29"/>
  <c r="CO49" i="29"/>
  <c r="CU130" i="29"/>
  <c r="CS49" i="29"/>
  <c r="DC50" i="29"/>
  <c r="CR131" i="29"/>
  <c r="DH131" i="29"/>
  <c r="DF49" i="29"/>
  <c r="CP90" i="29"/>
  <c r="CR49" i="29"/>
  <c r="DG90" i="29"/>
  <c r="CP131" i="29"/>
  <c r="CP50" i="29"/>
  <c r="CV130" i="29"/>
  <c r="DE49" i="29"/>
  <c r="CS91" i="29"/>
  <c r="CS50" i="29"/>
  <c r="CX50" i="29"/>
  <c r="DB130" i="29"/>
  <c r="DB50" i="29"/>
  <c r="DG130" i="29"/>
  <c r="CQ49" i="29"/>
  <c r="CV127" i="29"/>
  <c r="DG49" i="29"/>
  <c r="DE50" i="29"/>
  <c r="CZ49" i="29"/>
  <c r="CO46" i="29"/>
  <c r="CM130" i="29"/>
  <c r="DE127" i="29"/>
  <c r="CN130" i="29"/>
  <c r="DI93" i="29"/>
  <c r="CU46" i="29"/>
  <c r="DC127" i="29"/>
  <c r="DF50" i="29"/>
  <c r="DA46" i="29"/>
  <c r="CM50" i="29"/>
  <c r="DF130" i="29"/>
  <c r="CO131" i="29"/>
  <c r="CZ91" i="29"/>
  <c r="DH75" i="29"/>
  <c r="CV50" i="29"/>
  <c r="CY49" i="29"/>
  <c r="CM91" i="29"/>
  <c r="CO50" i="29"/>
  <c r="DG50" i="29"/>
  <c r="CX46" i="29"/>
  <c r="CL127" i="29"/>
  <c r="DB87" i="29"/>
  <c r="DH82" i="29"/>
  <c r="CT127" i="29"/>
  <c r="CN50" i="29"/>
  <c r="DH124" i="29"/>
  <c r="DB131" i="29"/>
  <c r="DD91" i="29"/>
  <c r="CS127" i="29"/>
  <c r="CZ127" i="29"/>
  <c r="CM49" i="29"/>
  <c r="CS130" i="29"/>
  <c r="CV90" i="29"/>
  <c r="DH83" i="29"/>
  <c r="DH81" i="29"/>
  <c r="CS87" i="29"/>
  <c r="CX127" i="29"/>
  <c r="CX87" i="29"/>
  <c r="CP130" i="29"/>
  <c r="DI127" i="29"/>
  <c r="DD46" i="29"/>
  <c r="DI132" i="29"/>
  <c r="DI42" i="29"/>
  <c r="DI82" i="29"/>
  <c r="DI90" i="29"/>
  <c r="DI51" i="29"/>
  <c r="DI126" i="29"/>
  <c r="DI123" i="29"/>
  <c r="DI87" i="29"/>
  <c r="DI83" i="29"/>
  <c r="DI43" i="29"/>
  <c r="DI48" i="29"/>
  <c r="DI129" i="29"/>
  <c r="DI92" i="29"/>
  <c r="DI65" i="29"/>
  <c r="DI89" i="29"/>
  <c r="DI41" i="29"/>
  <c r="DI49" i="29"/>
  <c r="DI21" i="29"/>
  <c r="DH46" i="29"/>
  <c r="DH86" i="29"/>
  <c r="DH112" i="29"/>
  <c r="DH125" i="29"/>
  <c r="DH121" i="29"/>
  <c r="DH120" i="29"/>
  <c r="DH129" i="29"/>
  <c r="DH74" i="29"/>
  <c r="DH92" i="29"/>
  <c r="DH64" i="29"/>
  <c r="DH40" i="29"/>
  <c r="DH52" i="29"/>
  <c r="CQ90" i="29"/>
  <c r="CQ127" i="29"/>
  <c r="DF131" i="29"/>
  <c r="CM90" i="29"/>
  <c r="DH42" i="29"/>
  <c r="DI75" i="29"/>
  <c r="DI131" i="29"/>
  <c r="DI108" i="29"/>
  <c r="DH63" i="29"/>
  <c r="CR46" i="29"/>
  <c r="CQ130" i="29"/>
  <c r="CU49" i="29"/>
  <c r="CU90" i="29"/>
  <c r="CN90" i="29"/>
  <c r="CT46" i="29"/>
  <c r="CZ130" i="29"/>
  <c r="DD49" i="29"/>
  <c r="DD90" i="29"/>
  <c r="DI121" i="29"/>
  <c r="CO127" i="29"/>
  <c r="CO87" i="29"/>
  <c r="DB127" i="29"/>
  <c r="CU50" i="29"/>
  <c r="CM131" i="29"/>
  <c r="CQ50" i="29"/>
  <c r="CQ91" i="29"/>
  <c r="DE90" i="29"/>
  <c r="DH47" i="29"/>
  <c r="CN49" i="29"/>
  <c r="CT49" i="29"/>
  <c r="CU131" i="29"/>
  <c r="CZ50" i="29"/>
  <c r="DI47" i="29"/>
  <c r="DF127" i="29"/>
  <c r="DF87" i="29"/>
  <c r="DD131" i="29"/>
  <c r="CX131" i="29"/>
  <c r="CL90" i="29"/>
  <c r="DH132" i="29"/>
  <c r="DI91" i="29"/>
  <c r="DI85" i="29"/>
  <c r="DH30" i="29"/>
  <c r="DH43" i="29"/>
  <c r="DI81" i="29"/>
  <c r="DH133" i="29"/>
  <c r="DI125" i="29"/>
  <c r="DI133" i="29"/>
  <c r="DI44" i="29"/>
  <c r="DH44" i="29"/>
  <c r="DI45" i="29"/>
  <c r="DH49" i="29"/>
  <c r="DH50" i="29"/>
  <c r="DI29" i="29"/>
  <c r="DH128" i="29"/>
  <c r="Y94" i="29"/>
  <c r="DH88" i="29"/>
  <c r="DI67" i="29"/>
  <c r="DI73" i="29"/>
  <c r="DI46" i="29"/>
  <c r="DH45" i="29"/>
  <c r="DI50" i="29"/>
  <c r="DI88" i="29"/>
  <c r="CF94" i="29"/>
  <c r="DH87" i="29"/>
  <c r="DH41" i="29"/>
  <c r="DI30" i="29"/>
  <c r="BC94" i="29"/>
  <c r="BB94" i="29"/>
  <c r="DH127" i="29"/>
  <c r="DI120" i="29"/>
  <c r="DI128" i="29"/>
  <c r="DH84" i="29"/>
  <c r="DH126" i="29"/>
  <c r="DH85" i="29"/>
  <c r="DH89" i="29"/>
  <c r="CE94" i="29"/>
  <c r="DI86" i="29"/>
  <c r="DH80" i="29"/>
  <c r="DH69" i="29"/>
  <c r="DH73" i="29"/>
  <c r="DI52" i="29"/>
  <c r="Z94" i="29"/>
  <c r="DG113" i="26"/>
  <c r="DG114" i="26"/>
  <c r="DG115" i="26"/>
  <c r="DG116" i="26"/>
  <c r="DG117" i="26"/>
  <c r="DG118" i="26"/>
  <c r="DG119" i="26"/>
  <c r="DG121" i="26"/>
  <c r="DG122" i="26"/>
  <c r="DG125" i="26"/>
  <c r="DG126" i="26"/>
  <c r="DG94" i="26"/>
  <c r="DG95" i="26"/>
  <c r="DG96" i="26"/>
  <c r="DG97" i="26"/>
  <c r="DG98" i="26"/>
  <c r="DG99" i="26"/>
  <c r="DG100" i="26"/>
  <c r="DG102" i="26"/>
  <c r="DG103" i="26"/>
  <c r="DG106" i="26"/>
  <c r="DG107" i="26"/>
  <c r="DG73" i="26"/>
  <c r="DG74" i="26"/>
  <c r="DG75" i="26"/>
  <c r="DG76" i="26"/>
  <c r="DG77" i="26"/>
  <c r="DG78" i="26"/>
  <c r="DG79" i="26"/>
  <c r="DG81" i="26"/>
  <c r="DG82" i="26"/>
  <c r="DG85" i="26"/>
  <c r="DG86" i="26"/>
  <c r="DG87" i="26"/>
  <c r="DG88" i="26"/>
  <c r="DG55" i="26"/>
  <c r="DG56" i="26"/>
  <c r="DG57" i="26"/>
  <c r="DG58" i="26"/>
  <c r="DG59" i="26"/>
  <c r="DG60" i="26"/>
  <c r="DG61" i="26"/>
  <c r="DG63" i="26"/>
  <c r="DG64" i="26"/>
  <c r="DG67" i="26"/>
  <c r="DG68" i="26"/>
  <c r="DG69" i="26"/>
  <c r="DG70" i="26"/>
  <c r="DG32" i="26"/>
  <c r="DG33" i="26"/>
  <c r="DG34" i="26"/>
  <c r="DG35" i="26"/>
  <c r="DG36" i="26"/>
  <c r="DG37" i="26"/>
  <c r="DG38" i="26"/>
  <c r="DG40" i="26"/>
  <c r="DG41" i="26"/>
  <c r="DG44" i="26"/>
  <c r="DG45" i="26"/>
  <c r="DG13" i="26"/>
  <c r="DG14" i="26"/>
  <c r="DG15" i="26"/>
  <c r="DG16" i="26"/>
  <c r="DG17" i="26"/>
  <c r="DG18" i="26"/>
  <c r="DG19" i="26"/>
  <c r="DG21" i="26"/>
  <c r="DG22" i="26"/>
  <c r="DG25" i="26"/>
  <c r="DG26" i="26"/>
  <c r="CD113" i="26"/>
  <c r="CD114" i="26"/>
  <c r="CD115" i="26"/>
  <c r="CD116" i="26"/>
  <c r="CD117" i="26"/>
  <c r="CD118" i="26"/>
  <c r="CD119" i="26"/>
  <c r="CD121" i="26"/>
  <c r="CD122" i="26"/>
  <c r="CD125" i="26"/>
  <c r="CD126" i="26"/>
  <c r="CD94" i="26"/>
  <c r="CD101" i="29" s="1"/>
  <c r="CD95" i="26"/>
  <c r="CD102" i="29" s="1"/>
  <c r="CD96" i="26"/>
  <c r="CD103" i="29" s="1"/>
  <c r="CD97" i="26"/>
  <c r="CD104" i="29" s="1"/>
  <c r="CD98" i="26"/>
  <c r="CD105" i="29" s="1"/>
  <c r="CD99" i="26"/>
  <c r="CD106" i="29" s="1"/>
  <c r="CD100" i="26"/>
  <c r="CD107" i="29" s="1"/>
  <c r="CD102" i="26"/>
  <c r="CD109" i="29" s="1"/>
  <c r="CD103" i="26"/>
  <c r="CD110" i="29" s="1"/>
  <c r="CD106" i="26"/>
  <c r="CD113" i="29" s="1"/>
  <c r="CD107" i="26"/>
  <c r="CD114" i="29" s="1"/>
  <c r="CD73" i="26"/>
  <c r="CD74" i="26"/>
  <c r="CD75" i="26"/>
  <c r="CD76" i="26"/>
  <c r="CD77" i="26"/>
  <c r="CD78" i="26"/>
  <c r="CD79" i="26"/>
  <c r="CD81" i="26"/>
  <c r="CD82" i="26"/>
  <c r="CD85" i="26"/>
  <c r="CD86" i="26"/>
  <c r="CD87" i="26"/>
  <c r="CD55" i="26"/>
  <c r="CD62" i="29" s="1"/>
  <c r="CD56" i="26"/>
  <c r="CD63" i="29" s="1"/>
  <c r="CD57" i="26"/>
  <c r="CD64" i="29" s="1"/>
  <c r="CD58" i="26"/>
  <c r="CD65" i="29" s="1"/>
  <c r="CD59" i="26"/>
  <c r="CD66" i="29" s="1"/>
  <c r="CD60" i="26"/>
  <c r="CD67" i="29" s="1"/>
  <c r="CD61" i="26"/>
  <c r="CD68" i="29" s="1"/>
  <c r="CD63" i="26"/>
  <c r="CD70" i="29" s="1"/>
  <c r="CD64" i="26"/>
  <c r="CD71" i="29" s="1"/>
  <c r="CD67" i="26"/>
  <c r="CD74" i="29" s="1"/>
  <c r="CD68" i="26"/>
  <c r="CD75" i="29" s="1"/>
  <c r="CD69" i="26"/>
  <c r="CD76" i="29" s="1"/>
  <c r="CD32" i="26"/>
  <c r="CD33" i="26"/>
  <c r="CD34" i="26"/>
  <c r="CD35" i="26"/>
  <c r="CD36" i="26"/>
  <c r="CD37" i="26"/>
  <c r="CD38" i="26"/>
  <c r="CD40" i="26"/>
  <c r="CD41" i="26"/>
  <c r="CD44" i="26"/>
  <c r="CD45" i="26"/>
  <c r="CD13" i="26"/>
  <c r="CD20" i="29" s="1"/>
  <c r="CD14" i="26"/>
  <c r="CD21" i="29" s="1"/>
  <c r="CD15" i="26"/>
  <c r="CD22" i="29" s="1"/>
  <c r="CD16" i="26"/>
  <c r="CD23" i="29" s="1"/>
  <c r="CD17" i="26"/>
  <c r="CD24" i="29" s="1"/>
  <c r="CD18" i="26"/>
  <c r="CD25" i="29" s="1"/>
  <c r="CD19" i="26"/>
  <c r="CD26" i="29" s="1"/>
  <c r="CD21" i="26"/>
  <c r="CD28" i="29" s="1"/>
  <c r="CD22" i="26"/>
  <c r="CD29" i="29" s="1"/>
  <c r="CD25" i="26"/>
  <c r="CD32" i="29" s="1"/>
  <c r="CD26" i="26"/>
  <c r="CD33" i="29" s="1"/>
  <c r="BA113" i="26"/>
  <c r="BA114" i="26"/>
  <c r="BA115" i="26"/>
  <c r="BA116" i="26"/>
  <c r="BA117" i="26"/>
  <c r="BA118" i="26"/>
  <c r="BA119" i="26"/>
  <c r="BA121" i="26"/>
  <c r="BA122" i="26"/>
  <c r="BA125" i="26"/>
  <c r="BA126" i="26"/>
  <c r="BA94" i="26"/>
  <c r="BA101" i="29" s="1"/>
  <c r="BA95" i="26"/>
  <c r="BA102" i="29" s="1"/>
  <c r="BA96" i="26"/>
  <c r="BA103" i="29" s="1"/>
  <c r="BA97" i="26"/>
  <c r="BA104" i="29" s="1"/>
  <c r="BA98" i="26"/>
  <c r="BA105" i="29" s="1"/>
  <c r="BA99" i="26"/>
  <c r="BA106" i="29" s="1"/>
  <c r="BA100" i="26"/>
  <c r="BA107" i="29" s="1"/>
  <c r="BA102" i="26"/>
  <c r="BA109" i="29" s="1"/>
  <c r="BA103" i="26"/>
  <c r="BA110" i="29" s="1"/>
  <c r="BA106" i="26"/>
  <c r="BA113" i="29" s="1"/>
  <c r="BA107" i="26"/>
  <c r="BA114" i="29" s="1"/>
  <c r="BA73" i="26"/>
  <c r="BA74" i="26"/>
  <c r="BA75" i="26"/>
  <c r="BA76" i="26"/>
  <c r="BA77" i="26"/>
  <c r="BA78" i="26"/>
  <c r="BA79" i="26"/>
  <c r="BA81" i="26"/>
  <c r="BA82" i="26"/>
  <c r="BA85" i="26"/>
  <c r="BA86" i="26"/>
  <c r="BA87" i="26"/>
  <c r="BA55" i="26"/>
  <c r="BA62" i="29" s="1"/>
  <c r="BA56" i="26"/>
  <c r="BA63" i="29" s="1"/>
  <c r="BA57" i="26"/>
  <c r="BA64" i="29" s="1"/>
  <c r="BA58" i="26"/>
  <c r="BA65" i="29" s="1"/>
  <c r="BA59" i="26"/>
  <c r="BA66" i="29" s="1"/>
  <c r="BA60" i="26"/>
  <c r="BA67" i="29" s="1"/>
  <c r="BA61" i="26"/>
  <c r="BA68" i="29" s="1"/>
  <c r="BA63" i="26"/>
  <c r="BA70" i="29" s="1"/>
  <c r="BA64" i="26"/>
  <c r="BA71" i="29" s="1"/>
  <c r="BA67" i="26"/>
  <c r="BA74" i="29" s="1"/>
  <c r="BA68" i="26"/>
  <c r="BA75" i="29" s="1"/>
  <c r="BA69" i="26"/>
  <c r="BA76" i="29" s="1"/>
  <c r="BA32" i="26"/>
  <c r="BA33" i="26"/>
  <c r="BA34" i="26"/>
  <c r="BA35" i="26"/>
  <c r="BA36" i="26"/>
  <c r="BA37" i="26"/>
  <c r="BA38" i="26"/>
  <c r="BA40" i="26"/>
  <c r="BA41" i="26"/>
  <c r="BA44" i="26"/>
  <c r="BA45" i="26"/>
  <c r="BA13" i="26"/>
  <c r="BA20" i="29" s="1"/>
  <c r="BA14" i="26"/>
  <c r="BA21" i="29" s="1"/>
  <c r="BA15" i="26"/>
  <c r="BA22" i="29" s="1"/>
  <c r="BA16" i="26"/>
  <c r="BA23" i="29" s="1"/>
  <c r="BA17" i="26"/>
  <c r="BA24" i="29" s="1"/>
  <c r="BA18" i="26"/>
  <c r="BA25" i="29" s="1"/>
  <c r="BA19" i="26"/>
  <c r="BA26" i="29" s="1"/>
  <c r="BA21" i="26"/>
  <c r="BA28" i="29" s="1"/>
  <c r="BA22" i="26"/>
  <c r="BA29" i="29" s="1"/>
  <c r="BA25" i="26"/>
  <c r="BA32" i="29" s="1"/>
  <c r="BA26" i="26"/>
  <c r="BA33" i="29" s="1"/>
  <c r="X113" i="26"/>
  <c r="X114" i="26"/>
  <c r="X115" i="26"/>
  <c r="X116" i="26"/>
  <c r="X117" i="26"/>
  <c r="X118" i="26"/>
  <c r="X119" i="26"/>
  <c r="X121" i="26"/>
  <c r="X122" i="26"/>
  <c r="X125" i="26"/>
  <c r="X126" i="26"/>
  <c r="X94" i="26"/>
  <c r="X101" i="29" s="1"/>
  <c r="X95" i="26"/>
  <c r="X102" i="29" s="1"/>
  <c r="X96" i="26"/>
  <c r="X103" i="29" s="1"/>
  <c r="X97" i="26"/>
  <c r="X104" i="29" s="1"/>
  <c r="X98" i="26"/>
  <c r="X105" i="29" s="1"/>
  <c r="X99" i="26"/>
  <c r="X106" i="29" s="1"/>
  <c r="X100" i="26"/>
  <c r="X107" i="29" s="1"/>
  <c r="X102" i="26"/>
  <c r="X109" i="29" s="1"/>
  <c r="X103" i="26"/>
  <c r="X110" i="29" s="1"/>
  <c r="X106" i="26"/>
  <c r="X113" i="29" s="1"/>
  <c r="X107" i="26"/>
  <c r="X114" i="29" s="1"/>
  <c r="X73" i="26"/>
  <c r="X74" i="26"/>
  <c r="X75" i="26"/>
  <c r="X76" i="26"/>
  <c r="X77" i="26"/>
  <c r="X78" i="26"/>
  <c r="X79" i="26"/>
  <c r="X81" i="26"/>
  <c r="X82" i="26"/>
  <c r="X85" i="26"/>
  <c r="X86" i="26"/>
  <c r="X87" i="26"/>
  <c r="X55" i="26"/>
  <c r="X62" i="29" s="1"/>
  <c r="X56" i="26"/>
  <c r="X63" i="29" s="1"/>
  <c r="X57" i="26"/>
  <c r="X64" i="29" s="1"/>
  <c r="X58" i="26"/>
  <c r="X65" i="29" s="1"/>
  <c r="X59" i="26"/>
  <c r="X66" i="29" s="1"/>
  <c r="X60" i="26"/>
  <c r="X67" i="29" s="1"/>
  <c r="X61" i="26"/>
  <c r="X68" i="29" s="1"/>
  <c r="X63" i="26"/>
  <c r="X70" i="29" s="1"/>
  <c r="X64" i="26"/>
  <c r="X71" i="29" s="1"/>
  <c r="X67" i="26"/>
  <c r="X74" i="29" s="1"/>
  <c r="X68" i="26"/>
  <c r="X75" i="29" s="1"/>
  <c r="X69" i="26"/>
  <c r="X76" i="29" s="1"/>
  <c r="X32" i="26"/>
  <c r="X33" i="26"/>
  <c r="X34" i="26"/>
  <c r="X35" i="26"/>
  <c r="X36" i="26"/>
  <c r="X37" i="26"/>
  <c r="X38" i="26"/>
  <c r="X40" i="26"/>
  <c r="X41" i="26"/>
  <c r="X44" i="26"/>
  <c r="X45" i="26"/>
  <c r="X13" i="26"/>
  <c r="X20" i="29" s="1"/>
  <c r="X14" i="26"/>
  <c r="X21" i="29" s="1"/>
  <c r="X15" i="26"/>
  <c r="X22" i="29" s="1"/>
  <c r="X16" i="26"/>
  <c r="X23" i="29" s="1"/>
  <c r="X17" i="26"/>
  <c r="X24" i="29" s="1"/>
  <c r="X18" i="26"/>
  <c r="X25" i="29" s="1"/>
  <c r="X19" i="26"/>
  <c r="X26" i="29" s="1"/>
  <c r="X21" i="26"/>
  <c r="X28" i="29" s="1"/>
  <c r="X22" i="26"/>
  <c r="X29" i="29" s="1"/>
  <c r="X25" i="26"/>
  <c r="X32" i="29" s="1"/>
  <c r="X26" i="26"/>
  <c r="X33" i="29" s="1"/>
  <c r="DH94" i="29" l="1"/>
  <c r="DH95" i="29" s="1"/>
  <c r="DI94" i="29"/>
  <c r="DI95" i="29" s="1"/>
  <c r="CD48" i="29"/>
  <c r="CD126" i="29"/>
  <c r="X39" i="29"/>
  <c r="X83" i="29"/>
  <c r="X43" i="29"/>
  <c r="BA88" i="29"/>
  <c r="BA133" i="29"/>
  <c r="X128" i="29"/>
  <c r="CD51" i="29"/>
  <c r="X48" i="29"/>
  <c r="X47" i="29"/>
  <c r="X86" i="29"/>
  <c r="X40" i="29"/>
  <c r="X51" i="29"/>
  <c r="X89" i="29"/>
  <c r="X80" i="29"/>
  <c r="X126" i="29"/>
  <c r="BA43" i="29"/>
  <c r="X45" i="29"/>
  <c r="X124" i="29"/>
  <c r="BA52" i="29"/>
  <c r="BA41" i="29"/>
  <c r="BA129" i="29"/>
  <c r="CD45" i="29"/>
  <c r="X85" i="29"/>
  <c r="X123" i="29"/>
  <c r="X88" i="29"/>
  <c r="X125" i="29"/>
  <c r="BA51" i="29"/>
  <c r="X84" i="29"/>
  <c r="X133" i="29"/>
  <c r="X122" i="29"/>
  <c r="BA39" i="29"/>
  <c r="BA80" i="29"/>
  <c r="CD133" i="29"/>
  <c r="BA40" i="29"/>
  <c r="X132" i="29"/>
  <c r="X121" i="29"/>
  <c r="CD132" i="29"/>
  <c r="CD121" i="29"/>
  <c r="X42" i="29"/>
  <c r="X52" i="29"/>
  <c r="X41" i="29"/>
  <c r="X93" i="29"/>
  <c r="X82" i="29"/>
  <c r="X129" i="29"/>
  <c r="X120" i="29"/>
  <c r="BA45" i="29"/>
  <c r="BA124" i="29"/>
  <c r="CD93" i="29"/>
  <c r="CD129" i="29"/>
  <c r="X44" i="29"/>
  <c r="X92" i="29"/>
  <c r="X81" i="29"/>
  <c r="DG22" i="29"/>
  <c r="DG24" i="29"/>
  <c r="DG65" i="29"/>
  <c r="DG103" i="29"/>
  <c r="DG23" i="29"/>
  <c r="DG64" i="29"/>
  <c r="DG102" i="29"/>
  <c r="DG20" i="29"/>
  <c r="DG76" i="29"/>
  <c r="DG77" i="29" s="1"/>
  <c r="DG114" i="29"/>
  <c r="DG63" i="29"/>
  <c r="DG101" i="29"/>
  <c r="DG75" i="29"/>
  <c r="DG113" i="29"/>
  <c r="DG21" i="29"/>
  <c r="DG33" i="29"/>
  <c r="DG74" i="29"/>
  <c r="DG110" i="29"/>
  <c r="DG32" i="29"/>
  <c r="DG71" i="29"/>
  <c r="DG109" i="29"/>
  <c r="DG29" i="29"/>
  <c r="DG70" i="29"/>
  <c r="DG107" i="29"/>
  <c r="DG28" i="29"/>
  <c r="DG68" i="29"/>
  <c r="DG106" i="29"/>
  <c r="DG26" i="29"/>
  <c r="DG67" i="29"/>
  <c r="DG105" i="29"/>
  <c r="DG62" i="29"/>
  <c r="DG25" i="29"/>
  <c r="DG66" i="29"/>
  <c r="DG104" i="29"/>
  <c r="CD80" i="29"/>
  <c r="CD41" i="29"/>
  <c r="CD40" i="29"/>
  <c r="CD81" i="29"/>
  <c r="CD89" i="29"/>
  <c r="CD84" i="29"/>
  <c r="CD42" i="29"/>
  <c r="CD83" i="29"/>
  <c r="BA81" i="29"/>
  <c r="BA132" i="29"/>
  <c r="BA93" i="29"/>
  <c r="BA92" i="29"/>
  <c r="BA128" i="29"/>
  <c r="BA48" i="29"/>
  <c r="BA89" i="29"/>
  <c r="BA126" i="29"/>
  <c r="BA125" i="29"/>
  <c r="BA86" i="29"/>
  <c r="BA44" i="29"/>
  <c r="BA85" i="29"/>
  <c r="BA123" i="29"/>
  <c r="BA84" i="29"/>
  <c r="BA122" i="29"/>
  <c r="BA47" i="29"/>
  <c r="BA42" i="29"/>
  <c r="BA83" i="29"/>
  <c r="BA121" i="29"/>
  <c r="BA82" i="29"/>
  <c r="BA120" i="29"/>
  <c r="CD120" i="29"/>
  <c r="CD39" i="29"/>
  <c r="CD82" i="29"/>
  <c r="CD52" i="29"/>
  <c r="CD92" i="29"/>
  <c r="CD128" i="29"/>
  <c r="CD43" i="29"/>
  <c r="CD47" i="29"/>
  <c r="CD88" i="29"/>
  <c r="CD125" i="29"/>
  <c r="CD86" i="29"/>
  <c r="CD124" i="29"/>
  <c r="CD44" i="29"/>
  <c r="CD85" i="29"/>
  <c r="CD123" i="29"/>
  <c r="CD122" i="29"/>
  <c r="DF13" i="26"/>
  <c r="DF14" i="26"/>
  <c r="DF15" i="26"/>
  <c r="DF16" i="26"/>
  <c r="DF17" i="26"/>
  <c r="DF18" i="26"/>
  <c r="DF19" i="26"/>
  <c r="DF21" i="26"/>
  <c r="DF22" i="26"/>
  <c r="DF25" i="26"/>
  <c r="DF26" i="26"/>
  <c r="DF32" i="26"/>
  <c r="DF33" i="26"/>
  <c r="DF34" i="26"/>
  <c r="DF35" i="26"/>
  <c r="DF36" i="26"/>
  <c r="DF37" i="26"/>
  <c r="DF38" i="26"/>
  <c r="DF40" i="26"/>
  <c r="DF41" i="26"/>
  <c r="DF44" i="26"/>
  <c r="DF45" i="26"/>
  <c r="DF55" i="26"/>
  <c r="DF56" i="26"/>
  <c r="DF57" i="26"/>
  <c r="DF58" i="26"/>
  <c r="DF59" i="26"/>
  <c r="DF60" i="26"/>
  <c r="DF61" i="26"/>
  <c r="DF63" i="26"/>
  <c r="DF64" i="26"/>
  <c r="DF67" i="26"/>
  <c r="DF68" i="26"/>
  <c r="DF69" i="26"/>
  <c r="DF70" i="26"/>
  <c r="DF73" i="26"/>
  <c r="DF74" i="26"/>
  <c r="DF75" i="26"/>
  <c r="DF76" i="26"/>
  <c r="DF77" i="26"/>
  <c r="DF78" i="26"/>
  <c r="DF79" i="26"/>
  <c r="DF81" i="26"/>
  <c r="DF82" i="26"/>
  <c r="DF85" i="26"/>
  <c r="DF86" i="26"/>
  <c r="DF87" i="26"/>
  <c r="DF88" i="26"/>
  <c r="DF94" i="26"/>
  <c r="DF95" i="26"/>
  <c r="DF96" i="26"/>
  <c r="DF97" i="26"/>
  <c r="DF98" i="26"/>
  <c r="DF99" i="26"/>
  <c r="DF100" i="26"/>
  <c r="DF102" i="26"/>
  <c r="DF103" i="26"/>
  <c r="DF106" i="26"/>
  <c r="DF107" i="26"/>
  <c r="DF113" i="26"/>
  <c r="DF114" i="26"/>
  <c r="DF115" i="26"/>
  <c r="DF116" i="26"/>
  <c r="DF117" i="26"/>
  <c r="DF118" i="26"/>
  <c r="DF119" i="26"/>
  <c r="DF121" i="26"/>
  <c r="DF122" i="26"/>
  <c r="DF125" i="26"/>
  <c r="DF126" i="26"/>
  <c r="CC113" i="26"/>
  <c r="CC114" i="26"/>
  <c r="CC115" i="26"/>
  <c r="CC116" i="26"/>
  <c r="CC117" i="26"/>
  <c r="CC118" i="26"/>
  <c r="CC119" i="26"/>
  <c r="CC121" i="26"/>
  <c r="CC122" i="26"/>
  <c r="CC125" i="26"/>
  <c r="CC126" i="26"/>
  <c r="CC94" i="26"/>
  <c r="CC95" i="26"/>
  <c r="CC102" i="29" s="1"/>
  <c r="CC96" i="26"/>
  <c r="CC103" i="29" s="1"/>
  <c r="CC97" i="26"/>
  <c r="CC104" i="29" s="1"/>
  <c r="CC98" i="26"/>
  <c r="CC105" i="29" s="1"/>
  <c r="CC99" i="26"/>
  <c r="CC106" i="29" s="1"/>
  <c r="CC100" i="26"/>
  <c r="CC107" i="29" s="1"/>
  <c r="CC102" i="26"/>
  <c r="CC109" i="29" s="1"/>
  <c r="CC103" i="26"/>
  <c r="CC110" i="29" s="1"/>
  <c r="CC106" i="26"/>
  <c r="CC113" i="29" s="1"/>
  <c r="CC107" i="26"/>
  <c r="CC114" i="29" s="1"/>
  <c r="CC73" i="26"/>
  <c r="CC74" i="26"/>
  <c r="CC75" i="26"/>
  <c r="CC76" i="26"/>
  <c r="CC77" i="26"/>
  <c r="CC78" i="26"/>
  <c r="CC79" i="26"/>
  <c r="CC81" i="26"/>
  <c r="CC82" i="26"/>
  <c r="CC85" i="26"/>
  <c r="CC86" i="26"/>
  <c r="CC87" i="26"/>
  <c r="CC55" i="26"/>
  <c r="CC62" i="29" s="1"/>
  <c r="CC56" i="26"/>
  <c r="CC63" i="29" s="1"/>
  <c r="CC57" i="26"/>
  <c r="CC64" i="29" s="1"/>
  <c r="CC58" i="26"/>
  <c r="CC65" i="29" s="1"/>
  <c r="CC59" i="26"/>
  <c r="CC66" i="29" s="1"/>
  <c r="CC60" i="26"/>
  <c r="CC67" i="29" s="1"/>
  <c r="CC61" i="26"/>
  <c r="CC68" i="29" s="1"/>
  <c r="CC63" i="26"/>
  <c r="CC70" i="29" s="1"/>
  <c r="CC64" i="26"/>
  <c r="CC71" i="29" s="1"/>
  <c r="CC67" i="26"/>
  <c r="CC74" i="29" s="1"/>
  <c r="CC68" i="26"/>
  <c r="CC75" i="29" s="1"/>
  <c r="CC69" i="26"/>
  <c r="CC76" i="29" s="1"/>
  <c r="CC32" i="26"/>
  <c r="CC33" i="26"/>
  <c r="CC34" i="26"/>
  <c r="CC35" i="26"/>
  <c r="CC36" i="26"/>
  <c r="CC37" i="26"/>
  <c r="CC38" i="26"/>
  <c r="CC40" i="26"/>
  <c r="CC41" i="26"/>
  <c r="CC44" i="26"/>
  <c r="CC45" i="26"/>
  <c r="CC13" i="26"/>
  <c r="CC20" i="29" s="1"/>
  <c r="CC14" i="26"/>
  <c r="CC21" i="29" s="1"/>
  <c r="CC15" i="26"/>
  <c r="CC22" i="29" s="1"/>
  <c r="CC16" i="26"/>
  <c r="CC23" i="29" s="1"/>
  <c r="CC17" i="26"/>
  <c r="CC24" i="29" s="1"/>
  <c r="CC18" i="26"/>
  <c r="CC25" i="29" s="1"/>
  <c r="CC19" i="26"/>
  <c r="CC26" i="29" s="1"/>
  <c r="CC21" i="26"/>
  <c r="CC28" i="29" s="1"/>
  <c r="CC22" i="26"/>
  <c r="CC29" i="29" s="1"/>
  <c r="CC25" i="26"/>
  <c r="CC32" i="29" s="1"/>
  <c r="CC26" i="26"/>
  <c r="CC33" i="29" s="1"/>
  <c r="AZ13" i="26"/>
  <c r="AZ20" i="29" s="1"/>
  <c r="AZ14" i="26"/>
  <c r="AZ21" i="29" s="1"/>
  <c r="AZ15" i="26"/>
  <c r="AZ22" i="29" s="1"/>
  <c r="AZ16" i="26"/>
  <c r="AZ23" i="29" s="1"/>
  <c r="AZ17" i="26"/>
  <c r="AZ24" i="29" s="1"/>
  <c r="AZ18" i="26"/>
  <c r="AZ25" i="29" s="1"/>
  <c r="AZ19" i="26"/>
  <c r="AZ26" i="29" s="1"/>
  <c r="AZ21" i="26"/>
  <c r="AZ28" i="29" s="1"/>
  <c r="AZ22" i="26"/>
  <c r="AZ29" i="29" s="1"/>
  <c r="AZ25" i="26"/>
  <c r="AZ32" i="29" s="1"/>
  <c r="AZ26" i="26"/>
  <c r="AZ33" i="29" s="1"/>
  <c r="AZ32" i="26"/>
  <c r="AZ33" i="26"/>
  <c r="AZ34" i="26"/>
  <c r="AZ35" i="26"/>
  <c r="AZ36" i="26"/>
  <c r="AZ37" i="26"/>
  <c r="AZ38" i="26"/>
  <c r="AZ40" i="26"/>
  <c r="AZ41" i="26"/>
  <c r="AZ44" i="26"/>
  <c r="AZ45" i="26"/>
  <c r="AZ55" i="26"/>
  <c r="AZ62" i="29" s="1"/>
  <c r="AZ56" i="26"/>
  <c r="AZ63" i="29" s="1"/>
  <c r="AZ57" i="26"/>
  <c r="AZ64" i="29" s="1"/>
  <c r="AZ58" i="26"/>
  <c r="AZ65" i="29" s="1"/>
  <c r="AZ59" i="26"/>
  <c r="AZ66" i="29" s="1"/>
  <c r="AZ60" i="26"/>
  <c r="AZ67" i="29" s="1"/>
  <c r="AZ61" i="26"/>
  <c r="AZ68" i="29" s="1"/>
  <c r="AZ63" i="26"/>
  <c r="AZ70" i="29" s="1"/>
  <c r="AZ64" i="26"/>
  <c r="AZ71" i="29" s="1"/>
  <c r="AZ67" i="26"/>
  <c r="AZ74" i="29" s="1"/>
  <c r="AZ68" i="26"/>
  <c r="AZ75" i="29" s="1"/>
  <c r="AZ69" i="26"/>
  <c r="AZ76" i="29" s="1"/>
  <c r="AZ73" i="26"/>
  <c r="AZ74" i="26"/>
  <c r="AZ75" i="26"/>
  <c r="AZ76" i="26"/>
  <c r="AZ77" i="26"/>
  <c r="AZ78" i="26"/>
  <c r="AZ79" i="26"/>
  <c r="AZ81" i="26"/>
  <c r="AZ82" i="26"/>
  <c r="AZ85" i="26"/>
  <c r="AZ86" i="26"/>
  <c r="AZ87" i="26"/>
  <c r="AZ94" i="26"/>
  <c r="AZ101" i="29" s="1"/>
  <c r="AZ95" i="26"/>
  <c r="AZ102" i="29" s="1"/>
  <c r="AZ96" i="26"/>
  <c r="AZ103" i="29" s="1"/>
  <c r="AZ97" i="26"/>
  <c r="AZ104" i="29" s="1"/>
  <c r="AZ98" i="26"/>
  <c r="AZ105" i="29" s="1"/>
  <c r="AZ99" i="26"/>
  <c r="AZ106" i="29" s="1"/>
  <c r="AZ100" i="26"/>
  <c r="AZ107" i="29" s="1"/>
  <c r="AZ102" i="26"/>
  <c r="AZ109" i="29" s="1"/>
  <c r="AZ103" i="26"/>
  <c r="AZ110" i="29" s="1"/>
  <c r="AZ106" i="26"/>
  <c r="AZ113" i="29" s="1"/>
  <c r="AZ107" i="26"/>
  <c r="AZ113" i="26"/>
  <c r="AZ114" i="26"/>
  <c r="AZ115" i="26"/>
  <c r="AZ116" i="26"/>
  <c r="AZ117" i="26"/>
  <c r="AZ118" i="26"/>
  <c r="AZ119" i="26"/>
  <c r="AZ121" i="26"/>
  <c r="AZ122" i="26"/>
  <c r="AZ125" i="26"/>
  <c r="AZ126" i="26"/>
  <c r="W113" i="26"/>
  <c r="W114" i="26"/>
  <c r="W115" i="26"/>
  <c r="W116" i="26"/>
  <c r="W117" i="26"/>
  <c r="W118" i="26"/>
  <c r="W119" i="26"/>
  <c r="W121" i="26"/>
  <c r="W122" i="26"/>
  <c r="W125" i="26"/>
  <c r="W126" i="26"/>
  <c r="W94" i="26"/>
  <c r="W101" i="29" s="1"/>
  <c r="W95" i="26"/>
  <c r="W102" i="29" s="1"/>
  <c r="W96" i="26"/>
  <c r="W103" i="29" s="1"/>
  <c r="W97" i="26"/>
  <c r="W104" i="29" s="1"/>
  <c r="W98" i="26"/>
  <c r="W105" i="29" s="1"/>
  <c r="W99" i="26"/>
  <c r="W106" i="29" s="1"/>
  <c r="W100" i="26"/>
  <c r="W107" i="29" s="1"/>
  <c r="W102" i="26"/>
  <c r="W109" i="29" s="1"/>
  <c r="W103" i="26"/>
  <c r="W110" i="29" s="1"/>
  <c r="W106" i="26"/>
  <c r="W113" i="29" s="1"/>
  <c r="W107" i="26"/>
  <c r="W114" i="29" s="1"/>
  <c r="W73" i="26"/>
  <c r="W74" i="26"/>
  <c r="W75" i="26"/>
  <c r="W76" i="26"/>
  <c r="W77" i="26"/>
  <c r="W78" i="26"/>
  <c r="W79" i="26"/>
  <c r="W81" i="26"/>
  <c r="W82" i="26"/>
  <c r="W85" i="26"/>
  <c r="W86" i="26"/>
  <c r="W87" i="26"/>
  <c r="W55" i="26"/>
  <c r="W62" i="29" s="1"/>
  <c r="W56" i="26"/>
  <c r="W63" i="29" s="1"/>
  <c r="W57" i="26"/>
  <c r="W64" i="29" s="1"/>
  <c r="W58" i="26"/>
  <c r="W65" i="29" s="1"/>
  <c r="W59" i="26"/>
  <c r="W66" i="29" s="1"/>
  <c r="W60" i="26"/>
  <c r="W67" i="29" s="1"/>
  <c r="W61" i="26"/>
  <c r="W68" i="29" s="1"/>
  <c r="W63" i="26"/>
  <c r="W70" i="29" s="1"/>
  <c r="W64" i="26"/>
  <c r="W71" i="29" s="1"/>
  <c r="W67" i="26"/>
  <c r="W74" i="29" s="1"/>
  <c r="W68" i="26"/>
  <c r="W75" i="29" s="1"/>
  <c r="W69" i="26"/>
  <c r="W76" i="29" s="1"/>
  <c r="W32" i="26"/>
  <c r="W33" i="26"/>
  <c r="W34" i="26"/>
  <c r="W35" i="26"/>
  <c r="W36" i="26"/>
  <c r="W37" i="26"/>
  <c r="W38" i="26"/>
  <c r="W40" i="26"/>
  <c r="W41" i="26"/>
  <c r="W44" i="26"/>
  <c r="W45" i="26"/>
  <c r="W13" i="26"/>
  <c r="W20" i="29" s="1"/>
  <c r="W14" i="26"/>
  <c r="W21" i="29" s="1"/>
  <c r="W15" i="26"/>
  <c r="W22" i="29" s="1"/>
  <c r="W16" i="26"/>
  <c r="W23" i="29" s="1"/>
  <c r="W17" i="26"/>
  <c r="W24" i="29" s="1"/>
  <c r="W18" i="26"/>
  <c r="W25" i="29" s="1"/>
  <c r="W19" i="26"/>
  <c r="W26" i="29" s="1"/>
  <c r="W21" i="26"/>
  <c r="W28" i="29" s="1"/>
  <c r="W22" i="26"/>
  <c r="W29" i="29" s="1"/>
  <c r="W25" i="26"/>
  <c r="W32" i="29" s="1"/>
  <c r="W26" i="26"/>
  <c r="DG124" i="29" l="1"/>
  <c r="DG122" i="29"/>
  <c r="DG47" i="29"/>
  <c r="DG123" i="29"/>
  <c r="DG126" i="29"/>
  <c r="DG43" i="29"/>
  <c r="DG40" i="29"/>
  <c r="DG39" i="29"/>
  <c r="DG125" i="29"/>
  <c r="DG44" i="29"/>
  <c r="DG86" i="29"/>
  <c r="DG83" i="29"/>
  <c r="DG42" i="29"/>
  <c r="DG89" i="29"/>
  <c r="DG48" i="29"/>
  <c r="DG85" i="29"/>
  <c r="DG41" i="29"/>
  <c r="DG45" i="29"/>
  <c r="DG80" i="29"/>
  <c r="DG120" i="29"/>
  <c r="DG128" i="29"/>
  <c r="X94" i="29"/>
  <c r="DG121" i="29"/>
  <c r="DG51" i="29"/>
  <c r="DG132" i="29"/>
  <c r="DG133" i="29"/>
  <c r="AZ84" i="29"/>
  <c r="DG88" i="29"/>
  <c r="DG84" i="29"/>
  <c r="AZ92" i="29"/>
  <c r="DG129" i="29"/>
  <c r="DG81" i="29"/>
  <c r="DG92" i="29"/>
  <c r="DG93" i="29"/>
  <c r="AZ88" i="29"/>
  <c r="DG82" i="29"/>
  <c r="AZ93" i="29"/>
  <c r="CC128" i="29"/>
  <c r="BA94" i="29"/>
  <c r="AZ89" i="29"/>
  <c r="AZ80" i="29"/>
  <c r="AZ129" i="29"/>
  <c r="AZ45" i="29"/>
  <c r="DG52" i="29"/>
  <c r="CD94" i="29"/>
  <c r="DF109" i="29"/>
  <c r="W47" i="29"/>
  <c r="AZ85" i="29"/>
  <c r="AZ83" i="29"/>
  <c r="CC133" i="29"/>
  <c r="CC124" i="29"/>
  <c r="AZ52" i="29"/>
  <c r="CC121" i="29"/>
  <c r="W42" i="29"/>
  <c r="W83" i="29"/>
  <c r="W41" i="29"/>
  <c r="W82" i="29"/>
  <c r="W120" i="29"/>
  <c r="AZ133" i="29"/>
  <c r="CC45" i="29"/>
  <c r="AZ86" i="29"/>
  <c r="W93" i="29"/>
  <c r="CC41" i="29"/>
  <c r="AZ125" i="29"/>
  <c r="CC51" i="29"/>
  <c r="AZ82" i="29"/>
  <c r="W40" i="29"/>
  <c r="W44" i="29"/>
  <c r="W85" i="29"/>
  <c r="W86" i="29"/>
  <c r="W123" i="29"/>
  <c r="W121" i="29"/>
  <c r="AZ120" i="29"/>
  <c r="CC47" i="29"/>
  <c r="CC88" i="29"/>
  <c r="CC44" i="29"/>
  <c r="CC123" i="29"/>
  <c r="CC122" i="29"/>
  <c r="CC42" i="29"/>
  <c r="CC39" i="29"/>
  <c r="W43" i="29"/>
  <c r="W84" i="29"/>
  <c r="W122" i="29"/>
  <c r="CC86" i="29"/>
  <c r="AZ48" i="29"/>
  <c r="CC85" i="29"/>
  <c r="W39" i="29"/>
  <c r="W80" i="29"/>
  <c r="W133" i="29"/>
  <c r="AZ132" i="29"/>
  <c r="AZ47" i="29"/>
  <c r="CC43" i="29"/>
  <c r="CC84" i="29"/>
  <c r="CC83" i="29"/>
  <c r="W129" i="29"/>
  <c r="AZ128" i="29"/>
  <c r="AZ44" i="29"/>
  <c r="CC82" i="29"/>
  <c r="AZ43" i="29"/>
  <c r="CC40" i="29"/>
  <c r="W81" i="29"/>
  <c r="W48" i="29"/>
  <c r="W126" i="29"/>
  <c r="CC80" i="29"/>
  <c r="AZ51" i="29"/>
  <c r="W45" i="29"/>
  <c r="DF106" i="29"/>
  <c r="W124" i="29"/>
  <c r="W132" i="29"/>
  <c r="AZ81" i="29"/>
  <c r="AZ114" i="29"/>
  <c r="CC81" i="29"/>
  <c r="CC120" i="29"/>
  <c r="AZ42" i="29"/>
  <c r="AZ126" i="29"/>
  <c r="W89" i="29"/>
  <c r="W88" i="29"/>
  <c r="DF107" i="29"/>
  <c r="W125" i="29"/>
  <c r="DF114" i="29"/>
  <c r="CC132" i="29"/>
  <c r="CC52" i="29"/>
  <c r="DF113" i="29"/>
  <c r="CC129" i="29"/>
  <c r="CC101" i="29"/>
  <c r="DF101" i="29" s="1"/>
  <c r="CC48" i="29"/>
  <c r="CC126" i="29"/>
  <c r="AZ122" i="29"/>
  <c r="AZ121" i="29"/>
  <c r="DF103" i="29"/>
  <c r="CC125" i="29"/>
  <c r="DF104" i="29"/>
  <c r="DF102" i="29"/>
  <c r="DF105" i="29"/>
  <c r="AZ124" i="29"/>
  <c r="AZ41" i="29"/>
  <c r="AZ123" i="29"/>
  <c r="AZ40" i="29"/>
  <c r="CC93" i="29"/>
  <c r="AZ39" i="29"/>
  <c r="CC92" i="29"/>
  <c r="CC89" i="29"/>
  <c r="W33" i="29"/>
  <c r="DF33" i="29" s="1"/>
  <c r="W52" i="29"/>
  <c r="W51" i="29"/>
  <c r="W92" i="29"/>
  <c r="DF110" i="29"/>
  <c r="W128" i="29"/>
  <c r="DF76" i="29"/>
  <c r="DF77" i="29" s="1"/>
  <c r="DF75" i="29"/>
  <c r="DF74" i="29"/>
  <c r="DF71" i="29"/>
  <c r="DF70" i="29"/>
  <c r="DF68" i="29"/>
  <c r="DF66" i="29"/>
  <c r="DF65" i="29"/>
  <c r="DF62" i="29"/>
  <c r="DF32" i="29"/>
  <c r="DF29" i="29"/>
  <c r="DF28" i="29"/>
  <c r="DF26" i="29"/>
  <c r="DF25" i="29"/>
  <c r="DF24" i="29"/>
  <c r="DF22" i="29"/>
  <c r="DF21" i="29"/>
  <c r="DF20" i="29"/>
  <c r="DG94" i="29" l="1"/>
  <c r="DG95" i="29" s="1"/>
  <c r="DF128" i="29"/>
  <c r="DF83" i="29"/>
  <c r="DF51" i="29"/>
  <c r="DF47" i="29"/>
  <c r="DF124" i="29"/>
  <c r="DF133" i="29"/>
  <c r="DF121" i="29"/>
  <c r="DF120" i="29"/>
  <c r="DF40" i="29"/>
  <c r="DF82" i="29"/>
  <c r="DF84" i="29"/>
  <c r="DF41" i="29"/>
  <c r="AZ94" i="29"/>
  <c r="DF86" i="29"/>
  <c r="DF45" i="29"/>
  <c r="DF93" i="29"/>
  <c r="DF44" i="29"/>
  <c r="DF42" i="29"/>
  <c r="DF43" i="29"/>
  <c r="DF123" i="29"/>
  <c r="DF85" i="29"/>
  <c r="DF88" i="29"/>
  <c r="DF126" i="29"/>
  <c r="DF122" i="29"/>
  <c r="DF48" i="29"/>
  <c r="DF89" i="29"/>
  <c r="DF80" i="29"/>
  <c r="DF39" i="29"/>
  <c r="DF52" i="29"/>
  <c r="DF129" i="29"/>
  <c r="DF92" i="29"/>
  <c r="DF125" i="29"/>
  <c r="DF81" i="29"/>
  <c r="DF132" i="29"/>
  <c r="W94" i="29"/>
  <c r="CC94" i="29"/>
  <c r="DF64" i="29"/>
  <c r="DF67" i="29"/>
  <c r="DF23" i="29"/>
  <c r="DF63" i="29"/>
  <c r="DF94" i="29" l="1"/>
  <c r="DF95" i="29" s="1"/>
  <c r="V32" i="26"/>
  <c r="AG12" i="24"/>
  <c r="AG14" i="24"/>
  <c r="AG13" i="24"/>
  <c r="AG42" i="18"/>
  <c r="AG41" i="18"/>
  <c r="AG40" i="18"/>
  <c r="AG13" i="18"/>
  <c r="AG13" i="19" s="1"/>
  <c r="AG12" i="18"/>
  <c r="AG12" i="21"/>
  <c r="DE15" i="26"/>
  <c r="DE13" i="26"/>
  <c r="DE14" i="26"/>
  <c r="DE16" i="26"/>
  <c r="DE17" i="26"/>
  <c r="DE18" i="26"/>
  <c r="DE19" i="26"/>
  <c r="DE21" i="26"/>
  <c r="DE22" i="26"/>
  <c r="DE25" i="26"/>
  <c r="DE26" i="26"/>
  <c r="DE32" i="26"/>
  <c r="DE33" i="26"/>
  <c r="DE34" i="26"/>
  <c r="DE35" i="26"/>
  <c r="DE36" i="26"/>
  <c r="DE37" i="26"/>
  <c r="DE38" i="26"/>
  <c r="DE40" i="26"/>
  <c r="DE41" i="26"/>
  <c r="DE44" i="26"/>
  <c r="DE45" i="26"/>
  <c r="DE55" i="26"/>
  <c r="DE56" i="26"/>
  <c r="DE57" i="26"/>
  <c r="DE58" i="26"/>
  <c r="DE59" i="26"/>
  <c r="DE60" i="26"/>
  <c r="DE61" i="26"/>
  <c r="DE63" i="26"/>
  <c r="DE64" i="26"/>
  <c r="DE67" i="26"/>
  <c r="DE68" i="26"/>
  <c r="DE69" i="26"/>
  <c r="DE70" i="26"/>
  <c r="DE73" i="26"/>
  <c r="DE74" i="26"/>
  <c r="DE75" i="26"/>
  <c r="DE76" i="26"/>
  <c r="DE77" i="26"/>
  <c r="DE78" i="26"/>
  <c r="DE79" i="26"/>
  <c r="DE81" i="26"/>
  <c r="DE82" i="26"/>
  <c r="DE85" i="26"/>
  <c r="DE86" i="26"/>
  <c r="DE87" i="26"/>
  <c r="DE88" i="26"/>
  <c r="DE94" i="26"/>
  <c r="DE95" i="26"/>
  <c r="DE96" i="26"/>
  <c r="DE97" i="26"/>
  <c r="DE98" i="26"/>
  <c r="DE99" i="26"/>
  <c r="DE100" i="26"/>
  <c r="DE102" i="26"/>
  <c r="DE103" i="26"/>
  <c r="DE106" i="26"/>
  <c r="DE107" i="26"/>
  <c r="DE113" i="26"/>
  <c r="DE114" i="26"/>
  <c r="DE115" i="26"/>
  <c r="DE116" i="26"/>
  <c r="DE117" i="26"/>
  <c r="DE118" i="26"/>
  <c r="DE119" i="26"/>
  <c r="DE121" i="26"/>
  <c r="DE122" i="26"/>
  <c r="DE125" i="26"/>
  <c r="DE126" i="26"/>
  <c r="CB113" i="26"/>
  <c r="CB114" i="26"/>
  <c r="CB115" i="26"/>
  <c r="CB116" i="26"/>
  <c r="CB117" i="26"/>
  <c r="CB118" i="26"/>
  <c r="CB119" i="26"/>
  <c r="CB121" i="26"/>
  <c r="CB122" i="26"/>
  <c r="CB125" i="26"/>
  <c r="CB126" i="26"/>
  <c r="CB94" i="26"/>
  <c r="CB95" i="26"/>
  <c r="CB96" i="26"/>
  <c r="CB97" i="26"/>
  <c r="CB98" i="26"/>
  <c r="CB99" i="26"/>
  <c r="CB100" i="26"/>
  <c r="CB102" i="26"/>
  <c r="CB103" i="26"/>
  <c r="CB106" i="26"/>
  <c r="CB107" i="26"/>
  <c r="CB73" i="26"/>
  <c r="CB74" i="26"/>
  <c r="CB75" i="26"/>
  <c r="CB76" i="26"/>
  <c r="CB77" i="26"/>
  <c r="CB78" i="26"/>
  <c r="CB79" i="26"/>
  <c r="CB81" i="26"/>
  <c r="CB82" i="26"/>
  <c r="CB85" i="26"/>
  <c r="CB86" i="26"/>
  <c r="CB87" i="26"/>
  <c r="CB56" i="26"/>
  <c r="CB57" i="26"/>
  <c r="CB58" i="26"/>
  <c r="CB59" i="26"/>
  <c r="CB60" i="26"/>
  <c r="CB61" i="26"/>
  <c r="CB63" i="26"/>
  <c r="CB64" i="26"/>
  <c r="CB67" i="26"/>
  <c r="CB68" i="26"/>
  <c r="CB69" i="26"/>
  <c r="CB32" i="26"/>
  <c r="CB33" i="26"/>
  <c r="CB34" i="26"/>
  <c r="CB35" i="26"/>
  <c r="CB36" i="26"/>
  <c r="CB37" i="26"/>
  <c r="CB38" i="26"/>
  <c r="CB40" i="26"/>
  <c r="CB41" i="26"/>
  <c r="CB44" i="26"/>
  <c r="CB45" i="26"/>
  <c r="CB13" i="26"/>
  <c r="CB14" i="26"/>
  <c r="CB15" i="26"/>
  <c r="CB16" i="26"/>
  <c r="CB17" i="26"/>
  <c r="CB18" i="26"/>
  <c r="CB19" i="26"/>
  <c r="CB21" i="26"/>
  <c r="CB22" i="26"/>
  <c r="CB25" i="26"/>
  <c r="CB26" i="26"/>
  <c r="AY13" i="26"/>
  <c r="AY14" i="26"/>
  <c r="AY15" i="26"/>
  <c r="AY16" i="26"/>
  <c r="AY17" i="26"/>
  <c r="AY18" i="26"/>
  <c r="AY19" i="26"/>
  <c r="AY21" i="26"/>
  <c r="AY22" i="26"/>
  <c r="AY25" i="26"/>
  <c r="AY26" i="26"/>
  <c r="AY32" i="26"/>
  <c r="AY33" i="26"/>
  <c r="AY34" i="26"/>
  <c r="AY35" i="26"/>
  <c r="AY36" i="26"/>
  <c r="AY37" i="26"/>
  <c r="AY38" i="26"/>
  <c r="AY40" i="26"/>
  <c r="AY41" i="26"/>
  <c r="AY44" i="26"/>
  <c r="AY45" i="26"/>
  <c r="AY55" i="26"/>
  <c r="AY56" i="26"/>
  <c r="AY57" i="26"/>
  <c r="AY58" i="26"/>
  <c r="AY59" i="26"/>
  <c r="AY60" i="26"/>
  <c r="AY61" i="26"/>
  <c r="AY63" i="26"/>
  <c r="AY64" i="26"/>
  <c r="AY67" i="26"/>
  <c r="AY68" i="26"/>
  <c r="AY69" i="26"/>
  <c r="AY73" i="26"/>
  <c r="AY74" i="26"/>
  <c r="AY75" i="26"/>
  <c r="AY76" i="26"/>
  <c r="AY77" i="26"/>
  <c r="AY78" i="26"/>
  <c r="AY79" i="26"/>
  <c r="AY81" i="26"/>
  <c r="AY82" i="26"/>
  <c r="AY85" i="26"/>
  <c r="AY86" i="26"/>
  <c r="AY87" i="26"/>
  <c r="AY94" i="26"/>
  <c r="AY95" i="26"/>
  <c r="AY96" i="26"/>
  <c r="AY97" i="26"/>
  <c r="AY98" i="26"/>
  <c r="AY99" i="26"/>
  <c r="AY100" i="26"/>
  <c r="AY102" i="26"/>
  <c r="AY103" i="26"/>
  <c r="AY106" i="26"/>
  <c r="AY107" i="26"/>
  <c r="AY113" i="26"/>
  <c r="AY114" i="26"/>
  <c r="AY115" i="26"/>
  <c r="AY116" i="26"/>
  <c r="AY117" i="26"/>
  <c r="AY118" i="26"/>
  <c r="AY119" i="26"/>
  <c r="AY121" i="26"/>
  <c r="AY122" i="26"/>
  <c r="AY125" i="26"/>
  <c r="AY126" i="26"/>
  <c r="V113" i="26"/>
  <c r="V114" i="26"/>
  <c r="V115" i="26"/>
  <c r="V116" i="26"/>
  <c r="V117" i="26"/>
  <c r="V118" i="26"/>
  <c r="V119" i="26"/>
  <c r="V121" i="26"/>
  <c r="V122" i="26"/>
  <c r="V125" i="26"/>
  <c r="V126" i="26"/>
  <c r="V94" i="26"/>
  <c r="V101" i="29" s="1"/>
  <c r="V95" i="26"/>
  <c r="V102" i="29" s="1"/>
  <c r="V96" i="26"/>
  <c r="V103" i="29" s="1"/>
  <c r="V97" i="26"/>
  <c r="V104" i="29" s="1"/>
  <c r="V98" i="26"/>
  <c r="V105" i="29" s="1"/>
  <c r="V99" i="26"/>
  <c r="V106" i="29" s="1"/>
  <c r="V100" i="26"/>
  <c r="V107" i="29" s="1"/>
  <c r="V102" i="26"/>
  <c r="V109" i="29" s="1"/>
  <c r="V103" i="26"/>
  <c r="V110" i="29" s="1"/>
  <c r="V106" i="26"/>
  <c r="V113" i="29" s="1"/>
  <c r="V107" i="26"/>
  <c r="V114" i="29" s="1"/>
  <c r="V73" i="26"/>
  <c r="V74" i="26"/>
  <c r="V75" i="26"/>
  <c r="V76" i="26"/>
  <c r="V77" i="26"/>
  <c r="V78" i="26"/>
  <c r="V79" i="26"/>
  <c r="V81" i="26"/>
  <c r="V82" i="26"/>
  <c r="V85" i="26"/>
  <c r="V86" i="26"/>
  <c r="V87" i="26"/>
  <c r="V55" i="26"/>
  <c r="V56" i="26"/>
  <c r="V57" i="26"/>
  <c r="V58" i="26"/>
  <c r="V59" i="26"/>
  <c r="V60" i="26"/>
  <c r="V61" i="26"/>
  <c r="V63" i="26"/>
  <c r="V64" i="26"/>
  <c r="V67" i="26"/>
  <c r="V68" i="26"/>
  <c r="V69" i="26"/>
  <c r="V33" i="26"/>
  <c r="V34" i="26"/>
  <c r="V35" i="26"/>
  <c r="V36" i="26"/>
  <c r="V37" i="26"/>
  <c r="V38" i="26"/>
  <c r="V40" i="26"/>
  <c r="V41" i="26"/>
  <c r="V44" i="26"/>
  <c r="V45" i="26"/>
  <c r="V13" i="26"/>
  <c r="V14" i="26"/>
  <c r="V15" i="26"/>
  <c r="V16" i="26"/>
  <c r="V17" i="26"/>
  <c r="V18" i="26"/>
  <c r="V19" i="26"/>
  <c r="V21" i="26"/>
  <c r="V22" i="26"/>
  <c r="V25" i="26"/>
  <c r="V26" i="26"/>
  <c r="V39" i="29" l="1"/>
  <c r="AG12" i="19"/>
  <c r="V89" i="29"/>
  <c r="V93" i="29"/>
  <c r="V62" i="29"/>
  <c r="V63" i="29"/>
  <c r="V64" i="29"/>
  <c r="V65" i="29"/>
  <c r="V66" i="29"/>
  <c r="V67" i="29"/>
  <c r="V70" i="29"/>
  <c r="V71" i="29"/>
  <c r="V74" i="29"/>
  <c r="V75" i="29"/>
  <c r="V76" i="29"/>
  <c r="V43" i="29"/>
  <c r="V44" i="29"/>
  <c r="V23" i="29"/>
  <c r="V25" i="29"/>
  <c r="V45" i="29"/>
  <c r="V28" i="29"/>
  <c r="V29" i="29"/>
  <c r="V32" i="29"/>
  <c r="V33" i="29"/>
  <c r="CB103" i="29"/>
  <c r="CB113" i="29"/>
  <c r="CB82" i="29"/>
  <c r="CB83" i="29"/>
  <c r="CB70" i="29"/>
  <c r="CB71" i="29"/>
  <c r="CB24" i="29"/>
  <c r="CB25" i="29"/>
  <c r="CB26" i="29"/>
  <c r="AY81" i="29"/>
  <c r="AY85" i="29"/>
  <c r="AY92" i="29"/>
  <c r="AY93" i="29"/>
  <c r="AY106" i="29"/>
  <c r="V88" i="29"/>
  <c r="V68" i="29"/>
  <c r="V24" i="29"/>
  <c r="CB121" i="29"/>
  <c r="CB122" i="29"/>
  <c r="CB123" i="29"/>
  <c r="CB125" i="29"/>
  <c r="CB132" i="29"/>
  <c r="CB133" i="29"/>
  <c r="CB101" i="29"/>
  <c r="CB102" i="29"/>
  <c r="CB104" i="29"/>
  <c r="CB105" i="29"/>
  <c r="CB106" i="29"/>
  <c r="CB107" i="29"/>
  <c r="CB109" i="29"/>
  <c r="CB110" i="29"/>
  <c r="CB114" i="29"/>
  <c r="CB81" i="29"/>
  <c r="CB84" i="29"/>
  <c r="CB85" i="29"/>
  <c r="CB86" i="29"/>
  <c r="CB55" i="26"/>
  <c r="CB62" i="29" s="1"/>
  <c r="CB63" i="29"/>
  <c r="CB64" i="29"/>
  <c r="CB65" i="29"/>
  <c r="CB66" i="29"/>
  <c r="CB67" i="29"/>
  <c r="CB68" i="29"/>
  <c r="CB89" i="29"/>
  <c r="CB74" i="29"/>
  <c r="CB75" i="29"/>
  <c r="CB76" i="29"/>
  <c r="CB43" i="29"/>
  <c r="CB44" i="29"/>
  <c r="CB52" i="29"/>
  <c r="CB20" i="29"/>
  <c r="CB21" i="29"/>
  <c r="CB22" i="29"/>
  <c r="CB23" i="29"/>
  <c r="CB28" i="29"/>
  <c r="CB29" i="29"/>
  <c r="CB32" i="29"/>
  <c r="CB33" i="29"/>
  <c r="AY20" i="29"/>
  <c r="AY21" i="29"/>
  <c r="AY22" i="29"/>
  <c r="AY23" i="29"/>
  <c r="AY24" i="29"/>
  <c r="AY25" i="29"/>
  <c r="AY26" i="29"/>
  <c r="AY28" i="29"/>
  <c r="AY29" i="29"/>
  <c r="AY32" i="29"/>
  <c r="AY33" i="29"/>
  <c r="AY42" i="29"/>
  <c r="AY45" i="29"/>
  <c r="AY47" i="29"/>
  <c r="AY51" i="29"/>
  <c r="AY52" i="29"/>
  <c r="AY62" i="29"/>
  <c r="AY63" i="29"/>
  <c r="AY64" i="29"/>
  <c r="AY65" i="29"/>
  <c r="AY67" i="29"/>
  <c r="AY68" i="29"/>
  <c r="AY70" i="29"/>
  <c r="AY71" i="29"/>
  <c r="AY74" i="29"/>
  <c r="AY75" i="29"/>
  <c r="AY76" i="29"/>
  <c r="AY80" i="29"/>
  <c r="AY82" i="29"/>
  <c r="AY83" i="29"/>
  <c r="AY101" i="29"/>
  <c r="AY102" i="29"/>
  <c r="AY103" i="29"/>
  <c r="AY104" i="29"/>
  <c r="AY105" i="29"/>
  <c r="AY110" i="29"/>
  <c r="AY113" i="29"/>
  <c r="AY114" i="29"/>
  <c r="AY122" i="29"/>
  <c r="AY123" i="29"/>
  <c r="AY125" i="29"/>
  <c r="AY129" i="29"/>
  <c r="AY132" i="29"/>
  <c r="V120" i="29"/>
  <c r="V124" i="29"/>
  <c r="V125" i="29"/>
  <c r="V126" i="29"/>
  <c r="V128" i="29"/>
  <c r="V129" i="29"/>
  <c r="V132" i="29"/>
  <c r="V133" i="29"/>
  <c r="DE113" i="29" l="1"/>
  <c r="CB41" i="29"/>
  <c r="CB93" i="29"/>
  <c r="DE93" i="29" s="1"/>
  <c r="CB120" i="29"/>
  <c r="DE120" i="29" s="1"/>
  <c r="CB88" i="29"/>
  <c r="DE88" i="29" s="1"/>
  <c r="CB47" i="29"/>
  <c r="CB129" i="29"/>
  <c r="DE129" i="29" s="1"/>
  <c r="CB45" i="29"/>
  <c r="DE45" i="29" s="1"/>
  <c r="CB124" i="29"/>
  <c r="DE124" i="29" s="1"/>
  <c r="CB51" i="29"/>
  <c r="CB48" i="29"/>
  <c r="CB80" i="29"/>
  <c r="DE25" i="29"/>
  <c r="DE28" i="29"/>
  <c r="CB128" i="29"/>
  <c r="DE23" i="29"/>
  <c r="DE102" i="29"/>
  <c r="CB126" i="29"/>
  <c r="DE126" i="29" s="1"/>
  <c r="DE32" i="29"/>
  <c r="CB40" i="29"/>
  <c r="CB92" i="29"/>
  <c r="DE33" i="29"/>
  <c r="CB42" i="29"/>
  <c r="CB39" i="29"/>
  <c r="DE29" i="29"/>
  <c r="DE133" i="29"/>
  <c r="DE132" i="29"/>
  <c r="DE125" i="29"/>
  <c r="AY39" i="29"/>
  <c r="AY121" i="29"/>
  <c r="AY89" i="29"/>
  <c r="AY84" i="29"/>
  <c r="AY124" i="29"/>
  <c r="AY120" i="29"/>
  <c r="AY88" i="29"/>
  <c r="AY40" i="29"/>
  <c r="AY86" i="29"/>
  <c r="AY128" i="29"/>
  <c r="AY41" i="29"/>
  <c r="AY126" i="29"/>
  <c r="AY133" i="29"/>
  <c r="AY48" i="29"/>
  <c r="AY44" i="29"/>
  <c r="AY66" i="29"/>
  <c r="AY43" i="29"/>
  <c r="AY109" i="29"/>
  <c r="AY107" i="29"/>
  <c r="V123" i="29"/>
  <c r="DE123" i="29" s="1"/>
  <c r="V86" i="29"/>
  <c r="DE86" i="29" s="1"/>
  <c r="V122" i="29"/>
  <c r="DE122" i="29" s="1"/>
  <c r="DE104" i="29"/>
  <c r="V121" i="29"/>
  <c r="DE121" i="29" s="1"/>
  <c r="DE103" i="29"/>
  <c r="V81" i="29"/>
  <c r="DE81" i="29" s="1"/>
  <c r="V80" i="29"/>
  <c r="V92" i="29"/>
  <c r="V40" i="29"/>
  <c r="V41" i="29"/>
  <c r="V26" i="29"/>
  <c r="DE26" i="29" s="1"/>
  <c r="V22" i="29"/>
  <c r="DE22" i="29" s="1"/>
  <c r="V20" i="29"/>
  <c r="DE20" i="29" s="1"/>
  <c r="DE24" i="29"/>
  <c r="V52" i="29"/>
  <c r="DE52" i="29" s="1"/>
  <c r="V51" i="29"/>
  <c r="V21" i="29"/>
  <c r="DE21" i="29" s="1"/>
  <c r="V48" i="29"/>
  <c r="V47" i="29"/>
  <c r="DE63" i="29"/>
  <c r="V85" i="29"/>
  <c r="DE85" i="29" s="1"/>
  <c r="V84" i="29"/>
  <c r="DE84" i="29" s="1"/>
  <c r="V83" i="29"/>
  <c r="DE83" i="29" s="1"/>
  <c r="V82" i="29"/>
  <c r="DE82" i="29" s="1"/>
  <c r="DE64" i="29"/>
  <c r="DE66" i="29"/>
  <c r="V42" i="29"/>
  <c r="DE114" i="29"/>
  <c r="DE65" i="29"/>
  <c r="DE107" i="29"/>
  <c r="DE101" i="29"/>
  <c r="DE71" i="29"/>
  <c r="DE68" i="29"/>
  <c r="DE110" i="29"/>
  <c r="DE109" i="29"/>
  <c r="DE44" i="29"/>
  <c r="DE67" i="29"/>
  <c r="DE106" i="29"/>
  <c r="DE62" i="29"/>
  <c r="DE105" i="29"/>
  <c r="DE89" i="29"/>
  <c r="DE75" i="29"/>
  <c r="DE74" i="29"/>
  <c r="DE43" i="29"/>
  <c r="DE70" i="29"/>
  <c r="DE76" i="29"/>
  <c r="DE77" i="29" s="1"/>
  <c r="DE41" i="29" l="1"/>
  <c r="DE92" i="29"/>
  <c r="DE80" i="29"/>
  <c r="DE47" i="29"/>
  <c r="AY94" i="29"/>
  <c r="DE51" i="29"/>
  <c r="DE40" i="29"/>
  <c r="CB94" i="29"/>
  <c r="DE48" i="29"/>
  <c r="DE128" i="29"/>
  <c r="DE42" i="29"/>
  <c r="DE39" i="29"/>
  <c r="V94" i="29"/>
  <c r="DE94" i="29" l="1"/>
  <c r="DE95" i="29" s="1"/>
  <c r="F77" i="20"/>
  <c r="DD70" i="26"/>
  <c r="DD69" i="26"/>
  <c r="DD68" i="26"/>
  <c r="DD67" i="26"/>
  <c r="DD64" i="26"/>
  <c r="DD63" i="26"/>
  <c r="DD61" i="26"/>
  <c r="DD60" i="26"/>
  <c r="DD59" i="26"/>
  <c r="DD58" i="26"/>
  <c r="DD57" i="26"/>
  <c r="DD56" i="26"/>
  <c r="DD55" i="26"/>
  <c r="DD121" i="26"/>
  <c r="DD98" i="26"/>
  <c r="DD74" i="26"/>
  <c r="DD85" i="26"/>
  <c r="DD17" i="26"/>
  <c r="CA114" i="26"/>
  <c r="CA125" i="26"/>
  <c r="CA99" i="26"/>
  <c r="CA106" i="29" s="1"/>
  <c r="CA74" i="26"/>
  <c r="CA85" i="26"/>
  <c r="CA60" i="26"/>
  <c r="CA67" i="29" s="1"/>
  <c r="CA33" i="26"/>
  <c r="CA44" i="26"/>
  <c r="CA18" i="26"/>
  <c r="AX114" i="26"/>
  <c r="AX125" i="26"/>
  <c r="AX99" i="26"/>
  <c r="AX106" i="29" s="1"/>
  <c r="AX74" i="26"/>
  <c r="AX85" i="26"/>
  <c r="AX60" i="26"/>
  <c r="AX67" i="29" s="1"/>
  <c r="AX33" i="26"/>
  <c r="AX44" i="26"/>
  <c r="AX18" i="26"/>
  <c r="AX25" i="29" s="1"/>
  <c r="U113" i="26"/>
  <c r="U114" i="26"/>
  <c r="U115" i="26"/>
  <c r="U116" i="26"/>
  <c r="U117" i="26"/>
  <c r="U118" i="26"/>
  <c r="U119" i="26"/>
  <c r="U121" i="26"/>
  <c r="U122" i="26"/>
  <c r="U125" i="26"/>
  <c r="U126" i="26"/>
  <c r="U94" i="26"/>
  <c r="U95" i="26"/>
  <c r="U96" i="26"/>
  <c r="U97" i="26"/>
  <c r="U98" i="26"/>
  <c r="U105" i="29" s="1"/>
  <c r="U99" i="26"/>
  <c r="U106" i="29" s="1"/>
  <c r="U100" i="26"/>
  <c r="U107" i="29" s="1"/>
  <c r="U102" i="26"/>
  <c r="U109" i="29" s="1"/>
  <c r="U103" i="26"/>
  <c r="U106" i="26"/>
  <c r="U107" i="26"/>
  <c r="U73" i="26"/>
  <c r="U74" i="26"/>
  <c r="U75" i="26"/>
  <c r="U76" i="26"/>
  <c r="U77" i="26"/>
  <c r="U78" i="26"/>
  <c r="U79" i="26"/>
  <c r="U81" i="26"/>
  <c r="U82" i="26"/>
  <c r="U85" i="26"/>
  <c r="U86" i="26"/>
  <c r="U87" i="26"/>
  <c r="U55" i="26"/>
  <c r="U56" i="26"/>
  <c r="U63" i="29" s="1"/>
  <c r="U57" i="26"/>
  <c r="U64" i="29" s="1"/>
  <c r="U58" i="26"/>
  <c r="U65" i="29" s="1"/>
  <c r="U59" i="26"/>
  <c r="U66" i="29" s="1"/>
  <c r="U60" i="26"/>
  <c r="U61" i="26"/>
  <c r="U63" i="26"/>
  <c r="U64" i="26"/>
  <c r="U67" i="26"/>
  <c r="U74" i="29" s="1"/>
  <c r="U68" i="26"/>
  <c r="U75" i="29" s="1"/>
  <c r="U69" i="26"/>
  <c r="U76" i="29" s="1"/>
  <c r="U32" i="26"/>
  <c r="U33" i="26"/>
  <c r="U34" i="26"/>
  <c r="U35" i="26"/>
  <c r="U36" i="26"/>
  <c r="U37" i="26"/>
  <c r="U38" i="26"/>
  <c r="U40" i="26"/>
  <c r="U41" i="26"/>
  <c r="U44" i="26"/>
  <c r="U45" i="26"/>
  <c r="U14" i="26"/>
  <c r="U21" i="29" s="1"/>
  <c r="U15" i="26"/>
  <c r="U22" i="29" s="1"/>
  <c r="U16" i="26"/>
  <c r="U23" i="29" s="1"/>
  <c r="U17" i="26"/>
  <c r="U24" i="29" s="1"/>
  <c r="U18" i="26"/>
  <c r="U19" i="26"/>
  <c r="U21" i="26"/>
  <c r="U22" i="26"/>
  <c r="U25" i="26"/>
  <c r="U32" i="29" s="1"/>
  <c r="U26" i="26"/>
  <c r="U33" i="29" s="1"/>
  <c r="U13" i="26"/>
  <c r="DD126" i="26"/>
  <c r="DD125" i="26"/>
  <c r="DD122" i="26"/>
  <c r="DD119" i="26"/>
  <c r="DD118" i="26"/>
  <c r="DD117" i="26"/>
  <c r="DD116" i="26"/>
  <c r="DD115" i="26"/>
  <c r="DD114" i="26"/>
  <c r="DD113" i="26"/>
  <c r="DD107" i="26"/>
  <c r="DD106" i="26"/>
  <c r="DD103" i="26"/>
  <c r="DD102" i="26"/>
  <c r="DD100" i="26"/>
  <c r="DD99" i="26"/>
  <c r="DD97" i="26"/>
  <c r="DD95" i="26"/>
  <c r="DD94" i="26"/>
  <c r="DD88" i="26"/>
  <c r="DD87" i="26"/>
  <c r="DD86" i="26"/>
  <c r="DD82" i="26"/>
  <c r="DD81" i="26"/>
  <c r="DD79" i="26"/>
  <c r="DD78" i="26"/>
  <c r="DD77" i="26"/>
  <c r="DD76" i="26"/>
  <c r="DD75" i="26"/>
  <c r="DD73" i="26"/>
  <c r="DD45" i="26"/>
  <c r="DD44" i="26"/>
  <c r="DD41" i="26"/>
  <c r="DD40" i="26"/>
  <c r="DD38" i="26"/>
  <c r="DD37" i="26"/>
  <c r="DD36" i="26"/>
  <c r="DD35" i="26"/>
  <c r="DD34" i="26"/>
  <c r="DD33" i="26"/>
  <c r="DD32" i="26"/>
  <c r="DD14" i="26"/>
  <c r="DD13" i="26"/>
  <c r="DD15" i="26"/>
  <c r="DD16" i="26"/>
  <c r="DD18" i="26"/>
  <c r="DD19" i="26"/>
  <c r="DD21" i="26"/>
  <c r="DD22" i="26"/>
  <c r="DD25" i="26"/>
  <c r="DD26" i="26"/>
  <c r="CA126" i="26"/>
  <c r="CA122" i="26"/>
  <c r="CA121" i="26"/>
  <c r="CA119" i="26"/>
  <c r="CA118" i="26"/>
  <c r="CA117" i="26"/>
  <c r="CA116" i="26"/>
  <c r="CA115" i="26"/>
  <c r="CA113" i="26"/>
  <c r="CA107" i="26"/>
  <c r="CA114" i="29" s="1"/>
  <c r="CA106" i="26"/>
  <c r="CA113" i="29" s="1"/>
  <c r="CA103" i="26"/>
  <c r="CA110" i="29" s="1"/>
  <c r="CA102" i="26"/>
  <c r="CA109" i="29" s="1"/>
  <c r="CA100" i="26"/>
  <c r="CA107" i="29" s="1"/>
  <c r="CA98" i="26"/>
  <c r="CA105" i="29" s="1"/>
  <c r="CA97" i="26"/>
  <c r="CA104" i="29" s="1"/>
  <c r="CA96" i="26"/>
  <c r="CA103" i="29" s="1"/>
  <c r="CA95" i="26"/>
  <c r="CA102" i="29" s="1"/>
  <c r="CA94" i="26"/>
  <c r="CA87" i="26"/>
  <c r="CA86" i="26"/>
  <c r="CA82" i="26"/>
  <c r="CA81" i="26"/>
  <c r="CA79" i="26"/>
  <c r="CA78" i="26"/>
  <c r="CA77" i="26"/>
  <c r="CA76" i="26"/>
  <c r="CA75" i="26"/>
  <c r="CA73" i="26"/>
  <c r="CA69" i="26"/>
  <c r="CA76" i="29" s="1"/>
  <c r="CA68" i="26"/>
  <c r="CA75" i="29" s="1"/>
  <c r="CA67" i="26"/>
  <c r="CA74" i="29" s="1"/>
  <c r="CA64" i="26"/>
  <c r="CA71" i="29" s="1"/>
  <c r="CA63" i="26"/>
  <c r="CA70" i="29" s="1"/>
  <c r="CA61" i="26"/>
  <c r="CA68" i="29" s="1"/>
  <c r="CA59" i="26"/>
  <c r="CA66" i="29" s="1"/>
  <c r="CA58" i="26"/>
  <c r="CA65" i="29" s="1"/>
  <c r="CA57" i="26"/>
  <c r="CA64" i="29" s="1"/>
  <c r="CA56" i="26"/>
  <c r="CA63" i="29" s="1"/>
  <c r="CA55" i="26"/>
  <c r="CA62" i="29" s="1"/>
  <c r="CA45" i="26"/>
  <c r="CA41" i="26"/>
  <c r="CA40" i="26"/>
  <c r="CA38" i="26"/>
  <c r="CA37" i="26"/>
  <c r="CA36" i="26"/>
  <c r="CA35" i="26"/>
  <c r="CA34" i="26"/>
  <c r="CA32" i="26"/>
  <c r="CA14" i="26"/>
  <c r="CA21" i="29" s="1"/>
  <c r="CA15" i="26"/>
  <c r="CA22" i="29" s="1"/>
  <c r="CA16" i="26"/>
  <c r="CA23" i="29" s="1"/>
  <c r="CA17" i="26"/>
  <c r="CA24" i="29" s="1"/>
  <c r="CA19" i="26"/>
  <c r="CA26" i="29" s="1"/>
  <c r="CA21" i="26"/>
  <c r="CA28" i="29" s="1"/>
  <c r="CA22" i="26"/>
  <c r="CA29" i="29" s="1"/>
  <c r="CA25" i="26"/>
  <c r="CA32" i="29" s="1"/>
  <c r="CA26" i="26"/>
  <c r="CA33" i="29" s="1"/>
  <c r="CA13" i="26"/>
  <c r="CA20" i="29" s="1"/>
  <c r="AX126" i="26"/>
  <c r="AX122" i="26"/>
  <c r="AX121" i="26"/>
  <c r="AX119" i="26"/>
  <c r="AX118" i="26"/>
  <c r="AX117" i="26"/>
  <c r="AX116" i="26"/>
  <c r="AX115" i="26"/>
  <c r="AX113" i="26"/>
  <c r="AX107" i="26"/>
  <c r="AX114" i="29" s="1"/>
  <c r="AX106" i="26"/>
  <c r="AX113" i="29" s="1"/>
  <c r="AX103" i="26"/>
  <c r="AX110" i="29" s="1"/>
  <c r="AX102" i="26"/>
  <c r="AX109" i="29" s="1"/>
  <c r="AX100" i="26"/>
  <c r="AX107" i="29" s="1"/>
  <c r="AX98" i="26"/>
  <c r="AX105" i="29" s="1"/>
  <c r="AX97" i="26"/>
  <c r="AX104" i="29" s="1"/>
  <c r="AX96" i="26"/>
  <c r="AX103" i="29" s="1"/>
  <c r="AX95" i="26"/>
  <c r="AX102" i="29" s="1"/>
  <c r="AX94" i="26"/>
  <c r="AX101" i="29" s="1"/>
  <c r="AX87" i="26"/>
  <c r="AX86" i="26"/>
  <c r="AX82" i="26"/>
  <c r="AX81" i="26"/>
  <c r="AX79" i="26"/>
  <c r="AX78" i="26"/>
  <c r="AX77" i="26"/>
  <c r="AX76" i="26"/>
  <c r="AX75" i="26"/>
  <c r="AX73" i="26"/>
  <c r="AX69" i="26"/>
  <c r="AX76" i="29" s="1"/>
  <c r="AX68" i="26"/>
  <c r="AX75" i="29" s="1"/>
  <c r="AX67" i="26"/>
  <c r="AX74" i="29" s="1"/>
  <c r="AX64" i="26"/>
  <c r="AX71" i="29" s="1"/>
  <c r="AX63" i="26"/>
  <c r="AX70" i="29" s="1"/>
  <c r="AX61" i="26"/>
  <c r="AX68" i="29" s="1"/>
  <c r="AX59" i="26"/>
  <c r="AX66" i="29" s="1"/>
  <c r="AX58" i="26"/>
  <c r="AX65" i="29" s="1"/>
  <c r="AX57" i="26"/>
  <c r="AX64" i="29" s="1"/>
  <c r="AX56" i="26"/>
  <c r="AX63" i="29" s="1"/>
  <c r="AX55" i="26"/>
  <c r="AX62" i="29" s="1"/>
  <c r="AX45" i="26"/>
  <c r="AX41" i="26"/>
  <c r="AX40" i="26"/>
  <c r="AX38" i="26"/>
  <c r="AX37" i="26"/>
  <c r="AX36" i="26"/>
  <c r="AX35" i="26"/>
  <c r="AX34" i="26"/>
  <c r="AX32" i="26"/>
  <c r="AX14" i="26"/>
  <c r="AX21" i="29" s="1"/>
  <c r="AX15" i="26"/>
  <c r="AX22" i="29" s="1"/>
  <c r="AX16" i="26"/>
  <c r="AX23" i="29" s="1"/>
  <c r="AX17" i="26"/>
  <c r="AX24" i="29" s="1"/>
  <c r="AX19" i="26"/>
  <c r="AX26" i="29" s="1"/>
  <c r="AX21" i="26"/>
  <c r="AX28" i="29" s="1"/>
  <c r="AX22" i="26"/>
  <c r="AX29" i="29" s="1"/>
  <c r="AX25" i="26"/>
  <c r="AX32" i="29" s="1"/>
  <c r="AX26" i="26"/>
  <c r="AX33" i="29" s="1"/>
  <c r="AX13" i="26"/>
  <c r="AX20" i="29" s="1"/>
  <c r="CA125" i="29" l="1"/>
  <c r="CA44" i="29"/>
  <c r="CA123" i="29"/>
  <c r="AX125" i="29"/>
  <c r="CA80" i="29"/>
  <c r="AX85" i="29"/>
  <c r="AX128" i="29"/>
  <c r="U85" i="29"/>
  <c r="AX126" i="29"/>
  <c r="U86" i="29"/>
  <c r="CA89" i="29"/>
  <c r="U92" i="29"/>
  <c r="U123" i="29"/>
  <c r="CA82" i="29"/>
  <c r="AX86" i="29"/>
  <c r="CA47" i="29"/>
  <c r="AX84" i="29"/>
  <c r="CA93" i="29"/>
  <c r="AX42" i="29"/>
  <c r="CA48" i="29"/>
  <c r="CA41" i="29"/>
  <c r="U93" i="29"/>
  <c r="U82" i="29"/>
  <c r="U81" i="29"/>
  <c r="CA122" i="29"/>
  <c r="CA133" i="29"/>
  <c r="CA83" i="29"/>
  <c r="CA85" i="29"/>
  <c r="CA52" i="29"/>
  <c r="CA42" i="29"/>
  <c r="AX133" i="29"/>
  <c r="AX88" i="29"/>
  <c r="AX43" i="29"/>
  <c r="AX45" i="29"/>
  <c r="AX44" i="29"/>
  <c r="CA124" i="29"/>
  <c r="AX120" i="29"/>
  <c r="AX47" i="29"/>
  <c r="AX80" i="29"/>
  <c r="AX89" i="29"/>
  <c r="CA84" i="29"/>
  <c r="AX129" i="29"/>
  <c r="CA43" i="29"/>
  <c r="CA126" i="29"/>
  <c r="AX39" i="29"/>
  <c r="AX48" i="29"/>
  <c r="AX122" i="29"/>
  <c r="AX82" i="29"/>
  <c r="AX93" i="29"/>
  <c r="AX123" i="29"/>
  <c r="CA86" i="29"/>
  <c r="CA128" i="29"/>
  <c r="AX41" i="29"/>
  <c r="AX52" i="29"/>
  <c r="AX83" i="29"/>
  <c r="AX124" i="29"/>
  <c r="CA45" i="29"/>
  <c r="CA88" i="29"/>
  <c r="CA120" i="29"/>
  <c r="CA129" i="29"/>
  <c r="AX132" i="29"/>
  <c r="CA81" i="29"/>
  <c r="AX121" i="29"/>
  <c r="U128" i="29"/>
  <c r="CA51" i="29"/>
  <c r="AX81" i="29"/>
  <c r="AX92" i="29"/>
  <c r="CA121" i="29"/>
  <c r="AX51" i="29"/>
  <c r="CA40" i="29"/>
  <c r="CA92" i="29"/>
  <c r="CA132" i="29"/>
  <c r="U45" i="29"/>
  <c r="U104" i="29"/>
  <c r="DD104" i="29" s="1"/>
  <c r="DD106" i="29"/>
  <c r="DD23" i="29"/>
  <c r="DD76" i="29"/>
  <c r="DD77" i="29" s="1"/>
  <c r="DD65" i="29"/>
  <c r="AX40" i="29"/>
  <c r="DD105" i="29"/>
  <c r="DD33" i="29"/>
  <c r="DD22" i="29"/>
  <c r="DD75" i="29"/>
  <c r="DD64" i="29"/>
  <c r="CA25" i="29"/>
  <c r="DD21" i="29"/>
  <c r="U43" i="29"/>
  <c r="DD74" i="29"/>
  <c r="DD63" i="29"/>
  <c r="U132" i="29"/>
  <c r="U121" i="29"/>
  <c r="CA39" i="29"/>
  <c r="DD66" i="29"/>
  <c r="U89" i="29"/>
  <c r="U80" i="29"/>
  <c r="U129" i="29"/>
  <c r="U120" i="29"/>
  <c r="DD24" i="29"/>
  <c r="DD32" i="29"/>
  <c r="U47" i="29"/>
  <c r="U88" i="29"/>
  <c r="DD109" i="29"/>
  <c r="U70" i="29"/>
  <c r="DD70" i="29" s="1"/>
  <c r="DD107" i="29"/>
  <c r="U68" i="29"/>
  <c r="DD68" i="29" s="1"/>
  <c r="CA101" i="29"/>
  <c r="U133" i="29"/>
  <c r="U122" i="29"/>
  <c r="U114" i="29"/>
  <c r="DD114" i="29" s="1"/>
  <c r="U103" i="29"/>
  <c r="DD103" i="29" s="1"/>
  <c r="U126" i="29"/>
  <c r="U113" i="29"/>
  <c r="DD113" i="29" s="1"/>
  <c r="U102" i="29"/>
  <c r="DD102" i="29" s="1"/>
  <c r="U125" i="29"/>
  <c r="U110" i="29"/>
  <c r="DD110" i="29" s="1"/>
  <c r="U101" i="29"/>
  <c r="U124" i="29"/>
  <c r="U84" i="29"/>
  <c r="U71" i="29"/>
  <c r="DD71" i="29" s="1"/>
  <c r="U62" i="29"/>
  <c r="DD62" i="29" s="1"/>
  <c r="U83" i="29"/>
  <c r="U67" i="29"/>
  <c r="DD67" i="29" s="1"/>
  <c r="U39" i="29"/>
  <c r="U48" i="29"/>
  <c r="U29" i="29"/>
  <c r="DD29" i="29" s="1"/>
  <c r="U20" i="29"/>
  <c r="DD20" i="29" s="1"/>
  <c r="U44" i="29"/>
  <c r="U28" i="29"/>
  <c r="DD28" i="29" s="1"/>
  <c r="U42" i="29"/>
  <c r="U26" i="29"/>
  <c r="DD26" i="29" s="1"/>
  <c r="U52" i="29"/>
  <c r="U41" i="29"/>
  <c r="U25" i="29"/>
  <c r="U51" i="29"/>
  <c r="U40" i="29"/>
  <c r="CM128" i="26"/>
  <c r="CN128" i="26"/>
  <c r="CO128" i="26"/>
  <c r="CP128" i="26"/>
  <c r="CQ128" i="26"/>
  <c r="CR128" i="26"/>
  <c r="CS128" i="26"/>
  <c r="CT128" i="26"/>
  <c r="CU128" i="26"/>
  <c r="CV128" i="26"/>
  <c r="CX128" i="26"/>
  <c r="CY128" i="26"/>
  <c r="CZ128" i="26"/>
  <c r="DA128" i="26"/>
  <c r="CM129" i="26"/>
  <c r="CN129" i="26"/>
  <c r="CO129" i="26"/>
  <c r="CP129" i="26"/>
  <c r="CQ129" i="26"/>
  <c r="CR129" i="26"/>
  <c r="CS129" i="26"/>
  <c r="CT129" i="26"/>
  <c r="CU129" i="26"/>
  <c r="CV129" i="26"/>
  <c r="CX129" i="26"/>
  <c r="CY129" i="26"/>
  <c r="CZ129" i="26"/>
  <c r="DA129" i="26"/>
  <c r="CM113" i="26"/>
  <c r="CN113" i="26"/>
  <c r="CO113" i="26"/>
  <c r="CP113" i="26"/>
  <c r="CQ113" i="26"/>
  <c r="CR113" i="26"/>
  <c r="CS113" i="26"/>
  <c r="CT113" i="26"/>
  <c r="CU113" i="26"/>
  <c r="CV113" i="26"/>
  <c r="CX113" i="26"/>
  <c r="CY113" i="26"/>
  <c r="CZ113" i="26"/>
  <c r="DA113" i="26"/>
  <c r="DB113" i="26"/>
  <c r="DC113" i="26"/>
  <c r="CM114" i="26"/>
  <c r="CN114" i="26"/>
  <c r="CO114" i="26"/>
  <c r="CP114" i="26"/>
  <c r="CQ114" i="26"/>
  <c r="CR114" i="26"/>
  <c r="CS114" i="26"/>
  <c r="CT114" i="26"/>
  <c r="CU114" i="26"/>
  <c r="CV114" i="26"/>
  <c r="CX114" i="26"/>
  <c r="CY114" i="26"/>
  <c r="CZ114" i="26"/>
  <c r="DA114" i="26"/>
  <c r="DB114" i="26"/>
  <c r="DC114" i="26"/>
  <c r="CM115" i="26"/>
  <c r="CN115" i="26"/>
  <c r="CO115" i="26"/>
  <c r="CP115" i="26"/>
  <c r="CQ115" i="26"/>
  <c r="CR115" i="26"/>
  <c r="CS115" i="26"/>
  <c r="CT115" i="26"/>
  <c r="CU115" i="26"/>
  <c r="CV115" i="26"/>
  <c r="CX115" i="26"/>
  <c r="CY115" i="26"/>
  <c r="CZ115" i="26"/>
  <c r="DA115" i="26"/>
  <c r="DB115" i="26"/>
  <c r="DC115" i="26"/>
  <c r="CM116" i="26"/>
  <c r="CN116" i="26"/>
  <c r="CO116" i="26"/>
  <c r="CP116" i="26"/>
  <c r="CQ116" i="26"/>
  <c r="CR116" i="26"/>
  <c r="CS116" i="26"/>
  <c r="CT116" i="26"/>
  <c r="CU116" i="26"/>
  <c r="CV116" i="26"/>
  <c r="CX116" i="26"/>
  <c r="CY116" i="26"/>
  <c r="CZ116" i="26"/>
  <c r="DA116" i="26"/>
  <c r="DB116" i="26"/>
  <c r="DC116" i="26"/>
  <c r="CM117" i="26"/>
  <c r="CN117" i="26"/>
  <c r="CO117" i="26"/>
  <c r="CP117" i="26"/>
  <c r="CQ117" i="26"/>
  <c r="CR117" i="26"/>
  <c r="CS117" i="26"/>
  <c r="CT117" i="26"/>
  <c r="CU117" i="26"/>
  <c r="CV117" i="26"/>
  <c r="CX117" i="26"/>
  <c r="CY117" i="26"/>
  <c r="CZ117" i="26"/>
  <c r="DA117" i="26"/>
  <c r="DB117" i="26"/>
  <c r="DC117" i="26"/>
  <c r="CM118" i="26"/>
  <c r="CN118" i="26"/>
  <c r="CO118" i="26"/>
  <c r="CP118" i="26"/>
  <c r="CQ118" i="26"/>
  <c r="CR118" i="26"/>
  <c r="CS118" i="26"/>
  <c r="CT118" i="26"/>
  <c r="CU118" i="26"/>
  <c r="CV118" i="26"/>
  <c r="CX118" i="26"/>
  <c r="CY118" i="26"/>
  <c r="CZ118" i="26"/>
  <c r="DA118" i="26"/>
  <c r="DB118" i="26"/>
  <c r="DC118" i="26"/>
  <c r="CM119" i="26"/>
  <c r="CN119" i="26"/>
  <c r="CO119" i="26"/>
  <c r="CP119" i="26"/>
  <c r="CQ119" i="26"/>
  <c r="CR119" i="26"/>
  <c r="CS119" i="26"/>
  <c r="CT119" i="26"/>
  <c r="CU119" i="26"/>
  <c r="CV119" i="26"/>
  <c r="CX119" i="26"/>
  <c r="CY119" i="26"/>
  <c r="CZ119" i="26"/>
  <c r="DA119" i="26"/>
  <c r="DB119" i="26"/>
  <c r="DC119" i="26"/>
  <c r="CM121" i="26"/>
  <c r="CN121" i="26"/>
  <c r="CO121" i="26"/>
  <c r="CP121" i="26"/>
  <c r="CQ121" i="26"/>
  <c r="CR121" i="26"/>
  <c r="CS121" i="26"/>
  <c r="CT121" i="26"/>
  <c r="CU121" i="26"/>
  <c r="CV121" i="26"/>
  <c r="CX121" i="26"/>
  <c r="CY121" i="26"/>
  <c r="CZ121" i="26"/>
  <c r="DA121" i="26"/>
  <c r="DB121" i="26"/>
  <c r="DC121" i="26"/>
  <c r="CM122" i="26"/>
  <c r="CN122" i="26"/>
  <c r="CO122" i="26"/>
  <c r="CP122" i="26"/>
  <c r="CQ122" i="26"/>
  <c r="CR122" i="26"/>
  <c r="CS122" i="26"/>
  <c r="CT122" i="26"/>
  <c r="CU122" i="26"/>
  <c r="CV122" i="26"/>
  <c r="CX122" i="26"/>
  <c r="CY122" i="26"/>
  <c r="CZ122" i="26"/>
  <c r="DA122" i="26"/>
  <c r="DB122" i="26"/>
  <c r="DC122" i="26"/>
  <c r="CM125" i="26"/>
  <c r="CN125" i="26"/>
  <c r="CO125" i="26"/>
  <c r="CP125" i="26"/>
  <c r="CQ125" i="26"/>
  <c r="CR125" i="26"/>
  <c r="CS125" i="26"/>
  <c r="CT125" i="26"/>
  <c r="CU125" i="26"/>
  <c r="CV125" i="26"/>
  <c r="CX125" i="26"/>
  <c r="CY125" i="26"/>
  <c r="CZ125" i="26"/>
  <c r="DA125" i="26"/>
  <c r="DB125" i="26"/>
  <c r="DC125" i="26"/>
  <c r="CM126" i="26"/>
  <c r="CN126" i="26"/>
  <c r="CO126" i="26"/>
  <c r="CP126" i="26"/>
  <c r="CQ126" i="26"/>
  <c r="CR126" i="26"/>
  <c r="CS126" i="26"/>
  <c r="CT126" i="26"/>
  <c r="CU126" i="26"/>
  <c r="CV126" i="26"/>
  <c r="CX126" i="26"/>
  <c r="CY126" i="26"/>
  <c r="CZ126" i="26"/>
  <c r="DA126" i="26"/>
  <c r="DB126" i="26"/>
  <c r="DC126" i="26"/>
  <c r="CL129" i="26"/>
  <c r="CL128" i="26"/>
  <c r="CL114" i="26"/>
  <c r="CL115" i="26"/>
  <c r="CL116" i="26"/>
  <c r="CL117" i="26"/>
  <c r="CL118" i="26"/>
  <c r="CL119" i="26"/>
  <c r="CL121" i="26"/>
  <c r="CL122" i="26"/>
  <c r="CL125" i="26"/>
  <c r="CL126" i="26"/>
  <c r="CL113" i="26"/>
  <c r="BJ128" i="26"/>
  <c r="BK128" i="26"/>
  <c r="BL128" i="26"/>
  <c r="BM128" i="26"/>
  <c r="BN128" i="26"/>
  <c r="BO128" i="26"/>
  <c r="BP128" i="26"/>
  <c r="BQ128" i="26"/>
  <c r="BR128" i="26"/>
  <c r="BS128" i="26"/>
  <c r="BU128" i="26"/>
  <c r="BV128" i="26"/>
  <c r="BW128" i="26"/>
  <c r="BX128" i="26"/>
  <c r="BJ113" i="26"/>
  <c r="BK113" i="26"/>
  <c r="BL113" i="26"/>
  <c r="BM113" i="26"/>
  <c r="BN113" i="26"/>
  <c r="BO113" i="26"/>
  <c r="BP113" i="26"/>
  <c r="BQ113" i="26"/>
  <c r="BR113" i="26"/>
  <c r="BS113" i="26"/>
  <c r="BU113" i="26"/>
  <c r="BV113" i="26"/>
  <c r="BW113" i="26"/>
  <c r="BX113" i="26"/>
  <c r="BY113" i="26"/>
  <c r="BZ113" i="26"/>
  <c r="BJ114" i="26"/>
  <c r="BK114" i="26"/>
  <c r="BL114" i="26"/>
  <c r="BM114" i="26"/>
  <c r="BN114" i="26"/>
  <c r="BO114" i="26"/>
  <c r="BP114" i="26"/>
  <c r="BQ114" i="26"/>
  <c r="BR114" i="26"/>
  <c r="BS114" i="26"/>
  <c r="BU114" i="26"/>
  <c r="BV114" i="26"/>
  <c r="BW114" i="26"/>
  <c r="BX114" i="26"/>
  <c r="BY114" i="26"/>
  <c r="BZ114" i="26"/>
  <c r="BJ115" i="26"/>
  <c r="BK115" i="26"/>
  <c r="BL115" i="26"/>
  <c r="BM115" i="26"/>
  <c r="BN115" i="26"/>
  <c r="BO115" i="26"/>
  <c r="BP115" i="26"/>
  <c r="BQ115" i="26"/>
  <c r="BR115" i="26"/>
  <c r="BS115" i="26"/>
  <c r="BU115" i="26"/>
  <c r="BV115" i="26"/>
  <c r="BW115" i="26"/>
  <c r="BX115" i="26"/>
  <c r="BY115" i="26"/>
  <c r="BZ115" i="26"/>
  <c r="BJ116" i="26"/>
  <c r="BK116" i="26"/>
  <c r="BL116" i="26"/>
  <c r="BM116" i="26"/>
  <c r="BN116" i="26"/>
  <c r="BO116" i="26"/>
  <c r="BP116" i="26"/>
  <c r="BQ116" i="26"/>
  <c r="BR116" i="26"/>
  <c r="BS116" i="26"/>
  <c r="BU116" i="26"/>
  <c r="BV116" i="26"/>
  <c r="BW116" i="26"/>
  <c r="BX116" i="26"/>
  <c r="BY116" i="26"/>
  <c r="BZ116" i="26"/>
  <c r="BJ117" i="26"/>
  <c r="BK117" i="26"/>
  <c r="BL117" i="26"/>
  <c r="BM117" i="26"/>
  <c r="BN117" i="26"/>
  <c r="BO117" i="26"/>
  <c r="BP117" i="26"/>
  <c r="BQ117" i="26"/>
  <c r="BR117" i="26"/>
  <c r="BS117" i="26"/>
  <c r="BU117" i="26"/>
  <c r="BV117" i="26"/>
  <c r="BW117" i="26"/>
  <c r="BX117" i="26"/>
  <c r="BY117" i="26"/>
  <c r="BZ117" i="26"/>
  <c r="BJ118" i="26"/>
  <c r="BK118" i="26"/>
  <c r="BL118" i="26"/>
  <c r="BM118" i="26"/>
  <c r="BN118" i="26"/>
  <c r="BO118" i="26"/>
  <c r="BP118" i="26"/>
  <c r="BQ118" i="26"/>
  <c r="BR118" i="26"/>
  <c r="BS118" i="26"/>
  <c r="BU118" i="26"/>
  <c r="BV118" i="26"/>
  <c r="BW118" i="26"/>
  <c r="BX118" i="26"/>
  <c r="BY118" i="26"/>
  <c r="BZ118" i="26"/>
  <c r="BJ119" i="26"/>
  <c r="BK119" i="26"/>
  <c r="BL119" i="26"/>
  <c r="BM119" i="26"/>
  <c r="BN119" i="26"/>
  <c r="BO119" i="26"/>
  <c r="BP119" i="26"/>
  <c r="BQ119" i="26"/>
  <c r="BR119" i="26"/>
  <c r="BS119" i="26"/>
  <c r="BU119" i="26"/>
  <c r="BV119" i="26"/>
  <c r="BW119" i="26"/>
  <c r="BX119" i="26"/>
  <c r="BY119" i="26"/>
  <c r="BZ119" i="26"/>
  <c r="BJ121" i="26"/>
  <c r="BK121" i="26"/>
  <c r="BL121" i="26"/>
  <c r="BM121" i="26"/>
  <c r="BN121" i="26"/>
  <c r="BO121" i="26"/>
  <c r="BP121" i="26"/>
  <c r="BQ121" i="26"/>
  <c r="BR121" i="26"/>
  <c r="BS121" i="26"/>
  <c r="BU121" i="26"/>
  <c r="BV121" i="26"/>
  <c r="BW121" i="26"/>
  <c r="BX121" i="26"/>
  <c r="BY121" i="26"/>
  <c r="BZ121" i="26"/>
  <c r="BJ122" i="26"/>
  <c r="BK122" i="26"/>
  <c r="BL122" i="26"/>
  <c r="BM122" i="26"/>
  <c r="BN122" i="26"/>
  <c r="BO122" i="26"/>
  <c r="BP122" i="26"/>
  <c r="BQ122" i="26"/>
  <c r="BR122" i="26"/>
  <c r="BS122" i="26"/>
  <c r="BU122" i="26"/>
  <c r="BV122" i="26"/>
  <c r="BW122" i="26"/>
  <c r="BX122" i="26"/>
  <c r="BY122" i="26"/>
  <c r="BZ122" i="26"/>
  <c r="BJ125" i="26"/>
  <c r="BK125" i="26"/>
  <c r="BL125" i="26"/>
  <c r="BM125" i="26"/>
  <c r="BN125" i="26"/>
  <c r="BO125" i="26"/>
  <c r="BP125" i="26"/>
  <c r="BQ125" i="26"/>
  <c r="BR125" i="26"/>
  <c r="BS125" i="26"/>
  <c r="BU125" i="26"/>
  <c r="BV125" i="26"/>
  <c r="BW125" i="26"/>
  <c r="BX125" i="26"/>
  <c r="BY125" i="26"/>
  <c r="BZ125" i="26"/>
  <c r="BJ126" i="26"/>
  <c r="BK126" i="26"/>
  <c r="BL126" i="26"/>
  <c r="BM126" i="26"/>
  <c r="BN126" i="26"/>
  <c r="BO126" i="26"/>
  <c r="BP126" i="26"/>
  <c r="BQ126" i="26"/>
  <c r="BR126" i="26"/>
  <c r="BS126" i="26"/>
  <c r="BU126" i="26"/>
  <c r="BV126" i="26"/>
  <c r="BW126" i="26"/>
  <c r="BX126" i="26"/>
  <c r="BY126" i="26"/>
  <c r="BZ126" i="26"/>
  <c r="BI128" i="26"/>
  <c r="BI114" i="26"/>
  <c r="BI115" i="26"/>
  <c r="BI116" i="26"/>
  <c r="BI117" i="26"/>
  <c r="BI118" i="26"/>
  <c r="BI119" i="26"/>
  <c r="BI121" i="26"/>
  <c r="BI122" i="26"/>
  <c r="BI125" i="26"/>
  <c r="BI126" i="26"/>
  <c r="BI113" i="26"/>
  <c r="AG128" i="26"/>
  <c r="AH128" i="26"/>
  <c r="AI128" i="26"/>
  <c r="AJ128" i="26"/>
  <c r="AK128" i="26"/>
  <c r="AL128" i="26"/>
  <c r="AM128" i="26"/>
  <c r="AN128" i="26"/>
  <c r="AO128" i="26"/>
  <c r="AP128" i="26"/>
  <c r="AR128" i="26"/>
  <c r="AS128" i="26"/>
  <c r="AT128" i="26"/>
  <c r="AU128" i="26"/>
  <c r="AG113" i="26"/>
  <c r="AH113" i="26"/>
  <c r="AI113" i="26"/>
  <c r="AJ113" i="26"/>
  <c r="AK113" i="26"/>
  <c r="AL113" i="26"/>
  <c r="AM113" i="26"/>
  <c r="AN113" i="26"/>
  <c r="AO113" i="26"/>
  <c r="AP113" i="26"/>
  <c r="AR113" i="26"/>
  <c r="AS113" i="26"/>
  <c r="AT113" i="26"/>
  <c r="AU113" i="26"/>
  <c r="AV113" i="26"/>
  <c r="AW113" i="26"/>
  <c r="AG114" i="26"/>
  <c r="AH114" i="26"/>
  <c r="AI114" i="26"/>
  <c r="AJ114" i="26"/>
  <c r="AK114" i="26"/>
  <c r="AL114" i="26"/>
  <c r="AM114" i="26"/>
  <c r="AN114" i="26"/>
  <c r="AO114" i="26"/>
  <c r="AP114" i="26"/>
  <c r="AR114" i="26"/>
  <c r="AS114" i="26"/>
  <c r="AT114" i="26"/>
  <c r="AU114" i="26"/>
  <c r="AV114" i="26"/>
  <c r="AW114" i="26"/>
  <c r="AG115" i="26"/>
  <c r="AH115" i="26"/>
  <c r="AI115" i="26"/>
  <c r="AJ115" i="26"/>
  <c r="AK115" i="26"/>
  <c r="AL115" i="26"/>
  <c r="AM115" i="26"/>
  <c r="AN115" i="26"/>
  <c r="AO115" i="26"/>
  <c r="AP115" i="26"/>
  <c r="AR115" i="26"/>
  <c r="AS115" i="26"/>
  <c r="AT115" i="26"/>
  <c r="AU115" i="26"/>
  <c r="AV115" i="26"/>
  <c r="AW115" i="26"/>
  <c r="AG116" i="26"/>
  <c r="AH116" i="26"/>
  <c r="AI116" i="26"/>
  <c r="AJ116" i="26"/>
  <c r="AK116" i="26"/>
  <c r="AL116" i="26"/>
  <c r="AM116" i="26"/>
  <c r="AN116" i="26"/>
  <c r="AO116" i="26"/>
  <c r="AP116" i="26"/>
  <c r="AR116" i="26"/>
  <c r="AS116" i="26"/>
  <c r="AT116" i="26"/>
  <c r="AU116" i="26"/>
  <c r="AV116" i="26"/>
  <c r="AW116" i="26"/>
  <c r="AG117" i="26"/>
  <c r="AH117" i="26"/>
  <c r="AI117" i="26"/>
  <c r="AJ117" i="26"/>
  <c r="AK117" i="26"/>
  <c r="AL117" i="26"/>
  <c r="AM117" i="26"/>
  <c r="AN117" i="26"/>
  <c r="AO117" i="26"/>
  <c r="AP117" i="26"/>
  <c r="AR117" i="26"/>
  <c r="AS117" i="26"/>
  <c r="AT117" i="26"/>
  <c r="AU117" i="26"/>
  <c r="AV117" i="26"/>
  <c r="AW117" i="26"/>
  <c r="AG118" i="26"/>
  <c r="AH118" i="26"/>
  <c r="AI118" i="26"/>
  <c r="AJ118" i="26"/>
  <c r="AK118" i="26"/>
  <c r="AL118" i="26"/>
  <c r="AM118" i="26"/>
  <c r="AN118" i="26"/>
  <c r="AO118" i="26"/>
  <c r="AP118" i="26"/>
  <c r="AR118" i="26"/>
  <c r="AS118" i="26"/>
  <c r="AT118" i="26"/>
  <c r="AU118" i="26"/>
  <c r="AV118" i="26"/>
  <c r="AW118" i="26"/>
  <c r="AG119" i="26"/>
  <c r="AH119" i="26"/>
  <c r="AI119" i="26"/>
  <c r="AJ119" i="26"/>
  <c r="AK119" i="26"/>
  <c r="AL119" i="26"/>
  <c r="AM119" i="26"/>
  <c r="AN119" i="26"/>
  <c r="AO119" i="26"/>
  <c r="AP119" i="26"/>
  <c r="AR119" i="26"/>
  <c r="AS119" i="26"/>
  <c r="AT119" i="26"/>
  <c r="AU119" i="26"/>
  <c r="AV119" i="26"/>
  <c r="AW119" i="26"/>
  <c r="AG121" i="26"/>
  <c r="AH121" i="26"/>
  <c r="AI121" i="26"/>
  <c r="AJ121" i="26"/>
  <c r="AK121" i="26"/>
  <c r="AL121" i="26"/>
  <c r="AM121" i="26"/>
  <c r="AN121" i="26"/>
  <c r="AO121" i="26"/>
  <c r="AP121" i="26"/>
  <c r="AR121" i="26"/>
  <c r="AS121" i="26"/>
  <c r="AT121" i="26"/>
  <c r="AU121" i="26"/>
  <c r="AV121" i="26"/>
  <c r="AW121" i="26"/>
  <c r="AG122" i="26"/>
  <c r="AH122" i="26"/>
  <c r="AI122" i="26"/>
  <c r="AJ122" i="26"/>
  <c r="AK122" i="26"/>
  <c r="AL122" i="26"/>
  <c r="AM122" i="26"/>
  <c r="AN122" i="26"/>
  <c r="AO122" i="26"/>
  <c r="AP122" i="26"/>
  <c r="AR122" i="26"/>
  <c r="AS122" i="26"/>
  <c r="AT122" i="26"/>
  <c r="AU122" i="26"/>
  <c r="AV122" i="26"/>
  <c r="AW122" i="26"/>
  <c r="AG125" i="26"/>
  <c r="AH125" i="26"/>
  <c r="AI125" i="26"/>
  <c r="AJ125" i="26"/>
  <c r="AK125" i="26"/>
  <c r="AL125" i="26"/>
  <c r="AM125" i="26"/>
  <c r="AN125" i="26"/>
  <c r="AO125" i="26"/>
  <c r="AP125" i="26"/>
  <c r="AR125" i="26"/>
  <c r="AS125" i="26"/>
  <c r="AT125" i="26"/>
  <c r="AU125" i="26"/>
  <c r="AV125" i="26"/>
  <c r="AW125" i="26"/>
  <c r="AG126" i="26"/>
  <c r="AH126" i="26"/>
  <c r="AI126" i="26"/>
  <c r="AJ126" i="26"/>
  <c r="AK126" i="26"/>
  <c r="AL126" i="26"/>
  <c r="AM126" i="26"/>
  <c r="AN126" i="26"/>
  <c r="AO126" i="26"/>
  <c r="AP126" i="26"/>
  <c r="AR126" i="26"/>
  <c r="AS126" i="26"/>
  <c r="AT126" i="26"/>
  <c r="AU126" i="26"/>
  <c r="AV126" i="26"/>
  <c r="AW126" i="26"/>
  <c r="AF128" i="26"/>
  <c r="AF114" i="26"/>
  <c r="AF115" i="26"/>
  <c r="AF116" i="26"/>
  <c r="AF117" i="26"/>
  <c r="AF118" i="26"/>
  <c r="AF119" i="26"/>
  <c r="AF121" i="26"/>
  <c r="AF122" i="26"/>
  <c r="AF125" i="26"/>
  <c r="AF126" i="26"/>
  <c r="AF113" i="26"/>
  <c r="D128" i="26"/>
  <c r="E128" i="26"/>
  <c r="F128" i="26"/>
  <c r="G128" i="26"/>
  <c r="H128" i="26"/>
  <c r="I128" i="26"/>
  <c r="J128" i="26"/>
  <c r="K128" i="26"/>
  <c r="L128" i="26"/>
  <c r="M128" i="26"/>
  <c r="O128" i="26"/>
  <c r="P128" i="26"/>
  <c r="Q128" i="26"/>
  <c r="R128" i="26"/>
  <c r="D113" i="26"/>
  <c r="E113" i="26"/>
  <c r="F113" i="26"/>
  <c r="G113" i="26"/>
  <c r="H113" i="26"/>
  <c r="I113" i="26"/>
  <c r="J113" i="26"/>
  <c r="K113" i="26"/>
  <c r="L113" i="26"/>
  <c r="M113" i="26"/>
  <c r="O113" i="26"/>
  <c r="P113" i="26"/>
  <c r="Q113" i="26"/>
  <c r="R113" i="26"/>
  <c r="S113" i="26"/>
  <c r="T113" i="26"/>
  <c r="D114" i="26"/>
  <c r="E114" i="26"/>
  <c r="F114" i="26"/>
  <c r="G114" i="26"/>
  <c r="H114" i="26"/>
  <c r="I114" i="26"/>
  <c r="J114" i="26"/>
  <c r="K114" i="26"/>
  <c r="L114" i="26"/>
  <c r="M114" i="26"/>
  <c r="O114" i="26"/>
  <c r="P114" i="26"/>
  <c r="Q114" i="26"/>
  <c r="R114" i="26"/>
  <c r="S114" i="26"/>
  <c r="T114" i="26"/>
  <c r="D115" i="26"/>
  <c r="E115" i="26"/>
  <c r="F115" i="26"/>
  <c r="G115" i="26"/>
  <c r="H115" i="26"/>
  <c r="I115" i="26"/>
  <c r="J115" i="26"/>
  <c r="K115" i="26"/>
  <c r="L115" i="26"/>
  <c r="M115" i="26"/>
  <c r="O115" i="26"/>
  <c r="P115" i="26"/>
  <c r="Q115" i="26"/>
  <c r="R115" i="26"/>
  <c r="S115" i="26"/>
  <c r="T115" i="26"/>
  <c r="D116" i="26"/>
  <c r="E116" i="26"/>
  <c r="F116" i="26"/>
  <c r="G116" i="26"/>
  <c r="H116" i="26"/>
  <c r="I116" i="26"/>
  <c r="J116" i="26"/>
  <c r="K116" i="26"/>
  <c r="L116" i="26"/>
  <c r="M116" i="26"/>
  <c r="O116" i="26"/>
  <c r="P116" i="26"/>
  <c r="Q116" i="26"/>
  <c r="R116" i="26"/>
  <c r="S116" i="26"/>
  <c r="T116" i="26"/>
  <c r="D117" i="26"/>
  <c r="E117" i="26"/>
  <c r="F117" i="26"/>
  <c r="G117" i="26"/>
  <c r="H117" i="26"/>
  <c r="I117" i="26"/>
  <c r="J117" i="26"/>
  <c r="K117" i="26"/>
  <c r="L117" i="26"/>
  <c r="M117" i="26"/>
  <c r="O117" i="26"/>
  <c r="P117" i="26"/>
  <c r="Q117" i="26"/>
  <c r="R117" i="26"/>
  <c r="S117" i="26"/>
  <c r="T117" i="26"/>
  <c r="D118" i="26"/>
  <c r="E118" i="26"/>
  <c r="F118" i="26"/>
  <c r="G118" i="26"/>
  <c r="H118" i="26"/>
  <c r="I118" i="26"/>
  <c r="J118" i="26"/>
  <c r="K118" i="26"/>
  <c r="L118" i="26"/>
  <c r="M118" i="26"/>
  <c r="O118" i="26"/>
  <c r="P118" i="26"/>
  <c r="Q118" i="26"/>
  <c r="R118" i="26"/>
  <c r="S118" i="26"/>
  <c r="T118" i="26"/>
  <c r="D119" i="26"/>
  <c r="E119" i="26"/>
  <c r="F119" i="26"/>
  <c r="G119" i="26"/>
  <c r="H119" i="26"/>
  <c r="I119" i="26"/>
  <c r="J119" i="26"/>
  <c r="K119" i="26"/>
  <c r="L119" i="26"/>
  <c r="M119" i="26"/>
  <c r="O119" i="26"/>
  <c r="P119" i="26"/>
  <c r="Q119" i="26"/>
  <c r="R119" i="26"/>
  <c r="S119" i="26"/>
  <c r="T119" i="26"/>
  <c r="D121" i="26"/>
  <c r="E121" i="26"/>
  <c r="F121" i="26"/>
  <c r="G121" i="26"/>
  <c r="H121" i="26"/>
  <c r="I121" i="26"/>
  <c r="J121" i="26"/>
  <c r="K121" i="26"/>
  <c r="L121" i="26"/>
  <c r="M121" i="26"/>
  <c r="O121" i="26"/>
  <c r="P121" i="26"/>
  <c r="Q121" i="26"/>
  <c r="R121" i="26"/>
  <c r="S121" i="26"/>
  <c r="T121" i="26"/>
  <c r="D122" i="26"/>
  <c r="E122" i="26"/>
  <c r="F122" i="26"/>
  <c r="G122" i="26"/>
  <c r="H122" i="26"/>
  <c r="I122" i="26"/>
  <c r="J122" i="26"/>
  <c r="K122" i="26"/>
  <c r="L122" i="26"/>
  <c r="M122" i="26"/>
  <c r="O122" i="26"/>
  <c r="P122" i="26"/>
  <c r="Q122" i="26"/>
  <c r="R122" i="26"/>
  <c r="S122" i="26"/>
  <c r="T122" i="26"/>
  <c r="D125" i="26"/>
  <c r="E125" i="26"/>
  <c r="F125" i="26"/>
  <c r="G125" i="26"/>
  <c r="H125" i="26"/>
  <c r="I125" i="26"/>
  <c r="J125" i="26"/>
  <c r="K125" i="26"/>
  <c r="L125" i="26"/>
  <c r="M125" i="26"/>
  <c r="O125" i="26"/>
  <c r="P125" i="26"/>
  <c r="Q125" i="26"/>
  <c r="R125" i="26"/>
  <c r="S125" i="26"/>
  <c r="T125" i="26"/>
  <c r="D126" i="26"/>
  <c r="E126" i="26"/>
  <c r="F126" i="26"/>
  <c r="G126" i="26"/>
  <c r="H126" i="26"/>
  <c r="I126" i="26"/>
  <c r="J126" i="26"/>
  <c r="K126" i="26"/>
  <c r="L126" i="26"/>
  <c r="M126" i="26"/>
  <c r="O126" i="26"/>
  <c r="P126" i="26"/>
  <c r="Q126" i="26"/>
  <c r="R126" i="26"/>
  <c r="S126" i="26"/>
  <c r="T126" i="26"/>
  <c r="C128" i="26"/>
  <c r="C114" i="26"/>
  <c r="C115" i="26"/>
  <c r="C116" i="26"/>
  <c r="C117" i="26"/>
  <c r="C118" i="26"/>
  <c r="C119" i="26"/>
  <c r="C121" i="26"/>
  <c r="C122" i="26"/>
  <c r="C125" i="26"/>
  <c r="C126" i="26"/>
  <c r="C113" i="26"/>
  <c r="CM109" i="26"/>
  <c r="CN109" i="26"/>
  <c r="CO109" i="26"/>
  <c r="CP109" i="26"/>
  <c r="CQ109" i="26"/>
  <c r="CR109" i="26"/>
  <c r="CS109" i="26"/>
  <c r="CT109" i="26"/>
  <c r="CU109" i="26"/>
  <c r="CV109" i="26"/>
  <c r="CX109" i="26"/>
  <c r="CY109" i="26"/>
  <c r="CZ109" i="26"/>
  <c r="DA109" i="26"/>
  <c r="CM110" i="26"/>
  <c r="CN110" i="26"/>
  <c r="CO110" i="26"/>
  <c r="CP110" i="26"/>
  <c r="CQ110" i="26"/>
  <c r="CR110" i="26"/>
  <c r="CS110" i="26"/>
  <c r="CT110" i="26"/>
  <c r="CU110" i="26"/>
  <c r="CV110" i="26"/>
  <c r="CX110" i="26"/>
  <c r="CY110" i="26"/>
  <c r="CZ110" i="26"/>
  <c r="DA110" i="26"/>
  <c r="CM94" i="26"/>
  <c r="CN94" i="26"/>
  <c r="CO94" i="26"/>
  <c r="CP94" i="26"/>
  <c r="CQ94" i="26"/>
  <c r="CR94" i="26"/>
  <c r="CS94" i="26"/>
  <c r="CT94" i="26"/>
  <c r="CU94" i="26"/>
  <c r="CV94" i="26"/>
  <c r="CX94" i="26"/>
  <c r="CY94" i="26"/>
  <c r="CZ94" i="26"/>
  <c r="DA94" i="26"/>
  <c r="DB94" i="26"/>
  <c r="DC94" i="26"/>
  <c r="CM95" i="26"/>
  <c r="CN95" i="26"/>
  <c r="CO95" i="26"/>
  <c r="CP95" i="26"/>
  <c r="CQ95" i="26"/>
  <c r="CR95" i="26"/>
  <c r="CS95" i="26"/>
  <c r="CT95" i="26"/>
  <c r="CU95" i="26"/>
  <c r="CV95" i="26"/>
  <c r="CX95" i="26"/>
  <c r="CY95" i="26"/>
  <c r="CZ95" i="26"/>
  <c r="DA95" i="26"/>
  <c r="DB95" i="26"/>
  <c r="DC95" i="26"/>
  <c r="CM96" i="26"/>
  <c r="CN96" i="26"/>
  <c r="CO96" i="26"/>
  <c r="CP96" i="26"/>
  <c r="CQ96" i="26"/>
  <c r="CR96" i="26"/>
  <c r="CS96" i="26"/>
  <c r="CT96" i="26"/>
  <c r="CU96" i="26"/>
  <c r="CV96" i="26"/>
  <c r="CX96" i="26"/>
  <c r="CY96" i="26"/>
  <c r="CZ96" i="26"/>
  <c r="DA96" i="26"/>
  <c r="CM97" i="26"/>
  <c r="CN97" i="26"/>
  <c r="CO97" i="26"/>
  <c r="CP97" i="26"/>
  <c r="CQ97" i="26"/>
  <c r="CR97" i="26"/>
  <c r="CS97" i="26"/>
  <c r="CT97" i="26"/>
  <c r="CU97" i="26"/>
  <c r="CV97" i="26"/>
  <c r="CX97" i="26"/>
  <c r="CY97" i="26"/>
  <c r="CZ97" i="26"/>
  <c r="DA97" i="26"/>
  <c r="DB97" i="26"/>
  <c r="DC97" i="26"/>
  <c r="CM98" i="26"/>
  <c r="CN98" i="26"/>
  <c r="CO98" i="26"/>
  <c r="CP98" i="26"/>
  <c r="CQ98" i="26"/>
  <c r="CR98" i="26"/>
  <c r="CS98" i="26"/>
  <c r="CT98" i="26"/>
  <c r="CU98" i="26"/>
  <c r="CV98" i="26"/>
  <c r="CX98" i="26"/>
  <c r="CY98" i="26"/>
  <c r="CZ98" i="26"/>
  <c r="DA98" i="26"/>
  <c r="DB98" i="26"/>
  <c r="DC98" i="26"/>
  <c r="CM99" i="26"/>
  <c r="CN99" i="26"/>
  <c r="CO99" i="26"/>
  <c r="CP99" i="26"/>
  <c r="CQ99" i="26"/>
  <c r="CR99" i="26"/>
  <c r="CS99" i="26"/>
  <c r="CT99" i="26"/>
  <c r="CU99" i="26"/>
  <c r="CV99" i="26"/>
  <c r="CX99" i="26"/>
  <c r="CY99" i="26"/>
  <c r="CZ99" i="26"/>
  <c r="DA99" i="26"/>
  <c r="DB99" i="26"/>
  <c r="DC99" i="26"/>
  <c r="CM100" i="26"/>
  <c r="CN100" i="26"/>
  <c r="CO100" i="26"/>
  <c r="CP100" i="26"/>
  <c r="CQ100" i="26"/>
  <c r="CR100" i="26"/>
  <c r="CS100" i="26"/>
  <c r="CT100" i="26"/>
  <c r="CU100" i="26"/>
  <c r="CV100" i="26"/>
  <c r="CX100" i="26"/>
  <c r="CY100" i="26"/>
  <c r="CZ100" i="26"/>
  <c r="DA100" i="26"/>
  <c r="DB100" i="26"/>
  <c r="DC100" i="26"/>
  <c r="CM102" i="26"/>
  <c r="CN102" i="26"/>
  <c r="CO102" i="26"/>
  <c r="CP102" i="26"/>
  <c r="CQ102" i="26"/>
  <c r="CR102" i="26"/>
  <c r="CS102" i="26"/>
  <c r="CT102" i="26"/>
  <c r="CU102" i="26"/>
  <c r="CV102" i="26"/>
  <c r="CX102" i="26"/>
  <c r="CY102" i="26"/>
  <c r="CZ102" i="26"/>
  <c r="DA102" i="26"/>
  <c r="DB102" i="26"/>
  <c r="DC102" i="26"/>
  <c r="CM103" i="26"/>
  <c r="CN103" i="26"/>
  <c r="CO103" i="26"/>
  <c r="CP103" i="26"/>
  <c r="CQ103" i="26"/>
  <c r="CR103" i="26"/>
  <c r="CS103" i="26"/>
  <c r="CT103" i="26"/>
  <c r="CU103" i="26"/>
  <c r="CV103" i="26"/>
  <c r="CX103" i="26"/>
  <c r="CY103" i="26"/>
  <c r="CZ103" i="26"/>
  <c r="DA103" i="26"/>
  <c r="DB103" i="26"/>
  <c r="DC103" i="26"/>
  <c r="CM106" i="26"/>
  <c r="CN106" i="26"/>
  <c r="CO106" i="26"/>
  <c r="CP106" i="26"/>
  <c r="CQ106" i="26"/>
  <c r="CR106" i="26"/>
  <c r="CS106" i="26"/>
  <c r="CT106" i="26"/>
  <c r="CU106" i="26"/>
  <c r="CV106" i="26"/>
  <c r="CX106" i="26"/>
  <c r="CY106" i="26"/>
  <c r="CZ106" i="26"/>
  <c r="DA106" i="26"/>
  <c r="DB106" i="26"/>
  <c r="DC106" i="26"/>
  <c r="CM107" i="26"/>
  <c r="CN107" i="26"/>
  <c r="CO107" i="26"/>
  <c r="CP107" i="26"/>
  <c r="CQ107" i="26"/>
  <c r="CR107" i="26"/>
  <c r="CS107" i="26"/>
  <c r="CT107" i="26"/>
  <c r="CU107" i="26"/>
  <c r="CV107" i="26"/>
  <c r="CX107" i="26"/>
  <c r="CY107" i="26"/>
  <c r="CZ107" i="26"/>
  <c r="DA107" i="26"/>
  <c r="DB107" i="26"/>
  <c r="DC107" i="26"/>
  <c r="CL110" i="26"/>
  <c r="CL109" i="26"/>
  <c r="CL95" i="26"/>
  <c r="CL96" i="26"/>
  <c r="CL97" i="26"/>
  <c r="CL98" i="26"/>
  <c r="CL99" i="26"/>
  <c r="CL100" i="26"/>
  <c r="CL102" i="26"/>
  <c r="CL103" i="26"/>
  <c r="CL106" i="26"/>
  <c r="CL107" i="26"/>
  <c r="CL94" i="26"/>
  <c r="BJ109" i="26"/>
  <c r="BK109" i="26"/>
  <c r="BL109" i="26"/>
  <c r="BM109" i="26"/>
  <c r="BN109" i="26"/>
  <c r="BO109" i="26"/>
  <c r="BP109" i="26"/>
  <c r="BQ109" i="26"/>
  <c r="BR109" i="26"/>
  <c r="BS109" i="26"/>
  <c r="BU109" i="26"/>
  <c r="BV109" i="26"/>
  <c r="BW109" i="26"/>
  <c r="BX109" i="26"/>
  <c r="BJ94" i="26"/>
  <c r="BK94" i="26"/>
  <c r="BL94" i="26"/>
  <c r="BM94" i="26"/>
  <c r="BN94" i="26"/>
  <c r="BO94" i="26"/>
  <c r="BP94" i="26"/>
  <c r="BQ94" i="26"/>
  <c r="BR94" i="26"/>
  <c r="BS94" i="26"/>
  <c r="BU94" i="26"/>
  <c r="BV94" i="26"/>
  <c r="BW94" i="26"/>
  <c r="BX94" i="26"/>
  <c r="BY94" i="26"/>
  <c r="BZ94" i="26"/>
  <c r="BJ95" i="26"/>
  <c r="BK95" i="26"/>
  <c r="BL95" i="26"/>
  <c r="BM95" i="26"/>
  <c r="BN95" i="26"/>
  <c r="BO95" i="26"/>
  <c r="BP95" i="26"/>
  <c r="BQ95" i="26"/>
  <c r="BR95" i="26"/>
  <c r="BS95" i="26"/>
  <c r="BU95" i="26"/>
  <c r="BV95" i="26"/>
  <c r="BW95" i="26"/>
  <c r="BX95" i="26"/>
  <c r="BY95" i="26"/>
  <c r="BZ95" i="26"/>
  <c r="BJ96" i="26"/>
  <c r="BK96" i="26"/>
  <c r="BL96" i="26"/>
  <c r="BM96" i="26"/>
  <c r="BN96" i="26"/>
  <c r="BO96" i="26"/>
  <c r="BP96" i="26"/>
  <c r="BQ96" i="26"/>
  <c r="BR96" i="26"/>
  <c r="BS96" i="26"/>
  <c r="BU96" i="26"/>
  <c r="BV96" i="26"/>
  <c r="BW96" i="26"/>
  <c r="BX96" i="26"/>
  <c r="BY96" i="26"/>
  <c r="BZ96" i="26"/>
  <c r="BJ97" i="26"/>
  <c r="BK97" i="26"/>
  <c r="BL97" i="26"/>
  <c r="BM97" i="26"/>
  <c r="BN97" i="26"/>
  <c r="BO97" i="26"/>
  <c r="BP97" i="26"/>
  <c r="BQ97" i="26"/>
  <c r="BR97" i="26"/>
  <c r="BS97" i="26"/>
  <c r="BU97" i="26"/>
  <c r="BV97" i="26"/>
  <c r="BW97" i="26"/>
  <c r="BX97" i="26"/>
  <c r="BY97" i="26"/>
  <c r="BZ97" i="26"/>
  <c r="BJ98" i="26"/>
  <c r="BK98" i="26"/>
  <c r="BL98" i="26"/>
  <c r="BM98" i="26"/>
  <c r="BN98" i="26"/>
  <c r="BO98" i="26"/>
  <c r="BP98" i="26"/>
  <c r="BQ98" i="26"/>
  <c r="BR98" i="26"/>
  <c r="BS98" i="26"/>
  <c r="BU98" i="26"/>
  <c r="BV98" i="26"/>
  <c r="BW98" i="26"/>
  <c r="BX98" i="26"/>
  <c r="BY98" i="26"/>
  <c r="BZ98" i="26"/>
  <c r="BJ99" i="26"/>
  <c r="BK99" i="26"/>
  <c r="BL99" i="26"/>
  <c r="BM99" i="26"/>
  <c r="BN99" i="26"/>
  <c r="BO99" i="26"/>
  <c r="BP99" i="26"/>
  <c r="BQ99" i="26"/>
  <c r="BR99" i="26"/>
  <c r="BS99" i="26"/>
  <c r="BU99" i="26"/>
  <c r="BV99" i="26"/>
  <c r="BW99" i="26"/>
  <c r="BX99" i="26"/>
  <c r="BY99" i="26"/>
  <c r="BZ99" i="26"/>
  <c r="BJ100" i="26"/>
  <c r="BK100" i="26"/>
  <c r="BL100" i="26"/>
  <c r="BM100" i="26"/>
  <c r="BN100" i="26"/>
  <c r="BO100" i="26"/>
  <c r="BP100" i="26"/>
  <c r="BQ100" i="26"/>
  <c r="BR100" i="26"/>
  <c r="BS100" i="26"/>
  <c r="BU100" i="26"/>
  <c r="BV100" i="26"/>
  <c r="BW100" i="26"/>
  <c r="BX100" i="26"/>
  <c r="BY100" i="26"/>
  <c r="BZ100" i="26"/>
  <c r="BJ102" i="26"/>
  <c r="BK102" i="26"/>
  <c r="BL102" i="26"/>
  <c r="BM102" i="26"/>
  <c r="BN102" i="26"/>
  <c r="BO102" i="26"/>
  <c r="BP102" i="26"/>
  <c r="BQ102" i="26"/>
  <c r="BR102" i="26"/>
  <c r="BS102" i="26"/>
  <c r="BU102" i="26"/>
  <c r="BV102" i="26"/>
  <c r="BW102" i="26"/>
  <c r="BX102" i="26"/>
  <c r="BY102" i="26"/>
  <c r="BZ102" i="26"/>
  <c r="BJ103" i="26"/>
  <c r="BK103" i="26"/>
  <c r="BL103" i="26"/>
  <c r="BM103" i="26"/>
  <c r="BN103" i="26"/>
  <c r="BO103" i="26"/>
  <c r="BP103" i="26"/>
  <c r="BQ103" i="26"/>
  <c r="BR103" i="26"/>
  <c r="BS103" i="26"/>
  <c r="BU103" i="26"/>
  <c r="BV103" i="26"/>
  <c r="BW103" i="26"/>
  <c r="BX103" i="26"/>
  <c r="BY103" i="26"/>
  <c r="BZ103" i="26"/>
  <c r="BJ106" i="26"/>
  <c r="BK106" i="26"/>
  <c r="BL106" i="26"/>
  <c r="BM106" i="26"/>
  <c r="BN106" i="26"/>
  <c r="BO106" i="26"/>
  <c r="BP106" i="26"/>
  <c r="BQ106" i="26"/>
  <c r="BR106" i="26"/>
  <c r="BS106" i="26"/>
  <c r="BU106" i="26"/>
  <c r="BV106" i="26"/>
  <c r="BW106" i="26"/>
  <c r="BX106" i="26"/>
  <c r="BY106" i="26"/>
  <c r="BZ106" i="26"/>
  <c r="BJ107" i="26"/>
  <c r="BK107" i="26"/>
  <c r="BL107" i="26"/>
  <c r="BM107" i="26"/>
  <c r="BN107" i="26"/>
  <c r="BO107" i="26"/>
  <c r="BP107" i="26"/>
  <c r="BQ107" i="26"/>
  <c r="BR107" i="26"/>
  <c r="BS107" i="26"/>
  <c r="BU107" i="26"/>
  <c r="BV107" i="26"/>
  <c r="BW107" i="26"/>
  <c r="BX107" i="26"/>
  <c r="BY107" i="26"/>
  <c r="BZ107" i="26"/>
  <c r="BI109" i="26"/>
  <c r="BI95" i="26"/>
  <c r="BI96" i="26"/>
  <c r="BI97" i="26"/>
  <c r="BI98" i="26"/>
  <c r="BI99" i="26"/>
  <c r="BI100" i="26"/>
  <c r="BI102" i="26"/>
  <c r="BI103" i="26"/>
  <c r="BI106" i="26"/>
  <c r="BI107" i="26"/>
  <c r="BI94" i="26"/>
  <c r="AG109" i="26"/>
  <c r="AH109" i="26"/>
  <c r="AI109" i="26"/>
  <c r="AJ109" i="26"/>
  <c r="AK109" i="26"/>
  <c r="AL109" i="26"/>
  <c r="AM109" i="26"/>
  <c r="AN109" i="26"/>
  <c r="AO109" i="26"/>
  <c r="AP109" i="26"/>
  <c r="AR109" i="26"/>
  <c r="AS109" i="26"/>
  <c r="AT109" i="26"/>
  <c r="AU109" i="26"/>
  <c r="AG94" i="26"/>
  <c r="AH94" i="26"/>
  <c r="AI94" i="26"/>
  <c r="AJ94" i="26"/>
  <c r="AK94" i="26"/>
  <c r="AL94" i="26"/>
  <c r="AM94" i="26"/>
  <c r="AN94" i="26"/>
  <c r="AO94" i="26"/>
  <c r="AP94" i="26"/>
  <c r="AR94" i="26"/>
  <c r="AS94" i="26"/>
  <c r="AT94" i="26"/>
  <c r="AU94" i="26"/>
  <c r="AV94" i="26"/>
  <c r="AW94" i="26"/>
  <c r="AG95" i="26"/>
  <c r="AH95" i="26"/>
  <c r="AI95" i="26"/>
  <c r="AJ95" i="26"/>
  <c r="AK95" i="26"/>
  <c r="AL95" i="26"/>
  <c r="AM95" i="26"/>
  <c r="AN95" i="26"/>
  <c r="AO95" i="26"/>
  <c r="AP95" i="26"/>
  <c r="AR95" i="26"/>
  <c r="AS95" i="26"/>
  <c r="AT95" i="26"/>
  <c r="AU95" i="26"/>
  <c r="AV95" i="26"/>
  <c r="AW95" i="26"/>
  <c r="AG96" i="26"/>
  <c r="AH96" i="26"/>
  <c r="AI96" i="26"/>
  <c r="AJ96" i="26"/>
  <c r="AK96" i="26"/>
  <c r="AL96" i="26"/>
  <c r="AM96" i="26"/>
  <c r="AN96" i="26"/>
  <c r="AO96" i="26"/>
  <c r="AP96" i="26"/>
  <c r="AR96" i="26"/>
  <c r="AS96" i="26"/>
  <c r="AT96" i="26"/>
  <c r="AU96" i="26"/>
  <c r="AV96" i="26"/>
  <c r="AW96" i="26"/>
  <c r="AG97" i="26"/>
  <c r="AH97" i="26"/>
  <c r="AI97" i="26"/>
  <c r="AJ97" i="26"/>
  <c r="AK97" i="26"/>
  <c r="AL97" i="26"/>
  <c r="AM97" i="26"/>
  <c r="AN97" i="26"/>
  <c r="AO97" i="26"/>
  <c r="AP97" i="26"/>
  <c r="AR97" i="26"/>
  <c r="AS97" i="26"/>
  <c r="AT97" i="26"/>
  <c r="AU97" i="26"/>
  <c r="AV97" i="26"/>
  <c r="AW97" i="26"/>
  <c r="AG98" i="26"/>
  <c r="AH98" i="26"/>
  <c r="AI98" i="26"/>
  <c r="AJ98" i="26"/>
  <c r="AK98" i="26"/>
  <c r="AL98" i="26"/>
  <c r="AM98" i="26"/>
  <c r="AN98" i="26"/>
  <c r="AO98" i="26"/>
  <c r="AP98" i="26"/>
  <c r="AR98" i="26"/>
  <c r="AS98" i="26"/>
  <c r="AT98" i="26"/>
  <c r="AU98" i="26"/>
  <c r="AV98" i="26"/>
  <c r="AW98" i="26"/>
  <c r="AG99" i="26"/>
  <c r="AH99" i="26"/>
  <c r="AI99" i="26"/>
  <c r="AJ99" i="26"/>
  <c r="AK99" i="26"/>
  <c r="AL99" i="26"/>
  <c r="AM99" i="26"/>
  <c r="AN99" i="26"/>
  <c r="AO99" i="26"/>
  <c r="AP99" i="26"/>
  <c r="AR99" i="26"/>
  <c r="AS99" i="26"/>
  <c r="AT99" i="26"/>
  <c r="AU99" i="26"/>
  <c r="AV99" i="26"/>
  <c r="AW99" i="26"/>
  <c r="AG100" i="26"/>
  <c r="AH100" i="26"/>
  <c r="AI100" i="26"/>
  <c r="AJ100" i="26"/>
  <c r="AK100" i="26"/>
  <c r="AL100" i="26"/>
  <c r="AM100" i="26"/>
  <c r="AN100" i="26"/>
  <c r="AO100" i="26"/>
  <c r="AP100" i="26"/>
  <c r="AR100" i="26"/>
  <c r="AS100" i="26"/>
  <c r="AT100" i="26"/>
  <c r="AU100" i="26"/>
  <c r="AV100" i="26"/>
  <c r="AW100" i="26"/>
  <c r="AG102" i="26"/>
  <c r="AH102" i="26"/>
  <c r="AI102" i="26"/>
  <c r="AJ102" i="26"/>
  <c r="AK102" i="26"/>
  <c r="AL102" i="26"/>
  <c r="AM102" i="26"/>
  <c r="AN102" i="26"/>
  <c r="AO102" i="26"/>
  <c r="AP102" i="26"/>
  <c r="AR102" i="26"/>
  <c r="AS102" i="26"/>
  <c r="AT102" i="26"/>
  <c r="AU102" i="26"/>
  <c r="AV102" i="26"/>
  <c r="AW102" i="26"/>
  <c r="AG103" i="26"/>
  <c r="AH103" i="26"/>
  <c r="AI103" i="26"/>
  <c r="AJ103" i="26"/>
  <c r="AK103" i="26"/>
  <c r="AL103" i="26"/>
  <c r="AM103" i="26"/>
  <c r="AN103" i="26"/>
  <c r="AO103" i="26"/>
  <c r="AP103" i="26"/>
  <c r="AR103" i="26"/>
  <c r="AS103" i="26"/>
  <c r="AT103" i="26"/>
  <c r="AU103" i="26"/>
  <c r="AV103" i="26"/>
  <c r="AW103" i="26"/>
  <c r="AG106" i="26"/>
  <c r="AH106" i="26"/>
  <c r="AI106" i="26"/>
  <c r="AJ106" i="26"/>
  <c r="AK106" i="26"/>
  <c r="AL106" i="26"/>
  <c r="AM106" i="26"/>
  <c r="AN106" i="26"/>
  <c r="AO106" i="26"/>
  <c r="AP106" i="26"/>
  <c r="AR106" i="26"/>
  <c r="AS106" i="26"/>
  <c r="AT106" i="26"/>
  <c r="AU106" i="26"/>
  <c r="AV106" i="26"/>
  <c r="AW106" i="26"/>
  <c r="AG107" i="26"/>
  <c r="AH107" i="26"/>
  <c r="AI107" i="26"/>
  <c r="AJ107" i="26"/>
  <c r="AK107" i="26"/>
  <c r="AL107" i="26"/>
  <c r="AM107" i="26"/>
  <c r="AN107" i="26"/>
  <c r="AO107" i="26"/>
  <c r="AP107" i="26"/>
  <c r="AR107" i="26"/>
  <c r="AS107" i="26"/>
  <c r="AT107" i="26"/>
  <c r="AU107" i="26"/>
  <c r="AV107" i="26"/>
  <c r="AW107" i="26"/>
  <c r="AF109" i="26"/>
  <c r="AF95" i="26"/>
  <c r="AF96" i="26"/>
  <c r="AF97" i="26"/>
  <c r="AF98" i="26"/>
  <c r="AF99" i="26"/>
  <c r="AF100" i="26"/>
  <c r="AF102" i="26"/>
  <c r="AF103" i="26"/>
  <c r="AF106" i="26"/>
  <c r="AF107" i="26"/>
  <c r="AF94" i="26"/>
  <c r="D109" i="26"/>
  <c r="E109" i="26"/>
  <c r="F109" i="26"/>
  <c r="G109" i="26"/>
  <c r="H109" i="26"/>
  <c r="I109" i="26"/>
  <c r="J109" i="26"/>
  <c r="K109" i="26"/>
  <c r="L109" i="26"/>
  <c r="M109" i="26"/>
  <c r="O109" i="26"/>
  <c r="P109" i="26"/>
  <c r="Q109" i="26"/>
  <c r="R109" i="26"/>
  <c r="D94" i="26"/>
  <c r="E94" i="26"/>
  <c r="F94" i="26"/>
  <c r="G94" i="26"/>
  <c r="H94" i="26"/>
  <c r="I94" i="26"/>
  <c r="J94" i="26"/>
  <c r="K94" i="26"/>
  <c r="L94" i="26"/>
  <c r="M94" i="26"/>
  <c r="O94" i="26"/>
  <c r="P94" i="26"/>
  <c r="Q94" i="26"/>
  <c r="R94" i="26"/>
  <c r="S94" i="26"/>
  <c r="T94" i="26"/>
  <c r="D95" i="26"/>
  <c r="E95" i="26"/>
  <c r="F95" i="26"/>
  <c r="G95" i="26"/>
  <c r="H95" i="26"/>
  <c r="I95" i="26"/>
  <c r="J95" i="26"/>
  <c r="K95" i="26"/>
  <c r="L95" i="26"/>
  <c r="M95" i="26"/>
  <c r="O95" i="26"/>
  <c r="P95" i="26"/>
  <c r="Q95" i="26"/>
  <c r="R95" i="26"/>
  <c r="S95" i="26"/>
  <c r="T95" i="26"/>
  <c r="D96" i="26"/>
  <c r="E96" i="26"/>
  <c r="F96" i="26"/>
  <c r="G96" i="26"/>
  <c r="H96" i="26"/>
  <c r="I96" i="26"/>
  <c r="J96" i="26"/>
  <c r="K96" i="26"/>
  <c r="L96" i="26"/>
  <c r="M96" i="26"/>
  <c r="O96" i="26"/>
  <c r="P96" i="26"/>
  <c r="Q96" i="26"/>
  <c r="R96" i="26"/>
  <c r="S96" i="26"/>
  <c r="T96" i="26"/>
  <c r="D97" i="26"/>
  <c r="E97" i="26"/>
  <c r="F97" i="26"/>
  <c r="G97" i="26"/>
  <c r="H97" i="26"/>
  <c r="I97" i="26"/>
  <c r="J97" i="26"/>
  <c r="K97" i="26"/>
  <c r="L97" i="26"/>
  <c r="M97" i="26"/>
  <c r="O97" i="26"/>
  <c r="P97" i="26"/>
  <c r="Q97" i="26"/>
  <c r="R97" i="26"/>
  <c r="S97" i="26"/>
  <c r="T97" i="26"/>
  <c r="D98" i="26"/>
  <c r="E98" i="26"/>
  <c r="F98" i="26"/>
  <c r="G98" i="26"/>
  <c r="H98" i="26"/>
  <c r="I98" i="26"/>
  <c r="J98" i="26"/>
  <c r="K98" i="26"/>
  <c r="L98" i="26"/>
  <c r="M98" i="26"/>
  <c r="O98" i="26"/>
  <c r="P98" i="26"/>
  <c r="Q98" i="26"/>
  <c r="R98" i="26"/>
  <c r="S98" i="26"/>
  <c r="T98" i="26"/>
  <c r="D99" i="26"/>
  <c r="E99" i="26"/>
  <c r="F99" i="26"/>
  <c r="G99" i="26"/>
  <c r="H99" i="26"/>
  <c r="I99" i="26"/>
  <c r="J99" i="26"/>
  <c r="K99" i="26"/>
  <c r="L99" i="26"/>
  <c r="M99" i="26"/>
  <c r="O99" i="26"/>
  <c r="P99" i="26"/>
  <c r="Q99" i="26"/>
  <c r="R99" i="26"/>
  <c r="S99" i="26"/>
  <c r="T99" i="26"/>
  <c r="D100" i="26"/>
  <c r="E100" i="26"/>
  <c r="F100" i="26"/>
  <c r="G100" i="26"/>
  <c r="H100" i="26"/>
  <c r="I100" i="26"/>
  <c r="J100" i="26"/>
  <c r="K100" i="26"/>
  <c r="L100" i="26"/>
  <c r="M100" i="26"/>
  <c r="O100" i="26"/>
  <c r="P100" i="26"/>
  <c r="Q100" i="26"/>
  <c r="R100" i="26"/>
  <c r="S100" i="26"/>
  <c r="T100" i="26"/>
  <c r="D102" i="26"/>
  <c r="E102" i="26"/>
  <c r="F102" i="26"/>
  <c r="G102" i="26"/>
  <c r="H102" i="26"/>
  <c r="I102" i="26"/>
  <c r="J102" i="26"/>
  <c r="K102" i="26"/>
  <c r="L102" i="26"/>
  <c r="M102" i="26"/>
  <c r="O102" i="26"/>
  <c r="P102" i="26"/>
  <c r="Q102" i="26"/>
  <c r="R102" i="26"/>
  <c r="S102" i="26"/>
  <c r="T102" i="26"/>
  <c r="D103" i="26"/>
  <c r="E103" i="26"/>
  <c r="F103" i="26"/>
  <c r="G103" i="26"/>
  <c r="H103" i="26"/>
  <c r="I103" i="26"/>
  <c r="J103" i="26"/>
  <c r="K103" i="26"/>
  <c r="L103" i="26"/>
  <c r="M103" i="26"/>
  <c r="O103" i="26"/>
  <c r="P103" i="26"/>
  <c r="Q103" i="26"/>
  <c r="R103" i="26"/>
  <c r="S103" i="26"/>
  <c r="T103" i="26"/>
  <c r="D106" i="26"/>
  <c r="E106" i="26"/>
  <c r="F106" i="26"/>
  <c r="G106" i="26"/>
  <c r="H106" i="26"/>
  <c r="I106" i="26"/>
  <c r="J106" i="26"/>
  <c r="K106" i="26"/>
  <c r="L106" i="26"/>
  <c r="M106" i="26"/>
  <c r="O106" i="26"/>
  <c r="P106" i="26"/>
  <c r="Q106" i="26"/>
  <c r="R106" i="26"/>
  <c r="S106" i="26"/>
  <c r="T106" i="26"/>
  <c r="D107" i="26"/>
  <c r="E107" i="26"/>
  <c r="F107" i="26"/>
  <c r="G107" i="26"/>
  <c r="H107" i="26"/>
  <c r="I107" i="26"/>
  <c r="J107" i="26"/>
  <c r="K107" i="26"/>
  <c r="L107" i="26"/>
  <c r="M107" i="26"/>
  <c r="O107" i="26"/>
  <c r="P107" i="26"/>
  <c r="Q107" i="26"/>
  <c r="R107" i="26"/>
  <c r="S107" i="26"/>
  <c r="T107" i="26"/>
  <c r="C109" i="26"/>
  <c r="C95" i="26"/>
  <c r="C96" i="26"/>
  <c r="C97" i="26"/>
  <c r="C98" i="26"/>
  <c r="C99" i="26"/>
  <c r="C100" i="26"/>
  <c r="C102" i="26"/>
  <c r="C103" i="26"/>
  <c r="C106" i="26"/>
  <c r="C107" i="26"/>
  <c r="C94" i="26"/>
  <c r="CM73" i="26"/>
  <c r="CN73" i="26"/>
  <c r="CO73" i="26"/>
  <c r="CP73" i="26"/>
  <c r="CQ73" i="26"/>
  <c r="CR73" i="26"/>
  <c r="CS73" i="26"/>
  <c r="CT73" i="26"/>
  <c r="CU73" i="26"/>
  <c r="CV73" i="26"/>
  <c r="CX73" i="26"/>
  <c r="CY73" i="26"/>
  <c r="CZ73" i="26"/>
  <c r="DA73" i="26"/>
  <c r="DB73" i="26"/>
  <c r="DC73" i="26"/>
  <c r="CM74" i="26"/>
  <c r="CN74" i="26"/>
  <c r="CO74" i="26"/>
  <c r="CP74" i="26"/>
  <c r="CQ74" i="26"/>
  <c r="CR74" i="26"/>
  <c r="CS74" i="26"/>
  <c r="CT74" i="26"/>
  <c r="CU74" i="26"/>
  <c r="CV74" i="26"/>
  <c r="CX74" i="26"/>
  <c r="CY74" i="26"/>
  <c r="CZ74" i="26"/>
  <c r="DA74" i="26"/>
  <c r="DB74" i="26"/>
  <c r="DC74" i="26"/>
  <c r="CM75" i="26"/>
  <c r="CN75" i="26"/>
  <c r="CO75" i="26"/>
  <c r="CP75" i="26"/>
  <c r="CQ75" i="26"/>
  <c r="CR75" i="26"/>
  <c r="CS75" i="26"/>
  <c r="CT75" i="26"/>
  <c r="CU75" i="26"/>
  <c r="CV75" i="26"/>
  <c r="CX75" i="26"/>
  <c r="CY75" i="26"/>
  <c r="CZ75" i="26"/>
  <c r="DA75" i="26"/>
  <c r="DB75" i="26"/>
  <c r="DC75" i="26"/>
  <c r="CM76" i="26"/>
  <c r="CN76" i="26"/>
  <c r="CO76" i="26"/>
  <c r="CP76" i="26"/>
  <c r="CQ76" i="26"/>
  <c r="CR76" i="26"/>
  <c r="CS76" i="26"/>
  <c r="CT76" i="26"/>
  <c r="CU76" i="26"/>
  <c r="CV76" i="26"/>
  <c r="CX76" i="26"/>
  <c r="CY76" i="26"/>
  <c r="CZ76" i="26"/>
  <c r="DA76" i="26"/>
  <c r="DB76" i="26"/>
  <c r="DC76" i="26"/>
  <c r="CM77" i="26"/>
  <c r="CN77" i="26"/>
  <c r="CO77" i="26"/>
  <c r="CP77" i="26"/>
  <c r="CQ77" i="26"/>
  <c r="CR77" i="26"/>
  <c r="CS77" i="26"/>
  <c r="CT77" i="26"/>
  <c r="CU77" i="26"/>
  <c r="CV77" i="26"/>
  <c r="CX77" i="26"/>
  <c r="CY77" i="26"/>
  <c r="CZ77" i="26"/>
  <c r="DA77" i="26"/>
  <c r="DB77" i="26"/>
  <c r="DC77" i="26"/>
  <c r="CM78" i="26"/>
  <c r="CN78" i="26"/>
  <c r="CO78" i="26"/>
  <c r="CP78" i="26"/>
  <c r="CQ78" i="26"/>
  <c r="CR78" i="26"/>
  <c r="CS78" i="26"/>
  <c r="CT78" i="26"/>
  <c r="CU78" i="26"/>
  <c r="CV78" i="26"/>
  <c r="CX78" i="26"/>
  <c r="CY78" i="26"/>
  <c r="CZ78" i="26"/>
  <c r="DA78" i="26"/>
  <c r="DB78" i="26"/>
  <c r="DC78" i="26"/>
  <c r="CM79" i="26"/>
  <c r="CN79" i="26"/>
  <c r="CO79" i="26"/>
  <c r="CP79" i="26"/>
  <c r="CQ79" i="26"/>
  <c r="CR79" i="26"/>
  <c r="CS79" i="26"/>
  <c r="CT79" i="26"/>
  <c r="CU79" i="26"/>
  <c r="CV79" i="26"/>
  <c r="CX79" i="26"/>
  <c r="CY79" i="26"/>
  <c r="CZ79" i="26"/>
  <c r="DA79" i="26"/>
  <c r="DB79" i="26"/>
  <c r="DC79" i="26"/>
  <c r="CM81" i="26"/>
  <c r="CN81" i="26"/>
  <c r="CO81" i="26"/>
  <c r="CP81" i="26"/>
  <c r="CQ81" i="26"/>
  <c r="CR81" i="26"/>
  <c r="CS81" i="26"/>
  <c r="CT81" i="26"/>
  <c r="CU81" i="26"/>
  <c r="CV81" i="26"/>
  <c r="CX81" i="26"/>
  <c r="CY81" i="26"/>
  <c r="CZ81" i="26"/>
  <c r="DA81" i="26"/>
  <c r="DB81" i="26"/>
  <c r="DC81" i="26"/>
  <c r="CM82" i="26"/>
  <c r="CN82" i="26"/>
  <c r="CO82" i="26"/>
  <c r="CP82" i="26"/>
  <c r="CQ82" i="26"/>
  <c r="CR82" i="26"/>
  <c r="CS82" i="26"/>
  <c r="CT82" i="26"/>
  <c r="CU82" i="26"/>
  <c r="CV82" i="26"/>
  <c r="CX82" i="26"/>
  <c r="CY82" i="26"/>
  <c r="CZ82" i="26"/>
  <c r="DA82" i="26"/>
  <c r="DB82" i="26"/>
  <c r="DC82" i="26"/>
  <c r="CM85" i="26"/>
  <c r="CN85" i="26"/>
  <c r="CO85" i="26"/>
  <c r="CP85" i="26"/>
  <c r="CQ85" i="26"/>
  <c r="CR85" i="26"/>
  <c r="CS85" i="26"/>
  <c r="CT85" i="26"/>
  <c r="CU85" i="26"/>
  <c r="CV85" i="26"/>
  <c r="CX85" i="26"/>
  <c r="CY85" i="26"/>
  <c r="CZ85" i="26"/>
  <c r="DA85" i="26"/>
  <c r="DB85" i="26"/>
  <c r="DC85" i="26"/>
  <c r="CM86" i="26"/>
  <c r="CN86" i="26"/>
  <c r="CO86" i="26"/>
  <c r="CP86" i="26"/>
  <c r="CQ86" i="26"/>
  <c r="CR86" i="26"/>
  <c r="CS86" i="26"/>
  <c r="CT86" i="26"/>
  <c r="CU86" i="26"/>
  <c r="CV86" i="26"/>
  <c r="CX86" i="26"/>
  <c r="CY86" i="26"/>
  <c r="CZ86" i="26"/>
  <c r="DA86" i="26"/>
  <c r="DB86" i="26"/>
  <c r="DC86" i="26"/>
  <c r="CM87" i="26"/>
  <c r="CN87" i="26"/>
  <c r="CO87" i="26"/>
  <c r="CP87" i="26"/>
  <c r="CQ87" i="26"/>
  <c r="CR87" i="26"/>
  <c r="CS87" i="26"/>
  <c r="CT87" i="26"/>
  <c r="CU87" i="26"/>
  <c r="CV87" i="26"/>
  <c r="CX87" i="26"/>
  <c r="CY87" i="26"/>
  <c r="CZ87" i="26"/>
  <c r="DA87" i="26"/>
  <c r="DB87" i="26"/>
  <c r="DC87" i="26"/>
  <c r="CM88" i="26"/>
  <c r="CN88" i="26"/>
  <c r="CO88" i="26"/>
  <c r="CP88" i="26"/>
  <c r="CQ88" i="26"/>
  <c r="CR88" i="26"/>
  <c r="CS88" i="26"/>
  <c r="CT88" i="26"/>
  <c r="CU88" i="26"/>
  <c r="CV88" i="26"/>
  <c r="CX88" i="26"/>
  <c r="CY88" i="26"/>
  <c r="CZ88" i="26"/>
  <c r="DA88" i="26"/>
  <c r="DB88" i="26"/>
  <c r="DC88" i="26"/>
  <c r="CL74" i="26"/>
  <c r="CL75" i="26"/>
  <c r="CL76" i="26"/>
  <c r="CL77" i="26"/>
  <c r="CL78" i="26"/>
  <c r="CL79" i="26"/>
  <c r="CL81" i="26"/>
  <c r="CL82" i="26"/>
  <c r="CL85" i="26"/>
  <c r="CL86" i="26"/>
  <c r="CL87" i="26"/>
  <c r="CL88" i="26"/>
  <c r="CL73" i="26"/>
  <c r="BJ73" i="26"/>
  <c r="BK73" i="26"/>
  <c r="BL73" i="26"/>
  <c r="BM73" i="26"/>
  <c r="BN73" i="26"/>
  <c r="BO73" i="26"/>
  <c r="BP73" i="26"/>
  <c r="BQ73" i="26"/>
  <c r="BR73" i="26"/>
  <c r="BS73" i="26"/>
  <c r="BU73" i="26"/>
  <c r="BV73" i="26"/>
  <c r="BW73" i="26"/>
  <c r="BX73" i="26"/>
  <c r="BY73" i="26"/>
  <c r="BZ73" i="26"/>
  <c r="BJ74" i="26"/>
  <c r="BK74" i="26"/>
  <c r="BL74" i="26"/>
  <c r="BM74" i="26"/>
  <c r="BN74" i="26"/>
  <c r="BO74" i="26"/>
  <c r="BP74" i="26"/>
  <c r="BQ74" i="26"/>
  <c r="BR74" i="26"/>
  <c r="BS74" i="26"/>
  <c r="BU74" i="26"/>
  <c r="BV74" i="26"/>
  <c r="BW74" i="26"/>
  <c r="BX74" i="26"/>
  <c r="BY74" i="26"/>
  <c r="BZ74" i="26"/>
  <c r="BJ75" i="26"/>
  <c r="BK75" i="26"/>
  <c r="BL75" i="26"/>
  <c r="BM75" i="26"/>
  <c r="BN75" i="26"/>
  <c r="BO75" i="26"/>
  <c r="BP75" i="26"/>
  <c r="BQ75" i="26"/>
  <c r="BR75" i="26"/>
  <c r="BS75" i="26"/>
  <c r="BU75" i="26"/>
  <c r="BV75" i="26"/>
  <c r="BW75" i="26"/>
  <c r="BX75" i="26"/>
  <c r="BY75" i="26"/>
  <c r="BZ75" i="26"/>
  <c r="BJ76" i="26"/>
  <c r="BK76" i="26"/>
  <c r="BL76" i="26"/>
  <c r="BM76" i="26"/>
  <c r="BN76" i="26"/>
  <c r="BO76" i="26"/>
  <c r="BP76" i="26"/>
  <c r="BQ76" i="26"/>
  <c r="BR76" i="26"/>
  <c r="BS76" i="26"/>
  <c r="BU76" i="26"/>
  <c r="BV76" i="26"/>
  <c r="BW76" i="26"/>
  <c r="BX76" i="26"/>
  <c r="BY76" i="26"/>
  <c r="BZ76" i="26"/>
  <c r="BJ77" i="26"/>
  <c r="BK77" i="26"/>
  <c r="BL77" i="26"/>
  <c r="BM77" i="26"/>
  <c r="BN77" i="26"/>
  <c r="BO77" i="26"/>
  <c r="BP77" i="26"/>
  <c r="BQ77" i="26"/>
  <c r="BR77" i="26"/>
  <c r="BS77" i="26"/>
  <c r="BU77" i="26"/>
  <c r="BV77" i="26"/>
  <c r="BW77" i="26"/>
  <c r="BX77" i="26"/>
  <c r="BY77" i="26"/>
  <c r="BZ77" i="26"/>
  <c r="BJ78" i="26"/>
  <c r="BK78" i="26"/>
  <c r="BL78" i="26"/>
  <c r="BM78" i="26"/>
  <c r="BN78" i="26"/>
  <c r="BO78" i="26"/>
  <c r="BP78" i="26"/>
  <c r="BQ78" i="26"/>
  <c r="BR78" i="26"/>
  <c r="BS78" i="26"/>
  <c r="BU78" i="26"/>
  <c r="BV78" i="26"/>
  <c r="BW78" i="26"/>
  <c r="BX78" i="26"/>
  <c r="BY78" i="26"/>
  <c r="BZ78" i="26"/>
  <c r="BJ79" i="26"/>
  <c r="BK79" i="26"/>
  <c r="BL79" i="26"/>
  <c r="BM79" i="26"/>
  <c r="BN79" i="26"/>
  <c r="BO79" i="26"/>
  <c r="BP79" i="26"/>
  <c r="BQ79" i="26"/>
  <c r="BR79" i="26"/>
  <c r="BS79" i="26"/>
  <c r="BU79" i="26"/>
  <c r="BV79" i="26"/>
  <c r="BW79" i="26"/>
  <c r="BX79" i="26"/>
  <c r="BY79" i="26"/>
  <c r="BZ79" i="26"/>
  <c r="BJ81" i="26"/>
  <c r="BK81" i="26"/>
  <c r="BL81" i="26"/>
  <c r="BM81" i="26"/>
  <c r="BN81" i="26"/>
  <c r="BO81" i="26"/>
  <c r="BP81" i="26"/>
  <c r="BQ81" i="26"/>
  <c r="BR81" i="26"/>
  <c r="BS81" i="26"/>
  <c r="BU81" i="26"/>
  <c r="BV81" i="26"/>
  <c r="BW81" i="26"/>
  <c r="BX81" i="26"/>
  <c r="BY81" i="26"/>
  <c r="BZ81" i="26"/>
  <c r="BJ82" i="26"/>
  <c r="BK82" i="26"/>
  <c r="BL82" i="26"/>
  <c r="BM82" i="26"/>
  <c r="BN82" i="26"/>
  <c r="BO82" i="26"/>
  <c r="BP82" i="26"/>
  <c r="BQ82" i="26"/>
  <c r="BR82" i="26"/>
  <c r="BS82" i="26"/>
  <c r="BU82" i="26"/>
  <c r="BV82" i="26"/>
  <c r="BW82" i="26"/>
  <c r="BX82" i="26"/>
  <c r="BY82" i="26"/>
  <c r="BZ82" i="26"/>
  <c r="BJ85" i="26"/>
  <c r="BK85" i="26"/>
  <c r="BL85" i="26"/>
  <c r="BM85" i="26"/>
  <c r="BN85" i="26"/>
  <c r="BO85" i="26"/>
  <c r="BP85" i="26"/>
  <c r="BQ85" i="26"/>
  <c r="BR85" i="26"/>
  <c r="BS85" i="26"/>
  <c r="BU85" i="26"/>
  <c r="BV85" i="26"/>
  <c r="BW85" i="26"/>
  <c r="BX85" i="26"/>
  <c r="BY85" i="26"/>
  <c r="BZ85" i="26"/>
  <c r="BJ86" i="26"/>
  <c r="BK86" i="26"/>
  <c r="BL86" i="26"/>
  <c r="BM86" i="26"/>
  <c r="BN86" i="26"/>
  <c r="BO86" i="26"/>
  <c r="BP86" i="26"/>
  <c r="BQ86" i="26"/>
  <c r="BR86" i="26"/>
  <c r="BS86" i="26"/>
  <c r="BU86" i="26"/>
  <c r="BV86" i="26"/>
  <c r="BW86" i="26"/>
  <c r="BX86" i="26"/>
  <c r="BY86" i="26"/>
  <c r="BZ86" i="26"/>
  <c r="BJ87" i="26"/>
  <c r="BK87" i="26"/>
  <c r="BL87" i="26"/>
  <c r="BM87" i="26"/>
  <c r="BN87" i="26"/>
  <c r="BO87" i="26"/>
  <c r="BP87" i="26"/>
  <c r="BQ87" i="26"/>
  <c r="BR87" i="26"/>
  <c r="BS87" i="26"/>
  <c r="BU87" i="26"/>
  <c r="BV87" i="26"/>
  <c r="BW87" i="26"/>
  <c r="BX87" i="26"/>
  <c r="BY87" i="26"/>
  <c r="BZ87" i="26"/>
  <c r="BI74" i="26"/>
  <c r="BI75" i="26"/>
  <c r="BI76" i="26"/>
  <c r="BI77" i="26"/>
  <c r="BI78" i="26"/>
  <c r="BI79" i="26"/>
  <c r="BI81" i="26"/>
  <c r="BI82" i="26"/>
  <c r="BI85" i="26"/>
  <c r="BI86" i="26"/>
  <c r="BI87" i="26"/>
  <c r="BI73" i="26"/>
  <c r="AG73" i="26"/>
  <c r="AH73" i="26"/>
  <c r="AI73" i="26"/>
  <c r="AJ73" i="26"/>
  <c r="AK73" i="26"/>
  <c r="AL73" i="26"/>
  <c r="AM73" i="26"/>
  <c r="AN73" i="26"/>
  <c r="AO73" i="26"/>
  <c r="AP73" i="26"/>
  <c r="AR73" i="26"/>
  <c r="AS73" i="26"/>
  <c r="AT73" i="26"/>
  <c r="AU73" i="26"/>
  <c r="AV73" i="26"/>
  <c r="AW73" i="26"/>
  <c r="AG74" i="26"/>
  <c r="AH74" i="26"/>
  <c r="AI74" i="26"/>
  <c r="AJ74" i="26"/>
  <c r="AK74" i="26"/>
  <c r="AL74" i="26"/>
  <c r="AM74" i="26"/>
  <c r="AN74" i="26"/>
  <c r="AO74" i="26"/>
  <c r="AP74" i="26"/>
  <c r="AR74" i="26"/>
  <c r="AS74" i="26"/>
  <c r="AT74" i="26"/>
  <c r="AU74" i="26"/>
  <c r="AV74" i="26"/>
  <c r="AW74" i="26"/>
  <c r="AG75" i="26"/>
  <c r="AH75" i="26"/>
  <c r="AI75" i="26"/>
  <c r="AJ75" i="26"/>
  <c r="AK75" i="26"/>
  <c r="AL75" i="26"/>
  <c r="AM75" i="26"/>
  <c r="AN75" i="26"/>
  <c r="AO75" i="26"/>
  <c r="AP75" i="26"/>
  <c r="AR75" i="26"/>
  <c r="AS75" i="26"/>
  <c r="AT75" i="26"/>
  <c r="AU75" i="26"/>
  <c r="AV75" i="26"/>
  <c r="AW75" i="26"/>
  <c r="AG76" i="26"/>
  <c r="AH76" i="26"/>
  <c r="AI76" i="26"/>
  <c r="AJ76" i="26"/>
  <c r="AK76" i="26"/>
  <c r="AL76" i="26"/>
  <c r="AM76" i="26"/>
  <c r="AN76" i="26"/>
  <c r="AO76" i="26"/>
  <c r="AP76" i="26"/>
  <c r="AR76" i="26"/>
  <c r="AS76" i="26"/>
  <c r="AT76" i="26"/>
  <c r="AU76" i="26"/>
  <c r="AV76" i="26"/>
  <c r="AW76" i="26"/>
  <c r="AG77" i="26"/>
  <c r="AH77" i="26"/>
  <c r="AI77" i="26"/>
  <c r="AJ77" i="26"/>
  <c r="AK77" i="26"/>
  <c r="AL77" i="26"/>
  <c r="AM77" i="26"/>
  <c r="AN77" i="26"/>
  <c r="AO77" i="26"/>
  <c r="AP77" i="26"/>
  <c r="AR77" i="26"/>
  <c r="AS77" i="26"/>
  <c r="AT77" i="26"/>
  <c r="AU77" i="26"/>
  <c r="AV77" i="26"/>
  <c r="AW77" i="26"/>
  <c r="AG78" i="26"/>
  <c r="AH78" i="26"/>
  <c r="AI78" i="26"/>
  <c r="AJ78" i="26"/>
  <c r="AK78" i="26"/>
  <c r="AL78" i="26"/>
  <c r="AM78" i="26"/>
  <c r="AN78" i="26"/>
  <c r="AO78" i="26"/>
  <c r="AP78" i="26"/>
  <c r="AR78" i="26"/>
  <c r="AS78" i="26"/>
  <c r="AT78" i="26"/>
  <c r="AU78" i="26"/>
  <c r="AV78" i="26"/>
  <c r="AW78" i="26"/>
  <c r="AG79" i="26"/>
  <c r="AH79" i="26"/>
  <c r="AI79" i="26"/>
  <c r="AJ79" i="26"/>
  <c r="AK79" i="26"/>
  <c r="AL79" i="26"/>
  <c r="AM79" i="26"/>
  <c r="AN79" i="26"/>
  <c r="AO79" i="26"/>
  <c r="AP79" i="26"/>
  <c r="AR79" i="26"/>
  <c r="AS79" i="26"/>
  <c r="AT79" i="26"/>
  <c r="AU79" i="26"/>
  <c r="AV79" i="26"/>
  <c r="AW79" i="26"/>
  <c r="AG81" i="26"/>
  <c r="AH81" i="26"/>
  <c r="AI81" i="26"/>
  <c r="AJ81" i="26"/>
  <c r="AK81" i="26"/>
  <c r="AL81" i="26"/>
  <c r="AM81" i="26"/>
  <c r="AN81" i="26"/>
  <c r="AO81" i="26"/>
  <c r="AP81" i="26"/>
  <c r="AR81" i="26"/>
  <c r="AS81" i="26"/>
  <c r="AT81" i="26"/>
  <c r="AU81" i="26"/>
  <c r="AV81" i="26"/>
  <c r="AW81" i="26"/>
  <c r="AG82" i="26"/>
  <c r="AH82" i="26"/>
  <c r="AI82" i="26"/>
  <c r="AJ82" i="26"/>
  <c r="AK82" i="26"/>
  <c r="AL82" i="26"/>
  <c r="AM82" i="26"/>
  <c r="AN82" i="26"/>
  <c r="AO82" i="26"/>
  <c r="AP82" i="26"/>
  <c r="AR82" i="26"/>
  <c r="AS82" i="26"/>
  <c r="AT82" i="26"/>
  <c r="AU82" i="26"/>
  <c r="AV82" i="26"/>
  <c r="AW82" i="26"/>
  <c r="AG85" i="26"/>
  <c r="AH85" i="26"/>
  <c r="AI85" i="26"/>
  <c r="AJ85" i="26"/>
  <c r="AK85" i="26"/>
  <c r="AL85" i="26"/>
  <c r="AM85" i="26"/>
  <c r="AN85" i="26"/>
  <c r="AO85" i="26"/>
  <c r="AP85" i="26"/>
  <c r="AR85" i="26"/>
  <c r="AS85" i="26"/>
  <c r="AT85" i="26"/>
  <c r="AU85" i="26"/>
  <c r="AV85" i="26"/>
  <c r="AW85" i="26"/>
  <c r="AG86" i="26"/>
  <c r="AH86" i="26"/>
  <c r="AI86" i="26"/>
  <c r="AJ86" i="26"/>
  <c r="AK86" i="26"/>
  <c r="AL86" i="26"/>
  <c r="AM86" i="26"/>
  <c r="AN86" i="26"/>
  <c r="AO86" i="26"/>
  <c r="AP86" i="26"/>
  <c r="AR86" i="26"/>
  <c r="AS86" i="26"/>
  <c r="AT86" i="26"/>
  <c r="AU86" i="26"/>
  <c r="AV86" i="26"/>
  <c r="AW86" i="26"/>
  <c r="AG87" i="26"/>
  <c r="AH87" i="26"/>
  <c r="AI87" i="26"/>
  <c r="AJ87" i="26"/>
  <c r="AK87" i="26"/>
  <c r="AL87" i="26"/>
  <c r="AM87" i="26"/>
  <c r="AN87" i="26"/>
  <c r="AO87" i="26"/>
  <c r="AP87" i="26"/>
  <c r="AR87" i="26"/>
  <c r="AS87" i="26"/>
  <c r="AT87" i="26"/>
  <c r="AU87" i="26"/>
  <c r="AV87" i="26"/>
  <c r="AW87" i="26"/>
  <c r="AF74" i="26"/>
  <c r="AF75" i="26"/>
  <c r="AF76" i="26"/>
  <c r="AF77" i="26"/>
  <c r="AF78" i="26"/>
  <c r="AF79" i="26"/>
  <c r="AF81" i="26"/>
  <c r="AF82" i="26"/>
  <c r="AF85" i="26"/>
  <c r="AF86" i="26"/>
  <c r="AF87" i="26"/>
  <c r="AF73" i="26"/>
  <c r="D73" i="26"/>
  <c r="E73" i="26"/>
  <c r="F73" i="26"/>
  <c r="G73" i="26"/>
  <c r="H73" i="26"/>
  <c r="I73" i="26"/>
  <c r="J73" i="26"/>
  <c r="K73" i="26"/>
  <c r="L73" i="26"/>
  <c r="M73" i="26"/>
  <c r="O73" i="26"/>
  <c r="P73" i="26"/>
  <c r="Q73" i="26"/>
  <c r="R73" i="26"/>
  <c r="S73" i="26"/>
  <c r="T73" i="26"/>
  <c r="D74" i="26"/>
  <c r="E74" i="26"/>
  <c r="F74" i="26"/>
  <c r="G74" i="26"/>
  <c r="H74" i="26"/>
  <c r="I74" i="26"/>
  <c r="J74" i="26"/>
  <c r="K74" i="26"/>
  <c r="L74" i="26"/>
  <c r="M74" i="26"/>
  <c r="O74" i="26"/>
  <c r="P74" i="26"/>
  <c r="Q74" i="26"/>
  <c r="R74" i="26"/>
  <c r="S74" i="26"/>
  <c r="T74" i="26"/>
  <c r="D75" i="26"/>
  <c r="E75" i="26"/>
  <c r="F75" i="26"/>
  <c r="G75" i="26"/>
  <c r="H75" i="26"/>
  <c r="I75" i="26"/>
  <c r="J75" i="26"/>
  <c r="K75" i="26"/>
  <c r="L75" i="26"/>
  <c r="M75" i="26"/>
  <c r="O75" i="26"/>
  <c r="P75" i="26"/>
  <c r="Q75" i="26"/>
  <c r="R75" i="26"/>
  <c r="S75" i="26"/>
  <c r="T75" i="26"/>
  <c r="D76" i="26"/>
  <c r="E76" i="26"/>
  <c r="F76" i="26"/>
  <c r="G76" i="26"/>
  <c r="H76" i="26"/>
  <c r="I76" i="26"/>
  <c r="J76" i="26"/>
  <c r="K76" i="26"/>
  <c r="L76" i="26"/>
  <c r="M76" i="26"/>
  <c r="O76" i="26"/>
  <c r="P76" i="26"/>
  <c r="Q76" i="26"/>
  <c r="R76" i="26"/>
  <c r="S76" i="26"/>
  <c r="T76" i="26"/>
  <c r="D77" i="26"/>
  <c r="E77" i="26"/>
  <c r="F77" i="26"/>
  <c r="G77" i="26"/>
  <c r="H77" i="26"/>
  <c r="I77" i="26"/>
  <c r="J77" i="26"/>
  <c r="K77" i="26"/>
  <c r="L77" i="26"/>
  <c r="M77" i="26"/>
  <c r="O77" i="26"/>
  <c r="P77" i="26"/>
  <c r="Q77" i="26"/>
  <c r="R77" i="26"/>
  <c r="S77" i="26"/>
  <c r="T77" i="26"/>
  <c r="D78" i="26"/>
  <c r="E78" i="26"/>
  <c r="F78" i="26"/>
  <c r="G78" i="26"/>
  <c r="H78" i="26"/>
  <c r="I78" i="26"/>
  <c r="J78" i="26"/>
  <c r="K78" i="26"/>
  <c r="L78" i="26"/>
  <c r="M78" i="26"/>
  <c r="O78" i="26"/>
  <c r="P78" i="26"/>
  <c r="Q78" i="26"/>
  <c r="R78" i="26"/>
  <c r="S78" i="26"/>
  <c r="T78" i="26"/>
  <c r="D79" i="26"/>
  <c r="E79" i="26"/>
  <c r="F79" i="26"/>
  <c r="G79" i="26"/>
  <c r="H79" i="26"/>
  <c r="I79" i="26"/>
  <c r="J79" i="26"/>
  <c r="K79" i="26"/>
  <c r="L79" i="26"/>
  <c r="M79" i="26"/>
  <c r="O79" i="26"/>
  <c r="P79" i="26"/>
  <c r="Q79" i="26"/>
  <c r="R79" i="26"/>
  <c r="S79" i="26"/>
  <c r="T79" i="26"/>
  <c r="D81" i="26"/>
  <c r="E81" i="26"/>
  <c r="F81" i="26"/>
  <c r="G81" i="26"/>
  <c r="H81" i="26"/>
  <c r="I81" i="26"/>
  <c r="J81" i="26"/>
  <c r="K81" i="26"/>
  <c r="L81" i="26"/>
  <c r="M81" i="26"/>
  <c r="O81" i="26"/>
  <c r="P81" i="26"/>
  <c r="Q81" i="26"/>
  <c r="R81" i="26"/>
  <c r="S81" i="26"/>
  <c r="T81" i="26"/>
  <c r="D82" i="26"/>
  <c r="E82" i="26"/>
  <c r="F82" i="26"/>
  <c r="G82" i="26"/>
  <c r="H82" i="26"/>
  <c r="I82" i="26"/>
  <c r="J82" i="26"/>
  <c r="K82" i="26"/>
  <c r="L82" i="26"/>
  <c r="M82" i="26"/>
  <c r="O82" i="26"/>
  <c r="P82" i="26"/>
  <c r="Q82" i="26"/>
  <c r="R82" i="26"/>
  <c r="S82" i="26"/>
  <c r="T82" i="26"/>
  <c r="D85" i="26"/>
  <c r="E85" i="26"/>
  <c r="F85" i="26"/>
  <c r="G85" i="26"/>
  <c r="H85" i="26"/>
  <c r="I85" i="26"/>
  <c r="J85" i="26"/>
  <c r="K85" i="26"/>
  <c r="L85" i="26"/>
  <c r="M85" i="26"/>
  <c r="O85" i="26"/>
  <c r="P85" i="26"/>
  <c r="Q85" i="26"/>
  <c r="R85" i="26"/>
  <c r="S85" i="26"/>
  <c r="T85" i="26"/>
  <c r="D86" i="26"/>
  <c r="E86" i="26"/>
  <c r="F86" i="26"/>
  <c r="G86" i="26"/>
  <c r="H86" i="26"/>
  <c r="I86" i="26"/>
  <c r="J86" i="26"/>
  <c r="K86" i="26"/>
  <c r="L86" i="26"/>
  <c r="M86" i="26"/>
  <c r="O86" i="26"/>
  <c r="P86" i="26"/>
  <c r="Q86" i="26"/>
  <c r="R86" i="26"/>
  <c r="S86" i="26"/>
  <c r="T86" i="26"/>
  <c r="D87" i="26"/>
  <c r="E87" i="26"/>
  <c r="F87" i="26"/>
  <c r="G87" i="26"/>
  <c r="H87" i="26"/>
  <c r="I87" i="26"/>
  <c r="J87" i="26"/>
  <c r="K87" i="26"/>
  <c r="L87" i="26"/>
  <c r="M87" i="26"/>
  <c r="O87" i="26"/>
  <c r="P87" i="26"/>
  <c r="Q87" i="26"/>
  <c r="R87" i="26"/>
  <c r="S87" i="26"/>
  <c r="T87" i="26"/>
  <c r="C74" i="26"/>
  <c r="C75" i="26"/>
  <c r="C76" i="26"/>
  <c r="C77" i="26"/>
  <c r="C78" i="26"/>
  <c r="C79" i="26"/>
  <c r="C81" i="26"/>
  <c r="C82" i="26"/>
  <c r="C85" i="26"/>
  <c r="C86" i="26"/>
  <c r="C87" i="26"/>
  <c r="C73" i="26"/>
  <c r="BJ55" i="26"/>
  <c r="BK55" i="26"/>
  <c r="BL55" i="26"/>
  <c r="BM55" i="26"/>
  <c r="BN55" i="26"/>
  <c r="BO55" i="26"/>
  <c r="BP55" i="26"/>
  <c r="BQ55" i="26"/>
  <c r="BR55" i="26"/>
  <c r="BS55" i="26"/>
  <c r="BU55" i="26"/>
  <c r="BV55" i="26"/>
  <c r="BW55" i="26"/>
  <c r="BX55" i="26"/>
  <c r="BY55" i="26"/>
  <c r="BZ55" i="26"/>
  <c r="BJ56" i="26"/>
  <c r="BK56" i="26"/>
  <c r="BL56" i="26"/>
  <c r="BM56" i="26"/>
  <c r="BN56" i="26"/>
  <c r="BO56" i="26"/>
  <c r="BP56" i="26"/>
  <c r="BQ56" i="26"/>
  <c r="BR56" i="26"/>
  <c r="BS56" i="26"/>
  <c r="BU56" i="26"/>
  <c r="BV56" i="26"/>
  <c r="BW56" i="26"/>
  <c r="BX56" i="26"/>
  <c r="BY56" i="26"/>
  <c r="BZ56" i="26"/>
  <c r="BJ57" i="26"/>
  <c r="BK57" i="26"/>
  <c r="BL57" i="26"/>
  <c r="BM57" i="26"/>
  <c r="BN57" i="26"/>
  <c r="BO57" i="26"/>
  <c r="BP57" i="26"/>
  <c r="BQ57" i="26"/>
  <c r="BR57" i="26"/>
  <c r="BS57" i="26"/>
  <c r="BU57" i="26"/>
  <c r="BV57" i="26"/>
  <c r="BW57" i="26"/>
  <c r="BX57" i="26"/>
  <c r="BY57" i="26"/>
  <c r="BZ57" i="26"/>
  <c r="BJ58" i="26"/>
  <c r="BK58" i="26"/>
  <c r="BL58" i="26"/>
  <c r="BM58" i="26"/>
  <c r="BN58" i="26"/>
  <c r="BO58" i="26"/>
  <c r="BP58" i="26"/>
  <c r="BQ58" i="26"/>
  <c r="BR58" i="26"/>
  <c r="BS58" i="26"/>
  <c r="BU58" i="26"/>
  <c r="BV58" i="26"/>
  <c r="BW58" i="26"/>
  <c r="BX58" i="26"/>
  <c r="BY58" i="26"/>
  <c r="BZ58" i="26"/>
  <c r="BJ59" i="26"/>
  <c r="BK59" i="26"/>
  <c r="BL59" i="26"/>
  <c r="BM59" i="26"/>
  <c r="BN59" i="26"/>
  <c r="BO59" i="26"/>
  <c r="BP59" i="26"/>
  <c r="BQ59" i="26"/>
  <c r="BR59" i="26"/>
  <c r="BS59" i="26"/>
  <c r="BU59" i="26"/>
  <c r="BV59" i="26"/>
  <c r="BW59" i="26"/>
  <c r="BX59" i="26"/>
  <c r="BY59" i="26"/>
  <c r="BZ59" i="26"/>
  <c r="BJ60" i="26"/>
  <c r="BK60" i="26"/>
  <c r="BL60" i="26"/>
  <c r="BM60" i="26"/>
  <c r="BN60" i="26"/>
  <c r="BO60" i="26"/>
  <c r="BP60" i="26"/>
  <c r="BQ60" i="26"/>
  <c r="BR60" i="26"/>
  <c r="BS60" i="26"/>
  <c r="BU60" i="26"/>
  <c r="BV60" i="26"/>
  <c r="BW60" i="26"/>
  <c r="BX60" i="26"/>
  <c r="BY60" i="26"/>
  <c r="BZ60" i="26"/>
  <c r="BJ61" i="26"/>
  <c r="BK61" i="26"/>
  <c r="BL61" i="26"/>
  <c r="BM61" i="26"/>
  <c r="BN61" i="26"/>
  <c r="BO61" i="26"/>
  <c r="BP61" i="26"/>
  <c r="BQ61" i="26"/>
  <c r="BR61" i="26"/>
  <c r="BS61" i="26"/>
  <c r="BU61" i="26"/>
  <c r="BV61" i="26"/>
  <c r="BW61" i="26"/>
  <c r="BX61" i="26"/>
  <c r="BY61" i="26"/>
  <c r="BZ61" i="26"/>
  <c r="BJ63" i="26"/>
  <c r="BK63" i="26"/>
  <c r="BL63" i="26"/>
  <c r="BM63" i="26"/>
  <c r="BN63" i="26"/>
  <c r="BO63" i="26"/>
  <c r="BP63" i="26"/>
  <c r="BQ63" i="26"/>
  <c r="BR63" i="26"/>
  <c r="BS63" i="26"/>
  <c r="BU63" i="26"/>
  <c r="BV63" i="26"/>
  <c r="BW63" i="26"/>
  <c r="BX63" i="26"/>
  <c r="BY63" i="26"/>
  <c r="BZ63" i="26"/>
  <c r="BJ64" i="26"/>
  <c r="BK64" i="26"/>
  <c r="BL64" i="26"/>
  <c r="BM64" i="26"/>
  <c r="BN64" i="26"/>
  <c r="BO64" i="26"/>
  <c r="BP64" i="26"/>
  <c r="BQ64" i="26"/>
  <c r="BR64" i="26"/>
  <c r="BS64" i="26"/>
  <c r="BU64" i="26"/>
  <c r="BV64" i="26"/>
  <c r="BW64" i="26"/>
  <c r="BX64" i="26"/>
  <c r="BY64" i="26"/>
  <c r="BZ64" i="26"/>
  <c r="BJ67" i="26"/>
  <c r="BK67" i="26"/>
  <c r="BL67" i="26"/>
  <c r="BM67" i="26"/>
  <c r="BN67" i="26"/>
  <c r="BO67" i="26"/>
  <c r="BP67" i="26"/>
  <c r="BQ67" i="26"/>
  <c r="BR67" i="26"/>
  <c r="BS67" i="26"/>
  <c r="BU67" i="26"/>
  <c r="BV67" i="26"/>
  <c r="BW67" i="26"/>
  <c r="BX67" i="26"/>
  <c r="BY67" i="26"/>
  <c r="BZ67" i="26"/>
  <c r="BJ68" i="26"/>
  <c r="BK68" i="26"/>
  <c r="BL68" i="26"/>
  <c r="BM68" i="26"/>
  <c r="BN68" i="26"/>
  <c r="BO68" i="26"/>
  <c r="BP68" i="26"/>
  <c r="BQ68" i="26"/>
  <c r="BR68" i="26"/>
  <c r="BS68" i="26"/>
  <c r="BU68" i="26"/>
  <c r="BV68" i="26"/>
  <c r="BW68" i="26"/>
  <c r="BX68" i="26"/>
  <c r="BY68" i="26"/>
  <c r="BZ68" i="26"/>
  <c r="BJ69" i="26"/>
  <c r="BK69" i="26"/>
  <c r="BL69" i="26"/>
  <c r="BM69" i="26"/>
  <c r="BN69" i="26"/>
  <c r="BO69" i="26"/>
  <c r="BP69" i="26"/>
  <c r="BQ69" i="26"/>
  <c r="BR69" i="26"/>
  <c r="BS69" i="26"/>
  <c r="BU69" i="26"/>
  <c r="BV69" i="26"/>
  <c r="BW69" i="26"/>
  <c r="BX69" i="26"/>
  <c r="BY69" i="26"/>
  <c r="BZ69" i="26"/>
  <c r="BI56" i="26"/>
  <c r="BI57" i="26"/>
  <c r="BI58" i="26"/>
  <c r="BI59" i="26"/>
  <c r="BI60" i="26"/>
  <c r="BI61" i="26"/>
  <c r="BI63" i="26"/>
  <c r="BI64" i="26"/>
  <c r="BI67" i="26"/>
  <c r="BI68" i="26"/>
  <c r="BI69" i="26"/>
  <c r="BI55" i="26"/>
  <c r="AG55" i="26"/>
  <c r="AH55" i="26"/>
  <c r="AI55" i="26"/>
  <c r="AJ55" i="26"/>
  <c r="AK55" i="26"/>
  <c r="AL55" i="26"/>
  <c r="AM55" i="26"/>
  <c r="AN55" i="26"/>
  <c r="AO55" i="26"/>
  <c r="AP55" i="26"/>
  <c r="AR55" i="26"/>
  <c r="AS55" i="26"/>
  <c r="AT55" i="26"/>
  <c r="AU55" i="26"/>
  <c r="AV55" i="26"/>
  <c r="AW55" i="26"/>
  <c r="AG56" i="26"/>
  <c r="AH56" i="26"/>
  <c r="AI56" i="26"/>
  <c r="AJ56" i="26"/>
  <c r="AK56" i="26"/>
  <c r="AL56" i="26"/>
  <c r="AM56" i="26"/>
  <c r="AN56" i="26"/>
  <c r="AO56" i="26"/>
  <c r="AP56" i="26"/>
  <c r="AR56" i="26"/>
  <c r="AS56" i="26"/>
  <c r="AT56" i="26"/>
  <c r="AU56" i="26"/>
  <c r="AV56" i="26"/>
  <c r="AW56" i="26"/>
  <c r="AG57" i="26"/>
  <c r="AH57" i="26"/>
  <c r="AI57" i="26"/>
  <c r="AJ57" i="26"/>
  <c r="AK57" i="26"/>
  <c r="AL57" i="26"/>
  <c r="AM57" i="26"/>
  <c r="AN57" i="26"/>
  <c r="AO57" i="26"/>
  <c r="AP57" i="26"/>
  <c r="AR57" i="26"/>
  <c r="AS57" i="26"/>
  <c r="AT57" i="26"/>
  <c r="AU57" i="26"/>
  <c r="AV57" i="26"/>
  <c r="AW57" i="26"/>
  <c r="AG58" i="26"/>
  <c r="AH58" i="26"/>
  <c r="AI58" i="26"/>
  <c r="AJ58" i="26"/>
  <c r="AK58" i="26"/>
  <c r="AL58" i="26"/>
  <c r="AM58" i="26"/>
  <c r="AN58" i="26"/>
  <c r="AO58" i="26"/>
  <c r="AP58" i="26"/>
  <c r="AR58" i="26"/>
  <c r="AS58" i="26"/>
  <c r="AT58" i="26"/>
  <c r="AU58" i="26"/>
  <c r="AV58" i="26"/>
  <c r="AW58" i="26"/>
  <c r="AG59" i="26"/>
  <c r="AH59" i="26"/>
  <c r="AI59" i="26"/>
  <c r="AJ59" i="26"/>
  <c r="AK59" i="26"/>
  <c r="AL59" i="26"/>
  <c r="AM59" i="26"/>
  <c r="AN59" i="26"/>
  <c r="AO59" i="26"/>
  <c r="AP59" i="26"/>
  <c r="AR59" i="26"/>
  <c r="AS59" i="26"/>
  <c r="AT59" i="26"/>
  <c r="AU59" i="26"/>
  <c r="AV59" i="26"/>
  <c r="AW59" i="26"/>
  <c r="AG60" i="26"/>
  <c r="AH60" i="26"/>
  <c r="AI60" i="26"/>
  <c r="AJ60" i="26"/>
  <c r="AK60" i="26"/>
  <c r="AL60" i="26"/>
  <c r="AM60" i="26"/>
  <c r="AN60" i="26"/>
  <c r="AO60" i="26"/>
  <c r="AP60" i="26"/>
  <c r="AR60" i="26"/>
  <c r="AS60" i="26"/>
  <c r="AT60" i="26"/>
  <c r="AU60" i="26"/>
  <c r="AV60" i="26"/>
  <c r="AW60" i="26"/>
  <c r="AG61" i="26"/>
  <c r="AH61" i="26"/>
  <c r="AI61" i="26"/>
  <c r="AJ61" i="26"/>
  <c r="AK61" i="26"/>
  <c r="AL61" i="26"/>
  <c r="AM61" i="26"/>
  <c r="AN61" i="26"/>
  <c r="AO61" i="26"/>
  <c r="AP61" i="26"/>
  <c r="AR61" i="26"/>
  <c r="AS61" i="26"/>
  <c r="AT61" i="26"/>
  <c r="AU61" i="26"/>
  <c r="AV61" i="26"/>
  <c r="AW61" i="26"/>
  <c r="AG63" i="26"/>
  <c r="AH63" i="26"/>
  <c r="AI63" i="26"/>
  <c r="AJ63" i="26"/>
  <c r="AK63" i="26"/>
  <c r="AL63" i="26"/>
  <c r="AM63" i="26"/>
  <c r="AN63" i="26"/>
  <c r="AO63" i="26"/>
  <c r="AP63" i="26"/>
  <c r="AR63" i="26"/>
  <c r="AS63" i="26"/>
  <c r="AT63" i="26"/>
  <c r="AU63" i="26"/>
  <c r="AV63" i="26"/>
  <c r="AW63" i="26"/>
  <c r="AG64" i="26"/>
  <c r="AH64" i="26"/>
  <c r="AI64" i="26"/>
  <c r="AJ64" i="26"/>
  <c r="AK64" i="26"/>
  <c r="AL64" i="26"/>
  <c r="AM64" i="26"/>
  <c r="AN64" i="26"/>
  <c r="AO64" i="26"/>
  <c r="AP64" i="26"/>
  <c r="AR64" i="26"/>
  <c r="AS64" i="26"/>
  <c r="AT64" i="26"/>
  <c r="AU64" i="26"/>
  <c r="AV64" i="26"/>
  <c r="AW64" i="26"/>
  <c r="AG67" i="26"/>
  <c r="AH67" i="26"/>
  <c r="AI67" i="26"/>
  <c r="AJ67" i="26"/>
  <c r="AK67" i="26"/>
  <c r="AL67" i="26"/>
  <c r="AM67" i="26"/>
  <c r="AN67" i="26"/>
  <c r="AO67" i="26"/>
  <c r="AP67" i="26"/>
  <c r="AR67" i="26"/>
  <c r="AS67" i="26"/>
  <c r="AT67" i="26"/>
  <c r="AU67" i="26"/>
  <c r="AV67" i="26"/>
  <c r="AW67" i="26"/>
  <c r="AG68" i="26"/>
  <c r="AH68" i="26"/>
  <c r="AI68" i="26"/>
  <c r="AJ68" i="26"/>
  <c r="AK68" i="26"/>
  <c r="AL68" i="26"/>
  <c r="AM68" i="26"/>
  <c r="AN68" i="26"/>
  <c r="AO68" i="26"/>
  <c r="AP68" i="26"/>
  <c r="AR68" i="26"/>
  <c r="AS68" i="26"/>
  <c r="AT68" i="26"/>
  <c r="AU68" i="26"/>
  <c r="AV68" i="26"/>
  <c r="AW68" i="26"/>
  <c r="AG69" i="26"/>
  <c r="AH69" i="26"/>
  <c r="AI69" i="26"/>
  <c r="AJ69" i="26"/>
  <c r="AK69" i="26"/>
  <c r="AL69" i="26"/>
  <c r="AM69" i="26"/>
  <c r="AN69" i="26"/>
  <c r="AO69" i="26"/>
  <c r="AP69" i="26"/>
  <c r="AR69" i="26"/>
  <c r="AS69" i="26"/>
  <c r="AT69" i="26"/>
  <c r="AU69" i="26"/>
  <c r="AV69" i="26"/>
  <c r="AW69" i="26"/>
  <c r="AF56" i="26"/>
  <c r="AF57" i="26"/>
  <c r="AF58" i="26"/>
  <c r="AF59" i="26"/>
  <c r="AF60" i="26"/>
  <c r="AF61" i="26"/>
  <c r="AF63" i="26"/>
  <c r="AF64" i="26"/>
  <c r="AF67" i="26"/>
  <c r="AF68" i="26"/>
  <c r="AF69" i="26"/>
  <c r="AF55" i="26"/>
  <c r="D55" i="26"/>
  <c r="E55" i="26"/>
  <c r="F55" i="26"/>
  <c r="G55" i="26"/>
  <c r="H55" i="26"/>
  <c r="I55" i="26"/>
  <c r="J55" i="26"/>
  <c r="K55" i="26"/>
  <c r="L55" i="26"/>
  <c r="M55" i="26"/>
  <c r="O55" i="26"/>
  <c r="P55" i="26"/>
  <c r="Q55" i="26"/>
  <c r="R55" i="26"/>
  <c r="S55" i="26"/>
  <c r="T55" i="26"/>
  <c r="D56" i="26"/>
  <c r="E56" i="26"/>
  <c r="F56" i="26"/>
  <c r="G56" i="26"/>
  <c r="H56" i="26"/>
  <c r="I56" i="26"/>
  <c r="J56" i="26"/>
  <c r="K56" i="26"/>
  <c r="L56" i="26"/>
  <c r="M56" i="26"/>
  <c r="O56" i="26"/>
  <c r="P56" i="26"/>
  <c r="Q56" i="26"/>
  <c r="R56" i="26"/>
  <c r="S56" i="26"/>
  <c r="T56" i="26"/>
  <c r="D57" i="26"/>
  <c r="E57" i="26"/>
  <c r="F57" i="26"/>
  <c r="G57" i="26"/>
  <c r="H57" i="26"/>
  <c r="I57" i="26"/>
  <c r="J57" i="26"/>
  <c r="K57" i="26"/>
  <c r="L57" i="26"/>
  <c r="M57" i="26"/>
  <c r="O57" i="26"/>
  <c r="P57" i="26"/>
  <c r="Q57" i="26"/>
  <c r="R57" i="26"/>
  <c r="S57" i="26"/>
  <c r="T57" i="26"/>
  <c r="D58" i="26"/>
  <c r="E58" i="26"/>
  <c r="F58" i="26"/>
  <c r="G58" i="26"/>
  <c r="H58" i="26"/>
  <c r="I58" i="26"/>
  <c r="J58" i="26"/>
  <c r="K58" i="26"/>
  <c r="L58" i="26"/>
  <c r="M58" i="26"/>
  <c r="O58" i="26"/>
  <c r="P58" i="26"/>
  <c r="Q58" i="26"/>
  <c r="R58" i="26"/>
  <c r="S58" i="26"/>
  <c r="T58" i="26"/>
  <c r="D59" i="26"/>
  <c r="E59" i="26"/>
  <c r="F59" i="26"/>
  <c r="G59" i="26"/>
  <c r="H59" i="26"/>
  <c r="I59" i="26"/>
  <c r="J59" i="26"/>
  <c r="K59" i="26"/>
  <c r="L59" i="26"/>
  <c r="M59" i="26"/>
  <c r="O59" i="26"/>
  <c r="P59" i="26"/>
  <c r="Q59" i="26"/>
  <c r="R59" i="26"/>
  <c r="S59" i="26"/>
  <c r="T59" i="26"/>
  <c r="D60" i="26"/>
  <c r="E60" i="26"/>
  <c r="F60" i="26"/>
  <c r="G60" i="26"/>
  <c r="H60" i="26"/>
  <c r="I60" i="26"/>
  <c r="J60" i="26"/>
  <c r="K60" i="26"/>
  <c r="L60" i="26"/>
  <c r="M60" i="26"/>
  <c r="O60" i="26"/>
  <c r="P60" i="26"/>
  <c r="Q60" i="26"/>
  <c r="R60" i="26"/>
  <c r="S60" i="26"/>
  <c r="T60" i="26"/>
  <c r="D61" i="26"/>
  <c r="E61" i="26"/>
  <c r="F61" i="26"/>
  <c r="G61" i="26"/>
  <c r="H61" i="26"/>
  <c r="I61" i="26"/>
  <c r="J61" i="26"/>
  <c r="K61" i="26"/>
  <c r="L61" i="26"/>
  <c r="M61" i="26"/>
  <c r="O61" i="26"/>
  <c r="P61" i="26"/>
  <c r="Q61" i="26"/>
  <c r="R61" i="26"/>
  <c r="S61" i="26"/>
  <c r="T61" i="26"/>
  <c r="D63" i="26"/>
  <c r="E63" i="26"/>
  <c r="F63" i="26"/>
  <c r="G63" i="26"/>
  <c r="H63" i="26"/>
  <c r="I63" i="26"/>
  <c r="J63" i="26"/>
  <c r="K63" i="26"/>
  <c r="L63" i="26"/>
  <c r="M63" i="26"/>
  <c r="O63" i="26"/>
  <c r="P63" i="26"/>
  <c r="Q63" i="26"/>
  <c r="R63" i="26"/>
  <c r="S63" i="26"/>
  <c r="T63" i="26"/>
  <c r="D64" i="26"/>
  <c r="E64" i="26"/>
  <c r="F64" i="26"/>
  <c r="G64" i="26"/>
  <c r="H64" i="26"/>
  <c r="I64" i="26"/>
  <c r="J64" i="26"/>
  <c r="K64" i="26"/>
  <c r="L64" i="26"/>
  <c r="M64" i="26"/>
  <c r="O64" i="26"/>
  <c r="P64" i="26"/>
  <c r="Q64" i="26"/>
  <c r="R64" i="26"/>
  <c r="S64" i="26"/>
  <c r="T64" i="26"/>
  <c r="D67" i="26"/>
  <c r="E67" i="26"/>
  <c r="F67" i="26"/>
  <c r="G67" i="26"/>
  <c r="H67" i="26"/>
  <c r="I67" i="26"/>
  <c r="J67" i="26"/>
  <c r="K67" i="26"/>
  <c r="L67" i="26"/>
  <c r="M67" i="26"/>
  <c r="O67" i="26"/>
  <c r="P67" i="26"/>
  <c r="Q67" i="26"/>
  <c r="R67" i="26"/>
  <c r="S67" i="26"/>
  <c r="T67" i="26"/>
  <c r="D68" i="26"/>
  <c r="E68" i="26"/>
  <c r="F68" i="26"/>
  <c r="G68" i="26"/>
  <c r="H68" i="26"/>
  <c r="I68" i="26"/>
  <c r="J68" i="26"/>
  <c r="K68" i="26"/>
  <c r="L68" i="26"/>
  <c r="M68" i="26"/>
  <c r="O68" i="26"/>
  <c r="P68" i="26"/>
  <c r="Q68" i="26"/>
  <c r="R68" i="26"/>
  <c r="S68" i="26"/>
  <c r="T68" i="26"/>
  <c r="D69" i="26"/>
  <c r="E69" i="26"/>
  <c r="F69" i="26"/>
  <c r="G69" i="26"/>
  <c r="H69" i="26"/>
  <c r="I69" i="26"/>
  <c r="J69" i="26"/>
  <c r="K69" i="26"/>
  <c r="L69" i="26"/>
  <c r="M69" i="26"/>
  <c r="O69" i="26"/>
  <c r="P69" i="26"/>
  <c r="Q69" i="26"/>
  <c r="R69" i="26"/>
  <c r="S69" i="26"/>
  <c r="T69" i="26"/>
  <c r="C56" i="26"/>
  <c r="C57" i="26"/>
  <c r="C58" i="26"/>
  <c r="C59" i="26"/>
  <c r="C60" i="26"/>
  <c r="C61" i="26"/>
  <c r="C64" i="26"/>
  <c r="C67" i="26"/>
  <c r="C68" i="26"/>
  <c r="C69" i="26"/>
  <c r="C55" i="26"/>
  <c r="CM47" i="26"/>
  <c r="CN47" i="26"/>
  <c r="CO47" i="26"/>
  <c r="CP47" i="26"/>
  <c r="CQ47" i="26"/>
  <c r="CR47" i="26"/>
  <c r="CS47" i="26"/>
  <c r="CT47" i="26"/>
  <c r="CU47" i="26"/>
  <c r="CV47" i="26"/>
  <c r="CX47" i="26"/>
  <c r="CY47" i="26"/>
  <c r="CZ47" i="26"/>
  <c r="DA47" i="26"/>
  <c r="CM48" i="26"/>
  <c r="CN48" i="26"/>
  <c r="CO48" i="26"/>
  <c r="CP48" i="26"/>
  <c r="CQ48" i="26"/>
  <c r="CR48" i="26"/>
  <c r="CS48" i="26"/>
  <c r="CT48" i="26"/>
  <c r="CU48" i="26"/>
  <c r="CV48" i="26"/>
  <c r="CX48" i="26"/>
  <c r="CY48" i="26"/>
  <c r="CZ48" i="26"/>
  <c r="DA48" i="26"/>
  <c r="CM32" i="26"/>
  <c r="CN32" i="26"/>
  <c r="CO32" i="26"/>
  <c r="CP32" i="26"/>
  <c r="CQ32" i="26"/>
  <c r="CR32" i="26"/>
  <c r="CS32" i="26"/>
  <c r="CT32" i="26"/>
  <c r="CU32" i="26"/>
  <c r="CV32" i="26"/>
  <c r="CX32" i="26"/>
  <c r="CY32" i="26"/>
  <c r="CZ32" i="26"/>
  <c r="DA32" i="26"/>
  <c r="DB32" i="26"/>
  <c r="DC32" i="26"/>
  <c r="CM33" i="26"/>
  <c r="CN33" i="26"/>
  <c r="CO33" i="26"/>
  <c r="CP33" i="26"/>
  <c r="CQ33" i="26"/>
  <c r="CR33" i="26"/>
  <c r="CS33" i="26"/>
  <c r="CT33" i="26"/>
  <c r="CU33" i="26"/>
  <c r="CV33" i="26"/>
  <c r="CX33" i="26"/>
  <c r="CY33" i="26"/>
  <c r="CZ33" i="26"/>
  <c r="DA33" i="26"/>
  <c r="DB33" i="26"/>
  <c r="DC33" i="26"/>
  <c r="CM34" i="26"/>
  <c r="CN34" i="26"/>
  <c r="CO34" i="26"/>
  <c r="CP34" i="26"/>
  <c r="CQ34" i="26"/>
  <c r="CR34" i="26"/>
  <c r="CS34" i="26"/>
  <c r="CT34" i="26"/>
  <c r="CU34" i="26"/>
  <c r="CV34" i="26"/>
  <c r="CX34" i="26"/>
  <c r="CY34" i="26"/>
  <c r="CZ34" i="26"/>
  <c r="DA34" i="26"/>
  <c r="DB34" i="26"/>
  <c r="DC34" i="26"/>
  <c r="CM35" i="26"/>
  <c r="CN35" i="26"/>
  <c r="CO35" i="26"/>
  <c r="CP35" i="26"/>
  <c r="CQ35" i="26"/>
  <c r="CR35" i="26"/>
  <c r="CS35" i="26"/>
  <c r="CT35" i="26"/>
  <c r="CU35" i="26"/>
  <c r="CV35" i="26"/>
  <c r="CX35" i="26"/>
  <c r="CY35" i="26"/>
  <c r="CZ35" i="26"/>
  <c r="DA35" i="26"/>
  <c r="DB35" i="26"/>
  <c r="DC35" i="26"/>
  <c r="CM36" i="26"/>
  <c r="CN36" i="26"/>
  <c r="CO36" i="26"/>
  <c r="CP36" i="26"/>
  <c r="CQ36" i="26"/>
  <c r="CR36" i="26"/>
  <c r="CS36" i="26"/>
  <c r="CT36" i="26"/>
  <c r="CU36" i="26"/>
  <c r="CV36" i="26"/>
  <c r="CX36" i="26"/>
  <c r="CY36" i="26"/>
  <c r="CZ36" i="26"/>
  <c r="DA36" i="26"/>
  <c r="DB36" i="26"/>
  <c r="DC36" i="26"/>
  <c r="CM37" i="26"/>
  <c r="CN37" i="26"/>
  <c r="CO37" i="26"/>
  <c r="CP37" i="26"/>
  <c r="CQ37" i="26"/>
  <c r="CR37" i="26"/>
  <c r="CS37" i="26"/>
  <c r="CT37" i="26"/>
  <c r="CU37" i="26"/>
  <c r="CV37" i="26"/>
  <c r="CX37" i="26"/>
  <c r="CY37" i="26"/>
  <c r="CZ37" i="26"/>
  <c r="DA37" i="26"/>
  <c r="DB37" i="26"/>
  <c r="DC37" i="26"/>
  <c r="CM38" i="26"/>
  <c r="CN38" i="26"/>
  <c r="CO38" i="26"/>
  <c r="CP38" i="26"/>
  <c r="CQ38" i="26"/>
  <c r="CR38" i="26"/>
  <c r="CS38" i="26"/>
  <c r="CT38" i="26"/>
  <c r="CU38" i="26"/>
  <c r="CV38" i="26"/>
  <c r="CX38" i="26"/>
  <c r="CY38" i="26"/>
  <c r="CZ38" i="26"/>
  <c r="DA38" i="26"/>
  <c r="DB38" i="26"/>
  <c r="DC38" i="26"/>
  <c r="CM40" i="26"/>
  <c r="CN40" i="26"/>
  <c r="CO40" i="26"/>
  <c r="CP40" i="26"/>
  <c r="CQ40" i="26"/>
  <c r="CR40" i="26"/>
  <c r="CS40" i="26"/>
  <c r="CT40" i="26"/>
  <c r="CU40" i="26"/>
  <c r="CV40" i="26"/>
  <c r="CX40" i="26"/>
  <c r="CY40" i="26"/>
  <c r="CZ40" i="26"/>
  <c r="DA40" i="26"/>
  <c r="DB40" i="26"/>
  <c r="DC40" i="26"/>
  <c r="CM41" i="26"/>
  <c r="CN41" i="26"/>
  <c r="CO41" i="26"/>
  <c r="CP41" i="26"/>
  <c r="CQ41" i="26"/>
  <c r="CR41" i="26"/>
  <c r="CS41" i="26"/>
  <c r="CT41" i="26"/>
  <c r="CU41" i="26"/>
  <c r="CV41" i="26"/>
  <c r="CX41" i="26"/>
  <c r="CY41" i="26"/>
  <c r="CZ41" i="26"/>
  <c r="DA41" i="26"/>
  <c r="DB41" i="26"/>
  <c r="DC41" i="26"/>
  <c r="CM44" i="26"/>
  <c r="CN44" i="26"/>
  <c r="CO44" i="26"/>
  <c r="CP44" i="26"/>
  <c r="CQ44" i="26"/>
  <c r="CR44" i="26"/>
  <c r="CS44" i="26"/>
  <c r="CT44" i="26"/>
  <c r="CU44" i="26"/>
  <c r="CV44" i="26"/>
  <c r="CX44" i="26"/>
  <c r="CY44" i="26"/>
  <c r="CZ44" i="26"/>
  <c r="DA44" i="26"/>
  <c r="DB44" i="26"/>
  <c r="DC44" i="26"/>
  <c r="CM45" i="26"/>
  <c r="CN45" i="26"/>
  <c r="CO45" i="26"/>
  <c r="CP45" i="26"/>
  <c r="CQ45" i="26"/>
  <c r="CR45" i="26"/>
  <c r="CS45" i="26"/>
  <c r="CT45" i="26"/>
  <c r="CU45" i="26"/>
  <c r="CV45" i="26"/>
  <c r="CX45" i="26"/>
  <c r="CY45" i="26"/>
  <c r="CZ45" i="26"/>
  <c r="DA45" i="26"/>
  <c r="DB45" i="26"/>
  <c r="DC45" i="26"/>
  <c r="CL48" i="26"/>
  <c r="CL47" i="26"/>
  <c r="CL45" i="26"/>
  <c r="CL33" i="26"/>
  <c r="CL34" i="26"/>
  <c r="CL35" i="26"/>
  <c r="CL36" i="26"/>
  <c r="CL37" i="26"/>
  <c r="CL38" i="26"/>
  <c r="CL40" i="26"/>
  <c r="CL41" i="26"/>
  <c r="CL44" i="26"/>
  <c r="CL32" i="26"/>
  <c r="BZ32" i="26"/>
  <c r="BZ33" i="26"/>
  <c r="BZ34" i="26"/>
  <c r="BZ35" i="26"/>
  <c r="BZ36" i="26"/>
  <c r="BZ37" i="26"/>
  <c r="BZ38" i="26"/>
  <c r="BZ40" i="26"/>
  <c r="BZ41" i="26"/>
  <c r="BZ44" i="26"/>
  <c r="BZ45" i="26"/>
  <c r="BJ47" i="26"/>
  <c r="BK47" i="26"/>
  <c r="BL47" i="26"/>
  <c r="BM47" i="26"/>
  <c r="BN47" i="26"/>
  <c r="BO47" i="26"/>
  <c r="BP47" i="26"/>
  <c r="BQ47" i="26"/>
  <c r="BR47" i="26"/>
  <c r="BS47" i="26"/>
  <c r="BU47" i="26"/>
  <c r="BV47" i="26"/>
  <c r="BW47" i="26"/>
  <c r="BX47" i="26"/>
  <c r="BJ32" i="26"/>
  <c r="BK32" i="26"/>
  <c r="BL32" i="26"/>
  <c r="BM32" i="26"/>
  <c r="BN32" i="26"/>
  <c r="BO32" i="26"/>
  <c r="BP32" i="26"/>
  <c r="BQ32" i="26"/>
  <c r="BR32" i="26"/>
  <c r="BS32" i="26"/>
  <c r="BU32" i="26"/>
  <c r="BV32" i="26"/>
  <c r="BW32" i="26"/>
  <c r="BX32" i="26"/>
  <c r="BY32" i="26"/>
  <c r="BJ33" i="26"/>
  <c r="BK33" i="26"/>
  <c r="BL33" i="26"/>
  <c r="BM33" i="26"/>
  <c r="BN33" i="26"/>
  <c r="BO33" i="26"/>
  <c r="BP33" i="26"/>
  <c r="BQ33" i="26"/>
  <c r="BR33" i="26"/>
  <c r="BS33" i="26"/>
  <c r="BU33" i="26"/>
  <c r="BV33" i="26"/>
  <c r="BW33" i="26"/>
  <c r="BX33" i="26"/>
  <c r="BY33" i="26"/>
  <c r="BJ34" i="26"/>
  <c r="BK34" i="26"/>
  <c r="BL34" i="26"/>
  <c r="BM34" i="26"/>
  <c r="BN34" i="26"/>
  <c r="BO34" i="26"/>
  <c r="BP34" i="26"/>
  <c r="BQ34" i="26"/>
  <c r="BR34" i="26"/>
  <c r="BS34" i="26"/>
  <c r="BU34" i="26"/>
  <c r="BV34" i="26"/>
  <c r="BW34" i="26"/>
  <c r="BX34" i="26"/>
  <c r="BY34" i="26"/>
  <c r="BJ35" i="26"/>
  <c r="BK35" i="26"/>
  <c r="BL35" i="26"/>
  <c r="BM35" i="26"/>
  <c r="BN35" i="26"/>
  <c r="BO35" i="26"/>
  <c r="BP35" i="26"/>
  <c r="BQ35" i="26"/>
  <c r="BR35" i="26"/>
  <c r="BS35" i="26"/>
  <c r="BU35" i="26"/>
  <c r="BV35" i="26"/>
  <c r="BW35" i="26"/>
  <c r="BX35" i="26"/>
  <c r="BY35" i="26"/>
  <c r="BJ36" i="26"/>
  <c r="BK36" i="26"/>
  <c r="BL36" i="26"/>
  <c r="BM36" i="26"/>
  <c r="BN36" i="26"/>
  <c r="BO36" i="26"/>
  <c r="BP36" i="26"/>
  <c r="BQ36" i="26"/>
  <c r="BR36" i="26"/>
  <c r="BS36" i="26"/>
  <c r="BU36" i="26"/>
  <c r="BV36" i="26"/>
  <c r="BW36" i="26"/>
  <c r="BX36" i="26"/>
  <c r="BY36" i="26"/>
  <c r="BJ37" i="26"/>
  <c r="BK37" i="26"/>
  <c r="BL37" i="26"/>
  <c r="BM37" i="26"/>
  <c r="BN37" i="26"/>
  <c r="BO37" i="26"/>
  <c r="BP37" i="26"/>
  <c r="BQ37" i="26"/>
  <c r="BR37" i="26"/>
  <c r="BS37" i="26"/>
  <c r="BU37" i="26"/>
  <c r="BV37" i="26"/>
  <c r="BW37" i="26"/>
  <c r="BX37" i="26"/>
  <c r="BY37" i="26"/>
  <c r="BJ38" i="26"/>
  <c r="BK38" i="26"/>
  <c r="BL38" i="26"/>
  <c r="BM38" i="26"/>
  <c r="BN38" i="26"/>
  <c r="BO38" i="26"/>
  <c r="BP38" i="26"/>
  <c r="BQ38" i="26"/>
  <c r="BR38" i="26"/>
  <c r="BS38" i="26"/>
  <c r="BU38" i="26"/>
  <c r="BV38" i="26"/>
  <c r="BW38" i="26"/>
  <c r="BX38" i="26"/>
  <c r="BY38" i="26"/>
  <c r="BJ40" i="26"/>
  <c r="BK40" i="26"/>
  <c r="BL40" i="26"/>
  <c r="BM40" i="26"/>
  <c r="BN40" i="26"/>
  <c r="BO40" i="26"/>
  <c r="BP40" i="26"/>
  <c r="BQ40" i="26"/>
  <c r="BR40" i="26"/>
  <c r="BS40" i="26"/>
  <c r="BU40" i="26"/>
  <c r="BV40" i="26"/>
  <c r="BW40" i="26"/>
  <c r="BX40" i="26"/>
  <c r="BY40" i="26"/>
  <c r="BJ41" i="26"/>
  <c r="BK41" i="26"/>
  <c r="BL41" i="26"/>
  <c r="BM41" i="26"/>
  <c r="BN41" i="26"/>
  <c r="BO41" i="26"/>
  <c r="BP41" i="26"/>
  <c r="BQ41" i="26"/>
  <c r="BR41" i="26"/>
  <c r="BS41" i="26"/>
  <c r="BU41" i="26"/>
  <c r="BV41" i="26"/>
  <c r="BW41" i="26"/>
  <c r="BX41" i="26"/>
  <c r="BY41" i="26"/>
  <c r="BJ44" i="26"/>
  <c r="BK44" i="26"/>
  <c r="BL44" i="26"/>
  <c r="BM44" i="26"/>
  <c r="BN44" i="26"/>
  <c r="BO44" i="26"/>
  <c r="BP44" i="26"/>
  <c r="BQ44" i="26"/>
  <c r="BR44" i="26"/>
  <c r="BS44" i="26"/>
  <c r="BU44" i="26"/>
  <c r="BV44" i="26"/>
  <c r="BW44" i="26"/>
  <c r="BX44" i="26"/>
  <c r="BY44" i="26"/>
  <c r="BJ45" i="26"/>
  <c r="BK45" i="26"/>
  <c r="BL45" i="26"/>
  <c r="BM45" i="26"/>
  <c r="BN45" i="26"/>
  <c r="BO45" i="26"/>
  <c r="BP45" i="26"/>
  <c r="BQ45" i="26"/>
  <c r="BR45" i="26"/>
  <c r="BS45" i="26"/>
  <c r="BU45" i="26"/>
  <c r="BV45" i="26"/>
  <c r="BW45" i="26"/>
  <c r="BX45" i="26"/>
  <c r="BY45" i="26"/>
  <c r="BI33" i="26"/>
  <c r="BI34" i="26"/>
  <c r="BI35" i="26"/>
  <c r="BI36" i="26"/>
  <c r="BI37" i="26"/>
  <c r="BI38" i="26"/>
  <c r="BI40" i="26"/>
  <c r="BI41" i="26"/>
  <c r="BI44" i="26"/>
  <c r="BI45" i="26"/>
  <c r="BI47" i="26"/>
  <c r="BI32" i="26"/>
  <c r="AG47" i="26"/>
  <c r="AH47" i="26"/>
  <c r="AI47" i="26"/>
  <c r="AJ47" i="26"/>
  <c r="AK47" i="26"/>
  <c r="AL47" i="26"/>
  <c r="AM47" i="26"/>
  <c r="AN47" i="26"/>
  <c r="AO47" i="26"/>
  <c r="AP47" i="26"/>
  <c r="AR47" i="26"/>
  <c r="AS47" i="26"/>
  <c r="AT47" i="26"/>
  <c r="AU47" i="26"/>
  <c r="AG32" i="26"/>
  <c r="AH32" i="26"/>
  <c r="AI32" i="26"/>
  <c r="AJ32" i="26"/>
  <c r="AK32" i="26"/>
  <c r="AL32" i="26"/>
  <c r="AM32" i="26"/>
  <c r="AN32" i="26"/>
  <c r="AO32" i="26"/>
  <c r="AP32" i="26"/>
  <c r="AR32" i="26"/>
  <c r="AS32" i="26"/>
  <c r="AT32" i="26"/>
  <c r="AU32" i="26"/>
  <c r="AV32" i="26"/>
  <c r="AW32" i="26"/>
  <c r="AG33" i="26"/>
  <c r="AH33" i="26"/>
  <c r="AI33" i="26"/>
  <c r="AJ33" i="26"/>
  <c r="AK33" i="26"/>
  <c r="AL33" i="26"/>
  <c r="AM33" i="26"/>
  <c r="AN33" i="26"/>
  <c r="AO33" i="26"/>
  <c r="AP33" i="26"/>
  <c r="AR33" i="26"/>
  <c r="AS33" i="26"/>
  <c r="AT33" i="26"/>
  <c r="AU33" i="26"/>
  <c r="AV33" i="26"/>
  <c r="AW33" i="26"/>
  <c r="AG34" i="26"/>
  <c r="AH34" i="26"/>
  <c r="AI34" i="26"/>
  <c r="AJ34" i="26"/>
  <c r="AK34" i="26"/>
  <c r="AL34" i="26"/>
  <c r="AM34" i="26"/>
  <c r="AN34" i="26"/>
  <c r="AO34" i="26"/>
  <c r="AP34" i="26"/>
  <c r="AR34" i="26"/>
  <c r="AS34" i="26"/>
  <c r="AT34" i="26"/>
  <c r="AU34" i="26"/>
  <c r="AV34" i="26"/>
  <c r="AW34" i="26"/>
  <c r="AG35" i="26"/>
  <c r="AH35" i="26"/>
  <c r="AI35" i="26"/>
  <c r="AJ35" i="26"/>
  <c r="AK35" i="26"/>
  <c r="AL35" i="26"/>
  <c r="AM35" i="26"/>
  <c r="AN35" i="26"/>
  <c r="AO35" i="26"/>
  <c r="AP35" i="26"/>
  <c r="AR35" i="26"/>
  <c r="AS35" i="26"/>
  <c r="AT35" i="26"/>
  <c r="AU35" i="26"/>
  <c r="AV35" i="26"/>
  <c r="AW35" i="26"/>
  <c r="AG36" i="26"/>
  <c r="AH36" i="26"/>
  <c r="AI36" i="26"/>
  <c r="AJ36" i="26"/>
  <c r="AK36" i="26"/>
  <c r="AL36" i="26"/>
  <c r="AM36" i="26"/>
  <c r="AN36" i="26"/>
  <c r="AO36" i="26"/>
  <c r="AP36" i="26"/>
  <c r="AR36" i="26"/>
  <c r="AS36" i="26"/>
  <c r="AT36" i="26"/>
  <c r="AU36" i="26"/>
  <c r="AV36" i="26"/>
  <c r="AW36" i="26"/>
  <c r="AG37" i="26"/>
  <c r="AH37" i="26"/>
  <c r="AI37" i="26"/>
  <c r="AJ37" i="26"/>
  <c r="AK37" i="26"/>
  <c r="AL37" i="26"/>
  <c r="AM37" i="26"/>
  <c r="AN37" i="26"/>
  <c r="AO37" i="26"/>
  <c r="AP37" i="26"/>
  <c r="AR37" i="26"/>
  <c r="AS37" i="26"/>
  <c r="AT37" i="26"/>
  <c r="AU37" i="26"/>
  <c r="AV37" i="26"/>
  <c r="AW37" i="26"/>
  <c r="AG38" i="26"/>
  <c r="AH38" i="26"/>
  <c r="AI38" i="26"/>
  <c r="AJ38" i="26"/>
  <c r="AK38" i="26"/>
  <c r="AL38" i="26"/>
  <c r="AM38" i="26"/>
  <c r="AN38" i="26"/>
  <c r="AO38" i="26"/>
  <c r="AP38" i="26"/>
  <c r="AR38" i="26"/>
  <c r="AS38" i="26"/>
  <c r="AT38" i="26"/>
  <c r="AU38" i="26"/>
  <c r="AV38" i="26"/>
  <c r="AW38" i="26"/>
  <c r="AG40" i="26"/>
  <c r="AH40" i="26"/>
  <c r="AI40" i="26"/>
  <c r="AJ40" i="26"/>
  <c r="AK40" i="26"/>
  <c r="AL40" i="26"/>
  <c r="AM40" i="26"/>
  <c r="AN40" i="26"/>
  <c r="AO40" i="26"/>
  <c r="AP40" i="26"/>
  <c r="AR40" i="26"/>
  <c r="AS40" i="26"/>
  <c r="AT40" i="26"/>
  <c r="AU40" i="26"/>
  <c r="AV40" i="26"/>
  <c r="AW40" i="26"/>
  <c r="AG41" i="26"/>
  <c r="AH41" i="26"/>
  <c r="AI41" i="26"/>
  <c r="AJ41" i="26"/>
  <c r="AK41" i="26"/>
  <c r="AL41" i="26"/>
  <c r="AM41" i="26"/>
  <c r="AN41" i="26"/>
  <c r="AO41" i="26"/>
  <c r="AP41" i="26"/>
  <c r="AR41" i="26"/>
  <c r="AS41" i="26"/>
  <c r="AT41" i="26"/>
  <c r="AU41" i="26"/>
  <c r="AV41" i="26"/>
  <c r="AW41" i="26"/>
  <c r="AG44" i="26"/>
  <c r="AH44" i="26"/>
  <c r="AI44" i="26"/>
  <c r="AJ44" i="26"/>
  <c r="AK44" i="26"/>
  <c r="AL44" i="26"/>
  <c r="AM44" i="26"/>
  <c r="AN44" i="26"/>
  <c r="AO44" i="26"/>
  <c r="AP44" i="26"/>
  <c r="AR44" i="26"/>
  <c r="AS44" i="26"/>
  <c r="AT44" i="26"/>
  <c r="AU44" i="26"/>
  <c r="AV44" i="26"/>
  <c r="AW44" i="26"/>
  <c r="AG45" i="26"/>
  <c r="AH45" i="26"/>
  <c r="AI45" i="26"/>
  <c r="AJ45" i="26"/>
  <c r="AK45" i="26"/>
  <c r="AL45" i="26"/>
  <c r="AM45" i="26"/>
  <c r="AN45" i="26"/>
  <c r="AO45" i="26"/>
  <c r="AP45" i="26"/>
  <c r="AR45" i="26"/>
  <c r="AS45" i="26"/>
  <c r="AT45" i="26"/>
  <c r="AU45" i="26"/>
  <c r="AV45" i="26"/>
  <c r="AW45" i="26"/>
  <c r="AF47" i="26"/>
  <c r="AF33" i="26"/>
  <c r="AF34" i="26"/>
  <c r="AF35" i="26"/>
  <c r="AF36" i="26"/>
  <c r="AF37" i="26"/>
  <c r="AF38" i="26"/>
  <c r="AF40" i="26"/>
  <c r="AF41" i="26"/>
  <c r="AF44" i="26"/>
  <c r="AF45" i="26"/>
  <c r="AF32" i="26"/>
  <c r="D47" i="26"/>
  <c r="E47" i="26"/>
  <c r="F47" i="26"/>
  <c r="G47" i="26"/>
  <c r="H47" i="26"/>
  <c r="I47" i="26"/>
  <c r="J47" i="26"/>
  <c r="K47" i="26"/>
  <c r="L47" i="26"/>
  <c r="M47" i="26"/>
  <c r="O47" i="26"/>
  <c r="P47" i="26"/>
  <c r="Q47" i="26"/>
  <c r="R47" i="26"/>
  <c r="D32" i="26"/>
  <c r="E32" i="26"/>
  <c r="F32" i="26"/>
  <c r="G32" i="26"/>
  <c r="H32" i="26"/>
  <c r="I32" i="26"/>
  <c r="J32" i="26"/>
  <c r="K32" i="26"/>
  <c r="L32" i="26"/>
  <c r="M32" i="26"/>
  <c r="O32" i="26"/>
  <c r="P32" i="26"/>
  <c r="Q32" i="26"/>
  <c r="R32" i="26"/>
  <c r="S32" i="26"/>
  <c r="T32" i="26"/>
  <c r="D33" i="26"/>
  <c r="E33" i="26"/>
  <c r="F33" i="26"/>
  <c r="G33" i="26"/>
  <c r="H33" i="26"/>
  <c r="I33" i="26"/>
  <c r="J33" i="26"/>
  <c r="K33" i="26"/>
  <c r="L33" i="26"/>
  <c r="M33" i="26"/>
  <c r="O33" i="26"/>
  <c r="P33" i="26"/>
  <c r="Q33" i="26"/>
  <c r="R33" i="26"/>
  <c r="S33" i="26"/>
  <c r="T33" i="26"/>
  <c r="D34" i="26"/>
  <c r="E34" i="26"/>
  <c r="F34" i="26"/>
  <c r="G34" i="26"/>
  <c r="H34" i="26"/>
  <c r="I34" i="26"/>
  <c r="J34" i="26"/>
  <c r="K34" i="26"/>
  <c r="L34" i="26"/>
  <c r="M34" i="26"/>
  <c r="O34" i="26"/>
  <c r="P34" i="26"/>
  <c r="Q34" i="26"/>
  <c r="R34" i="26"/>
  <c r="S34" i="26"/>
  <c r="T34" i="26"/>
  <c r="D35" i="26"/>
  <c r="E35" i="26"/>
  <c r="F35" i="26"/>
  <c r="G35" i="26"/>
  <c r="H35" i="26"/>
  <c r="I35" i="26"/>
  <c r="J35" i="26"/>
  <c r="K35" i="26"/>
  <c r="L35" i="26"/>
  <c r="M35" i="26"/>
  <c r="O35" i="26"/>
  <c r="P35" i="26"/>
  <c r="Q35" i="26"/>
  <c r="R35" i="26"/>
  <c r="S35" i="26"/>
  <c r="T35" i="26"/>
  <c r="D36" i="26"/>
  <c r="E36" i="26"/>
  <c r="F36" i="26"/>
  <c r="G36" i="26"/>
  <c r="H36" i="26"/>
  <c r="I36" i="26"/>
  <c r="J36" i="26"/>
  <c r="K36" i="26"/>
  <c r="L36" i="26"/>
  <c r="M36" i="26"/>
  <c r="O36" i="26"/>
  <c r="P36" i="26"/>
  <c r="Q36" i="26"/>
  <c r="R36" i="26"/>
  <c r="S36" i="26"/>
  <c r="T36" i="26"/>
  <c r="D37" i="26"/>
  <c r="E37" i="26"/>
  <c r="F37" i="26"/>
  <c r="G37" i="26"/>
  <c r="H37" i="26"/>
  <c r="I37" i="26"/>
  <c r="J37" i="26"/>
  <c r="K37" i="26"/>
  <c r="L37" i="26"/>
  <c r="M37" i="26"/>
  <c r="O37" i="26"/>
  <c r="P37" i="26"/>
  <c r="Q37" i="26"/>
  <c r="R37" i="26"/>
  <c r="S37" i="26"/>
  <c r="T37" i="26"/>
  <c r="D38" i="26"/>
  <c r="E38" i="26"/>
  <c r="F38" i="26"/>
  <c r="G38" i="26"/>
  <c r="H38" i="26"/>
  <c r="I38" i="26"/>
  <c r="J38" i="26"/>
  <c r="K38" i="26"/>
  <c r="L38" i="26"/>
  <c r="M38" i="26"/>
  <c r="O38" i="26"/>
  <c r="P38" i="26"/>
  <c r="Q38" i="26"/>
  <c r="R38" i="26"/>
  <c r="S38" i="26"/>
  <c r="T38" i="26"/>
  <c r="D40" i="26"/>
  <c r="E40" i="26"/>
  <c r="F40" i="26"/>
  <c r="G40" i="26"/>
  <c r="H40" i="26"/>
  <c r="I40" i="26"/>
  <c r="J40" i="26"/>
  <c r="K40" i="26"/>
  <c r="L40" i="26"/>
  <c r="M40" i="26"/>
  <c r="O40" i="26"/>
  <c r="P40" i="26"/>
  <c r="Q40" i="26"/>
  <c r="R40" i="26"/>
  <c r="S40" i="26"/>
  <c r="T40" i="26"/>
  <c r="D41" i="26"/>
  <c r="E41" i="26"/>
  <c r="F41" i="26"/>
  <c r="G41" i="26"/>
  <c r="H41" i="26"/>
  <c r="I41" i="26"/>
  <c r="J41" i="26"/>
  <c r="K41" i="26"/>
  <c r="L41" i="26"/>
  <c r="M41" i="26"/>
  <c r="O41" i="26"/>
  <c r="P41" i="26"/>
  <c r="Q41" i="26"/>
  <c r="R41" i="26"/>
  <c r="S41" i="26"/>
  <c r="T41" i="26"/>
  <c r="D44" i="26"/>
  <c r="E44" i="26"/>
  <c r="F44" i="26"/>
  <c r="G44" i="26"/>
  <c r="H44" i="26"/>
  <c r="I44" i="26"/>
  <c r="J44" i="26"/>
  <c r="K44" i="26"/>
  <c r="L44" i="26"/>
  <c r="M44" i="26"/>
  <c r="O44" i="26"/>
  <c r="P44" i="26"/>
  <c r="Q44" i="26"/>
  <c r="R44" i="26"/>
  <c r="S44" i="26"/>
  <c r="T44" i="26"/>
  <c r="D45" i="26"/>
  <c r="E45" i="26"/>
  <c r="F45" i="26"/>
  <c r="G45" i="26"/>
  <c r="H45" i="26"/>
  <c r="I45" i="26"/>
  <c r="J45" i="26"/>
  <c r="K45" i="26"/>
  <c r="L45" i="26"/>
  <c r="M45" i="26"/>
  <c r="O45" i="26"/>
  <c r="P45" i="26"/>
  <c r="Q45" i="26"/>
  <c r="R45" i="26"/>
  <c r="S45" i="26"/>
  <c r="T45" i="26"/>
  <c r="C47" i="26"/>
  <c r="C33" i="26"/>
  <c r="C34" i="26"/>
  <c r="C35" i="26"/>
  <c r="C36" i="26"/>
  <c r="C37" i="26"/>
  <c r="C38" i="26"/>
  <c r="C40" i="26"/>
  <c r="C41" i="26"/>
  <c r="C44" i="26"/>
  <c r="C45" i="26"/>
  <c r="C32" i="26"/>
  <c r="CM28" i="26"/>
  <c r="CN28" i="26"/>
  <c r="CO28" i="26"/>
  <c r="CP28" i="26"/>
  <c r="CQ28" i="26"/>
  <c r="CR28" i="26"/>
  <c r="CS28" i="26"/>
  <c r="CT28" i="26"/>
  <c r="CU28" i="26"/>
  <c r="CV28" i="26"/>
  <c r="CX28" i="26"/>
  <c r="CY28" i="26"/>
  <c r="CZ28" i="26"/>
  <c r="DA28" i="26"/>
  <c r="CM29" i="26"/>
  <c r="CN29" i="26"/>
  <c r="CO29" i="26"/>
  <c r="CP29" i="26"/>
  <c r="CQ29" i="26"/>
  <c r="CR29" i="26"/>
  <c r="CS29" i="26"/>
  <c r="CT29" i="26"/>
  <c r="CU29" i="26"/>
  <c r="CV29" i="26"/>
  <c r="CX29" i="26"/>
  <c r="CY29" i="26"/>
  <c r="CZ29" i="26"/>
  <c r="DA29" i="26"/>
  <c r="CM13" i="26"/>
  <c r="CN13" i="26"/>
  <c r="CO13" i="26"/>
  <c r="CP13" i="26"/>
  <c r="CQ13" i="26"/>
  <c r="CR13" i="26"/>
  <c r="CS13" i="26"/>
  <c r="CT13" i="26"/>
  <c r="CU13" i="26"/>
  <c r="CV13" i="26"/>
  <c r="CX13" i="26"/>
  <c r="CY13" i="26"/>
  <c r="CZ13" i="26"/>
  <c r="DA13" i="26"/>
  <c r="DB13" i="26"/>
  <c r="DC13" i="26"/>
  <c r="CM14" i="26"/>
  <c r="CN14" i="26"/>
  <c r="CO14" i="26"/>
  <c r="CP14" i="26"/>
  <c r="CQ14" i="26"/>
  <c r="CR14" i="26"/>
  <c r="CS14" i="26"/>
  <c r="CT14" i="26"/>
  <c r="CU14" i="26"/>
  <c r="CV14" i="26"/>
  <c r="CX14" i="26"/>
  <c r="CY14" i="26"/>
  <c r="CZ14" i="26"/>
  <c r="DA14" i="26"/>
  <c r="DB14" i="26"/>
  <c r="DC14" i="26"/>
  <c r="CM15" i="26"/>
  <c r="CN15" i="26"/>
  <c r="CO15" i="26"/>
  <c r="CP15" i="26"/>
  <c r="CQ15" i="26"/>
  <c r="CR15" i="26"/>
  <c r="CS15" i="26"/>
  <c r="CT15" i="26"/>
  <c r="CU15" i="26"/>
  <c r="CV15" i="26"/>
  <c r="CX15" i="26"/>
  <c r="CY15" i="26"/>
  <c r="CZ15" i="26"/>
  <c r="DA15" i="26"/>
  <c r="DB15" i="26"/>
  <c r="DC15" i="26"/>
  <c r="CM16" i="26"/>
  <c r="CN16" i="26"/>
  <c r="CO16" i="26"/>
  <c r="CP16" i="26"/>
  <c r="CQ16" i="26"/>
  <c r="CR16" i="26"/>
  <c r="CS16" i="26"/>
  <c r="CT16" i="26"/>
  <c r="CU16" i="26"/>
  <c r="CV16" i="26"/>
  <c r="CX16" i="26"/>
  <c r="CY16" i="26"/>
  <c r="CZ16" i="26"/>
  <c r="DA16" i="26"/>
  <c r="DB16" i="26"/>
  <c r="DC16" i="26"/>
  <c r="CM17" i="26"/>
  <c r="CN17" i="26"/>
  <c r="CO17" i="26"/>
  <c r="CP17" i="26"/>
  <c r="CQ17" i="26"/>
  <c r="CR17" i="26"/>
  <c r="CS17" i="26"/>
  <c r="CT17" i="26"/>
  <c r="CU17" i="26"/>
  <c r="CV17" i="26"/>
  <c r="CX17" i="26"/>
  <c r="CY17" i="26"/>
  <c r="CZ17" i="26"/>
  <c r="DA17" i="26"/>
  <c r="DB17" i="26"/>
  <c r="DC17" i="26"/>
  <c r="CM18" i="26"/>
  <c r="CN18" i="26"/>
  <c r="CO18" i="26"/>
  <c r="CP18" i="26"/>
  <c r="CQ18" i="26"/>
  <c r="CR18" i="26"/>
  <c r="CS18" i="26"/>
  <c r="CT18" i="26"/>
  <c r="CU18" i="26"/>
  <c r="CV18" i="26"/>
  <c r="CX18" i="26"/>
  <c r="CY18" i="26"/>
  <c r="CZ18" i="26"/>
  <c r="DA18" i="26"/>
  <c r="DB18" i="26"/>
  <c r="DC18" i="26"/>
  <c r="CM19" i="26"/>
  <c r="CN19" i="26"/>
  <c r="CO19" i="26"/>
  <c r="CP19" i="26"/>
  <c r="CQ19" i="26"/>
  <c r="CR19" i="26"/>
  <c r="CS19" i="26"/>
  <c r="CT19" i="26"/>
  <c r="CU19" i="26"/>
  <c r="CV19" i="26"/>
  <c r="CX19" i="26"/>
  <c r="CY19" i="26"/>
  <c r="CZ19" i="26"/>
  <c r="DA19" i="26"/>
  <c r="DB19" i="26"/>
  <c r="DC19" i="26"/>
  <c r="CM21" i="26"/>
  <c r="CN21" i="26"/>
  <c r="CO21" i="26"/>
  <c r="CP21" i="26"/>
  <c r="CQ21" i="26"/>
  <c r="CR21" i="26"/>
  <c r="CS21" i="26"/>
  <c r="CT21" i="26"/>
  <c r="CU21" i="26"/>
  <c r="CV21" i="26"/>
  <c r="CX21" i="26"/>
  <c r="CY21" i="26"/>
  <c r="CZ21" i="26"/>
  <c r="DA21" i="26"/>
  <c r="DB21" i="26"/>
  <c r="DC21" i="26"/>
  <c r="CM22" i="26"/>
  <c r="CN22" i="26"/>
  <c r="CO22" i="26"/>
  <c r="CP22" i="26"/>
  <c r="CQ22" i="26"/>
  <c r="CR22" i="26"/>
  <c r="CS22" i="26"/>
  <c r="CT22" i="26"/>
  <c r="CU22" i="26"/>
  <c r="CV22" i="26"/>
  <c r="CX22" i="26"/>
  <c r="CY22" i="26"/>
  <c r="CZ22" i="26"/>
  <c r="DA22" i="26"/>
  <c r="DB22" i="26"/>
  <c r="DC22" i="26"/>
  <c r="CM25" i="26"/>
  <c r="CN25" i="26"/>
  <c r="CO25" i="26"/>
  <c r="CP25" i="26"/>
  <c r="CQ25" i="26"/>
  <c r="CR25" i="26"/>
  <c r="CS25" i="26"/>
  <c r="CT25" i="26"/>
  <c r="CU25" i="26"/>
  <c r="CV25" i="26"/>
  <c r="CX25" i="26"/>
  <c r="CY25" i="26"/>
  <c r="CZ25" i="26"/>
  <c r="DA25" i="26"/>
  <c r="DB25" i="26"/>
  <c r="DC25" i="26"/>
  <c r="CM26" i="26"/>
  <c r="CN26" i="26"/>
  <c r="CO26" i="26"/>
  <c r="CP26" i="26"/>
  <c r="CQ26" i="26"/>
  <c r="CR26" i="26"/>
  <c r="CS26" i="26"/>
  <c r="CT26" i="26"/>
  <c r="CU26" i="26"/>
  <c r="CV26" i="26"/>
  <c r="CX26" i="26"/>
  <c r="CY26" i="26"/>
  <c r="CZ26" i="26"/>
  <c r="DA26" i="26"/>
  <c r="DB26" i="26"/>
  <c r="DC26" i="26"/>
  <c r="CL29" i="26"/>
  <c r="CL28" i="26"/>
  <c r="CL14" i="26"/>
  <c r="CL15" i="26"/>
  <c r="CL16" i="26"/>
  <c r="CL17" i="26"/>
  <c r="CL18" i="26"/>
  <c r="CL19" i="26"/>
  <c r="CL21" i="26"/>
  <c r="CL22" i="26"/>
  <c r="CL25" i="26"/>
  <c r="CL26" i="26"/>
  <c r="CL13" i="26"/>
  <c r="BJ28" i="26"/>
  <c r="BK28" i="26"/>
  <c r="BL28" i="26"/>
  <c r="BM28" i="26"/>
  <c r="BN28" i="26"/>
  <c r="BO28" i="26"/>
  <c r="BP28" i="26"/>
  <c r="BQ28" i="26"/>
  <c r="BR28" i="26"/>
  <c r="BS28" i="26"/>
  <c r="BU28" i="26"/>
  <c r="BV28" i="26"/>
  <c r="BW28" i="26"/>
  <c r="BX28" i="26"/>
  <c r="BJ13" i="26"/>
  <c r="BK13" i="26"/>
  <c r="BL13" i="26"/>
  <c r="BM13" i="26"/>
  <c r="BN13" i="26"/>
  <c r="BO13" i="26"/>
  <c r="BP13" i="26"/>
  <c r="BQ13" i="26"/>
  <c r="BR13" i="26"/>
  <c r="BS13" i="26"/>
  <c r="BU13" i="26"/>
  <c r="BV13" i="26"/>
  <c r="BW13" i="26"/>
  <c r="BX13" i="26"/>
  <c r="BY13" i="26"/>
  <c r="BZ13" i="26"/>
  <c r="BJ14" i="26"/>
  <c r="BK14" i="26"/>
  <c r="BL14" i="26"/>
  <c r="BM14" i="26"/>
  <c r="BN14" i="26"/>
  <c r="BO14" i="26"/>
  <c r="BP14" i="26"/>
  <c r="BQ14" i="26"/>
  <c r="BR14" i="26"/>
  <c r="BS14" i="26"/>
  <c r="BU14" i="26"/>
  <c r="BV14" i="26"/>
  <c r="BW14" i="26"/>
  <c r="BX14" i="26"/>
  <c r="BY14" i="26"/>
  <c r="BZ14" i="26"/>
  <c r="BJ15" i="26"/>
  <c r="BK15" i="26"/>
  <c r="BL15" i="26"/>
  <c r="BM15" i="26"/>
  <c r="BN15" i="26"/>
  <c r="BO15" i="26"/>
  <c r="BP15" i="26"/>
  <c r="BQ15" i="26"/>
  <c r="BR15" i="26"/>
  <c r="BS15" i="26"/>
  <c r="BU15" i="26"/>
  <c r="BV15" i="26"/>
  <c r="BW15" i="26"/>
  <c r="BX15" i="26"/>
  <c r="BY15" i="26"/>
  <c r="BZ15" i="26"/>
  <c r="BJ16" i="26"/>
  <c r="BK16" i="26"/>
  <c r="BL16" i="26"/>
  <c r="BM16" i="26"/>
  <c r="BN16" i="26"/>
  <c r="BO16" i="26"/>
  <c r="BP16" i="26"/>
  <c r="BQ16" i="26"/>
  <c r="BR16" i="26"/>
  <c r="BS16" i="26"/>
  <c r="BU16" i="26"/>
  <c r="BV16" i="26"/>
  <c r="BW16" i="26"/>
  <c r="BX16" i="26"/>
  <c r="BY16" i="26"/>
  <c r="BZ16" i="26"/>
  <c r="BJ17" i="26"/>
  <c r="BK17" i="26"/>
  <c r="BL17" i="26"/>
  <c r="BM17" i="26"/>
  <c r="BN17" i="26"/>
  <c r="BO17" i="26"/>
  <c r="BP17" i="26"/>
  <c r="BQ17" i="26"/>
  <c r="BR17" i="26"/>
  <c r="BS17" i="26"/>
  <c r="BU17" i="26"/>
  <c r="BV17" i="26"/>
  <c r="BW17" i="26"/>
  <c r="BX17" i="26"/>
  <c r="BY17" i="26"/>
  <c r="BZ17" i="26"/>
  <c r="BJ18" i="26"/>
  <c r="BK18" i="26"/>
  <c r="BL18" i="26"/>
  <c r="BM18" i="26"/>
  <c r="BN18" i="26"/>
  <c r="BO18" i="26"/>
  <c r="BP18" i="26"/>
  <c r="BQ18" i="26"/>
  <c r="BR18" i="26"/>
  <c r="BS18" i="26"/>
  <c r="BU18" i="26"/>
  <c r="BV18" i="26"/>
  <c r="BW18" i="26"/>
  <c r="BX18" i="26"/>
  <c r="BY18" i="26"/>
  <c r="BZ18" i="26"/>
  <c r="BJ19" i="26"/>
  <c r="BK19" i="26"/>
  <c r="BL19" i="26"/>
  <c r="BM19" i="26"/>
  <c r="BN19" i="26"/>
  <c r="BO19" i="26"/>
  <c r="BP19" i="26"/>
  <c r="BQ19" i="26"/>
  <c r="BR19" i="26"/>
  <c r="BS19" i="26"/>
  <c r="BU19" i="26"/>
  <c r="BV19" i="26"/>
  <c r="BW19" i="26"/>
  <c r="BX19" i="26"/>
  <c r="BY19" i="26"/>
  <c r="BZ19" i="26"/>
  <c r="BJ21" i="26"/>
  <c r="BK21" i="26"/>
  <c r="BL21" i="26"/>
  <c r="BM21" i="26"/>
  <c r="BN21" i="26"/>
  <c r="BO21" i="26"/>
  <c r="BP21" i="26"/>
  <c r="BQ21" i="26"/>
  <c r="BR21" i="26"/>
  <c r="BS21" i="26"/>
  <c r="BU21" i="26"/>
  <c r="BV21" i="26"/>
  <c r="BW21" i="26"/>
  <c r="BX21" i="26"/>
  <c r="BY21" i="26"/>
  <c r="BZ21" i="26"/>
  <c r="BJ22" i="26"/>
  <c r="BK22" i="26"/>
  <c r="BL22" i="26"/>
  <c r="BM22" i="26"/>
  <c r="BN22" i="26"/>
  <c r="BO22" i="26"/>
  <c r="BP22" i="26"/>
  <c r="BQ22" i="26"/>
  <c r="BR22" i="26"/>
  <c r="BS22" i="26"/>
  <c r="BU22" i="26"/>
  <c r="BV22" i="26"/>
  <c r="BW22" i="26"/>
  <c r="BX22" i="26"/>
  <c r="BY22" i="26"/>
  <c r="BZ22" i="26"/>
  <c r="BJ25" i="26"/>
  <c r="BK25" i="26"/>
  <c r="BL25" i="26"/>
  <c r="BM25" i="26"/>
  <c r="BN25" i="26"/>
  <c r="BO25" i="26"/>
  <c r="BP25" i="26"/>
  <c r="BQ25" i="26"/>
  <c r="BR25" i="26"/>
  <c r="BS25" i="26"/>
  <c r="BU25" i="26"/>
  <c r="BV25" i="26"/>
  <c r="BW25" i="26"/>
  <c r="BX25" i="26"/>
  <c r="BY25" i="26"/>
  <c r="BZ25" i="26"/>
  <c r="BJ26" i="26"/>
  <c r="BK26" i="26"/>
  <c r="BL26" i="26"/>
  <c r="BM26" i="26"/>
  <c r="BN26" i="26"/>
  <c r="BO26" i="26"/>
  <c r="BP26" i="26"/>
  <c r="BQ26" i="26"/>
  <c r="BR26" i="26"/>
  <c r="BS26" i="26"/>
  <c r="BU26" i="26"/>
  <c r="BV26" i="26"/>
  <c r="BW26" i="26"/>
  <c r="BX26" i="26"/>
  <c r="BY26" i="26"/>
  <c r="BZ26" i="26"/>
  <c r="BI28" i="26"/>
  <c r="BI14" i="26"/>
  <c r="BI15" i="26"/>
  <c r="BI16" i="26"/>
  <c r="BI17" i="26"/>
  <c r="BI18" i="26"/>
  <c r="BI19" i="26"/>
  <c r="BI21" i="26"/>
  <c r="BI22" i="26"/>
  <c r="BI25" i="26"/>
  <c r="BI26" i="26"/>
  <c r="BI13" i="26"/>
  <c r="AG28" i="26"/>
  <c r="AH28" i="26"/>
  <c r="AI28" i="26"/>
  <c r="AJ28" i="26"/>
  <c r="AK28" i="26"/>
  <c r="AL28" i="26"/>
  <c r="AM28" i="26"/>
  <c r="AN28" i="26"/>
  <c r="AO28" i="26"/>
  <c r="AP28" i="26"/>
  <c r="AR28" i="26"/>
  <c r="AS28" i="26"/>
  <c r="AT28" i="26"/>
  <c r="AU28" i="26"/>
  <c r="AG13" i="26"/>
  <c r="AH13" i="26"/>
  <c r="AI13" i="26"/>
  <c r="AJ13" i="26"/>
  <c r="AK13" i="26"/>
  <c r="AL13" i="26"/>
  <c r="AM13" i="26"/>
  <c r="AN13" i="26"/>
  <c r="AO13" i="26"/>
  <c r="AP13" i="26"/>
  <c r="AR13" i="26"/>
  <c r="AS13" i="26"/>
  <c r="AT13" i="26"/>
  <c r="AU13" i="26"/>
  <c r="AV13" i="26"/>
  <c r="AW13" i="26"/>
  <c r="AG14" i="26"/>
  <c r="AH14" i="26"/>
  <c r="AI14" i="26"/>
  <c r="AJ14" i="26"/>
  <c r="AK14" i="26"/>
  <c r="AL14" i="26"/>
  <c r="AM14" i="26"/>
  <c r="AN14" i="26"/>
  <c r="AO14" i="26"/>
  <c r="AP14" i="26"/>
  <c r="AR14" i="26"/>
  <c r="AS14" i="26"/>
  <c r="AT14" i="26"/>
  <c r="AU14" i="26"/>
  <c r="AV14" i="26"/>
  <c r="AW14" i="26"/>
  <c r="AG15" i="26"/>
  <c r="AH15" i="26"/>
  <c r="AI15" i="26"/>
  <c r="AJ15" i="26"/>
  <c r="AK15" i="26"/>
  <c r="AL15" i="26"/>
  <c r="AM15" i="26"/>
  <c r="AN15" i="26"/>
  <c r="AO15" i="26"/>
  <c r="AP15" i="26"/>
  <c r="AR15" i="26"/>
  <c r="AS15" i="26"/>
  <c r="AT15" i="26"/>
  <c r="AU15" i="26"/>
  <c r="AV15" i="26"/>
  <c r="AW15" i="26"/>
  <c r="AG16" i="26"/>
  <c r="AH16" i="26"/>
  <c r="AI16" i="26"/>
  <c r="AJ16" i="26"/>
  <c r="AK16" i="26"/>
  <c r="AL16" i="26"/>
  <c r="AM16" i="26"/>
  <c r="AN16" i="26"/>
  <c r="AO16" i="26"/>
  <c r="AP16" i="26"/>
  <c r="AR16" i="26"/>
  <c r="AS16" i="26"/>
  <c r="AT16" i="26"/>
  <c r="AU16" i="26"/>
  <c r="AV16" i="26"/>
  <c r="AW16" i="26"/>
  <c r="AG17" i="26"/>
  <c r="AH17" i="26"/>
  <c r="AI17" i="26"/>
  <c r="AJ17" i="26"/>
  <c r="AK17" i="26"/>
  <c r="AL17" i="26"/>
  <c r="AM17" i="26"/>
  <c r="AN17" i="26"/>
  <c r="AO17" i="26"/>
  <c r="AP17" i="26"/>
  <c r="AR17" i="26"/>
  <c r="AS17" i="26"/>
  <c r="AT17" i="26"/>
  <c r="AU17" i="26"/>
  <c r="AV17" i="26"/>
  <c r="AW17" i="26"/>
  <c r="AG18" i="26"/>
  <c r="AH18" i="26"/>
  <c r="AI18" i="26"/>
  <c r="AJ18" i="26"/>
  <c r="AK18" i="26"/>
  <c r="AL18" i="26"/>
  <c r="AM18" i="26"/>
  <c r="AN18" i="26"/>
  <c r="AO18" i="26"/>
  <c r="AP18" i="26"/>
  <c r="AR18" i="26"/>
  <c r="AS18" i="26"/>
  <c r="AT18" i="26"/>
  <c r="AU18" i="26"/>
  <c r="AV18" i="26"/>
  <c r="AW18" i="26"/>
  <c r="AG19" i="26"/>
  <c r="AH19" i="26"/>
  <c r="AI19" i="26"/>
  <c r="AJ19" i="26"/>
  <c r="AK19" i="26"/>
  <c r="AL19" i="26"/>
  <c r="AM19" i="26"/>
  <c r="AN19" i="26"/>
  <c r="AO19" i="26"/>
  <c r="AP19" i="26"/>
  <c r="AR19" i="26"/>
  <c r="AS19" i="26"/>
  <c r="AT19" i="26"/>
  <c r="AU19" i="26"/>
  <c r="AV19" i="26"/>
  <c r="AW19" i="26"/>
  <c r="AG21" i="26"/>
  <c r="AH21" i="26"/>
  <c r="AI21" i="26"/>
  <c r="AJ21" i="26"/>
  <c r="AK21" i="26"/>
  <c r="AL21" i="26"/>
  <c r="AM21" i="26"/>
  <c r="AN21" i="26"/>
  <c r="AO21" i="26"/>
  <c r="AP21" i="26"/>
  <c r="AR21" i="26"/>
  <c r="AS21" i="26"/>
  <c r="AT21" i="26"/>
  <c r="AU21" i="26"/>
  <c r="AV21" i="26"/>
  <c r="AW21" i="26"/>
  <c r="AG22" i="26"/>
  <c r="AH22" i="26"/>
  <c r="AI22" i="26"/>
  <c r="AJ22" i="26"/>
  <c r="AK22" i="26"/>
  <c r="AL22" i="26"/>
  <c r="AM22" i="26"/>
  <c r="AN22" i="26"/>
  <c r="AO22" i="26"/>
  <c r="AP22" i="26"/>
  <c r="AR22" i="26"/>
  <c r="AS22" i="26"/>
  <c r="AT22" i="26"/>
  <c r="AU22" i="26"/>
  <c r="AV22" i="26"/>
  <c r="AW22" i="26"/>
  <c r="AG25" i="26"/>
  <c r="AH25" i="26"/>
  <c r="AI25" i="26"/>
  <c r="AJ25" i="26"/>
  <c r="AK25" i="26"/>
  <c r="AL25" i="26"/>
  <c r="AM25" i="26"/>
  <c r="AN25" i="26"/>
  <c r="AO25" i="26"/>
  <c r="AP25" i="26"/>
  <c r="AR25" i="26"/>
  <c r="AS25" i="26"/>
  <c r="AT25" i="26"/>
  <c r="AU25" i="26"/>
  <c r="AV25" i="26"/>
  <c r="AW25" i="26"/>
  <c r="AG26" i="26"/>
  <c r="AH26" i="26"/>
  <c r="AI26" i="26"/>
  <c r="AJ26" i="26"/>
  <c r="AK26" i="26"/>
  <c r="AL26" i="26"/>
  <c r="AM26" i="26"/>
  <c r="AN26" i="26"/>
  <c r="AO26" i="26"/>
  <c r="AP26" i="26"/>
  <c r="AR26" i="26"/>
  <c r="AS26" i="26"/>
  <c r="AT26" i="26"/>
  <c r="AU26" i="26"/>
  <c r="AV26" i="26"/>
  <c r="AW26" i="26"/>
  <c r="AF28" i="26"/>
  <c r="AF14" i="26"/>
  <c r="AF15" i="26"/>
  <c r="AF16" i="26"/>
  <c r="AF17" i="26"/>
  <c r="AF18" i="26"/>
  <c r="AF19" i="26"/>
  <c r="AF21" i="26"/>
  <c r="AF22" i="26"/>
  <c r="AF25" i="26"/>
  <c r="AF26" i="26"/>
  <c r="AF13" i="26"/>
  <c r="D28" i="26"/>
  <c r="E28" i="26"/>
  <c r="F28" i="26"/>
  <c r="G28" i="26"/>
  <c r="H28" i="26"/>
  <c r="I28" i="26"/>
  <c r="J28" i="26"/>
  <c r="K28" i="26"/>
  <c r="L28" i="26"/>
  <c r="M28" i="26"/>
  <c r="O28" i="26"/>
  <c r="P28" i="26"/>
  <c r="Q28" i="26"/>
  <c r="R28" i="26"/>
  <c r="D13" i="26"/>
  <c r="E13" i="26"/>
  <c r="F13" i="26"/>
  <c r="G13" i="26"/>
  <c r="H13" i="26"/>
  <c r="I13" i="26"/>
  <c r="J13" i="26"/>
  <c r="K13" i="26"/>
  <c r="L13" i="26"/>
  <c r="M13" i="26"/>
  <c r="O13" i="26"/>
  <c r="P13" i="26"/>
  <c r="Q13" i="26"/>
  <c r="R13" i="26"/>
  <c r="S13" i="26"/>
  <c r="T13" i="26"/>
  <c r="D14" i="26"/>
  <c r="E14" i="26"/>
  <c r="F14" i="26"/>
  <c r="G14" i="26"/>
  <c r="H14" i="26"/>
  <c r="I14" i="26"/>
  <c r="J14" i="26"/>
  <c r="K14" i="26"/>
  <c r="L14" i="26"/>
  <c r="M14" i="26"/>
  <c r="O14" i="26"/>
  <c r="P14" i="26"/>
  <c r="Q14" i="26"/>
  <c r="R14" i="26"/>
  <c r="S14" i="26"/>
  <c r="T14" i="26"/>
  <c r="D15" i="26"/>
  <c r="E15" i="26"/>
  <c r="F15" i="26"/>
  <c r="G15" i="26"/>
  <c r="H15" i="26"/>
  <c r="I15" i="26"/>
  <c r="J15" i="26"/>
  <c r="K15" i="26"/>
  <c r="L15" i="26"/>
  <c r="M15" i="26"/>
  <c r="O15" i="26"/>
  <c r="P15" i="26"/>
  <c r="Q15" i="26"/>
  <c r="R15" i="26"/>
  <c r="S15" i="26"/>
  <c r="T15" i="26"/>
  <c r="D16" i="26"/>
  <c r="E16" i="26"/>
  <c r="F16" i="26"/>
  <c r="G16" i="26"/>
  <c r="H16" i="26"/>
  <c r="I16" i="26"/>
  <c r="J16" i="26"/>
  <c r="K16" i="26"/>
  <c r="L16" i="26"/>
  <c r="M16" i="26"/>
  <c r="O16" i="26"/>
  <c r="P16" i="26"/>
  <c r="Q16" i="26"/>
  <c r="R16" i="26"/>
  <c r="S16" i="26"/>
  <c r="T16" i="26"/>
  <c r="D17" i="26"/>
  <c r="E17" i="26"/>
  <c r="F17" i="26"/>
  <c r="G17" i="26"/>
  <c r="H17" i="26"/>
  <c r="I17" i="26"/>
  <c r="J17" i="26"/>
  <c r="K17" i="26"/>
  <c r="L17" i="26"/>
  <c r="M17" i="26"/>
  <c r="O17" i="26"/>
  <c r="P17" i="26"/>
  <c r="Q17" i="26"/>
  <c r="R17" i="26"/>
  <c r="S17" i="26"/>
  <c r="T17" i="26"/>
  <c r="D18" i="26"/>
  <c r="E18" i="26"/>
  <c r="F18" i="26"/>
  <c r="G18" i="26"/>
  <c r="H18" i="26"/>
  <c r="I18" i="26"/>
  <c r="J18" i="26"/>
  <c r="K18" i="26"/>
  <c r="L18" i="26"/>
  <c r="M18" i="26"/>
  <c r="O18" i="26"/>
  <c r="P18" i="26"/>
  <c r="Q18" i="26"/>
  <c r="R18" i="26"/>
  <c r="S18" i="26"/>
  <c r="T18" i="26"/>
  <c r="D19" i="26"/>
  <c r="E19" i="26"/>
  <c r="F19" i="26"/>
  <c r="G19" i="26"/>
  <c r="H19" i="26"/>
  <c r="I19" i="26"/>
  <c r="J19" i="26"/>
  <c r="K19" i="26"/>
  <c r="L19" i="26"/>
  <c r="M19" i="26"/>
  <c r="O19" i="26"/>
  <c r="P19" i="26"/>
  <c r="Q19" i="26"/>
  <c r="R19" i="26"/>
  <c r="S19" i="26"/>
  <c r="T19" i="26"/>
  <c r="D21" i="26"/>
  <c r="E21" i="26"/>
  <c r="F21" i="26"/>
  <c r="G21" i="26"/>
  <c r="H21" i="26"/>
  <c r="I21" i="26"/>
  <c r="J21" i="26"/>
  <c r="K21" i="26"/>
  <c r="L21" i="26"/>
  <c r="M21" i="26"/>
  <c r="O21" i="26"/>
  <c r="P21" i="26"/>
  <c r="Q21" i="26"/>
  <c r="R21" i="26"/>
  <c r="S21" i="26"/>
  <c r="T21" i="26"/>
  <c r="D22" i="26"/>
  <c r="E22" i="26"/>
  <c r="F22" i="26"/>
  <c r="G22" i="26"/>
  <c r="H22" i="26"/>
  <c r="I22" i="26"/>
  <c r="J22" i="26"/>
  <c r="K22" i="26"/>
  <c r="L22" i="26"/>
  <c r="M22" i="26"/>
  <c r="O22" i="26"/>
  <c r="P22" i="26"/>
  <c r="Q22" i="26"/>
  <c r="R22" i="26"/>
  <c r="S22" i="26"/>
  <c r="T22" i="26"/>
  <c r="D25" i="26"/>
  <c r="E25" i="26"/>
  <c r="F25" i="26"/>
  <c r="G25" i="26"/>
  <c r="H25" i="26"/>
  <c r="I25" i="26"/>
  <c r="J25" i="26"/>
  <c r="K25" i="26"/>
  <c r="L25" i="26"/>
  <c r="M25" i="26"/>
  <c r="O25" i="26"/>
  <c r="P25" i="26"/>
  <c r="Q25" i="26"/>
  <c r="R25" i="26"/>
  <c r="S25" i="26"/>
  <c r="T25" i="26"/>
  <c r="D26" i="26"/>
  <c r="E26" i="26"/>
  <c r="F26" i="26"/>
  <c r="G26" i="26"/>
  <c r="H26" i="26"/>
  <c r="I26" i="26"/>
  <c r="J26" i="26"/>
  <c r="K26" i="26"/>
  <c r="L26" i="26"/>
  <c r="M26" i="26"/>
  <c r="O26" i="26"/>
  <c r="P26" i="26"/>
  <c r="Q26" i="26"/>
  <c r="R26" i="26"/>
  <c r="S26" i="26"/>
  <c r="T26" i="26"/>
  <c r="C28" i="26"/>
  <c r="C14" i="26"/>
  <c r="C15" i="26"/>
  <c r="C16" i="26"/>
  <c r="C17" i="26"/>
  <c r="C18" i="26"/>
  <c r="C19" i="26"/>
  <c r="C21" i="26"/>
  <c r="C22" i="26"/>
  <c r="C25" i="26"/>
  <c r="C26" i="26"/>
  <c r="C13" i="26"/>
  <c r="CM55" i="26"/>
  <c r="CN55" i="26"/>
  <c r="CO55" i="26"/>
  <c r="CP55" i="26"/>
  <c r="CQ55" i="26"/>
  <c r="CR55" i="26"/>
  <c r="CS55" i="26"/>
  <c r="CT55" i="26"/>
  <c r="CU55" i="26"/>
  <c r="CV55" i="26"/>
  <c r="CW55" i="26"/>
  <c r="CX55" i="26"/>
  <c r="CY55" i="26"/>
  <c r="CZ55" i="26"/>
  <c r="DA55" i="26"/>
  <c r="DB55" i="26"/>
  <c r="DC55" i="26"/>
  <c r="CM56" i="26"/>
  <c r="CN56" i="26"/>
  <c r="CO56" i="26"/>
  <c r="CP56" i="26"/>
  <c r="CQ56" i="26"/>
  <c r="CR56" i="26"/>
  <c r="CS56" i="26"/>
  <c r="CT56" i="26"/>
  <c r="CU56" i="26"/>
  <c r="CV56" i="26"/>
  <c r="CW56" i="26"/>
  <c r="CX56" i="26"/>
  <c r="CY56" i="26"/>
  <c r="CZ56" i="26"/>
  <c r="DA56" i="26"/>
  <c r="DB56" i="26"/>
  <c r="DC56" i="26"/>
  <c r="CM57" i="26"/>
  <c r="CN57" i="26"/>
  <c r="CO57" i="26"/>
  <c r="CP57" i="26"/>
  <c r="CQ57" i="26"/>
  <c r="CR57" i="26"/>
  <c r="CS57" i="26"/>
  <c r="CT57" i="26"/>
  <c r="CU57" i="26"/>
  <c r="CV57" i="26"/>
  <c r="CX57" i="26"/>
  <c r="CY57" i="26"/>
  <c r="CZ57" i="26"/>
  <c r="DA57" i="26"/>
  <c r="DB57" i="26"/>
  <c r="DC57" i="26"/>
  <c r="CM58" i="26"/>
  <c r="CN58" i="26"/>
  <c r="CO58" i="26"/>
  <c r="CP58" i="26"/>
  <c r="CQ58" i="26"/>
  <c r="CR58" i="26"/>
  <c r="CS58" i="26"/>
  <c r="CT58" i="26"/>
  <c r="CU58" i="26"/>
  <c r="CV58" i="26"/>
  <c r="CX58" i="26"/>
  <c r="CY58" i="26"/>
  <c r="CZ58" i="26"/>
  <c r="DA58" i="26"/>
  <c r="DB58" i="26"/>
  <c r="DC58" i="26"/>
  <c r="CM59" i="26"/>
  <c r="CN59" i="26"/>
  <c r="CO59" i="26"/>
  <c r="CP59" i="26"/>
  <c r="CQ59" i="26"/>
  <c r="CR59" i="26"/>
  <c r="CS59" i="26"/>
  <c r="CT59" i="26"/>
  <c r="CU59" i="26"/>
  <c r="CV59" i="26"/>
  <c r="CX59" i="26"/>
  <c r="CY59" i="26"/>
  <c r="CZ59" i="26"/>
  <c r="DA59" i="26"/>
  <c r="DB59" i="26"/>
  <c r="DC59" i="26"/>
  <c r="CM60" i="26"/>
  <c r="CN60" i="26"/>
  <c r="CO60" i="26"/>
  <c r="CP60" i="26"/>
  <c r="CQ60" i="26"/>
  <c r="CR60" i="26"/>
  <c r="CS60" i="26"/>
  <c r="CT60" i="26"/>
  <c r="CU60" i="26"/>
  <c r="CV60" i="26"/>
  <c r="CX60" i="26"/>
  <c r="CY60" i="26"/>
  <c r="CZ60" i="26"/>
  <c r="DA60" i="26"/>
  <c r="DB60" i="26"/>
  <c r="DC60" i="26"/>
  <c r="CM61" i="26"/>
  <c r="CN61" i="26"/>
  <c r="CO61" i="26"/>
  <c r="CP61" i="26"/>
  <c r="CQ61" i="26"/>
  <c r="CR61" i="26"/>
  <c r="CS61" i="26"/>
  <c r="CT61" i="26"/>
  <c r="CU61" i="26"/>
  <c r="CV61" i="26"/>
  <c r="CX61" i="26"/>
  <c r="CY61" i="26"/>
  <c r="CZ61" i="26"/>
  <c r="DA61" i="26"/>
  <c r="DB61" i="26"/>
  <c r="DC61" i="26"/>
  <c r="CM63" i="26"/>
  <c r="CN63" i="26"/>
  <c r="CO63" i="26"/>
  <c r="CP63" i="26"/>
  <c r="CQ63" i="26"/>
  <c r="CR63" i="26"/>
  <c r="CS63" i="26"/>
  <c r="CT63" i="26"/>
  <c r="CU63" i="26"/>
  <c r="CV63" i="26"/>
  <c r="CX63" i="26"/>
  <c r="CY63" i="26"/>
  <c r="CZ63" i="26"/>
  <c r="DA63" i="26"/>
  <c r="DB63" i="26"/>
  <c r="DC63" i="26"/>
  <c r="CM64" i="26"/>
  <c r="CN64" i="26"/>
  <c r="CO64" i="26"/>
  <c r="CP64" i="26"/>
  <c r="CQ64" i="26"/>
  <c r="CR64" i="26"/>
  <c r="CS64" i="26"/>
  <c r="CT64" i="26"/>
  <c r="CU64" i="26"/>
  <c r="CV64" i="26"/>
  <c r="CX64" i="26"/>
  <c r="CY64" i="26"/>
  <c r="CZ64" i="26"/>
  <c r="DA64" i="26"/>
  <c r="DB64" i="26"/>
  <c r="DC64" i="26"/>
  <c r="CM67" i="26"/>
  <c r="CN67" i="26"/>
  <c r="CO67" i="26"/>
  <c r="CP67" i="26"/>
  <c r="CQ67" i="26"/>
  <c r="CR67" i="26"/>
  <c r="CS67" i="26"/>
  <c r="CT67" i="26"/>
  <c r="CU67" i="26"/>
  <c r="CV67" i="26"/>
  <c r="CX67" i="26"/>
  <c r="CY67" i="26"/>
  <c r="CZ67" i="26"/>
  <c r="DA67" i="26"/>
  <c r="DB67" i="26"/>
  <c r="DC67" i="26"/>
  <c r="CM68" i="26"/>
  <c r="CN68" i="26"/>
  <c r="CO68" i="26"/>
  <c r="CP68" i="26"/>
  <c r="CQ68" i="26"/>
  <c r="CR68" i="26"/>
  <c r="CS68" i="26"/>
  <c r="CT68" i="26"/>
  <c r="CU68" i="26"/>
  <c r="CV68" i="26"/>
  <c r="CW68" i="26"/>
  <c r="CX68" i="26"/>
  <c r="CY68" i="26"/>
  <c r="CZ68" i="26"/>
  <c r="DA68" i="26"/>
  <c r="DB68" i="26"/>
  <c r="DC68" i="26"/>
  <c r="CM69" i="26"/>
  <c r="CN69" i="26"/>
  <c r="CO69" i="26"/>
  <c r="CP69" i="26"/>
  <c r="CQ69" i="26"/>
  <c r="CR69" i="26"/>
  <c r="CS69" i="26"/>
  <c r="CT69" i="26"/>
  <c r="CU69" i="26"/>
  <c r="CV69" i="26"/>
  <c r="CW69" i="26"/>
  <c r="CX69" i="26"/>
  <c r="CY69" i="26"/>
  <c r="CZ69" i="26"/>
  <c r="DA69" i="26"/>
  <c r="DB69" i="26"/>
  <c r="DC69" i="26"/>
  <c r="CM70" i="26"/>
  <c r="CN70" i="26"/>
  <c r="CO70" i="26"/>
  <c r="CP70" i="26"/>
  <c r="CQ70" i="26"/>
  <c r="CR70" i="26"/>
  <c r="CS70" i="26"/>
  <c r="CT70" i="26"/>
  <c r="CU70" i="26"/>
  <c r="CV70" i="26"/>
  <c r="CW70" i="26"/>
  <c r="CX70" i="26"/>
  <c r="CY70" i="26"/>
  <c r="CZ70" i="26"/>
  <c r="DA70" i="26"/>
  <c r="DB70" i="26"/>
  <c r="DC70" i="26"/>
  <c r="CL56" i="26"/>
  <c r="CL57" i="26"/>
  <c r="CL58" i="26"/>
  <c r="CL59" i="26"/>
  <c r="CL60" i="26"/>
  <c r="CL61" i="26"/>
  <c r="CL63" i="26"/>
  <c r="CL64" i="26"/>
  <c r="CL67" i="26"/>
  <c r="CL68" i="26"/>
  <c r="CL69" i="26"/>
  <c r="CL70" i="26"/>
  <c r="CL55" i="26"/>
  <c r="DD25" i="29" l="1"/>
  <c r="P44" i="29"/>
  <c r="DD125" i="29"/>
  <c r="DD45" i="29"/>
  <c r="S86" i="29"/>
  <c r="DD44" i="29"/>
  <c r="DD80" i="29"/>
  <c r="DD123" i="29"/>
  <c r="DD81" i="29"/>
  <c r="DD48" i="29"/>
  <c r="DD85" i="29"/>
  <c r="DD41" i="29"/>
  <c r="DD126" i="29"/>
  <c r="DD124" i="29"/>
  <c r="DD52" i="29"/>
  <c r="DD51" i="29"/>
  <c r="DD84" i="29"/>
  <c r="DD122" i="29"/>
  <c r="DD47" i="29"/>
  <c r="DD133" i="29"/>
  <c r="DD86" i="29"/>
  <c r="DD92" i="29"/>
  <c r="DD89" i="29"/>
  <c r="DD93" i="29"/>
  <c r="DD82" i="29"/>
  <c r="DD42" i="29"/>
  <c r="DD40" i="29"/>
  <c r="DD120" i="29"/>
  <c r="DD83" i="29"/>
  <c r="DD128" i="29"/>
  <c r="DD39" i="29"/>
  <c r="DD129" i="29"/>
  <c r="DD121" i="29"/>
  <c r="CA94" i="29"/>
  <c r="DD88" i="29"/>
  <c r="DD43" i="29"/>
  <c r="AX94" i="29"/>
  <c r="DD132" i="29"/>
  <c r="DD101" i="29"/>
  <c r="U94" i="29"/>
  <c r="DB96" i="26"/>
  <c r="DD94" i="29" l="1"/>
  <c r="DD95" i="29" s="1"/>
  <c r="DC96" i="26"/>
  <c r="DD96" i="26"/>
  <c r="BJ120" i="29" l="1"/>
  <c r="BK120" i="29"/>
  <c r="BL120" i="29"/>
  <c r="BM120" i="29"/>
  <c r="BN120" i="29"/>
  <c r="BO120" i="29"/>
  <c r="BP120" i="29"/>
  <c r="BQ120" i="29"/>
  <c r="BR120" i="29"/>
  <c r="BS120" i="29"/>
  <c r="BU120" i="29"/>
  <c r="BV120" i="29"/>
  <c r="BW120" i="29"/>
  <c r="BX120" i="29"/>
  <c r="BY120" i="29"/>
  <c r="BZ120" i="29"/>
  <c r="BJ121" i="29"/>
  <c r="BK121" i="29"/>
  <c r="BL121" i="29"/>
  <c r="BM121" i="29"/>
  <c r="BN121" i="29"/>
  <c r="BO121" i="29"/>
  <c r="BP121" i="29"/>
  <c r="BQ121" i="29"/>
  <c r="BR121" i="29"/>
  <c r="BS121" i="29"/>
  <c r="BU121" i="29"/>
  <c r="BV121" i="29"/>
  <c r="BW121" i="29"/>
  <c r="BX121" i="29"/>
  <c r="BY121" i="29"/>
  <c r="BZ121" i="29"/>
  <c r="BJ122" i="29"/>
  <c r="BK122" i="29"/>
  <c r="BL122" i="29"/>
  <c r="BM122" i="29"/>
  <c r="BN122" i="29"/>
  <c r="BO122" i="29"/>
  <c r="BP122" i="29"/>
  <c r="BQ122" i="29"/>
  <c r="BR122" i="29"/>
  <c r="BS122" i="29"/>
  <c r="BU122" i="29"/>
  <c r="BV122" i="29"/>
  <c r="BW122" i="29"/>
  <c r="BX122" i="29"/>
  <c r="BY122" i="29"/>
  <c r="BZ122" i="29"/>
  <c r="BJ123" i="29"/>
  <c r="BK123" i="29"/>
  <c r="BL123" i="29"/>
  <c r="BM123" i="29"/>
  <c r="BN123" i="29"/>
  <c r="BO123" i="29"/>
  <c r="BP123" i="29"/>
  <c r="BQ123" i="29"/>
  <c r="BR123" i="29"/>
  <c r="BS123" i="29"/>
  <c r="BU123" i="29"/>
  <c r="BV123" i="29"/>
  <c r="BW123" i="29"/>
  <c r="BX123" i="29"/>
  <c r="BY123" i="29"/>
  <c r="BZ123" i="29"/>
  <c r="BJ124" i="29"/>
  <c r="BK124" i="29"/>
  <c r="BL124" i="29"/>
  <c r="BM124" i="29"/>
  <c r="BN124" i="29"/>
  <c r="BO124" i="29"/>
  <c r="BP124" i="29"/>
  <c r="BQ124" i="29"/>
  <c r="BR124" i="29"/>
  <c r="BS124" i="29"/>
  <c r="BU124" i="29"/>
  <c r="BV124" i="29"/>
  <c r="BW124" i="29"/>
  <c r="BX124" i="29"/>
  <c r="BY124" i="29"/>
  <c r="BZ124" i="29"/>
  <c r="BJ125" i="29"/>
  <c r="BK125" i="29"/>
  <c r="BL125" i="29"/>
  <c r="BM125" i="29"/>
  <c r="BN125" i="29"/>
  <c r="BO125" i="29"/>
  <c r="BP125" i="29"/>
  <c r="BQ125" i="29"/>
  <c r="BR125" i="29"/>
  <c r="BS125" i="29"/>
  <c r="BU125" i="29"/>
  <c r="BV125" i="29"/>
  <c r="BW125" i="29"/>
  <c r="BX125" i="29"/>
  <c r="BY125" i="29"/>
  <c r="BZ125" i="29"/>
  <c r="BJ126" i="29"/>
  <c r="BK126" i="29"/>
  <c r="BL126" i="29"/>
  <c r="BM126" i="29"/>
  <c r="BN126" i="29"/>
  <c r="BO126" i="29"/>
  <c r="BP126" i="29"/>
  <c r="BQ126" i="29"/>
  <c r="BR126" i="29"/>
  <c r="BS126" i="29"/>
  <c r="BU126" i="29"/>
  <c r="BV126" i="29"/>
  <c r="BW126" i="29"/>
  <c r="BX126" i="29"/>
  <c r="BY126" i="29"/>
  <c r="BZ126" i="29"/>
  <c r="BJ128" i="29"/>
  <c r="BK128" i="29"/>
  <c r="BL128" i="29"/>
  <c r="BM128" i="29"/>
  <c r="BN128" i="29"/>
  <c r="BO128" i="29"/>
  <c r="BP128" i="29"/>
  <c r="BQ128" i="29"/>
  <c r="BR128" i="29"/>
  <c r="BS128" i="29"/>
  <c r="BU128" i="29"/>
  <c r="BV128" i="29"/>
  <c r="BW128" i="29"/>
  <c r="BX128" i="29"/>
  <c r="BY128" i="29"/>
  <c r="BZ128" i="29"/>
  <c r="BJ129" i="29"/>
  <c r="BK129" i="29"/>
  <c r="BL129" i="29"/>
  <c r="BM129" i="29"/>
  <c r="BN129" i="29"/>
  <c r="BO129" i="29"/>
  <c r="BP129" i="29"/>
  <c r="BQ129" i="29"/>
  <c r="BR129" i="29"/>
  <c r="BS129" i="29"/>
  <c r="BU129" i="29"/>
  <c r="BV129" i="29"/>
  <c r="BW129" i="29"/>
  <c r="BX129" i="29"/>
  <c r="BY129" i="29"/>
  <c r="BZ129" i="29"/>
  <c r="BJ132" i="29"/>
  <c r="BK132" i="29"/>
  <c r="BL132" i="29"/>
  <c r="BM132" i="29"/>
  <c r="BN132" i="29"/>
  <c r="BO132" i="29"/>
  <c r="BP132" i="29"/>
  <c r="BQ132" i="29"/>
  <c r="BR132" i="29"/>
  <c r="BS132" i="29"/>
  <c r="BU132" i="29"/>
  <c r="BV132" i="29"/>
  <c r="BW132" i="29"/>
  <c r="BX132" i="29"/>
  <c r="BY132" i="29"/>
  <c r="BZ132" i="29"/>
  <c r="BJ133" i="29"/>
  <c r="BK133" i="29"/>
  <c r="BL133" i="29"/>
  <c r="BM133" i="29"/>
  <c r="BN133" i="29"/>
  <c r="BO133" i="29"/>
  <c r="BP133" i="29"/>
  <c r="BQ133" i="29"/>
  <c r="BR133" i="29"/>
  <c r="BS133" i="29"/>
  <c r="BU133" i="29"/>
  <c r="BV133" i="29"/>
  <c r="BW133" i="29"/>
  <c r="BX133" i="29"/>
  <c r="BY133" i="29"/>
  <c r="BZ133" i="29"/>
  <c r="BJ134" i="29"/>
  <c r="BK134" i="29"/>
  <c r="BL134" i="29"/>
  <c r="BM134" i="29"/>
  <c r="BN134" i="29"/>
  <c r="BO134" i="29"/>
  <c r="BP134" i="29"/>
  <c r="BQ134" i="29"/>
  <c r="BR134" i="29"/>
  <c r="BS134" i="29"/>
  <c r="BU134" i="29"/>
  <c r="BV134" i="29"/>
  <c r="BW134" i="29"/>
  <c r="BX134" i="29"/>
  <c r="BI121" i="29"/>
  <c r="BI122" i="29"/>
  <c r="BI123" i="29"/>
  <c r="BI124" i="29"/>
  <c r="BI125" i="29"/>
  <c r="BI126" i="29"/>
  <c r="BI128" i="29"/>
  <c r="BI129" i="29"/>
  <c r="BI132" i="29"/>
  <c r="BI133" i="29"/>
  <c r="BI134" i="29"/>
  <c r="BI120" i="29"/>
  <c r="AG120" i="29"/>
  <c r="AH120" i="29"/>
  <c r="AI120" i="29"/>
  <c r="AJ120" i="29"/>
  <c r="AK120" i="29"/>
  <c r="AL120" i="29"/>
  <c r="AM120" i="29"/>
  <c r="AN120" i="29"/>
  <c r="AO120" i="29"/>
  <c r="AP120" i="29"/>
  <c r="AR120" i="29"/>
  <c r="AS120" i="29"/>
  <c r="AT120" i="29"/>
  <c r="AU120" i="29"/>
  <c r="AV120" i="29"/>
  <c r="AW120" i="29"/>
  <c r="AG121" i="29"/>
  <c r="AH121" i="29"/>
  <c r="AI121" i="29"/>
  <c r="AJ121" i="29"/>
  <c r="AK121" i="29"/>
  <c r="AL121" i="29"/>
  <c r="AM121" i="29"/>
  <c r="AN121" i="29"/>
  <c r="AO121" i="29"/>
  <c r="AP121" i="29"/>
  <c r="AR121" i="29"/>
  <c r="AS121" i="29"/>
  <c r="AT121" i="29"/>
  <c r="AU121" i="29"/>
  <c r="AV121" i="29"/>
  <c r="AW121" i="29"/>
  <c r="AG122" i="29"/>
  <c r="AH122" i="29"/>
  <c r="AI122" i="29"/>
  <c r="AJ122" i="29"/>
  <c r="AK122" i="29"/>
  <c r="AL122" i="29"/>
  <c r="AM122" i="29"/>
  <c r="AN122" i="29"/>
  <c r="AO122" i="29"/>
  <c r="AP122" i="29"/>
  <c r="AR122" i="29"/>
  <c r="AS122" i="29"/>
  <c r="AT122" i="29"/>
  <c r="AU122" i="29"/>
  <c r="AV122" i="29"/>
  <c r="AW122" i="29"/>
  <c r="AG123" i="29"/>
  <c r="AH123" i="29"/>
  <c r="AI123" i="29"/>
  <c r="AJ123" i="29"/>
  <c r="AK123" i="29"/>
  <c r="AL123" i="29"/>
  <c r="AM123" i="29"/>
  <c r="AN123" i="29"/>
  <c r="AO123" i="29"/>
  <c r="AP123" i="29"/>
  <c r="AR123" i="29"/>
  <c r="AS123" i="29"/>
  <c r="AT123" i="29"/>
  <c r="AU123" i="29"/>
  <c r="AV123" i="29"/>
  <c r="AW123" i="29"/>
  <c r="AG124" i="29"/>
  <c r="AH124" i="29"/>
  <c r="AI124" i="29"/>
  <c r="AJ124" i="29"/>
  <c r="AK124" i="29"/>
  <c r="AL124" i="29"/>
  <c r="AM124" i="29"/>
  <c r="AN124" i="29"/>
  <c r="AO124" i="29"/>
  <c r="AP124" i="29"/>
  <c r="AR124" i="29"/>
  <c r="AS124" i="29"/>
  <c r="AT124" i="29"/>
  <c r="AU124" i="29"/>
  <c r="AV124" i="29"/>
  <c r="AW124" i="29"/>
  <c r="AG125" i="29"/>
  <c r="AH125" i="29"/>
  <c r="AI125" i="29"/>
  <c r="AJ125" i="29"/>
  <c r="AK125" i="29"/>
  <c r="AL125" i="29"/>
  <c r="AM125" i="29"/>
  <c r="AN125" i="29"/>
  <c r="AO125" i="29"/>
  <c r="AP125" i="29"/>
  <c r="AR125" i="29"/>
  <c r="AS125" i="29"/>
  <c r="AT125" i="29"/>
  <c r="AU125" i="29"/>
  <c r="AV125" i="29"/>
  <c r="AW125" i="29"/>
  <c r="AG126" i="29"/>
  <c r="AH126" i="29"/>
  <c r="AI126" i="29"/>
  <c r="AJ126" i="29"/>
  <c r="AK126" i="29"/>
  <c r="AL126" i="29"/>
  <c r="AM126" i="29"/>
  <c r="AN126" i="29"/>
  <c r="AO126" i="29"/>
  <c r="AP126" i="29"/>
  <c r="AR126" i="29"/>
  <c r="AS126" i="29"/>
  <c r="AT126" i="29"/>
  <c r="AU126" i="29"/>
  <c r="AV126" i="29"/>
  <c r="AW126" i="29"/>
  <c r="AG128" i="29"/>
  <c r="AH128" i="29"/>
  <c r="AI128" i="29"/>
  <c r="AJ128" i="29"/>
  <c r="AK128" i="29"/>
  <c r="AL128" i="29"/>
  <c r="AM128" i="29"/>
  <c r="AN128" i="29"/>
  <c r="AO128" i="29"/>
  <c r="AP128" i="29"/>
  <c r="AR128" i="29"/>
  <c r="AS128" i="29"/>
  <c r="AT128" i="29"/>
  <c r="AU128" i="29"/>
  <c r="AV128" i="29"/>
  <c r="AW128" i="29"/>
  <c r="AG129" i="29"/>
  <c r="AH129" i="29"/>
  <c r="AI129" i="29"/>
  <c r="AJ129" i="29"/>
  <c r="AK129" i="29"/>
  <c r="AL129" i="29"/>
  <c r="AM129" i="29"/>
  <c r="AN129" i="29"/>
  <c r="AO129" i="29"/>
  <c r="AP129" i="29"/>
  <c r="AR129" i="29"/>
  <c r="AS129" i="29"/>
  <c r="AT129" i="29"/>
  <c r="AU129" i="29"/>
  <c r="AV129" i="29"/>
  <c r="AW129" i="29"/>
  <c r="AG132" i="29"/>
  <c r="AH132" i="29"/>
  <c r="AI132" i="29"/>
  <c r="AJ132" i="29"/>
  <c r="AK132" i="29"/>
  <c r="AL132" i="29"/>
  <c r="AM132" i="29"/>
  <c r="AN132" i="29"/>
  <c r="AO132" i="29"/>
  <c r="AP132" i="29"/>
  <c r="AR132" i="29"/>
  <c r="AS132" i="29"/>
  <c r="AT132" i="29"/>
  <c r="AU132" i="29"/>
  <c r="AV132" i="29"/>
  <c r="AW132" i="29"/>
  <c r="AG133" i="29"/>
  <c r="AH133" i="29"/>
  <c r="AI133" i="29"/>
  <c r="AJ133" i="29"/>
  <c r="AK133" i="29"/>
  <c r="AL133" i="29"/>
  <c r="AM133" i="29"/>
  <c r="AN133" i="29"/>
  <c r="AO133" i="29"/>
  <c r="AP133" i="29"/>
  <c r="AR133" i="29"/>
  <c r="AS133" i="29"/>
  <c r="AT133" i="29"/>
  <c r="AU133" i="29"/>
  <c r="AV133" i="29"/>
  <c r="AW133" i="29"/>
  <c r="AG134" i="29"/>
  <c r="AH134" i="29"/>
  <c r="AI134" i="29"/>
  <c r="AJ134" i="29"/>
  <c r="AK134" i="29"/>
  <c r="AL134" i="29"/>
  <c r="AM134" i="29"/>
  <c r="AN134" i="29"/>
  <c r="AO134" i="29"/>
  <c r="AP134" i="29"/>
  <c r="AR134" i="29"/>
  <c r="AS134" i="29"/>
  <c r="AT134" i="29"/>
  <c r="AU134" i="29"/>
  <c r="AF121" i="29"/>
  <c r="AF122" i="29"/>
  <c r="AF123" i="29"/>
  <c r="AF124" i="29"/>
  <c r="AF125" i="29"/>
  <c r="AF126" i="29"/>
  <c r="AF128" i="29"/>
  <c r="AF129" i="29"/>
  <c r="AF132" i="29"/>
  <c r="AF133" i="29"/>
  <c r="AF134" i="29"/>
  <c r="AF120" i="29"/>
  <c r="D120" i="29"/>
  <c r="E120" i="29"/>
  <c r="F120" i="29"/>
  <c r="G120" i="29"/>
  <c r="H120" i="29"/>
  <c r="I120" i="29"/>
  <c r="J120" i="29"/>
  <c r="K120" i="29"/>
  <c r="L120" i="29"/>
  <c r="M120" i="29"/>
  <c r="O120" i="29"/>
  <c r="P120" i="29"/>
  <c r="Q120" i="29"/>
  <c r="R120" i="29"/>
  <c r="S120" i="29"/>
  <c r="T120" i="29"/>
  <c r="D121" i="29"/>
  <c r="E121" i="29"/>
  <c r="F121" i="29"/>
  <c r="G121" i="29"/>
  <c r="H121" i="29"/>
  <c r="I121" i="29"/>
  <c r="J121" i="29"/>
  <c r="K121" i="29"/>
  <c r="L121" i="29"/>
  <c r="M121" i="29"/>
  <c r="O121" i="29"/>
  <c r="P121" i="29"/>
  <c r="Q121" i="29"/>
  <c r="R121" i="29"/>
  <c r="S121" i="29"/>
  <c r="T121" i="29"/>
  <c r="D122" i="29"/>
  <c r="E122" i="29"/>
  <c r="F122" i="29"/>
  <c r="G122" i="29"/>
  <c r="H122" i="29"/>
  <c r="I122" i="29"/>
  <c r="J122" i="29"/>
  <c r="K122" i="29"/>
  <c r="L122" i="29"/>
  <c r="M122" i="29"/>
  <c r="O122" i="29"/>
  <c r="P122" i="29"/>
  <c r="Q122" i="29"/>
  <c r="R122" i="29"/>
  <c r="S122" i="29"/>
  <c r="T122" i="29"/>
  <c r="D123" i="29"/>
  <c r="E123" i="29"/>
  <c r="F123" i="29"/>
  <c r="G123" i="29"/>
  <c r="H123" i="29"/>
  <c r="I123" i="29"/>
  <c r="J123" i="29"/>
  <c r="K123" i="29"/>
  <c r="L123" i="29"/>
  <c r="M123" i="29"/>
  <c r="O123" i="29"/>
  <c r="P123" i="29"/>
  <c r="Q123" i="29"/>
  <c r="R123" i="29"/>
  <c r="S123" i="29"/>
  <c r="T123" i="29"/>
  <c r="D124" i="29"/>
  <c r="E124" i="29"/>
  <c r="F124" i="29"/>
  <c r="G124" i="29"/>
  <c r="H124" i="29"/>
  <c r="I124" i="29"/>
  <c r="J124" i="29"/>
  <c r="K124" i="29"/>
  <c r="L124" i="29"/>
  <c r="M124" i="29"/>
  <c r="O124" i="29"/>
  <c r="P124" i="29"/>
  <c r="Q124" i="29"/>
  <c r="R124" i="29"/>
  <c r="S124" i="29"/>
  <c r="T124" i="29"/>
  <c r="D125" i="29"/>
  <c r="E125" i="29"/>
  <c r="F125" i="29"/>
  <c r="G125" i="29"/>
  <c r="H125" i="29"/>
  <c r="I125" i="29"/>
  <c r="J125" i="29"/>
  <c r="K125" i="29"/>
  <c r="L125" i="29"/>
  <c r="M125" i="29"/>
  <c r="O125" i="29"/>
  <c r="P125" i="29"/>
  <c r="Q125" i="29"/>
  <c r="R125" i="29"/>
  <c r="S125" i="29"/>
  <c r="T125" i="29"/>
  <c r="D126" i="29"/>
  <c r="E126" i="29"/>
  <c r="F126" i="29"/>
  <c r="G126" i="29"/>
  <c r="H126" i="29"/>
  <c r="I126" i="29"/>
  <c r="J126" i="29"/>
  <c r="K126" i="29"/>
  <c r="L126" i="29"/>
  <c r="M126" i="29"/>
  <c r="O126" i="29"/>
  <c r="P126" i="29"/>
  <c r="Q126" i="29"/>
  <c r="R126" i="29"/>
  <c r="S126" i="29"/>
  <c r="T126" i="29"/>
  <c r="D128" i="29"/>
  <c r="E128" i="29"/>
  <c r="F128" i="29"/>
  <c r="G128" i="29"/>
  <c r="H128" i="29"/>
  <c r="I128" i="29"/>
  <c r="J128" i="29"/>
  <c r="K128" i="29"/>
  <c r="L128" i="29"/>
  <c r="M128" i="29"/>
  <c r="O128" i="29"/>
  <c r="P128" i="29"/>
  <c r="Q128" i="29"/>
  <c r="R128" i="29"/>
  <c r="S128" i="29"/>
  <c r="T128" i="29"/>
  <c r="D129" i="29"/>
  <c r="E129" i="29"/>
  <c r="F129" i="29"/>
  <c r="G129" i="29"/>
  <c r="H129" i="29"/>
  <c r="I129" i="29"/>
  <c r="J129" i="29"/>
  <c r="K129" i="29"/>
  <c r="L129" i="29"/>
  <c r="M129" i="29"/>
  <c r="O129" i="29"/>
  <c r="P129" i="29"/>
  <c r="Q129" i="29"/>
  <c r="R129" i="29"/>
  <c r="S129" i="29"/>
  <c r="T129" i="29"/>
  <c r="D132" i="29"/>
  <c r="E132" i="29"/>
  <c r="F132" i="29"/>
  <c r="G132" i="29"/>
  <c r="H132" i="29"/>
  <c r="I132" i="29"/>
  <c r="J132" i="29"/>
  <c r="K132" i="29"/>
  <c r="L132" i="29"/>
  <c r="M132" i="29"/>
  <c r="O132" i="29"/>
  <c r="P132" i="29"/>
  <c r="Q132" i="29"/>
  <c r="R132" i="29"/>
  <c r="S132" i="29"/>
  <c r="T132" i="29"/>
  <c r="D133" i="29"/>
  <c r="E133" i="29"/>
  <c r="F133" i="29"/>
  <c r="G133" i="29"/>
  <c r="H133" i="29"/>
  <c r="I133" i="29"/>
  <c r="J133" i="29"/>
  <c r="K133" i="29"/>
  <c r="L133" i="29"/>
  <c r="M133" i="29"/>
  <c r="O133" i="29"/>
  <c r="P133" i="29"/>
  <c r="Q133" i="29"/>
  <c r="R133" i="29"/>
  <c r="S133" i="29"/>
  <c r="T133" i="29"/>
  <c r="D134" i="29"/>
  <c r="E134" i="29"/>
  <c r="F134" i="29"/>
  <c r="G134" i="29"/>
  <c r="H134" i="29"/>
  <c r="I134" i="29"/>
  <c r="J134" i="29"/>
  <c r="K134" i="29"/>
  <c r="L134" i="29"/>
  <c r="M134" i="29"/>
  <c r="O134" i="29"/>
  <c r="P134" i="29"/>
  <c r="Q134" i="29"/>
  <c r="R134" i="29"/>
  <c r="C121" i="29"/>
  <c r="C122" i="29"/>
  <c r="C123" i="29"/>
  <c r="C124" i="29"/>
  <c r="C125" i="29"/>
  <c r="C126" i="29"/>
  <c r="C128" i="29"/>
  <c r="C129" i="29"/>
  <c r="C132" i="29"/>
  <c r="C133" i="29"/>
  <c r="C134" i="29"/>
  <c r="C120" i="29"/>
  <c r="BJ101" i="29"/>
  <c r="BK101" i="29"/>
  <c r="BL101" i="29"/>
  <c r="BM101" i="29"/>
  <c r="BN101" i="29"/>
  <c r="BO101" i="29"/>
  <c r="BP101" i="29"/>
  <c r="BQ101" i="29"/>
  <c r="BR101" i="29"/>
  <c r="BS101" i="29"/>
  <c r="BU101" i="29"/>
  <c r="BV101" i="29"/>
  <c r="BW101" i="29"/>
  <c r="BX101" i="29"/>
  <c r="BY101" i="29"/>
  <c r="BZ101" i="29"/>
  <c r="BJ102" i="29"/>
  <c r="BK102" i="29"/>
  <c r="BL102" i="29"/>
  <c r="BM102" i="29"/>
  <c r="BN102" i="29"/>
  <c r="BO102" i="29"/>
  <c r="BP102" i="29"/>
  <c r="BQ102" i="29"/>
  <c r="BR102" i="29"/>
  <c r="BS102" i="29"/>
  <c r="BU102" i="29"/>
  <c r="BV102" i="29"/>
  <c r="BW102" i="29"/>
  <c r="BX102" i="29"/>
  <c r="BY102" i="29"/>
  <c r="BZ102" i="29"/>
  <c r="BJ103" i="29"/>
  <c r="BK103" i="29"/>
  <c r="BL103" i="29"/>
  <c r="BM103" i="29"/>
  <c r="BN103" i="29"/>
  <c r="BO103" i="29"/>
  <c r="BP103" i="29"/>
  <c r="BQ103" i="29"/>
  <c r="BR103" i="29"/>
  <c r="BS103" i="29"/>
  <c r="BU103" i="29"/>
  <c r="BV103" i="29"/>
  <c r="BW103" i="29"/>
  <c r="BX103" i="29"/>
  <c r="BY103" i="29"/>
  <c r="BZ103" i="29"/>
  <c r="BJ104" i="29"/>
  <c r="BK104" i="29"/>
  <c r="BL104" i="29"/>
  <c r="BM104" i="29"/>
  <c r="BN104" i="29"/>
  <c r="BO104" i="29"/>
  <c r="BP104" i="29"/>
  <c r="BQ104" i="29"/>
  <c r="BR104" i="29"/>
  <c r="BS104" i="29"/>
  <c r="BU104" i="29"/>
  <c r="BV104" i="29"/>
  <c r="BW104" i="29"/>
  <c r="BX104" i="29"/>
  <c r="BY104" i="29"/>
  <c r="BZ104" i="29"/>
  <c r="BJ105" i="29"/>
  <c r="BK105" i="29"/>
  <c r="BL105" i="29"/>
  <c r="BM105" i="29"/>
  <c r="BN105" i="29"/>
  <c r="BO105" i="29"/>
  <c r="BP105" i="29"/>
  <c r="BQ105" i="29"/>
  <c r="BR105" i="29"/>
  <c r="BS105" i="29"/>
  <c r="BU105" i="29"/>
  <c r="BV105" i="29"/>
  <c r="BW105" i="29"/>
  <c r="BX105" i="29"/>
  <c r="BY105" i="29"/>
  <c r="BZ105" i="29"/>
  <c r="BJ106" i="29"/>
  <c r="BK106" i="29"/>
  <c r="BL106" i="29"/>
  <c r="BM106" i="29"/>
  <c r="BN106" i="29"/>
  <c r="BO106" i="29"/>
  <c r="BP106" i="29"/>
  <c r="BQ106" i="29"/>
  <c r="BR106" i="29"/>
  <c r="BS106" i="29"/>
  <c r="BU106" i="29"/>
  <c r="BV106" i="29"/>
  <c r="BW106" i="29"/>
  <c r="BX106" i="29"/>
  <c r="BY106" i="29"/>
  <c r="BZ106" i="29"/>
  <c r="BJ107" i="29"/>
  <c r="BK107" i="29"/>
  <c r="BL107" i="29"/>
  <c r="BM107" i="29"/>
  <c r="BN107" i="29"/>
  <c r="BO107" i="29"/>
  <c r="BP107" i="29"/>
  <c r="BQ107" i="29"/>
  <c r="BR107" i="29"/>
  <c r="BS107" i="29"/>
  <c r="BU107" i="29"/>
  <c r="BV107" i="29"/>
  <c r="BW107" i="29"/>
  <c r="BX107" i="29"/>
  <c r="BY107" i="29"/>
  <c r="BZ107" i="29"/>
  <c r="BJ109" i="29"/>
  <c r="BK109" i="29"/>
  <c r="BL109" i="29"/>
  <c r="BM109" i="29"/>
  <c r="BN109" i="29"/>
  <c r="BO109" i="29"/>
  <c r="BP109" i="29"/>
  <c r="BQ109" i="29"/>
  <c r="BR109" i="29"/>
  <c r="BS109" i="29"/>
  <c r="BU109" i="29"/>
  <c r="BV109" i="29"/>
  <c r="BW109" i="29"/>
  <c r="BX109" i="29"/>
  <c r="BY109" i="29"/>
  <c r="BZ109" i="29"/>
  <c r="BJ110" i="29"/>
  <c r="BK110" i="29"/>
  <c r="BL110" i="29"/>
  <c r="BM110" i="29"/>
  <c r="BN110" i="29"/>
  <c r="BO110" i="29"/>
  <c r="BP110" i="29"/>
  <c r="BQ110" i="29"/>
  <c r="BR110" i="29"/>
  <c r="BS110" i="29"/>
  <c r="BU110" i="29"/>
  <c r="BV110" i="29"/>
  <c r="BW110" i="29"/>
  <c r="BX110" i="29"/>
  <c r="BY110" i="29"/>
  <c r="BZ110" i="29"/>
  <c r="BJ113" i="29"/>
  <c r="BK113" i="29"/>
  <c r="BL113" i="29"/>
  <c r="BM113" i="29"/>
  <c r="BN113" i="29"/>
  <c r="BO113" i="29"/>
  <c r="BP113" i="29"/>
  <c r="BQ113" i="29"/>
  <c r="BR113" i="29"/>
  <c r="BS113" i="29"/>
  <c r="BU113" i="29"/>
  <c r="BV113" i="29"/>
  <c r="BW113" i="29"/>
  <c r="BX113" i="29"/>
  <c r="BY113" i="29"/>
  <c r="BZ113" i="29"/>
  <c r="BJ114" i="29"/>
  <c r="BK114" i="29"/>
  <c r="BL114" i="29"/>
  <c r="BM114" i="29"/>
  <c r="BN114" i="29"/>
  <c r="BO114" i="29"/>
  <c r="BP114" i="29"/>
  <c r="BQ114" i="29"/>
  <c r="BR114" i="29"/>
  <c r="BS114" i="29"/>
  <c r="BU114" i="29"/>
  <c r="BV114" i="29"/>
  <c r="BW114" i="29"/>
  <c r="BX114" i="29"/>
  <c r="BY114" i="29"/>
  <c r="BZ114" i="29"/>
  <c r="BJ115" i="29"/>
  <c r="BK115" i="29"/>
  <c r="BL115" i="29"/>
  <c r="BM115" i="29"/>
  <c r="BN115" i="29"/>
  <c r="BO115" i="29"/>
  <c r="BP115" i="29"/>
  <c r="BQ115" i="29"/>
  <c r="BR115" i="29"/>
  <c r="BS115" i="29"/>
  <c r="BU115" i="29"/>
  <c r="BV115" i="29"/>
  <c r="BW115" i="29"/>
  <c r="BX115" i="29"/>
  <c r="BJ116" i="29"/>
  <c r="BK116" i="29"/>
  <c r="BL116" i="29"/>
  <c r="BM116" i="29"/>
  <c r="BN116" i="29"/>
  <c r="BO116" i="29"/>
  <c r="BP116" i="29"/>
  <c r="BQ116" i="29"/>
  <c r="BR116" i="29"/>
  <c r="BS116" i="29"/>
  <c r="BU116" i="29"/>
  <c r="BV116" i="29"/>
  <c r="BW116" i="29"/>
  <c r="BX116" i="29"/>
  <c r="BI102" i="29"/>
  <c r="BI103" i="29"/>
  <c r="BI104" i="29"/>
  <c r="BI105" i="29"/>
  <c r="BI106" i="29"/>
  <c r="BI107" i="29"/>
  <c r="BI109" i="29"/>
  <c r="BI110" i="29"/>
  <c r="BI113" i="29"/>
  <c r="BI114" i="29"/>
  <c r="BI115" i="29"/>
  <c r="BI116" i="29"/>
  <c r="BI101" i="29"/>
  <c r="AG101" i="29"/>
  <c r="AH101" i="29"/>
  <c r="AI101" i="29"/>
  <c r="AJ101" i="29"/>
  <c r="AK101" i="29"/>
  <c r="AL101" i="29"/>
  <c r="AM101" i="29"/>
  <c r="AN101" i="29"/>
  <c r="AO101" i="29"/>
  <c r="AP101" i="29"/>
  <c r="AR101" i="29"/>
  <c r="AS101" i="29"/>
  <c r="AT101" i="29"/>
  <c r="AU101" i="29"/>
  <c r="AV101" i="29"/>
  <c r="AW101" i="29"/>
  <c r="AG102" i="29"/>
  <c r="AH102" i="29"/>
  <c r="AI102" i="29"/>
  <c r="AJ102" i="29"/>
  <c r="AK102" i="29"/>
  <c r="AL102" i="29"/>
  <c r="AM102" i="29"/>
  <c r="AN102" i="29"/>
  <c r="AO102" i="29"/>
  <c r="AP102" i="29"/>
  <c r="AR102" i="29"/>
  <c r="AS102" i="29"/>
  <c r="AT102" i="29"/>
  <c r="AU102" i="29"/>
  <c r="AV102" i="29"/>
  <c r="AW102" i="29"/>
  <c r="AG103" i="29"/>
  <c r="AH103" i="29"/>
  <c r="AI103" i="29"/>
  <c r="AJ103" i="29"/>
  <c r="AK103" i="29"/>
  <c r="AL103" i="29"/>
  <c r="AM103" i="29"/>
  <c r="AN103" i="29"/>
  <c r="AO103" i="29"/>
  <c r="AP103" i="29"/>
  <c r="AR103" i="29"/>
  <c r="AS103" i="29"/>
  <c r="AT103" i="29"/>
  <c r="AU103" i="29"/>
  <c r="AV103" i="29"/>
  <c r="AW103" i="29"/>
  <c r="AG104" i="29"/>
  <c r="AH104" i="29"/>
  <c r="AI104" i="29"/>
  <c r="AJ104" i="29"/>
  <c r="AK104" i="29"/>
  <c r="AL104" i="29"/>
  <c r="AM104" i="29"/>
  <c r="AN104" i="29"/>
  <c r="AO104" i="29"/>
  <c r="AP104" i="29"/>
  <c r="AR104" i="29"/>
  <c r="AS104" i="29"/>
  <c r="AT104" i="29"/>
  <c r="AU104" i="29"/>
  <c r="AV104" i="29"/>
  <c r="AW104" i="29"/>
  <c r="AG105" i="29"/>
  <c r="AH105" i="29"/>
  <c r="AI105" i="29"/>
  <c r="AJ105" i="29"/>
  <c r="AK105" i="29"/>
  <c r="AL105" i="29"/>
  <c r="AM105" i="29"/>
  <c r="AN105" i="29"/>
  <c r="AO105" i="29"/>
  <c r="AP105" i="29"/>
  <c r="AR105" i="29"/>
  <c r="AS105" i="29"/>
  <c r="AT105" i="29"/>
  <c r="AU105" i="29"/>
  <c r="AV105" i="29"/>
  <c r="AW105" i="29"/>
  <c r="AG106" i="29"/>
  <c r="AH106" i="29"/>
  <c r="AI106" i="29"/>
  <c r="AJ106" i="29"/>
  <c r="AK106" i="29"/>
  <c r="AL106" i="29"/>
  <c r="AM106" i="29"/>
  <c r="AN106" i="29"/>
  <c r="AO106" i="29"/>
  <c r="AP106" i="29"/>
  <c r="AR106" i="29"/>
  <c r="AS106" i="29"/>
  <c r="AT106" i="29"/>
  <c r="AU106" i="29"/>
  <c r="AV106" i="29"/>
  <c r="AW106" i="29"/>
  <c r="AG107" i="29"/>
  <c r="AH107" i="29"/>
  <c r="AI107" i="29"/>
  <c r="AJ107" i="29"/>
  <c r="AK107" i="29"/>
  <c r="AL107" i="29"/>
  <c r="AM107" i="29"/>
  <c r="AN107" i="29"/>
  <c r="AO107" i="29"/>
  <c r="AP107" i="29"/>
  <c r="AR107" i="29"/>
  <c r="AS107" i="29"/>
  <c r="AT107" i="29"/>
  <c r="AU107" i="29"/>
  <c r="AV107" i="29"/>
  <c r="AW107" i="29"/>
  <c r="AG109" i="29"/>
  <c r="AH109" i="29"/>
  <c r="AI109" i="29"/>
  <c r="AJ109" i="29"/>
  <c r="AK109" i="29"/>
  <c r="AL109" i="29"/>
  <c r="AM109" i="29"/>
  <c r="AN109" i="29"/>
  <c r="AO109" i="29"/>
  <c r="AP109" i="29"/>
  <c r="AR109" i="29"/>
  <c r="AS109" i="29"/>
  <c r="AT109" i="29"/>
  <c r="AU109" i="29"/>
  <c r="AV109" i="29"/>
  <c r="AW109" i="29"/>
  <c r="AG110" i="29"/>
  <c r="AH110" i="29"/>
  <c r="AI110" i="29"/>
  <c r="AJ110" i="29"/>
  <c r="AK110" i="29"/>
  <c r="AL110" i="29"/>
  <c r="AM110" i="29"/>
  <c r="AN110" i="29"/>
  <c r="AO110" i="29"/>
  <c r="AP110" i="29"/>
  <c r="AR110" i="29"/>
  <c r="AS110" i="29"/>
  <c r="AT110" i="29"/>
  <c r="AU110" i="29"/>
  <c r="AV110" i="29"/>
  <c r="AW110" i="29"/>
  <c r="AG113" i="29"/>
  <c r="AH113" i="29"/>
  <c r="AI113" i="29"/>
  <c r="AJ113" i="29"/>
  <c r="AK113" i="29"/>
  <c r="AL113" i="29"/>
  <c r="AM113" i="29"/>
  <c r="AN113" i="29"/>
  <c r="AO113" i="29"/>
  <c r="AP113" i="29"/>
  <c r="AR113" i="29"/>
  <c r="AS113" i="29"/>
  <c r="AT113" i="29"/>
  <c r="AU113" i="29"/>
  <c r="AV113" i="29"/>
  <c r="AW113" i="29"/>
  <c r="AG114" i="29"/>
  <c r="AH114" i="29"/>
  <c r="AI114" i="29"/>
  <c r="AJ114" i="29"/>
  <c r="AK114" i="29"/>
  <c r="AL114" i="29"/>
  <c r="AM114" i="29"/>
  <c r="AN114" i="29"/>
  <c r="AO114" i="29"/>
  <c r="AP114" i="29"/>
  <c r="AR114" i="29"/>
  <c r="AS114" i="29"/>
  <c r="AT114" i="29"/>
  <c r="AU114" i="29"/>
  <c r="AV114" i="29"/>
  <c r="AW114" i="29"/>
  <c r="AG115" i="29"/>
  <c r="AH115" i="29"/>
  <c r="AI115" i="29"/>
  <c r="AJ115" i="29"/>
  <c r="AK115" i="29"/>
  <c r="AL115" i="29"/>
  <c r="AM115" i="29"/>
  <c r="AN115" i="29"/>
  <c r="AO115" i="29"/>
  <c r="AP115" i="29"/>
  <c r="AR115" i="29"/>
  <c r="AS115" i="29"/>
  <c r="AT115" i="29"/>
  <c r="AU115" i="29"/>
  <c r="AG116" i="29"/>
  <c r="AH116" i="29"/>
  <c r="AI116" i="29"/>
  <c r="AJ116" i="29"/>
  <c r="AK116" i="29"/>
  <c r="AL116" i="29"/>
  <c r="AM116" i="29"/>
  <c r="AN116" i="29"/>
  <c r="AO116" i="29"/>
  <c r="AP116" i="29"/>
  <c r="AR116" i="29"/>
  <c r="AS116" i="29"/>
  <c r="AT116" i="29"/>
  <c r="AU116" i="29"/>
  <c r="AF116" i="29"/>
  <c r="AF102" i="29"/>
  <c r="AF103" i="29"/>
  <c r="AF104" i="29"/>
  <c r="AF105" i="29"/>
  <c r="AF106" i="29"/>
  <c r="AF107" i="29"/>
  <c r="AF109" i="29"/>
  <c r="AF110" i="29"/>
  <c r="AF113" i="29"/>
  <c r="AF114" i="29"/>
  <c r="AF115" i="29"/>
  <c r="AF101" i="29"/>
  <c r="D101" i="29"/>
  <c r="E101" i="29"/>
  <c r="F101" i="29"/>
  <c r="G101" i="29"/>
  <c r="H101" i="29"/>
  <c r="I101" i="29"/>
  <c r="J101" i="29"/>
  <c r="K101" i="29"/>
  <c r="L101" i="29"/>
  <c r="M101" i="29"/>
  <c r="O101" i="29"/>
  <c r="P101" i="29"/>
  <c r="Q101" i="29"/>
  <c r="R101" i="29"/>
  <c r="S101" i="29"/>
  <c r="T101" i="29"/>
  <c r="D102" i="29"/>
  <c r="E102" i="29"/>
  <c r="F102" i="29"/>
  <c r="G102" i="29"/>
  <c r="H102" i="29"/>
  <c r="I102" i="29"/>
  <c r="J102" i="29"/>
  <c r="K102" i="29"/>
  <c r="L102" i="29"/>
  <c r="M102" i="29"/>
  <c r="O102" i="29"/>
  <c r="P102" i="29"/>
  <c r="Q102" i="29"/>
  <c r="R102" i="29"/>
  <c r="S102" i="29"/>
  <c r="T102" i="29"/>
  <c r="D103" i="29"/>
  <c r="E103" i="29"/>
  <c r="F103" i="29"/>
  <c r="G103" i="29"/>
  <c r="H103" i="29"/>
  <c r="I103" i="29"/>
  <c r="J103" i="29"/>
  <c r="K103" i="29"/>
  <c r="L103" i="29"/>
  <c r="M103" i="29"/>
  <c r="O103" i="29"/>
  <c r="P103" i="29"/>
  <c r="Q103" i="29"/>
  <c r="R103" i="29"/>
  <c r="S103" i="29"/>
  <c r="T103" i="29"/>
  <c r="D104" i="29"/>
  <c r="E104" i="29"/>
  <c r="F104" i="29"/>
  <c r="G104" i="29"/>
  <c r="H104" i="29"/>
  <c r="I104" i="29"/>
  <c r="J104" i="29"/>
  <c r="K104" i="29"/>
  <c r="L104" i="29"/>
  <c r="M104" i="29"/>
  <c r="O104" i="29"/>
  <c r="P104" i="29"/>
  <c r="Q104" i="29"/>
  <c r="R104" i="29"/>
  <c r="S104" i="29"/>
  <c r="T104" i="29"/>
  <c r="D105" i="29"/>
  <c r="E105" i="29"/>
  <c r="F105" i="29"/>
  <c r="G105" i="29"/>
  <c r="H105" i="29"/>
  <c r="I105" i="29"/>
  <c r="J105" i="29"/>
  <c r="K105" i="29"/>
  <c r="L105" i="29"/>
  <c r="M105" i="29"/>
  <c r="O105" i="29"/>
  <c r="P105" i="29"/>
  <c r="Q105" i="29"/>
  <c r="R105" i="29"/>
  <c r="S105" i="29"/>
  <c r="T105" i="29"/>
  <c r="D106" i="29"/>
  <c r="E106" i="29"/>
  <c r="F106" i="29"/>
  <c r="G106" i="29"/>
  <c r="H106" i="29"/>
  <c r="I106" i="29"/>
  <c r="J106" i="29"/>
  <c r="K106" i="29"/>
  <c r="L106" i="29"/>
  <c r="M106" i="29"/>
  <c r="O106" i="29"/>
  <c r="P106" i="29"/>
  <c r="Q106" i="29"/>
  <c r="R106" i="29"/>
  <c r="S106" i="29"/>
  <c r="T106" i="29"/>
  <c r="D107" i="29"/>
  <c r="E107" i="29"/>
  <c r="F107" i="29"/>
  <c r="G107" i="29"/>
  <c r="H107" i="29"/>
  <c r="I107" i="29"/>
  <c r="J107" i="29"/>
  <c r="K107" i="29"/>
  <c r="L107" i="29"/>
  <c r="M107" i="29"/>
  <c r="O107" i="29"/>
  <c r="P107" i="29"/>
  <c r="Q107" i="29"/>
  <c r="R107" i="29"/>
  <c r="S107" i="29"/>
  <c r="T107" i="29"/>
  <c r="D109" i="29"/>
  <c r="E109" i="29"/>
  <c r="F109" i="29"/>
  <c r="G109" i="29"/>
  <c r="H109" i="29"/>
  <c r="I109" i="29"/>
  <c r="J109" i="29"/>
  <c r="K109" i="29"/>
  <c r="L109" i="29"/>
  <c r="M109" i="29"/>
  <c r="O109" i="29"/>
  <c r="P109" i="29"/>
  <c r="Q109" i="29"/>
  <c r="R109" i="29"/>
  <c r="S109" i="29"/>
  <c r="T109" i="29"/>
  <c r="D110" i="29"/>
  <c r="E110" i="29"/>
  <c r="F110" i="29"/>
  <c r="G110" i="29"/>
  <c r="H110" i="29"/>
  <c r="I110" i="29"/>
  <c r="J110" i="29"/>
  <c r="K110" i="29"/>
  <c r="L110" i="29"/>
  <c r="M110" i="29"/>
  <c r="O110" i="29"/>
  <c r="P110" i="29"/>
  <c r="Q110" i="29"/>
  <c r="R110" i="29"/>
  <c r="S110" i="29"/>
  <c r="T110" i="29"/>
  <c r="D113" i="29"/>
  <c r="E113" i="29"/>
  <c r="F113" i="29"/>
  <c r="G113" i="29"/>
  <c r="H113" i="29"/>
  <c r="I113" i="29"/>
  <c r="J113" i="29"/>
  <c r="K113" i="29"/>
  <c r="L113" i="29"/>
  <c r="M113" i="29"/>
  <c r="O113" i="29"/>
  <c r="P113" i="29"/>
  <c r="Q113" i="29"/>
  <c r="R113" i="29"/>
  <c r="S113" i="29"/>
  <c r="T113" i="29"/>
  <c r="D114" i="29"/>
  <c r="E114" i="29"/>
  <c r="F114" i="29"/>
  <c r="G114" i="29"/>
  <c r="H114" i="29"/>
  <c r="I114" i="29"/>
  <c r="J114" i="29"/>
  <c r="K114" i="29"/>
  <c r="L114" i="29"/>
  <c r="M114" i="29"/>
  <c r="O114" i="29"/>
  <c r="P114" i="29"/>
  <c r="Q114" i="29"/>
  <c r="R114" i="29"/>
  <c r="S114" i="29"/>
  <c r="T114" i="29"/>
  <c r="D115" i="29"/>
  <c r="E115" i="29"/>
  <c r="F115" i="29"/>
  <c r="G115" i="29"/>
  <c r="H115" i="29"/>
  <c r="I115" i="29"/>
  <c r="J115" i="29"/>
  <c r="K115" i="29"/>
  <c r="L115" i="29"/>
  <c r="M115" i="29"/>
  <c r="O115" i="29"/>
  <c r="P115" i="29"/>
  <c r="Q115" i="29"/>
  <c r="R115" i="29"/>
  <c r="D116" i="29"/>
  <c r="E116" i="29"/>
  <c r="F116" i="29"/>
  <c r="G116" i="29"/>
  <c r="H116" i="29"/>
  <c r="I116" i="29"/>
  <c r="J116" i="29"/>
  <c r="K116" i="29"/>
  <c r="L116" i="29"/>
  <c r="M116" i="29"/>
  <c r="O116" i="29"/>
  <c r="P116" i="29"/>
  <c r="Q116" i="29"/>
  <c r="R116" i="29"/>
  <c r="C102" i="29"/>
  <c r="C103" i="29"/>
  <c r="C104" i="29"/>
  <c r="C105" i="29"/>
  <c r="C106" i="29"/>
  <c r="C107" i="29"/>
  <c r="C109" i="29"/>
  <c r="C110" i="29"/>
  <c r="C113" i="29"/>
  <c r="C114" i="29"/>
  <c r="C115" i="29"/>
  <c r="C116" i="29"/>
  <c r="C101" i="29"/>
  <c r="BJ80" i="29"/>
  <c r="BK80" i="29"/>
  <c r="BL80" i="29"/>
  <c r="BM80" i="29"/>
  <c r="BN80" i="29"/>
  <c r="BO80" i="29"/>
  <c r="BP80" i="29"/>
  <c r="BQ80" i="29"/>
  <c r="BR80" i="29"/>
  <c r="BS80" i="29"/>
  <c r="BU80" i="29"/>
  <c r="BV80" i="29"/>
  <c r="BW80" i="29"/>
  <c r="BX80" i="29"/>
  <c r="BY80" i="29"/>
  <c r="BZ80" i="29"/>
  <c r="BJ81" i="29"/>
  <c r="BK81" i="29"/>
  <c r="BL81" i="29"/>
  <c r="BM81" i="29"/>
  <c r="BN81" i="29"/>
  <c r="BO81" i="29"/>
  <c r="BP81" i="29"/>
  <c r="BQ81" i="29"/>
  <c r="BR81" i="29"/>
  <c r="BS81" i="29"/>
  <c r="BU81" i="29"/>
  <c r="BV81" i="29"/>
  <c r="BW81" i="29"/>
  <c r="BX81" i="29"/>
  <c r="BY81" i="29"/>
  <c r="BZ81" i="29"/>
  <c r="BJ82" i="29"/>
  <c r="BK82" i="29"/>
  <c r="BL82" i="29"/>
  <c r="BM82" i="29"/>
  <c r="BN82" i="29"/>
  <c r="BO82" i="29"/>
  <c r="BP82" i="29"/>
  <c r="BQ82" i="29"/>
  <c r="BR82" i="29"/>
  <c r="BS82" i="29"/>
  <c r="BU82" i="29"/>
  <c r="BV82" i="29"/>
  <c r="BW82" i="29"/>
  <c r="BX82" i="29"/>
  <c r="BY82" i="29"/>
  <c r="BZ82" i="29"/>
  <c r="BJ83" i="29"/>
  <c r="BK83" i="29"/>
  <c r="BL83" i="29"/>
  <c r="BM83" i="29"/>
  <c r="BN83" i="29"/>
  <c r="BO83" i="29"/>
  <c r="BP83" i="29"/>
  <c r="BQ83" i="29"/>
  <c r="BR83" i="29"/>
  <c r="BS83" i="29"/>
  <c r="BU83" i="29"/>
  <c r="BV83" i="29"/>
  <c r="BW83" i="29"/>
  <c r="BX83" i="29"/>
  <c r="BY83" i="29"/>
  <c r="BZ83" i="29"/>
  <c r="BJ84" i="29"/>
  <c r="BK84" i="29"/>
  <c r="BL84" i="29"/>
  <c r="BM84" i="29"/>
  <c r="BN84" i="29"/>
  <c r="BO84" i="29"/>
  <c r="BP84" i="29"/>
  <c r="BQ84" i="29"/>
  <c r="BR84" i="29"/>
  <c r="BS84" i="29"/>
  <c r="BU84" i="29"/>
  <c r="BV84" i="29"/>
  <c r="BW84" i="29"/>
  <c r="BX84" i="29"/>
  <c r="BY84" i="29"/>
  <c r="BZ84" i="29"/>
  <c r="BJ85" i="29"/>
  <c r="BK85" i="29"/>
  <c r="BL85" i="29"/>
  <c r="BM85" i="29"/>
  <c r="BN85" i="29"/>
  <c r="BO85" i="29"/>
  <c r="BP85" i="29"/>
  <c r="BQ85" i="29"/>
  <c r="BR85" i="29"/>
  <c r="BS85" i="29"/>
  <c r="BU85" i="29"/>
  <c r="BV85" i="29"/>
  <c r="BW85" i="29"/>
  <c r="BX85" i="29"/>
  <c r="BY85" i="29"/>
  <c r="BZ85" i="29"/>
  <c r="BJ86" i="29"/>
  <c r="BK86" i="29"/>
  <c r="BL86" i="29"/>
  <c r="BM86" i="29"/>
  <c r="BN86" i="29"/>
  <c r="BO86" i="29"/>
  <c r="BP86" i="29"/>
  <c r="BQ86" i="29"/>
  <c r="BR86" i="29"/>
  <c r="BS86" i="29"/>
  <c r="BU86" i="29"/>
  <c r="BV86" i="29"/>
  <c r="BW86" i="29"/>
  <c r="BX86" i="29"/>
  <c r="BY86" i="29"/>
  <c r="BZ86" i="29"/>
  <c r="BJ88" i="29"/>
  <c r="BK88" i="29"/>
  <c r="BL88" i="29"/>
  <c r="BM88" i="29"/>
  <c r="BN88" i="29"/>
  <c r="BO88" i="29"/>
  <c r="BP88" i="29"/>
  <c r="BQ88" i="29"/>
  <c r="BR88" i="29"/>
  <c r="BS88" i="29"/>
  <c r="BU88" i="29"/>
  <c r="BV88" i="29"/>
  <c r="BW88" i="29"/>
  <c r="BX88" i="29"/>
  <c r="BY88" i="29"/>
  <c r="BZ88" i="29"/>
  <c r="BJ89" i="29"/>
  <c r="BK89" i="29"/>
  <c r="BL89" i="29"/>
  <c r="BM89" i="29"/>
  <c r="BN89" i="29"/>
  <c r="BO89" i="29"/>
  <c r="BP89" i="29"/>
  <c r="BQ89" i="29"/>
  <c r="BR89" i="29"/>
  <c r="BS89" i="29"/>
  <c r="BU89" i="29"/>
  <c r="BV89" i="29"/>
  <c r="BW89" i="29"/>
  <c r="BX89" i="29"/>
  <c r="BY89" i="29"/>
  <c r="BZ89" i="29"/>
  <c r="BJ92" i="29"/>
  <c r="BK92" i="29"/>
  <c r="BL92" i="29"/>
  <c r="BM92" i="29"/>
  <c r="BN92" i="29"/>
  <c r="BO92" i="29"/>
  <c r="BP92" i="29"/>
  <c r="BQ92" i="29"/>
  <c r="BR92" i="29"/>
  <c r="BS92" i="29"/>
  <c r="BU92" i="29"/>
  <c r="BV92" i="29"/>
  <c r="BW92" i="29"/>
  <c r="BX92" i="29"/>
  <c r="BY92" i="29"/>
  <c r="BZ92" i="29"/>
  <c r="BJ93" i="29"/>
  <c r="BK93" i="29"/>
  <c r="BL93" i="29"/>
  <c r="BM93" i="29"/>
  <c r="BN93" i="29"/>
  <c r="BO93" i="29"/>
  <c r="BP93" i="29"/>
  <c r="BQ93" i="29"/>
  <c r="BR93" i="29"/>
  <c r="BS93" i="29"/>
  <c r="BU93" i="29"/>
  <c r="BV93" i="29"/>
  <c r="BW93" i="29"/>
  <c r="BX93" i="29"/>
  <c r="BY93" i="29"/>
  <c r="BZ93" i="29"/>
  <c r="BI81" i="29"/>
  <c r="BI82" i="29"/>
  <c r="BI83" i="29"/>
  <c r="BI84" i="29"/>
  <c r="BI85" i="29"/>
  <c r="BI86" i="29"/>
  <c r="BI88" i="29"/>
  <c r="BI89" i="29"/>
  <c r="BI92" i="29"/>
  <c r="BI93" i="29"/>
  <c r="BI80" i="29"/>
  <c r="AG80" i="29"/>
  <c r="AH80" i="29"/>
  <c r="AI80" i="29"/>
  <c r="AJ80" i="29"/>
  <c r="AK80" i="29"/>
  <c r="AL80" i="29"/>
  <c r="AM80" i="29"/>
  <c r="AN80" i="29"/>
  <c r="AO80" i="29"/>
  <c r="AP80" i="29"/>
  <c r="AR80" i="29"/>
  <c r="AS80" i="29"/>
  <c r="AT80" i="29"/>
  <c r="AU80" i="29"/>
  <c r="AV80" i="29"/>
  <c r="AW80" i="29"/>
  <c r="AG81" i="29"/>
  <c r="AH81" i="29"/>
  <c r="AI81" i="29"/>
  <c r="AJ81" i="29"/>
  <c r="AK81" i="29"/>
  <c r="AL81" i="29"/>
  <c r="AM81" i="29"/>
  <c r="AN81" i="29"/>
  <c r="AO81" i="29"/>
  <c r="AP81" i="29"/>
  <c r="AR81" i="29"/>
  <c r="AS81" i="29"/>
  <c r="AT81" i="29"/>
  <c r="AU81" i="29"/>
  <c r="AV81" i="29"/>
  <c r="AW81" i="29"/>
  <c r="AG82" i="29"/>
  <c r="AH82" i="29"/>
  <c r="AI82" i="29"/>
  <c r="AJ82" i="29"/>
  <c r="AK82" i="29"/>
  <c r="AL82" i="29"/>
  <c r="AM82" i="29"/>
  <c r="AN82" i="29"/>
  <c r="AO82" i="29"/>
  <c r="AP82" i="29"/>
  <c r="AR82" i="29"/>
  <c r="AS82" i="29"/>
  <c r="AT82" i="29"/>
  <c r="AU82" i="29"/>
  <c r="AV82" i="29"/>
  <c r="AW82" i="29"/>
  <c r="AG83" i="29"/>
  <c r="AH83" i="29"/>
  <c r="AI83" i="29"/>
  <c r="AJ83" i="29"/>
  <c r="AK83" i="29"/>
  <c r="AL83" i="29"/>
  <c r="AM83" i="29"/>
  <c r="AN83" i="29"/>
  <c r="AO83" i="29"/>
  <c r="AP83" i="29"/>
  <c r="AR83" i="29"/>
  <c r="AS83" i="29"/>
  <c r="AT83" i="29"/>
  <c r="AU83" i="29"/>
  <c r="AV83" i="29"/>
  <c r="AW83" i="29"/>
  <c r="AG84" i="29"/>
  <c r="AH84" i="29"/>
  <c r="AI84" i="29"/>
  <c r="AJ84" i="29"/>
  <c r="AK84" i="29"/>
  <c r="AL84" i="29"/>
  <c r="AM84" i="29"/>
  <c r="AN84" i="29"/>
  <c r="AO84" i="29"/>
  <c r="AP84" i="29"/>
  <c r="AR84" i="29"/>
  <c r="AS84" i="29"/>
  <c r="AT84" i="29"/>
  <c r="AU84" i="29"/>
  <c r="AV84" i="29"/>
  <c r="AW84" i="29"/>
  <c r="AG85" i="29"/>
  <c r="AH85" i="29"/>
  <c r="AI85" i="29"/>
  <c r="AJ85" i="29"/>
  <c r="AK85" i="29"/>
  <c r="AL85" i="29"/>
  <c r="AM85" i="29"/>
  <c r="AN85" i="29"/>
  <c r="AO85" i="29"/>
  <c r="AP85" i="29"/>
  <c r="AR85" i="29"/>
  <c r="AS85" i="29"/>
  <c r="AT85" i="29"/>
  <c r="AU85" i="29"/>
  <c r="AV85" i="29"/>
  <c r="AW85" i="29"/>
  <c r="AG86" i="29"/>
  <c r="AH86" i="29"/>
  <c r="AI86" i="29"/>
  <c r="AJ86" i="29"/>
  <c r="AK86" i="29"/>
  <c r="AL86" i="29"/>
  <c r="AM86" i="29"/>
  <c r="AN86" i="29"/>
  <c r="AO86" i="29"/>
  <c r="AP86" i="29"/>
  <c r="AR86" i="29"/>
  <c r="AS86" i="29"/>
  <c r="AT86" i="29"/>
  <c r="AU86" i="29"/>
  <c r="AV86" i="29"/>
  <c r="AW86" i="29"/>
  <c r="AG88" i="29"/>
  <c r="AH88" i="29"/>
  <c r="AI88" i="29"/>
  <c r="AJ88" i="29"/>
  <c r="AK88" i="29"/>
  <c r="AL88" i="29"/>
  <c r="AM88" i="29"/>
  <c r="AN88" i="29"/>
  <c r="AO88" i="29"/>
  <c r="AP88" i="29"/>
  <c r="AR88" i="29"/>
  <c r="AS88" i="29"/>
  <c r="AT88" i="29"/>
  <c r="AU88" i="29"/>
  <c r="AV88" i="29"/>
  <c r="AW88" i="29"/>
  <c r="AG89" i="29"/>
  <c r="AH89" i="29"/>
  <c r="AI89" i="29"/>
  <c r="AJ89" i="29"/>
  <c r="AK89" i="29"/>
  <c r="AL89" i="29"/>
  <c r="AM89" i="29"/>
  <c r="AN89" i="29"/>
  <c r="AO89" i="29"/>
  <c r="AP89" i="29"/>
  <c r="AR89" i="29"/>
  <c r="AS89" i="29"/>
  <c r="AT89" i="29"/>
  <c r="AU89" i="29"/>
  <c r="AV89" i="29"/>
  <c r="AW89" i="29"/>
  <c r="AG92" i="29"/>
  <c r="AH92" i="29"/>
  <c r="AI92" i="29"/>
  <c r="AJ92" i="29"/>
  <c r="AK92" i="29"/>
  <c r="AL92" i="29"/>
  <c r="AM92" i="29"/>
  <c r="AN92" i="29"/>
  <c r="AO92" i="29"/>
  <c r="AP92" i="29"/>
  <c r="AR92" i="29"/>
  <c r="AS92" i="29"/>
  <c r="AT92" i="29"/>
  <c r="AU92" i="29"/>
  <c r="AV92" i="29"/>
  <c r="AW92" i="29"/>
  <c r="AG93" i="29"/>
  <c r="AH93" i="29"/>
  <c r="AI93" i="29"/>
  <c r="AJ93" i="29"/>
  <c r="AK93" i="29"/>
  <c r="AL93" i="29"/>
  <c r="AM93" i="29"/>
  <c r="AN93" i="29"/>
  <c r="AO93" i="29"/>
  <c r="AP93" i="29"/>
  <c r="AR93" i="29"/>
  <c r="AS93" i="29"/>
  <c r="AT93" i="29"/>
  <c r="AU93" i="29"/>
  <c r="AV93" i="29"/>
  <c r="AW93" i="29"/>
  <c r="AF81" i="29"/>
  <c r="AF82" i="29"/>
  <c r="AF83" i="29"/>
  <c r="AF84" i="29"/>
  <c r="AF85" i="29"/>
  <c r="AF86" i="29"/>
  <c r="AF88" i="29"/>
  <c r="AF89" i="29"/>
  <c r="AF92" i="29"/>
  <c r="AF93" i="29"/>
  <c r="AF80" i="29"/>
  <c r="D80" i="29"/>
  <c r="E80" i="29"/>
  <c r="F80" i="29"/>
  <c r="G80" i="29"/>
  <c r="H80" i="29"/>
  <c r="I80" i="29"/>
  <c r="J80" i="29"/>
  <c r="K80" i="29"/>
  <c r="L80" i="29"/>
  <c r="M80" i="29"/>
  <c r="O80" i="29"/>
  <c r="P80" i="29"/>
  <c r="Q80" i="29"/>
  <c r="R80" i="29"/>
  <c r="S80" i="29"/>
  <c r="T80" i="29"/>
  <c r="D81" i="29"/>
  <c r="E81" i="29"/>
  <c r="F81" i="29"/>
  <c r="G81" i="29"/>
  <c r="H81" i="29"/>
  <c r="I81" i="29"/>
  <c r="J81" i="29"/>
  <c r="K81" i="29"/>
  <c r="L81" i="29"/>
  <c r="M81" i="29"/>
  <c r="O81" i="29"/>
  <c r="P81" i="29"/>
  <c r="Q81" i="29"/>
  <c r="R81" i="29"/>
  <c r="S81" i="29"/>
  <c r="T81" i="29"/>
  <c r="D82" i="29"/>
  <c r="E82" i="29"/>
  <c r="F82" i="29"/>
  <c r="G82" i="29"/>
  <c r="H82" i="29"/>
  <c r="I82" i="29"/>
  <c r="J82" i="29"/>
  <c r="K82" i="29"/>
  <c r="L82" i="29"/>
  <c r="M82" i="29"/>
  <c r="O82" i="29"/>
  <c r="P82" i="29"/>
  <c r="Q82" i="29"/>
  <c r="R82" i="29"/>
  <c r="S82" i="29"/>
  <c r="T82" i="29"/>
  <c r="D83" i="29"/>
  <c r="E83" i="29"/>
  <c r="F83" i="29"/>
  <c r="G83" i="29"/>
  <c r="H83" i="29"/>
  <c r="I83" i="29"/>
  <c r="J83" i="29"/>
  <c r="K83" i="29"/>
  <c r="L83" i="29"/>
  <c r="M83" i="29"/>
  <c r="O83" i="29"/>
  <c r="P83" i="29"/>
  <c r="Q83" i="29"/>
  <c r="R83" i="29"/>
  <c r="S83" i="29"/>
  <c r="T83" i="29"/>
  <c r="D84" i="29"/>
  <c r="E84" i="29"/>
  <c r="F84" i="29"/>
  <c r="G84" i="29"/>
  <c r="H84" i="29"/>
  <c r="I84" i="29"/>
  <c r="J84" i="29"/>
  <c r="K84" i="29"/>
  <c r="L84" i="29"/>
  <c r="M84" i="29"/>
  <c r="O84" i="29"/>
  <c r="P84" i="29"/>
  <c r="Q84" i="29"/>
  <c r="R84" i="29"/>
  <c r="S84" i="29"/>
  <c r="T84" i="29"/>
  <c r="D85" i="29"/>
  <c r="E85" i="29"/>
  <c r="F85" i="29"/>
  <c r="G85" i="29"/>
  <c r="H85" i="29"/>
  <c r="I85" i="29"/>
  <c r="J85" i="29"/>
  <c r="K85" i="29"/>
  <c r="L85" i="29"/>
  <c r="M85" i="29"/>
  <c r="O85" i="29"/>
  <c r="P85" i="29"/>
  <c r="Q85" i="29"/>
  <c r="R85" i="29"/>
  <c r="S85" i="29"/>
  <c r="T85" i="29"/>
  <c r="D86" i="29"/>
  <c r="E86" i="29"/>
  <c r="F86" i="29"/>
  <c r="G86" i="29"/>
  <c r="H86" i="29"/>
  <c r="I86" i="29"/>
  <c r="J86" i="29"/>
  <c r="K86" i="29"/>
  <c r="L86" i="29"/>
  <c r="M86" i="29"/>
  <c r="O86" i="29"/>
  <c r="P86" i="29"/>
  <c r="Q86" i="29"/>
  <c r="R86" i="29"/>
  <c r="T86" i="29"/>
  <c r="D88" i="29"/>
  <c r="E88" i="29"/>
  <c r="F88" i="29"/>
  <c r="G88" i="29"/>
  <c r="H88" i="29"/>
  <c r="I88" i="29"/>
  <c r="J88" i="29"/>
  <c r="K88" i="29"/>
  <c r="L88" i="29"/>
  <c r="M88" i="29"/>
  <c r="O88" i="29"/>
  <c r="P88" i="29"/>
  <c r="Q88" i="29"/>
  <c r="R88" i="29"/>
  <c r="S88" i="29"/>
  <c r="T88" i="29"/>
  <c r="D89" i="29"/>
  <c r="E89" i="29"/>
  <c r="F89" i="29"/>
  <c r="G89" i="29"/>
  <c r="H89" i="29"/>
  <c r="I89" i="29"/>
  <c r="J89" i="29"/>
  <c r="K89" i="29"/>
  <c r="L89" i="29"/>
  <c r="M89" i="29"/>
  <c r="O89" i="29"/>
  <c r="P89" i="29"/>
  <c r="Q89" i="29"/>
  <c r="R89" i="29"/>
  <c r="S89" i="29"/>
  <c r="T89" i="29"/>
  <c r="D92" i="29"/>
  <c r="E92" i="29"/>
  <c r="F92" i="29"/>
  <c r="G92" i="29"/>
  <c r="H92" i="29"/>
  <c r="I92" i="29"/>
  <c r="J92" i="29"/>
  <c r="K92" i="29"/>
  <c r="L92" i="29"/>
  <c r="M92" i="29"/>
  <c r="O92" i="29"/>
  <c r="P92" i="29"/>
  <c r="Q92" i="29"/>
  <c r="R92" i="29"/>
  <c r="S92" i="29"/>
  <c r="T92" i="29"/>
  <c r="D93" i="29"/>
  <c r="E93" i="29"/>
  <c r="F93" i="29"/>
  <c r="G93" i="29"/>
  <c r="H93" i="29"/>
  <c r="I93" i="29"/>
  <c r="J93" i="29"/>
  <c r="K93" i="29"/>
  <c r="L93" i="29"/>
  <c r="M93" i="29"/>
  <c r="O93" i="29"/>
  <c r="P93" i="29"/>
  <c r="Q93" i="29"/>
  <c r="R93" i="29"/>
  <c r="S93" i="29"/>
  <c r="T93" i="29"/>
  <c r="C81" i="29"/>
  <c r="C82" i="29"/>
  <c r="C83" i="29"/>
  <c r="C84" i="29"/>
  <c r="C85" i="29"/>
  <c r="C86" i="29"/>
  <c r="C88" i="29"/>
  <c r="C89" i="29"/>
  <c r="C92" i="29"/>
  <c r="C93" i="29"/>
  <c r="C80" i="29"/>
  <c r="BJ62" i="29"/>
  <c r="BK62" i="29"/>
  <c r="BL62" i="29"/>
  <c r="BM62" i="29"/>
  <c r="BN62" i="29"/>
  <c r="BO62" i="29"/>
  <c r="BP62" i="29"/>
  <c r="BQ62" i="29"/>
  <c r="BR62" i="29"/>
  <c r="BS62" i="29"/>
  <c r="BU62" i="29"/>
  <c r="BV62" i="29"/>
  <c r="BW62" i="29"/>
  <c r="BX62" i="29"/>
  <c r="BY62" i="29"/>
  <c r="BZ62" i="29"/>
  <c r="BJ63" i="29"/>
  <c r="BK63" i="29"/>
  <c r="BL63" i="29"/>
  <c r="BM63" i="29"/>
  <c r="BN63" i="29"/>
  <c r="BO63" i="29"/>
  <c r="BP63" i="29"/>
  <c r="BQ63" i="29"/>
  <c r="BR63" i="29"/>
  <c r="BS63" i="29"/>
  <c r="BU63" i="29"/>
  <c r="BV63" i="29"/>
  <c r="BW63" i="29"/>
  <c r="BX63" i="29"/>
  <c r="BY63" i="29"/>
  <c r="BZ63" i="29"/>
  <c r="BJ64" i="29"/>
  <c r="BK64" i="29"/>
  <c r="BL64" i="29"/>
  <c r="BM64" i="29"/>
  <c r="BN64" i="29"/>
  <c r="BO64" i="29"/>
  <c r="BP64" i="29"/>
  <c r="BQ64" i="29"/>
  <c r="BR64" i="29"/>
  <c r="BS64" i="29"/>
  <c r="BU64" i="29"/>
  <c r="BV64" i="29"/>
  <c r="BW64" i="29"/>
  <c r="BX64" i="29"/>
  <c r="BY64" i="29"/>
  <c r="BZ64" i="29"/>
  <c r="BJ65" i="29"/>
  <c r="BK65" i="29"/>
  <c r="BL65" i="29"/>
  <c r="BM65" i="29"/>
  <c r="BN65" i="29"/>
  <c r="BO65" i="29"/>
  <c r="BP65" i="29"/>
  <c r="BQ65" i="29"/>
  <c r="BR65" i="29"/>
  <c r="BS65" i="29"/>
  <c r="BU65" i="29"/>
  <c r="BV65" i="29"/>
  <c r="BW65" i="29"/>
  <c r="BX65" i="29"/>
  <c r="BY65" i="29"/>
  <c r="BZ65" i="29"/>
  <c r="BJ66" i="29"/>
  <c r="BK66" i="29"/>
  <c r="BL66" i="29"/>
  <c r="BM66" i="29"/>
  <c r="BN66" i="29"/>
  <c r="BO66" i="29"/>
  <c r="BP66" i="29"/>
  <c r="BQ66" i="29"/>
  <c r="BR66" i="29"/>
  <c r="BS66" i="29"/>
  <c r="BU66" i="29"/>
  <c r="BV66" i="29"/>
  <c r="BW66" i="29"/>
  <c r="BX66" i="29"/>
  <c r="BY66" i="29"/>
  <c r="BZ66" i="29"/>
  <c r="BJ67" i="29"/>
  <c r="BK67" i="29"/>
  <c r="BL67" i="29"/>
  <c r="BM67" i="29"/>
  <c r="BN67" i="29"/>
  <c r="BO67" i="29"/>
  <c r="BP67" i="29"/>
  <c r="BQ67" i="29"/>
  <c r="BR67" i="29"/>
  <c r="BS67" i="29"/>
  <c r="BU67" i="29"/>
  <c r="BV67" i="29"/>
  <c r="BW67" i="29"/>
  <c r="BX67" i="29"/>
  <c r="BY67" i="29"/>
  <c r="BZ67" i="29"/>
  <c r="BJ68" i="29"/>
  <c r="BK68" i="29"/>
  <c r="BL68" i="29"/>
  <c r="BM68" i="29"/>
  <c r="BN68" i="29"/>
  <c r="BO68" i="29"/>
  <c r="BP68" i="29"/>
  <c r="BQ68" i="29"/>
  <c r="BR68" i="29"/>
  <c r="BS68" i="29"/>
  <c r="BU68" i="29"/>
  <c r="BV68" i="29"/>
  <c r="BW68" i="29"/>
  <c r="BX68" i="29"/>
  <c r="BY68" i="29"/>
  <c r="BZ68" i="29"/>
  <c r="BJ70" i="29"/>
  <c r="BK70" i="29"/>
  <c r="BL70" i="29"/>
  <c r="BM70" i="29"/>
  <c r="BN70" i="29"/>
  <c r="BO70" i="29"/>
  <c r="BP70" i="29"/>
  <c r="BQ70" i="29"/>
  <c r="BR70" i="29"/>
  <c r="BS70" i="29"/>
  <c r="BU70" i="29"/>
  <c r="BV70" i="29"/>
  <c r="BW70" i="29"/>
  <c r="BX70" i="29"/>
  <c r="BY70" i="29"/>
  <c r="BZ70" i="29"/>
  <c r="BJ71" i="29"/>
  <c r="BK71" i="29"/>
  <c r="BL71" i="29"/>
  <c r="BM71" i="29"/>
  <c r="BN71" i="29"/>
  <c r="BO71" i="29"/>
  <c r="BP71" i="29"/>
  <c r="BQ71" i="29"/>
  <c r="BR71" i="29"/>
  <c r="BS71" i="29"/>
  <c r="BU71" i="29"/>
  <c r="BV71" i="29"/>
  <c r="BW71" i="29"/>
  <c r="BX71" i="29"/>
  <c r="BY71" i="29"/>
  <c r="BZ71" i="29"/>
  <c r="BJ74" i="29"/>
  <c r="BK74" i="29"/>
  <c r="BL74" i="29"/>
  <c r="BM74" i="29"/>
  <c r="BN74" i="29"/>
  <c r="BO74" i="29"/>
  <c r="BP74" i="29"/>
  <c r="BQ74" i="29"/>
  <c r="BR74" i="29"/>
  <c r="BS74" i="29"/>
  <c r="BU74" i="29"/>
  <c r="BV74" i="29"/>
  <c r="BW74" i="29"/>
  <c r="BX74" i="29"/>
  <c r="BY74" i="29"/>
  <c r="BZ74" i="29"/>
  <c r="BJ75" i="29"/>
  <c r="BK75" i="29"/>
  <c r="BL75" i="29"/>
  <c r="BM75" i="29"/>
  <c r="BN75" i="29"/>
  <c r="BO75" i="29"/>
  <c r="BP75" i="29"/>
  <c r="BQ75" i="29"/>
  <c r="BR75" i="29"/>
  <c r="BS75" i="29"/>
  <c r="BU75" i="29"/>
  <c r="BV75" i="29"/>
  <c r="BW75" i="29"/>
  <c r="BX75" i="29"/>
  <c r="BY75" i="29"/>
  <c r="BZ75" i="29"/>
  <c r="BJ76" i="29"/>
  <c r="BK76" i="29"/>
  <c r="BL76" i="29"/>
  <c r="BM76" i="29"/>
  <c r="BN76" i="29"/>
  <c r="BO76" i="29"/>
  <c r="BP76" i="29"/>
  <c r="BQ76" i="29"/>
  <c r="BR76" i="29"/>
  <c r="BS76" i="29"/>
  <c r="BU76" i="29"/>
  <c r="BV76" i="29"/>
  <c r="BW76" i="29"/>
  <c r="BX76" i="29"/>
  <c r="BY76" i="29"/>
  <c r="BZ76" i="29"/>
  <c r="BI63" i="29"/>
  <c r="BI64" i="29"/>
  <c r="BI65" i="29"/>
  <c r="BI66" i="29"/>
  <c r="BI67" i="29"/>
  <c r="BI68" i="29"/>
  <c r="BI70" i="29"/>
  <c r="BI71" i="29"/>
  <c r="BI74" i="29"/>
  <c r="BI75" i="29"/>
  <c r="BI76" i="29"/>
  <c r="BI62" i="29"/>
  <c r="AG62" i="29"/>
  <c r="AH62" i="29"/>
  <c r="AI62" i="29"/>
  <c r="AJ62" i="29"/>
  <c r="AK62" i="29"/>
  <c r="AL62" i="29"/>
  <c r="AM62" i="29"/>
  <c r="AN62" i="29"/>
  <c r="AO62" i="29"/>
  <c r="AP62" i="29"/>
  <c r="AR62" i="29"/>
  <c r="AS62" i="29"/>
  <c r="AT62" i="29"/>
  <c r="AU62" i="29"/>
  <c r="AV62" i="29"/>
  <c r="AW62" i="29"/>
  <c r="AG63" i="29"/>
  <c r="AH63" i="29"/>
  <c r="AI63" i="29"/>
  <c r="AJ63" i="29"/>
  <c r="AK63" i="29"/>
  <c r="AL63" i="29"/>
  <c r="AM63" i="29"/>
  <c r="AN63" i="29"/>
  <c r="AO63" i="29"/>
  <c r="AP63" i="29"/>
  <c r="AR63" i="29"/>
  <c r="AS63" i="29"/>
  <c r="AT63" i="29"/>
  <c r="AU63" i="29"/>
  <c r="AV63" i="29"/>
  <c r="AW63" i="29"/>
  <c r="AG64" i="29"/>
  <c r="AH64" i="29"/>
  <c r="AI64" i="29"/>
  <c r="AJ64" i="29"/>
  <c r="AK64" i="29"/>
  <c r="AL64" i="29"/>
  <c r="AM64" i="29"/>
  <c r="AN64" i="29"/>
  <c r="AO64" i="29"/>
  <c r="AP64" i="29"/>
  <c r="AR64" i="29"/>
  <c r="AS64" i="29"/>
  <c r="AT64" i="29"/>
  <c r="AU64" i="29"/>
  <c r="AV64" i="29"/>
  <c r="AW64" i="29"/>
  <c r="AG65" i="29"/>
  <c r="AH65" i="29"/>
  <c r="AI65" i="29"/>
  <c r="AJ65" i="29"/>
  <c r="AK65" i="29"/>
  <c r="AL65" i="29"/>
  <c r="AM65" i="29"/>
  <c r="AN65" i="29"/>
  <c r="AO65" i="29"/>
  <c r="AP65" i="29"/>
  <c r="AR65" i="29"/>
  <c r="AS65" i="29"/>
  <c r="AT65" i="29"/>
  <c r="AU65" i="29"/>
  <c r="AV65" i="29"/>
  <c r="AW65" i="29"/>
  <c r="AG66" i="29"/>
  <c r="AH66" i="29"/>
  <c r="AI66" i="29"/>
  <c r="AJ66" i="29"/>
  <c r="AK66" i="29"/>
  <c r="AL66" i="29"/>
  <c r="AM66" i="29"/>
  <c r="AN66" i="29"/>
  <c r="AO66" i="29"/>
  <c r="AP66" i="29"/>
  <c r="AR66" i="29"/>
  <c r="AS66" i="29"/>
  <c r="AT66" i="29"/>
  <c r="AU66" i="29"/>
  <c r="AV66" i="29"/>
  <c r="AW66" i="29"/>
  <c r="AG67" i="29"/>
  <c r="AH67" i="29"/>
  <c r="AI67" i="29"/>
  <c r="AJ67" i="29"/>
  <c r="AK67" i="29"/>
  <c r="AL67" i="29"/>
  <c r="AM67" i="29"/>
  <c r="AN67" i="29"/>
  <c r="AO67" i="29"/>
  <c r="AP67" i="29"/>
  <c r="AR67" i="29"/>
  <c r="AS67" i="29"/>
  <c r="AT67" i="29"/>
  <c r="AU67" i="29"/>
  <c r="AV67" i="29"/>
  <c r="AW67" i="29"/>
  <c r="AG68" i="29"/>
  <c r="AH68" i="29"/>
  <c r="AI68" i="29"/>
  <c r="AJ68" i="29"/>
  <c r="AK68" i="29"/>
  <c r="AL68" i="29"/>
  <c r="AM68" i="29"/>
  <c r="AN68" i="29"/>
  <c r="AO68" i="29"/>
  <c r="AP68" i="29"/>
  <c r="AR68" i="29"/>
  <c r="AS68" i="29"/>
  <c r="AT68" i="29"/>
  <c r="AU68" i="29"/>
  <c r="AV68" i="29"/>
  <c r="AW68" i="29"/>
  <c r="AG70" i="29"/>
  <c r="AH70" i="29"/>
  <c r="AI70" i="29"/>
  <c r="AJ70" i="29"/>
  <c r="AK70" i="29"/>
  <c r="AL70" i="29"/>
  <c r="AM70" i="29"/>
  <c r="AN70" i="29"/>
  <c r="AO70" i="29"/>
  <c r="AP70" i="29"/>
  <c r="AR70" i="29"/>
  <c r="AS70" i="29"/>
  <c r="AT70" i="29"/>
  <c r="AU70" i="29"/>
  <c r="AV70" i="29"/>
  <c r="AW70" i="29"/>
  <c r="AG71" i="29"/>
  <c r="AH71" i="29"/>
  <c r="AI71" i="29"/>
  <c r="AJ71" i="29"/>
  <c r="AK71" i="29"/>
  <c r="AL71" i="29"/>
  <c r="AM71" i="29"/>
  <c r="AN71" i="29"/>
  <c r="AO71" i="29"/>
  <c r="AP71" i="29"/>
  <c r="AR71" i="29"/>
  <c r="AS71" i="29"/>
  <c r="AT71" i="29"/>
  <c r="AU71" i="29"/>
  <c r="AV71" i="29"/>
  <c r="AW71" i="29"/>
  <c r="AG74" i="29"/>
  <c r="AH74" i="29"/>
  <c r="AI74" i="29"/>
  <c r="AJ74" i="29"/>
  <c r="AK74" i="29"/>
  <c r="AL74" i="29"/>
  <c r="AM74" i="29"/>
  <c r="AN74" i="29"/>
  <c r="AO74" i="29"/>
  <c r="AP74" i="29"/>
  <c r="AR74" i="29"/>
  <c r="AS74" i="29"/>
  <c r="AT74" i="29"/>
  <c r="AU74" i="29"/>
  <c r="AV74" i="29"/>
  <c r="AW74" i="29"/>
  <c r="AG75" i="29"/>
  <c r="AH75" i="29"/>
  <c r="AI75" i="29"/>
  <c r="AJ75" i="29"/>
  <c r="AK75" i="29"/>
  <c r="AL75" i="29"/>
  <c r="AM75" i="29"/>
  <c r="AN75" i="29"/>
  <c r="AO75" i="29"/>
  <c r="AP75" i="29"/>
  <c r="AR75" i="29"/>
  <c r="AS75" i="29"/>
  <c r="AT75" i="29"/>
  <c r="AU75" i="29"/>
  <c r="AV75" i="29"/>
  <c r="AW75" i="29"/>
  <c r="AG76" i="29"/>
  <c r="AH76" i="29"/>
  <c r="AI76" i="29"/>
  <c r="AJ76" i="29"/>
  <c r="AK76" i="29"/>
  <c r="AL76" i="29"/>
  <c r="AM76" i="29"/>
  <c r="AN76" i="29"/>
  <c r="AO76" i="29"/>
  <c r="AP76" i="29"/>
  <c r="AR76" i="29"/>
  <c r="AS76" i="29"/>
  <c r="AT76" i="29"/>
  <c r="AU76" i="29"/>
  <c r="AV76" i="29"/>
  <c r="AW76" i="29"/>
  <c r="AF76" i="29"/>
  <c r="AF63" i="29"/>
  <c r="AF64" i="29"/>
  <c r="AF65" i="29"/>
  <c r="AF66" i="29"/>
  <c r="AF67" i="29"/>
  <c r="AF68" i="29"/>
  <c r="AF70" i="29"/>
  <c r="AF71" i="29"/>
  <c r="AF74" i="29"/>
  <c r="AF75" i="29"/>
  <c r="AF62" i="29"/>
  <c r="D62" i="29"/>
  <c r="E62" i="29"/>
  <c r="F62" i="29"/>
  <c r="G62" i="29"/>
  <c r="H62" i="29"/>
  <c r="I62" i="29"/>
  <c r="J62" i="29"/>
  <c r="K62" i="29"/>
  <c r="L62" i="29"/>
  <c r="M62" i="29"/>
  <c r="O62" i="29"/>
  <c r="P62" i="29"/>
  <c r="Q62" i="29"/>
  <c r="R62" i="29"/>
  <c r="S62" i="29"/>
  <c r="T62" i="29"/>
  <c r="D63" i="29"/>
  <c r="E63" i="29"/>
  <c r="F63" i="29"/>
  <c r="G63" i="29"/>
  <c r="H63" i="29"/>
  <c r="I63" i="29"/>
  <c r="J63" i="29"/>
  <c r="K63" i="29"/>
  <c r="L63" i="29"/>
  <c r="M63" i="29"/>
  <c r="O63" i="29"/>
  <c r="P63" i="29"/>
  <c r="Q63" i="29"/>
  <c r="R63" i="29"/>
  <c r="S63" i="29"/>
  <c r="T63" i="29"/>
  <c r="D64" i="29"/>
  <c r="E64" i="29"/>
  <c r="F64" i="29"/>
  <c r="G64" i="29"/>
  <c r="H64" i="29"/>
  <c r="I64" i="29"/>
  <c r="J64" i="29"/>
  <c r="K64" i="29"/>
  <c r="L64" i="29"/>
  <c r="M64" i="29"/>
  <c r="O64" i="29"/>
  <c r="P64" i="29"/>
  <c r="Q64" i="29"/>
  <c r="R64" i="29"/>
  <c r="S64" i="29"/>
  <c r="T64" i="29"/>
  <c r="D65" i="29"/>
  <c r="E65" i="29"/>
  <c r="F65" i="29"/>
  <c r="G65" i="29"/>
  <c r="H65" i="29"/>
  <c r="I65" i="29"/>
  <c r="J65" i="29"/>
  <c r="K65" i="29"/>
  <c r="L65" i="29"/>
  <c r="M65" i="29"/>
  <c r="O65" i="29"/>
  <c r="P65" i="29"/>
  <c r="Q65" i="29"/>
  <c r="R65" i="29"/>
  <c r="DA65" i="29" s="1"/>
  <c r="S65" i="29"/>
  <c r="T65" i="29"/>
  <c r="D66" i="29"/>
  <c r="E66" i="29"/>
  <c r="F66" i="29"/>
  <c r="G66" i="29"/>
  <c r="H66" i="29"/>
  <c r="I66" i="29"/>
  <c r="J66" i="29"/>
  <c r="K66" i="29"/>
  <c r="L66" i="29"/>
  <c r="M66" i="29"/>
  <c r="O66" i="29"/>
  <c r="P66" i="29"/>
  <c r="CY66" i="29" s="1"/>
  <c r="Q66" i="29"/>
  <c r="CZ66" i="29" s="1"/>
  <c r="R66" i="29"/>
  <c r="S66" i="29"/>
  <c r="T66" i="29"/>
  <c r="D67" i="29"/>
  <c r="E67" i="29"/>
  <c r="F67" i="29"/>
  <c r="G67" i="29"/>
  <c r="H67" i="29"/>
  <c r="I67" i="29"/>
  <c r="J67" i="29"/>
  <c r="K67" i="29"/>
  <c r="L67" i="29"/>
  <c r="M67" i="29"/>
  <c r="O67" i="29"/>
  <c r="P67" i="29"/>
  <c r="Q67" i="29"/>
  <c r="R67" i="29"/>
  <c r="S67" i="29"/>
  <c r="T67" i="29"/>
  <c r="D68" i="29"/>
  <c r="E68" i="29"/>
  <c r="F68" i="29"/>
  <c r="G68" i="29"/>
  <c r="H68" i="29"/>
  <c r="I68" i="29"/>
  <c r="J68" i="29"/>
  <c r="K68" i="29"/>
  <c r="L68" i="29"/>
  <c r="M68" i="29"/>
  <c r="O68" i="29"/>
  <c r="P68" i="29"/>
  <c r="Q68" i="29"/>
  <c r="R68" i="29"/>
  <c r="S68" i="29"/>
  <c r="T68" i="29"/>
  <c r="D70" i="29"/>
  <c r="E70" i="29"/>
  <c r="F70" i="29"/>
  <c r="G70" i="29"/>
  <c r="H70" i="29"/>
  <c r="I70" i="29"/>
  <c r="J70" i="29"/>
  <c r="K70" i="29"/>
  <c r="L70" i="29"/>
  <c r="M70" i="29"/>
  <c r="O70" i="29"/>
  <c r="P70" i="29"/>
  <c r="Q70" i="29"/>
  <c r="R70" i="29"/>
  <c r="S70" i="29"/>
  <c r="T70" i="29"/>
  <c r="D71" i="29"/>
  <c r="E71" i="29"/>
  <c r="F71" i="29"/>
  <c r="G71" i="29"/>
  <c r="H71" i="29"/>
  <c r="I71" i="29"/>
  <c r="J71" i="29"/>
  <c r="K71" i="29"/>
  <c r="L71" i="29"/>
  <c r="M71" i="29"/>
  <c r="O71" i="29"/>
  <c r="P71" i="29"/>
  <c r="Q71" i="29"/>
  <c r="R71" i="29"/>
  <c r="DA71" i="29" s="1"/>
  <c r="S71" i="29"/>
  <c r="T71" i="29"/>
  <c r="D74" i="29"/>
  <c r="E74" i="29"/>
  <c r="F74" i="29"/>
  <c r="G74" i="29"/>
  <c r="H74" i="29"/>
  <c r="I74" i="29"/>
  <c r="J74" i="29"/>
  <c r="K74" i="29"/>
  <c r="L74" i="29"/>
  <c r="M74" i="29"/>
  <c r="O74" i="29"/>
  <c r="P74" i="29"/>
  <c r="Q74" i="29"/>
  <c r="R74" i="29"/>
  <c r="S74" i="29"/>
  <c r="T74" i="29"/>
  <c r="D75" i="29"/>
  <c r="E75" i="29"/>
  <c r="F75" i="29"/>
  <c r="G75" i="29"/>
  <c r="H75" i="29"/>
  <c r="I75" i="29"/>
  <c r="J75" i="29"/>
  <c r="K75" i="29"/>
  <c r="L75" i="29"/>
  <c r="M75" i="29"/>
  <c r="O75" i="29"/>
  <c r="P75" i="29"/>
  <c r="CY75" i="29" s="1"/>
  <c r="Q75" i="29"/>
  <c r="R75" i="29"/>
  <c r="S75" i="29"/>
  <c r="T75" i="29"/>
  <c r="D76" i="29"/>
  <c r="E76" i="29"/>
  <c r="F76" i="29"/>
  <c r="G76" i="29"/>
  <c r="H76" i="29"/>
  <c r="I76" i="29"/>
  <c r="J76" i="29"/>
  <c r="K76" i="29"/>
  <c r="L76" i="29"/>
  <c r="M76" i="29"/>
  <c r="O76" i="29"/>
  <c r="P76" i="29"/>
  <c r="Q76" i="29"/>
  <c r="R76" i="29"/>
  <c r="S76" i="29"/>
  <c r="T76" i="29"/>
  <c r="C63" i="29"/>
  <c r="C64" i="29"/>
  <c r="C65" i="29"/>
  <c r="C66" i="29"/>
  <c r="C67" i="29"/>
  <c r="C68" i="29"/>
  <c r="C70" i="29"/>
  <c r="C71" i="29"/>
  <c r="C74" i="29"/>
  <c r="C75" i="29"/>
  <c r="C76" i="29"/>
  <c r="C62" i="29"/>
  <c r="BJ39" i="29"/>
  <c r="BK39" i="29"/>
  <c r="BL39" i="29"/>
  <c r="BM39" i="29"/>
  <c r="BN39" i="29"/>
  <c r="BO39" i="29"/>
  <c r="BP39" i="29"/>
  <c r="BQ39" i="29"/>
  <c r="BR39" i="29"/>
  <c r="BS39" i="29"/>
  <c r="BU39" i="29"/>
  <c r="BV39" i="29"/>
  <c r="BW39" i="29"/>
  <c r="BX39" i="29"/>
  <c r="BY39" i="29"/>
  <c r="BZ39" i="29"/>
  <c r="BJ40" i="29"/>
  <c r="BK40" i="29"/>
  <c r="BL40" i="29"/>
  <c r="BM40" i="29"/>
  <c r="BN40" i="29"/>
  <c r="BO40" i="29"/>
  <c r="BP40" i="29"/>
  <c r="BQ40" i="29"/>
  <c r="BR40" i="29"/>
  <c r="BS40" i="29"/>
  <c r="BU40" i="29"/>
  <c r="BV40" i="29"/>
  <c r="BW40" i="29"/>
  <c r="BX40" i="29"/>
  <c r="BY40" i="29"/>
  <c r="BZ40" i="29"/>
  <c r="BJ41" i="29"/>
  <c r="BK41" i="29"/>
  <c r="BL41" i="29"/>
  <c r="BM41" i="29"/>
  <c r="BN41" i="29"/>
  <c r="BO41" i="29"/>
  <c r="BP41" i="29"/>
  <c r="BQ41" i="29"/>
  <c r="BR41" i="29"/>
  <c r="BS41" i="29"/>
  <c r="BU41" i="29"/>
  <c r="BV41" i="29"/>
  <c r="BW41" i="29"/>
  <c r="BX41" i="29"/>
  <c r="BY41" i="29"/>
  <c r="BZ41" i="29"/>
  <c r="BJ42" i="29"/>
  <c r="BK42" i="29"/>
  <c r="BL42" i="29"/>
  <c r="BM42" i="29"/>
  <c r="BN42" i="29"/>
  <c r="BO42" i="29"/>
  <c r="BP42" i="29"/>
  <c r="BQ42" i="29"/>
  <c r="BR42" i="29"/>
  <c r="BS42" i="29"/>
  <c r="BU42" i="29"/>
  <c r="BV42" i="29"/>
  <c r="BW42" i="29"/>
  <c r="BX42" i="29"/>
  <c r="BY42" i="29"/>
  <c r="BZ42" i="29"/>
  <c r="BJ43" i="29"/>
  <c r="BK43" i="29"/>
  <c r="BL43" i="29"/>
  <c r="BM43" i="29"/>
  <c r="BN43" i="29"/>
  <c r="BO43" i="29"/>
  <c r="BP43" i="29"/>
  <c r="BQ43" i="29"/>
  <c r="BR43" i="29"/>
  <c r="BS43" i="29"/>
  <c r="BU43" i="29"/>
  <c r="BV43" i="29"/>
  <c r="BW43" i="29"/>
  <c r="BX43" i="29"/>
  <c r="BY43" i="29"/>
  <c r="BZ43" i="29"/>
  <c r="BJ44" i="29"/>
  <c r="BK44" i="29"/>
  <c r="BL44" i="29"/>
  <c r="BM44" i="29"/>
  <c r="BN44" i="29"/>
  <c r="BO44" i="29"/>
  <c r="BP44" i="29"/>
  <c r="BQ44" i="29"/>
  <c r="BR44" i="29"/>
  <c r="BS44" i="29"/>
  <c r="BU44" i="29"/>
  <c r="BV44" i="29"/>
  <c r="BW44" i="29"/>
  <c r="BX44" i="29"/>
  <c r="BY44" i="29"/>
  <c r="BZ44" i="29"/>
  <c r="BJ45" i="29"/>
  <c r="BK45" i="29"/>
  <c r="BL45" i="29"/>
  <c r="BM45" i="29"/>
  <c r="BN45" i="29"/>
  <c r="BO45" i="29"/>
  <c r="BP45" i="29"/>
  <c r="BQ45" i="29"/>
  <c r="BR45" i="29"/>
  <c r="BS45" i="29"/>
  <c r="BU45" i="29"/>
  <c r="BV45" i="29"/>
  <c r="BW45" i="29"/>
  <c r="BX45" i="29"/>
  <c r="BY45" i="29"/>
  <c r="BZ45" i="29"/>
  <c r="BJ47" i="29"/>
  <c r="BK47" i="29"/>
  <c r="BL47" i="29"/>
  <c r="BM47" i="29"/>
  <c r="BN47" i="29"/>
  <c r="BO47" i="29"/>
  <c r="BP47" i="29"/>
  <c r="BQ47" i="29"/>
  <c r="BR47" i="29"/>
  <c r="BS47" i="29"/>
  <c r="BU47" i="29"/>
  <c r="BV47" i="29"/>
  <c r="BW47" i="29"/>
  <c r="BX47" i="29"/>
  <c r="BY47" i="29"/>
  <c r="BZ47" i="29"/>
  <c r="BJ48" i="29"/>
  <c r="BK48" i="29"/>
  <c r="BL48" i="29"/>
  <c r="BM48" i="29"/>
  <c r="BN48" i="29"/>
  <c r="BO48" i="29"/>
  <c r="BP48" i="29"/>
  <c r="BQ48" i="29"/>
  <c r="BR48" i="29"/>
  <c r="BS48" i="29"/>
  <c r="BU48" i="29"/>
  <c r="BV48" i="29"/>
  <c r="BW48" i="29"/>
  <c r="BX48" i="29"/>
  <c r="BY48" i="29"/>
  <c r="BZ48" i="29"/>
  <c r="BJ51" i="29"/>
  <c r="BK51" i="29"/>
  <c r="BL51" i="29"/>
  <c r="BM51" i="29"/>
  <c r="BN51" i="29"/>
  <c r="BO51" i="29"/>
  <c r="BP51" i="29"/>
  <c r="BQ51" i="29"/>
  <c r="BR51" i="29"/>
  <c r="BS51" i="29"/>
  <c r="BU51" i="29"/>
  <c r="BV51" i="29"/>
  <c r="BW51" i="29"/>
  <c r="BX51" i="29"/>
  <c r="BY51" i="29"/>
  <c r="BZ51" i="29"/>
  <c r="BJ52" i="29"/>
  <c r="BK52" i="29"/>
  <c r="BL52" i="29"/>
  <c r="BM52" i="29"/>
  <c r="BN52" i="29"/>
  <c r="BO52" i="29"/>
  <c r="BP52" i="29"/>
  <c r="BQ52" i="29"/>
  <c r="BR52" i="29"/>
  <c r="BS52" i="29"/>
  <c r="BU52" i="29"/>
  <c r="BV52" i="29"/>
  <c r="BW52" i="29"/>
  <c r="BX52" i="29"/>
  <c r="BY52" i="29"/>
  <c r="BZ52" i="29"/>
  <c r="BJ53" i="29"/>
  <c r="BK53" i="29"/>
  <c r="BL53" i="29"/>
  <c r="BM53" i="29"/>
  <c r="BN53" i="29"/>
  <c r="BO53" i="29"/>
  <c r="BP53" i="29"/>
  <c r="BQ53" i="29"/>
  <c r="BR53" i="29"/>
  <c r="BS53" i="29"/>
  <c r="BU53" i="29"/>
  <c r="BV53" i="29"/>
  <c r="BW53" i="29"/>
  <c r="BX53" i="29"/>
  <c r="BI40" i="29"/>
  <c r="BI41" i="29"/>
  <c r="BI42" i="29"/>
  <c r="BI43" i="29"/>
  <c r="BI44" i="29"/>
  <c r="BI45" i="29"/>
  <c r="BI47" i="29"/>
  <c r="BI48" i="29"/>
  <c r="BI51" i="29"/>
  <c r="BI52" i="29"/>
  <c r="BI53" i="29"/>
  <c r="BI39" i="29"/>
  <c r="AG39" i="29"/>
  <c r="AH39" i="29"/>
  <c r="AI39" i="29"/>
  <c r="AJ39" i="29"/>
  <c r="AK39" i="29"/>
  <c r="AL39" i="29"/>
  <c r="AM39" i="29"/>
  <c r="AN39" i="29"/>
  <c r="AO39" i="29"/>
  <c r="AP39" i="29"/>
  <c r="AR39" i="29"/>
  <c r="AS39" i="29"/>
  <c r="AT39" i="29"/>
  <c r="AU39" i="29"/>
  <c r="AV39" i="29"/>
  <c r="AW39" i="29"/>
  <c r="AG40" i="29"/>
  <c r="AH40" i="29"/>
  <c r="AI40" i="29"/>
  <c r="AJ40" i="29"/>
  <c r="AK40" i="29"/>
  <c r="AL40" i="29"/>
  <c r="AM40" i="29"/>
  <c r="AN40" i="29"/>
  <c r="AO40" i="29"/>
  <c r="AP40" i="29"/>
  <c r="AR40" i="29"/>
  <c r="AS40" i="29"/>
  <c r="AT40" i="29"/>
  <c r="AU40" i="29"/>
  <c r="AV40" i="29"/>
  <c r="AW40" i="29"/>
  <c r="AG41" i="29"/>
  <c r="AH41" i="29"/>
  <c r="AI41" i="29"/>
  <c r="AJ41" i="29"/>
  <c r="AK41" i="29"/>
  <c r="AL41" i="29"/>
  <c r="AM41" i="29"/>
  <c r="AN41" i="29"/>
  <c r="AO41" i="29"/>
  <c r="AP41" i="29"/>
  <c r="AR41" i="29"/>
  <c r="AS41" i="29"/>
  <c r="AT41" i="29"/>
  <c r="AU41" i="29"/>
  <c r="AV41" i="29"/>
  <c r="AW41" i="29"/>
  <c r="AG42" i="29"/>
  <c r="AH42" i="29"/>
  <c r="AI42" i="29"/>
  <c r="AJ42" i="29"/>
  <c r="AK42" i="29"/>
  <c r="AL42" i="29"/>
  <c r="AM42" i="29"/>
  <c r="AN42" i="29"/>
  <c r="AO42" i="29"/>
  <c r="AP42" i="29"/>
  <c r="AR42" i="29"/>
  <c r="AS42" i="29"/>
  <c r="AT42" i="29"/>
  <c r="AU42" i="29"/>
  <c r="AV42" i="29"/>
  <c r="AW42" i="29"/>
  <c r="AG43" i="29"/>
  <c r="AH43" i="29"/>
  <c r="AI43" i="29"/>
  <c r="AJ43" i="29"/>
  <c r="AK43" i="29"/>
  <c r="AL43" i="29"/>
  <c r="AM43" i="29"/>
  <c r="AN43" i="29"/>
  <c r="AO43" i="29"/>
  <c r="AP43" i="29"/>
  <c r="AR43" i="29"/>
  <c r="AS43" i="29"/>
  <c r="AT43" i="29"/>
  <c r="AU43" i="29"/>
  <c r="AV43" i="29"/>
  <c r="AW43" i="29"/>
  <c r="AG44" i="29"/>
  <c r="AH44" i="29"/>
  <c r="AI44" i="29"/>
  <c r="AJ44" i="29"/>
  <c r="AK44" i="29"/>
  <c r="AL44" i="29"/>
  <c r="AM44" i="29"/>
  <c r="AN44" i="29"/>
  <c r="AO44" i="29"/>
  <c r="AP44" i="29"/>
  <c r="AR44" i="29"/>
  <c r="AS44" i="29"/>
  <c r="AT44" i="29"/>
  <c r="AU44" i="29"/>
  <c r="AV44" i="29"/>
  <c r="AW44" i="29"/>
  <c r="AG45" i="29"/>
  <c r="AH45" i="29"/>
  <c r="AI45" i="29"/>
  <c r="AJ45" i="29"/>
  <c r="AK45" i="29"/>
  <c r="AL45" i="29"/>
  <c r="AM45" i="29"/>
  <c r="AN45" i="29"/>
  <c r="AO45" i="29"/>
  <c r="AP45" i="29"/>
  <c r="AR45" i="29"/>
  <c r="AS45" i="29"/>
  <c r="AT45" i="29"/>
  <c r="AU45" i="29"/>
  <c r="AV45" i="29"/>
  <c r="AW45" i="29"/>
  <c r="AG47" i="29"/>
  <c r="AH47" i="29"/>
  <c r="AI47" i="29"/>
  <c r="AJ47" i="29"/>
  <c r="AK47" i="29"/>
  <c r="AL47" i="29"/>
  <c r="AM47" i="29"/>
  <c r="AN47" i="29"/>
  <c r="AO47" i="29"/>
  <c r="AP47" i="29"/>
  <c r="AR47" i="29"/>
  <c r="AS47" i="29"/>
  <c r="AT47" i="29"/>
  <c r="AU47" i="29"/>
  <c r="AV47" i="29"/>
  <c r="AW47" i="29"/>
  <c r="AG48" i="29"/>
  <c r="AH48" i="29"/>
  <c r="AI48" i="29"/>
  <c r="AJ48" i="29"/>
  <c r="AK48" i="29"/>
  <c r="AL48" i="29"/>
  <c r="AM48" i="29"/>
  <c r="AN48" i="29"/>
  <c r="AO48" i="29"/>
  <c r="AP48" i="29"/>
  <c r="AR48" i="29"/>
  <c r="AS48" i="29"/>
  <c r="AT48" i="29"/>
  <c r="AU48" i="29"/>
  <c r="AV48" i="29"/>
  <c r="AW48" i="29"/>
  <c r="AG51" i="29"/>
  <c r="AH51" i="29"/>
  <c r="AI51" i="29"/>
  <c r="AJ51" i="29"/>
  <c r="AK51" i="29"/>
  <c r="AL51" i="29"/>
  <c r="AM51" i="29"/>
  <c r="AN51" i="29"/>
  <c r="AO51" i="29"/>
  <c r="AP51" i="29"/>
  <c r="AR51" i="29"/>
  <c r="AS51" i="29"/>
  <c r="AT51" i="29"/>
  <c r="AU51" i="29"/>
  <c r="AV51" i="29"/>
  <c r="AW51" i="29"/>
  <c r="AG52" i="29"/>
  <c r="AH52" i="29"/>
  <c r="AI52" i="29"/>
  <c r="AJ52" i="29"/>
  <c r="AK52" i="29"/>
  <c r="AL52" i="29"/>
  <c r="AM52" i="29"/>
  <c r="AN52" i="29"/>
  <c r="AO52" i="29"/>
  <c r="AP52" i="29"/>
  <c r="AR52" i="29"/>
  <c r="AS52" i="29"/>
  <c r="AT52" i="29"/>
  <c r="AU52" i="29"/>
  <c r="AV52" i="29"/>
  <c r="AW52" i="29"/>
  <c r="AG53" i="29"/>
  <c r="AH53" i="29"/>
  <c r="AI53" i="29"/>
  <c r="AJ53" i="29"/>
  <c r="AK53" i="29"/>
  <c r="AL53" i="29"/>
  <c r="AM53" i="29"/>
  <c r="AN53" i="29"/>
  <c r="AO53" i="29"/>
  <c r="AP53" i="29"/>
  <c r="AR53" i="29"/>
  <c r="AS53" i="29"/>
  <c r="AT53" i="29"/>
  <c r="AU53" i="29"/>
  <c r="AF40" i="29"/>
  <c r="AF41" i="29"/>
  <c r="AF42" i="29"/>
  <c r="AF43" i="29"/>
  <c r="AF44" i="29"/>
  <c r="AF45" i="29"/>
  <c r="AF47" i="29"/>
  <c r="AF48" i="29"/>
  <c r="AF51" i="29"/>
  <c r="AF52" i="29"/>
  <c r="AF53" i="29"/>
  <c r="AF39" i="29"/>
  <c r="O40" i="29"/>
  <c r="P40" i="29"/>
  <c r="Q40" i="29"/>
  <c r="R40" i="29"/>
  <c r="S40" i="29"/>
  <c r="T40" i="29"/>
  <c r="O41" i="29"/>
  <c r="P41" i="29"/>
  <c r="Q41" i="29"/>
  <c r="R41" i="29"/>
  <c r="S41" i="29"/>
  <c r="T41" i="29"/>
  <c r="O42" i="29"/>
  <c r="P42" i="29"/>
  <c r="Q42" i="29"/>
  <c r="R42" i="29"/>
  <c r="S42" i="29"/>
  <c r="T42" i="29"/>
  <c r="O43" i="29"/>
  <c r="P43" i="29"/>
  <c r="Q43" i="29"/>
  <c r="R43" i="29"/>
  <c r="S43" i="29"/>
  <c r="T43" i="29"/>
  <c r="O44" i="29"/>
  <c r="Q44" i="29"/>
  <c r="R44" i="29"/>
  <c r="S44" i="29"/>
  <c r="T44" i="29"/>
  <c r="O45" i="29"/>
  <c r="P45" i="29"/>
  <c r="Q45" i="29"/>
  <c r="R45" i="29"/>
  <c r="S45" i="29"/>
  <c r="T45" i="29"/>
  <c r="O47" i="29"/>
  <c r="P47" i="29"/>
  <c r="Q47" i="29"/>
  <c r="R47" i="29"/>
  <c r="S47" i="29"/>
  <c r="T47" i="29"/>
  <c r="O48" i="29"/>
  <c r="P48" i="29"/>
  <c r="Q48" i="29"/>
  <c r="R48" i="29"/>
  <c r="S48" i="29"/>
  <c r="T48" i="29"/>
  <c r="O51" i="29"/>
  <c r="P51" i="29"/>
  <c r="Q51" i="29"/>
  <c r="R51" i="29"/>
  <c r="S51" i="29"/>
  <c r="T51" i="29"/>
  <c r="O52" i="29"/>
  <c r="P52" i="29"/>
  <c r="Q52" i="29"/>
  <c r="R52" i="29"/>
  <c r="S52" i="29"/>
  <c r="T52" i="29"/>
  <c r="O53" i="29"/>
  <c r="P53" i="29"/>
  <c r="Q53" i="29"/>
  <c r="R53" i="29"/>
  <c r="P39" i="29"/>
  <c r="Q39" i="29"/>
  <c r="R39" i="29"/>
  <c r="S39" i="29"/>
  <c r="T39" i="29"/>
  <c r="O39" i="29"/>
  <c r="D39" i="29"/>
  <c r="E39" i="29"/>
  <c r="F39" i="29"/>
  <c r="G39" i="29"/>
  <c r="H39" i="29"/>
  <c r="I39" i="29"/>
  <c r="J39" i="29"/>
  <c r="K39" i="29"/>
  <c r="L39" i="29"/>
  <c r="M39" i="29"/>
  <c r="D40" i="29"/>
  <c r="E40" i="29"/>
  <c r="F40" i="29"/>
  <c r="G40" i="29"/>
  <c r="H40" i="29"/>
  <c r="I40" i="29"/>
  <c r="J40" i="29"/>
  <c r="K40" i="29"/>
  <c r="L40" i="29"/>
  <c r="M40" i="29"/>
  <c r="D41" i="29"/>
  <c r="E41" i="29"/>
  <c r="F41" i="29"/>
  <c r="G41" i="29"/>
  <c r="H41" i="29"/>
  <c r="I41" i="29"/>
  <c r="J41" i="29"/>
  <c r="K41" i="29"/>
  <c r="L41" i="29"/>
  <c r="M41" i="29"/>
  <c r="D42" i="29"/>
  <c r="E42" i="29"/>
  <c r="F42" i="29"/>
  <c r="G42" i="29"/>
  <c r="H42" i="29"/>
  <c r="I42" i="29"/>
  <c r="J42" i="29"/>
  <c r="K42" i="29"/>
  <c r="L42" i="29"/>
  <c r="M42" i="29"/>
  <c r="D43" i="29"/>
  <c r="E43" i="29"/>
  <c r="F43" i="29"/>
  <c r="G43" i="29"/>
  <c r="H43" i="29"/>
  <c r="I43" i="29"/>
  <c r="J43" i="29"/>
  <c r="K43" i="29"/>
  <c r="L43" i="29"/>
  <c r="M43" i="29"/>
  <c r="D44" i="29"/>
  <c r="E44" i="29"/>
  <c r="F44" i="29"/>
  <c r="G44" i="29"/>
  <c r="H44" i="29"/>
  <c r="I44" i="29"/>
  <c r="J44" i="29"/>
  <c r="K44" i="29"/>
  <c r="L44" i="29"/>
  <c r="M44" i="29"/>
  <c r="D45" i="29"/>
  <c r="E45" i="29"/>
  <c r="F45" i="29"/>
  <c r="G45" i="29"/>
  <c r="H45" i="29"/>
  <c r="I45" i="29"/>
  <c r="J45" i="29"/>
  <c r="K45" i="29"/>
  <c r="L45" i="29"/>
  <c r="M45" i="29"/>
  <c r="D47" i="29"/>
  <c r="E47" i="29"/>
  <c r="F47" i="29"/>
  <c r="G47" i="29"/>
  <c r="H47" i="29"/>
  <c r="I47" i="29"/>
  <c r="J47" i="29"/>
  <c r="K47" i="29"/>
  <c r="L47" i="29"/>
  <c r="M47" i="29"/>
  <c r="D48" i="29"/>
  <c r="E48" i="29"/>
  <c r="F48" i="29"/>
  <c r="G48" i="29"/>
  <c r="H48" i="29"/>
  <c r="I48" i="29"/>
  <c r="J48" i="29"/>
  <c r="K48" i="29"/>
  <c r="L48" i="29"/>
  <c r="M48" i="29"/>
  <c r="D51" i="29"/>
  <c r="E51" i="29"/>
  <c r="F51" i="29"/>
  <c r="G51" i="29"/>
  <c r="H51" i="29"/>
  <c r="I51" i="29"/>
  <c r="J51" i="29"/>
  <c r="K51" i="29"/>
  <c r="L51" i="29"/>
  <c r="M51" i="29"/>
  <c r="D52" i="29"/>
  <c r="E52" i="29"/>
  <c r="F52" i="29"/>
  <c r="G52" i="29"/>
  <c r="H52" i="29"/>
  <c r="I52" i="29"/>
  <c r="J52" i="29"/>
  <c r="K52" i="29"/>
  <c r="L52" i="29"/>
  <c r="M52" i="29"/>
  <c r="D53" i="29"/>
  <c r="E53" i="29"/>
  <c r="F53" i="29"/>
  <c r="G53" i="29"/>
  <c r="H53" i="29"/>
  <c r="I53" i="29"/>
  <c r="J53" i="29"/>
  <c r="K53" i="29"/>
  <c r="L53" i="29"/>
  <c r="M53" i="29"/>
  <c r="C40" i="29"/>
  <c r="C41" i="29"/>
  <c r="C42" i="29"/>
  <c r="C43" i="29"/>
  <c r="C44" i="29"/>
  <c r="C45" i="29"/>
  <c r="C47" i="29"/>
  <c r="C48" i="29"/>
  <c r="C51" i="29"/>
  <c r="C52" i="29"/>
  <c r="C53" i="29"/>
  <c r="C39" i="29"/>
  <c r="BV20" i="29"/>
  <c r="BW20" i="29"/>
  <c r="BX20" i="29"/>
  <c r="BY20" i="29"/>
  <c r="BZ20" i="29"/>
  <c r="BV21" i="29"/>
  <c r="BW21" i="29"/>
  <c r="BX21" i="29"/>
  <c r="BY21" i="29"/>
  <c r="BZ21" i="29"/>
  <c r="BV22" i="29"/>
  <c r="BW22" i="29"/>
  <c r="BX22" i="29"/>
  <c r="BY22" i="29"/>
  <c r="BZ22" i="29"/>
  <c r="BV23" i="29"/>
  <c r="BW23" i="29"/>
  <c r="BX23" i="29"/>
  <c r="BY23" i="29"/>
  <c r="BZ23" i="29"/>
  <c r="BV24" i="29"/>
  <c r="BW24" i="29"/>
  <c r="BX24" i="29"/>
  <c r="BY24" i="29"/>
  <c r="BZ24" i="29"/>
  <c r="BV25" i="29"/>
  <c r="BW25" i="29"/>
  <c r="BX25" i="29"/>
  <c r="BY25" i="29"/>
  <c r="BZ25" i="29"/>
  <c r="BV26" i="29"/>
  <c r="BW26" i="29"/>
  <c r="BX26" i="29"/>
  <c r="BY26" i="29"/>
  <c r="BZ26" i="29"/>
  <c r="BV28" i="29"/>
  <c r="BW28" i="29"/>
  <c r="BX28" i="29"/>
  <c r="BY28" i="29"/>
  <c r="BZ28" i="29"/>
  <c r="BV29" i="29"/>
  <c r="BW29" i="29"/>
  <c r="BX29" i="29"/>
  <c r="BY29" i="29"/>
  <c r="BZ29" i="29"/>
  <c r="BV32" i="29"/>
  <c r="BW32" i="29"/>
  <c r="BX32" i="29"/>
  <c r="BY32" i="29"/>
  <c r="BZ32" i="29"/>
  <c r="BV33" i="29"/>
  <c r="BW33" i="29"/>
  <c r="BX33" i="29"/>
  <c r="BY33" i="29"/>
  <c r="BZ33" i="29"/>
  <c r="BV34" i="29"/>
  <c r="BW34" i="29"/>
  <c r="BX34" i="29"/>
  <c r="BV35" i="29"/>
  <c r="BW35" i="29"/>
  <c r="BX35" i="29"/>
  <c r="BU21" i="29"/>
  <c r="BU22" i="29"/>
  <c r="BU23" i="29"/>
  <c r="BU24" i="29"/>
  <c r="BU25" i="29"/>
  <c r="BU26" i="29"/>
  <c r="BU28" i="29"/>
  <c r="BU29" i="29"/>
  <c r="BU32" i="29"/>
  <c r="BU33" i="29"/>
  <c r="BU34" i="29"/>
  <c r="BU35" i="29"/>
  <c r="BU20" i="29"/>
  <c r="BJ20" i="29"/>
  <c r="BK20" i="29"/>
  <c r="BL20" i="29"/>
  <c r="BM20" i="29"/>
  <c r="BN20" i="29"/>
  <c r="BO20" i="29"/>
  <c r="BP20" i="29"/>
  <c r="BQ20" i="29"/>
  <c r="BR20" i="29"/>
  <c r="BS20" i="29"/>
  <c r="BJ21" i="29"/>
  <c r="BK21" i="29"/>
  <c r="BL21" i="29"/>
  <c r="BM21" i="29"/>
  <c r="BN21" i="29"/>
  <c r="BO21" i="29"/>
  <c r="BP21" i="29"/>
  <c r="BQ21" i="29"/>
  <c r="BR21" i="29"/>
  <c r="BS21" i="29"/>
  <c r="BJ22" i="29"/>
  <c r="BK22" i="29"/>
  <c r="BL22" i="29"/>
  <c r="BM22" i="29"/>
  <c r="BN22" i="29"/>
  <c r="BO22" i="29"/>
  <c r="BP22" i="29"/>
  <c r="BQ22" i="29"/>
  <c r="BR22" i="29"/>
  <c r="BS22" i="29"/>
  <c r="BJ23" i="29"/>
  <c r="BK23" i="29"/>
  <c r="BL23" i="29"/>
  <c r="BM23" i="29"/>
  <c r="BN23" i="29"/>
  <c r="BO23" i="29"/>
  <c r="BP23" i="29"/>
  <c r="BQ23" i="29"/>
  <c r="BR23" i="29"/>
  <c r="BS23" i="29"/>
  <c r="BJ24" i="29"/>
  <c r="BK24" i="29"/>
  <c r="BL24" i="29"/>
  <c r="BM24" i="29"/>
  <c r="BN24" i="29"/>
  <c r="BO24" i="29"/>
  <c r="BP24" i="29"/>
  <c r="BQ24" i="29"/>
  <c r="BR24" i="29"/>
  <c r="BS24" i="29"/>
  <c r="BJ25" i="29"/>
  <c r="BK25" i="29"/>
  <c r="BL25" i="29"/>
  <c r="BM25" i="29"/>
  <c r="BN25" i="29"/>
  <c r="BO25" i="29"/>
  <c r="BP25" i="29"/>
  <c r="BQ25" i="29"/>
  <c r="BR25" i="29"/>
  <c r="BS25" i="29"/>
  <c r="BJ26" i="29"/>
  <c r="BK26" i="29"/>
  <c r="BL26" i="29"/>
  <c r="BM26" i="29"/>
  <c r="BN26" i="29"/>
  <c r="BO26" i="29"/>
  <c r="BP26" i="29"/>
  <c r="BQ26" i="29"/>
  <c r="BR26" i="29"/>
  <c r="BS26" i="29"/>
  <c r="BJ28" i="29"/>
  <c r="BK28" i="29"/>
  <c r="BL28" i="29"/>
  <c r="BM28" i="29"/>
  <c r="BN28" i="29"/>
  <c r="BO28" i="29"/>
  <c r="BP28" i="29"/>
  <c r="BQ28" i="29"/>
  <c r="BR28" i="29"/>
  <c r="BS28" i="29"/>
  <c r="BJ29" i="29"/>
  <c r="BK29" i="29"/>
  <c r="BL29" i="29"/>
  <c r="BM29" i="29"/>
  <c r="BN29" i="29"/>
  <c r="BO29" i="29"/>
  <c r="BP29" i="29"/>
  <c r="BQ29" i="29"/>
  <c r="BR29" i="29"/>
  <c r="BS29" i="29"/>
  <c r="BJ32" i="29"/>
  <c r="BK32" i="29"/>
  <c r="BL32" i="29"/>
  <c r="BM32" i="29"/>
  <c r="BN32" i="29"/>
  <c r="BO32" i="29"/>
  <c r="BP32" i="29"/>
  <c r="BQ32" i="29"/>
  <c r="BR32" i="29"/>
  <c r="BS32" i="29"/>
  <c r="BJ33" i="29"/>
  <c r="BK33" i="29"/>
  <c r="BL33" i="29"/>
  <c r="BM33" i="29"/>
  <c r="BN33" i="29"/>
  <c r="BO33" i="29"/>
  <c r="BP33" i="29"/>
  <c r="BQ33" i="29"/>
  <c r="BR33" i="29"/>
  <c r="BS33" i="29"/>
  <c r="BJ34" i="29"/>
  <c r="BK34" i="29"/>
  <c r="BL34" i="29"/>
  <c r="BM34" i="29"/>
  <c r="BN34" i="29"/>
  <c r="BO34" i="29"/>
  <c r="BP34" i="29"/>
  <c r="BQ34" i="29"/>
  <c r="BR34" i="29"/>
  <c r="BS34" i="29"/>
  <c r="BJ35" i="29"/>
  <c r="BK35" i="29"/>
  <c r="BL35" i="29"/>
  <c r="BM35" i="29"/>
  <c r="BN35" i="29"/>
  <c r="BO35" i="29"/>
  <c r="BP35" i="29"/>
  <c r="BQ35" i="29"/>
  <c r="BR35" i="29"/>
  <c r="BS35" i="29"/>
  <c r="BI21" i="29"/>
  <c r="BI22" i="29"/>
  <c r="BI23" i="29"/>
  <c r="BI24" i="29"/>
  <c r="BI25" i="29"/>
  <c r="BI26" i="29"/>
  <c r="BI28" i="29"/>
  <c r="BI29" i="29"/>
  <c r="BI32" i="29"/>
  <c r="BI33" i="29"/>
  <c r="BI34" i="29"/>
  <c r="BI35" i="29"/>
  <c r="BI20" i="29"/>
  <c r="AR21" i="29"/>
  <c r="AS21" i="29"/>
  <c r="AT21" i="29"/>
  <c r="AU21" i="29"/>
  <c r="AV21" i="29"/>
  <c r="AW21" i="29"/>
  <c r="AR22" i="29"/>
  <c r="AS22" i="29"/>
  <c r="AT22" i="29"/>
  <c r="AU22" i="29"/>
  <c r="AV22" i="29"/>
  <c r="AW22" i="29"/>
  <c r="AR23" i="29"/>
  <c r="AS23" i="29"/>
  <c r="AT23" i="29"/>
  <c r="AU23" i="29"/>
  <c r="AV23" i="29"/>
  <c r="AW23" i="29"/>
  <c r="AR24" i="29"/>
  <c r="AS24" i="29"/>
  <c r="AT24" i="29"/>
  <c r="AU24" i="29"/>
  <c r="AV24" i="29"/>
  <c r="AW24" i="29"/>
  <c r="AR25" i="29"/>
  <c r="AS25" i="29"/>
  <c r="AT25" i="29"/>
  <c r="AU25" i="29"/>
  <c r="AV25" i="29"/>
  <c r="AW25" i="29"/>
  <c r="AR26" i="29"/>
  <c r="AS26" i="29"/>
  <c r="AT26" i="29"/>
  <c r="AU26" i="29"/>
  <c r="AV26" i="29"/>
  <c r="AW26" i="29"/>
  <c r="AR28" i="29"/>
  <c r="AS28" i="29"/>
  <c r="AT28" i="29"/>
  <c r="AU28" i="29"/>
  <c r="AV28" i="29"/>
  <c r="AW28" i="29"/>
  <c r="AR29" i="29"/>
  <c r="AS29" i="29"/>
  <c r="AT29" i="29"/>
  <c r="AU29" i="29"/>
  <c r="AV29" i="29"/>
  <c r="AW29" i="29"/>
  <c r="AR32" i="29"/>
  <c r="AS32" i="29"/>
  <c r="AT32" i="29"/>
  <c r="AU32" i="29"/>
  <c r="AV32" i="29"/>
  <c r="AW32" i="29"/>
  <c r="AR33" i="29"/>
  <c r="AS33" i="29"/>
  <c r="AT33" i="29"/>
  <c r="AU33" i="29"/>
  <c r="AV33" i="29"/>
  <c r="AW33" i="29"/>
  <c r="AR34" i="29"/>
  <c r="AS34" i="29"/>
  <c r="AT34" i="29"/>
  <c r="AU34" i="29"/>
  <c r="AR35" i="29"/>
  <c r="AS35" i="29"/>
  <c r="AT35" i="29"/>
  <c r="AU35" i="29"/>
  <c r="AS20" i="29"/>
  <c r="AT20" i="29"/>
  <c r="AU20" i="29"/>
  <c r="AV20" i="29"/>
  <c r="AW20" i="29"/>
  <c r="AR20" i="29"/>
  <c r="AG20" i="29"/>
  <c r="AH20" i="29"/>
  <c r="AI20" i="29"/>
  <c r="AJ20" i="29"/>
  <c r="AK20" i="29"/>
  <c r="AL20" i="29"/>
  <c r="AM20" i="29"/>
  <c r="AN20" i="29"/>
  <c r="AO20" i="29"/>
  <c r="AP20" i="29"/>
  <c r="AG21" i="29"/>
  <c r="AH21" i="29"/>
  <c r="AI21" i="29"/>
  <c r="AJ21" i="29"/>
  <c r="AK21" i="29"/>
  <c r="AL21" i="29"/>
  <c r="AM21" i="29"/>
  <c r="AN21" i="29"/>
  <c r="AO21" i="29"/>
  <c r="AP21" i="29"/>
  <c r="AG22" i="29"/>
  <c r="AH22" i="29"/>
  <c r="AI22" i="29"/>
  <c r="AJ22" i="29"/>
  <c r="AK22" i="29"/>
  <c r="AL22" i="29"/>
  <c r="AM22" i="29"/>
  <c r="AN22" i="29"/>
  <c r="AO22" i="29"/>
  <c r="AP22" i="29"/>
  <c r="AG23" i="29"/>
  <c r="AH23" i="29"/>
  <c r="AI23" i="29"/>
  <c r="AJ23" i="29"/>
  <c r="AK23" i="29"/>
  <c r="AL23" i="29"/>
  <c r="AM23" i="29"/>
  <c r="AN23" i="29"/>
  <c r="AO23" i="29"/>
  <c r="AP23" i="29"/>
  <c r="AG24" i="29"/>
  <c r="AH24" i="29"/>
  <c r="AI24" i="29"/>
  <c r="AJ24" i="29"/>
  <c r="AK24" i="29"/>
  <c r="AL24" i="29"/>
  <c r="AM24" i="29"/>
  <c r="AN24" i="29"/>
  <c r="AO24" i="29"/>
  <c r="AP24" i="29"/>
  <c r="AG25" i="29"/>
  <c r="AH25" i="29"/>
  <c r="AI25" i="29"/>
  <c r="AJ25" i="29"/>
  <c r="AK25" i="29"/>
  <c r="AL25" i="29"/>
  <c r="AM25" i="29"/>
  <c r="AN25" i="29"/>
  <c r="AO25" i="29"/>
  <c r="AP25" i="29"/>
  <c r="AG26" i="29"/>
  <c r="AH26" i="29"/>
  <c r="AI26" i="29"/>
  <c r="AJ26" i="29"/>
  <c r="AK26" i="29"/>
  <c r="AL26" i="29"/>
  <c r="AM26" i="29"/>
  <c r="AN26" i="29"/>
  <c r="AO26" i="29"/>
  <c r="AP26" i="29"/>
  <c r="AG28" i="29"/>
  <c r="AH28" i="29"/>
  <c r="AI28" i="29"/>
  <c r="AJ28" i="29"/>
  <c r="AK28" i="29"/>
  <c r="AL28" i="29"/>
  <c r="AM28" i="29"/>
  <c r="AN28" i="29"/>
  <c r="AO28" i="29"/>
  <c r="AP28" i="29"/>
  <c r="AG29" i="29"/>
  <c r="AH29" i="29"/>
  <c r="AI29" i="29"/>
  <c r="AJ29" i="29"/>
  <c r="AK29" i="29"/>
  <c r="AL29" i="29"/>
  <c r="AM29" i="29"/>
  <c r="AN29" i="29"/>
  <c r="AO29" i="29"/>
  <c r="AP29" i="29"/>
  <c r="AG32" i="29"/>
  <c r="AH32" i="29"/>
  <c r="AI32" i="29"/>
  <c r="AJ32" i="29"/>
  <c r="AK32" i="29"/>
  <c r="AL32" i="29"/>
  <c r="AM32" i="29"/>
  <c r="AN32" i="29"/>
  <c r="AO32" i="29"/>
  <c r="AP32" i="29"/>
  <c r="AG33" i="29"/>
  <c r="AH33" i="29"/>
  <c r="AI33" i="29"/>
  <c r="AJ33" i="29"/>
  <c r="AK33" i="29"/>
  <c r="AL33" i="29"/>
  <c r="AM33" i="29"/>
  <c r="AN33" i="29"/>
  <c r="AO33" i="29"/>
  <c r="AP33" i="29"/>
  <c r="AG34" i="29"/>
  <c r="AH34" i="29"/>
  <c r="AI34" i="29"/>
  <c r="AJ34" i="29"/>
  <c r="AK34" i="29"/>
  <c r="AL34" i="29"/>
  <c r="AM34" i="29"/>
  <c r="AN34" i="29"/>
  <c r="AO34" i="29"/>
  <c r="AP34" i="29"/>
  <c r="AG35" i="29"/>
  <c r="AH35" i="29"/>
  <c r="AI35" i="29"/>
  <c r="AJ35" i="29"/>
  <c r="AK35" i="29"/>
  <c r="AL35" i="29"/>
  <c r="AM35" i="29"/>
  <c r="AN35" i="29"/>
  <c r="AO35" i="29"/>
  <c r="AP35" i="29"/>
  <c r="AF21" i="29"/>
  <c r="AF22" i="29"/>
  <c r="AF23" i="29"/>
  <c r="AF24" i="29"/>
  <c r="AF25" i="29"/>
  <c r="AF26" i="29"/>
  <c r="AF28" i="29"/>
  <c r="AF29" i="29"/>
  <c r="AF32" i="29"/>
  <c r="AF33" i="29"/>
  <c r="AF34" i="29"/>
  <c r="AF35" i="29"/>
  <c r="AF20" i="29"/>
  <c r="O21" i="29"/>
  <c r="P21" i="29"/>
  <c r="Q21" i="29"/>
  <c r="R21" i="29"/>
  <c r="S21" i="29"/>
  <c r="T21" i="29"/>
  <c r="O22" i="29"/>
  <c r="P22" i="29"/>
  <c r="Q22" i="29"/>
  <c r="R22" i="29"/>
  <c r="S22" i="29"/>
  <c r="T22" i="29"/>
  <c r="O23" i="29"/>
  <c r="P23" i="29"/>
  <c r="Q23" i="29"/>
  <c r="R23" i="29"/>
  <c r="S23" i="29"/>
  <c r="T23" i="29"/>
  <c r="O24" i="29"/>
  <c r="P24" i="29"/>
  <c r="Q24" i="29"/>
  <c r="R24" i="29"/>
  <c r="S24" i="29"/>
  <c r="T24" i="29"/>
  <c r="O25" i="29"/>
  <c r="P25" i="29"/>
  <c r="Q25" i="29"/>
  <c r="R25" i="29"/>
  <c r="S25" i="29"/>
  <c r="T25" i="29"/>
  <c r="O26" i="29"/>
  <c r="P26" i="29"/>
  <c r="Q26" i="29"/>
  <c r="R26" i="29"/>
  <c r="S26" i="29"/>
  <c r="T26" i="29"/>
  <c r="O28" i="29"/>
  <c r="P28" i="29"/>
  <c r="Q28" i="29"/>
  <c r="R28" i="29"/>
  <c r="S28" i="29"/>
  <c r="T28" i="29"/>
  <c r="O29" i="29"/>
  <c r="P29" i="29"/>
  <c r="Q29" i="29"/>
  <c r="R29" i="29"/>
  <c r="S29" i="29"/>
  <c r="T29" i="29"/>
  <c r="O32" i="29"/>
  <c r="P32" i="29"/>
  <c r="Q32" i="29"/>
  <c r="R32" i="29"/>
  <c r="S32" i="29"/>
  <c r="T32" i="29"/>
  <c r="O33" i="29"/>
  <c r="P33" i="29"/>
  <c r="Q33" i="29"/>
  <c r="R33" i="29"/>
  <c r="S33" i="29"/>
  <c r="T33" i="29"/>
  <c r="O34" i="29"/>
  <c r="P34" i="29"/>
  <c r="Q34" i="29"/>
  <c r="R34" i="29"/>
  <c r="O35" i="29"/>
  <c r="P35" i="29"/>
  <c r="Q35" i="29"/>
  <c r="R35" i="29"/>
  <c r="P20" i="29"/>
  <c r="Q20" i="29"/>
  <c r="R20" i="29"/>
  <c r="S20" i="29"/>
  <c r="T20" i="29"/>
  <c r="O20" i="29"/>
  <c r="D20" i="29"/>
  <c r="E20" i="29"/>
  <c r="F20" i="29"/>
  <c r="G20" i="29"/>
  <c r="H20" i="29"/>
  <c r="I20" i="29"/>
  <c r="J20" i="29"/>
  <c r="K20" i="29"/>
  <c r="L20" i="29"/>
  <c r="M20" i="29"/>
  <c r="D21" i="29"/>
  <c r="E21" i="29"/>
  <c r="F21" i="29"/>
  <c r="G21" i="29"/>
  <c r="H21" i="29"/>
  <c r="I21" i="29"/>
  <c r="J21" i="29"/>
  <c r="K21" i="29"/>
  <c r="L21" i="29"/>
  <c r="M21" i="29"/>
  <c r="D22" i="29"/>
  <c r="E22" i="29"/>
  <c r="F22" i="29"/>
  <c r="G22" i="29"/>
  <c r="H22" i="29"/>
  <c r="I22" i="29"/>
  <c r="J22" i="29"/>
  <c r="K22" i="29"/>
  <c r="L22" i="29"/>
  <c r="M22" i="29"/>
  <c r="D23" i="29"/>
  <c r="E23" i="29"/>
  <c r="F23" i="29"/>
  <c r="G23" i="29"/>
  <c r="H23" i="29"/>
  <c r="I23" i="29"/>
  <c r="J23" i="29"/>
  <c r="K23" i="29"/>
  <c r="L23" i="29"/>
  <c r="M23" i="29"/>
  <c r="D24" i="29"/>
  <c r="E24" i="29"/>
  <c r="F24" i="29"/>
  <c r="G24" i="29"/>
  <c r="H24" i="29"/>
  <c r="I24" i="29"/>
  <c r="J24" i="29"/>
  <c r="K24" i="29"/>
  <c r="L24" i="29"/>
  <c r="M24" i="29"/>
  <c r="D25" i="29"/>
  <c r="E25" i="29"/>
  <c r="F25" i="29"/>
  <c r="G25" i="29"/>
  <c r="H25" i="29"/>
  <c r="I25" i="29"/>
  <c r="J25" i="29"/>
  <c r="K25" i="29"/>
  <c r="L25" i="29"/>
  <c r="M25" i="29"/>
  <c r="D26" i="29"/>
  <c r="E26" i="29"/>
  <c r="F26" i="29"/>
  <c r="G26" i="29"/>
  <c r="H26" i="29"/>
  <c r="I26" i="29"/>
  <c r="J26" i="29"/>
  <c r="K26" i="29"/>
  <c r="L26" i="29"/>
  <c r="M26" i="29"/>
  <c r="D28" i="29"/>
  <c r="E28" i="29"/>
  <c r="F28" i="29"/>
  <c r="G28" i="29"/>
  <c r="H28" i="29"/>
  <c r="I28" i="29"/>
  <c r="J28" i="29"/>
  <c r="K28" i="29"/>
  <c r="L28" i="29"/>
  <c r="M28" i="29"/>
  <c r="D29" i="29"/>
  <c r="E29" i="29"/>
  <c r="F29" i="29"/>
  <c r="G29" i="29"/>
  <c r="H29" i="29"/>
  <c r="I29" i="29"/>
  <c r="J29" i="29"/>
  <c r="K29" i="29"/>
  <c r="L29" i="29"/>
  <c r="M29" i="29"/>
  <c r="D32" i="29"/>
  <c r="E32" i="29"/>
  <c r="F32" i="29"/>
  <c r="G32" i="29"/>
  <c r="H32" i="29"/>
  <c r="I32" i="29"/>
  <c r="J32" i="29"/>
  <c r="K32" i="29"/>
  <c r="L32" i="29"/>
  <c r="M32" i="29"/>
  <c r="D33" i="29"/>
  <c r="E33" i="29"/>
  <c r="F33" i="29"/>
  <c r="G33" i="29"/>
  <c r="H33" i="29"/>
  <c r="I33" i="29"/>
  <c r="J33" i="29"/>
  <c r="K33" i="29"/>
  <c r="L33" i="29"/>
  <c r="M33" i="29"/>
  <c r="D34" i="29"/>
  <c r="E34" i="29"/>
  <c r="F34" i="29"/>
  <c r="G34" i="29"/>
  <c r="H34" i="29"/>
  <c r="I34" i="29"/>
  <c r="J34" i="29"/>
  <c r="K34" i="29"/>
  <c r="L34" i="29"/>
  <c r="M34" i="29"/>
  <c r="D35" i="29"/>
  <c r="E35" i="29"/>
  <c r="F35" i="29"/>
  <c r="G35" i="29"/>
  <c r="H35" i="29"/>
  <c r="I35" i="29"/>
  <c r="J35" i="29"/>
  <c r="K35" i="29"/>
  <c r="L35" i="29"/>
  <c r="M35" i="29"/>
  <c r="C21" i="29"/>
  <c r="C22" i="29"/>
  <c r="C23" i="29"/>
  <c r="C24" i="29"/>
  <c r="C25" i="29"/>
  <c r="C26" i="29"/>
  <c r="C28" i="29"/>
  <c r="C29" i="29"/>
  <c r="C32" i="29"/>
  <c r="C33" i="29"/>
  <c r="C34" i="29"/>
  <c r="C35" i="29"/>
  <c r="C20" i="29"/>
  <c r="CY62" i="29" l="1"/>
  <c r="CY65" i="29"/>
  <c r="CZ75" i="29"/>
  <c r="DA76" i="29"/>
  <c r="DA77" i="29" s="1"/>
  <c r="CY70" i="29"/>
  <c r="DA62" i="29"/>
  <c r="CZ70" i="29"/>
  <c r="CY67" i="29"/>
  <c r="CZ74" i="29"/>
  <c r="CZ71" i="29"/>
  <c r="CY63" i="29"/>
  <c r="CY71" i="29"/>
  <c r="CZ67" i="29"/>
  <c r="CY74" i="29"/>
  <c r="DA68" i="29"/>
  <c r="CY64" i="29"/>
  <c r="CU134" i="29"/>
  <c r="CT53" i="29"/>
  <c r="CZ62" i="29"/>
  <c r="CT47" i="29"/>
  <c r="CT42" i="29"/>
  <c r="CV42" i="29"/>
  <c r="CM134" i="29"/>
  <c r="CX128" i="29"/>
  <c r="CX121" i="29"/>
  <c r="CM123" i="29"/>
  <c r="CU121" i="29"/>
  <c r="CM120" i="29"/>
  <c r="CR115" i="29"/>
  <c r="CV134" i="29"/>
  <c r="CL134" i="29"/>
  <c r="BL135" i="29"/>
  <c r="CZ115" i="29"/>
  <c r="CX134" i="29"/>
  <c r="CN115" i="29"/>
  <c r="CM121" i="29"/>
  <c r="CL123" i="29"/>
  <c r="CX129" i="29"/>
  <c r="CX125" i="29"/>
  <c r="CU129" i="29"/>
  <c r="CM128" i="29"/>
  <c r="CM124" i="29"/>
  <c r="CU122" i="29"/>
  <c r="CM132" i="29"/>
  <c r="CM126" i="29"/>
  <c r="CU124" i="29"/>
  <c r="CX123" i="29"/>
  <c r="CX132" i="29"/>
  <c r="CX126" i="29"/>
  <c r="CU132" i="29"/>
  <c r="CM129" i="29"/>
  <c r="CU126" i="29"/>
  <c r="CU123" i="29"/>
  <c r="CM122" i="29"/>
  <c r="CU120" i="29"/>
  <c r="CV34" i="29"/>
  <c r="CY34" i="29"/>
  <c r="CR53" i="29"/>
  <c r="CV40" i="29"/>
  <c r="CV76" i="29"/>
  <c r="CV77" i="29" s="1"/>
  <c r="CV75" i="29"/>
  <c r="CV70" i="29"/>
  <c r="CV67" i="29"/>
  <c r="CV66" i="29"/>
  <c r="CV65" i="29"/>
  <c r="CV64" i="29"/>
  <c r="CV62" i="29"/>
  <c r="CS53" i="29"/>
  <c r="CX76" i="29"/>
  <c r="CX77" i="29" s="1"/>
  <c r="CX75" i="29"/>
  <c r="CX74" i="29"/>
  <c r="CX71" i="29"/>
  <c r="CX68" i="29"/>
  <c r="CX67" i="29"/>
  <c r="CX65" i="29"/>
  <c r="CX64" i="29"/>
  <c r="CX63" i="29"/>
  <c r="CO76" i="29"/>
  <c r="CO77" i="29" s="1"/>
  <c r="CO74" i="29"/>
  <c r="CO65" i="29"/>
  <c r="CU34" i="29"/>
  <c r="DA115" i="29"/>
  <c r="CO34" i="29"/>
  <c r="CS76" i="29"/>
  <c r="CS77" i="29" s="1"/>
  <c r="CS71" i="29"/>
  <c r="CS70" i="29"/>
  <c r="CS68" i="29"/>
  <c r="CS67" i="29"/>
  <c r="CS66" i="29"/>
  <c r="CS65" i="29"/>
  <c r="CS64" i="29"/>
  <c r="CS62" i="29"/>
  <c r="CM34" i="29"/>
  <c r="CO134" i="29"/>
  <c r="CN134" i="29"/>
  <c r="CL109" i="29"/>
  <c r="CQ116" i="29"/>
  <c r="CQ117" i="29" s="1"/>
  <c r="CO109" i="29"/>
  <c r="CO107" i="29"/>
  <c r="CO104" i="29"/>
  <c r="CV115" i="29"/>
  <c r="CS134" i="29"/>
  <c r="CQ53" i="29"/>
  <c r="CU76" i="29"/>
  <c r="CU77" i="29" s="1"/>
  <c r="CU74" i="29"/>
  <c r="CU71" i="29"/>
  <c r="CU70" i="29"/>
  <c r="CU68" i="29"/>
  <c r="CU67" i="29"/>
  <c r="CU66" i="29"/>
  <c r="CU65" i="29"/>
  <c r="CU63" i="29"/>
  <c r="CU62" i="29"/>
  <c r="CP53" i="29"/>
  <c r="CP134" i="29"/>
  <c r="CL113" i="29"/>
  <c r="CQ115" i="29"/>
  <c r="CQ106" i="29"/>
  <c r="CX105" i="29"/>
  <c r="CX102" i="29"/>
  <c r="CP42" i="29"/>
  <c r="CL71" i="29"/>
  <c r="CT68" i="29"/>
  <c r="CT67" i="29"/>
  <c r="CT66" i="29"/>
  <c r="CT64" i="29"/>
  <c r="CT62" i="29"/>
  <c r="DB76" i="29"/>
  <c r="DB77" i="29" s="1"/>
  <c r="DB75" i="29"/>
  <c r="DB74" i="29"/>
  <c r="DB70" i="29"/>
  <c r="DB68" i="29"/>
  <c r="DB67" i="29"/>
  <c r="DB65" i="29"/>
  <c r="DB64" i="29"/>
  <c r="CL68" i="29"/>
  <c r="CR76" i="29"/>
  <c r="CR77" i="29" s="1"/>
  <c r="CR74" i="29"/>
  <c r="CR71" i="29"/>
  <c r="CR68" i="29"/>
  <c r="CR66" i="29"/>
  <c r="CR64" i="29"/>
  <c r="CR62" i="29"/>
  <c r="CL67" i="29"/>
  <c r="CQ75" i="29"/>
  <c r="CQ74" i="29"/>
  <c r="CQ71" i="29"/>
  <c r="CQ70" i="29"/>
  <c r="CQ64" i="29"/>
  <c r="CQ63" i="29"/>
  <c r="CQ62" i="29"/>
  <c r="CL125" i="29"/>
  <c r="CO133" i="29"/>
  <c r="CO132" i="29"/>
  <c r="CO129" i="29"/>
  <c r="CO128" i="29"/>
  <c r="CO126" i="29"/>
  <c r="CO124" i="29"/>
  <c r="CO122" i="29"/>
  <c r="CO121" i="29"/>
  <c r="CL66" i="29"/>
  <c r="CP76" i="29"/>
  <c r="CP77" i="29" s="1"/>
  <c r="CP75" i="29"/>
  <c r="CP74" i="29"/>
  <c r="CP71" i="29"/>
  <c r="CP67" i="29"/>
  <c r="CP66" i="29"/>
  <c r="CP65" i="29"/>
  <c r="CP64" i="29"/>
  <c r="CP63" i="29"/>
  <c r="CP62" i="29"/>
  <c r="CO75" i="29"/>
  <c r="CO70" i="29"/>
  <c r="CO68" i="29"/>
  <c r="CO64" i="29"/>
  <c r="CO63" i="29"/>
  <c r="CN76" i="29"/>
  <c r="CN77" i="29" s="1"/>
  <c r="CN75" i="29"/>
  <c r="CN67" i="29"/>
  <c r="CN66" i="29"/>
  <c r="CN65" i="29"/>
  <c r="CN64" i="29"/>
  <c r="CN62" i="29"/>
  <c r="CZ45" i="29"/>
  <c r="CM76" i="29"/>
  <c r="CM77" i="29" s="1"/>
  <c r="CM74" i="29"/>
  <c r="CM68" i="29"/>
  <c r="CM67" i="29"/>
  <c r="CM66" i="29"/>
  <c r="CM65" i="29"/>
  <c r="CM63" i="29"/>
  <c r="CM62" i="29"/>
  <c r="DC74" i="29"/>
  <c r="DC68" i="29"/>
  <c r="DC67" i="29"/>
  <c r="DC66" i="29"/>
  <c r="DC65" i="29"/>
  <c r="DC63" i="29"/>
  <c r="DC62" i="29"/>
  <c r="AL54" i="29"/>
  <c r="CR107" i="29"/>
  <c r="CR106" i="29"/>
  <c r="CQ126" i="29"/>
  <c r="CQ125" i="29"/>
  <c r="CZ122" i="29"/>
  <c r="CL80" i="29"/>
  <c r="CX93" i="29"/>
  <c r="CO93" i="29"/>
  <c r="CX92" i="29"/>
  <c r="CO92" i="29"/>
  <c r="CX88" i="29"/>
  <c r="CO86" i="29"/>
  <c r="CX85" i="29"/>
  <c r="CO85" i="29"/>
  <c r="CX83" i="29"/>
  <c r="CX82" i="29"/>
  <c r="CO82" i="29"/>
  <c r="CX81" i="29"/>
  <c r="CO81" i="29"/>
  <c r="CY133" i="29"/>
  <c r="CP132" i="29"/>
  <c r="CY129" i="29"/>
  <c r="CY126" i="29"/>
  <c r="CY122" i="29"/>
  <c r="CP121" i="29"/>
  <c r="CY120" i="29"/>
  <c r="CQ82" i="29"/>
  <c r="CY92" i="29"/>
  <c r="CP92" i="29"/>
  <c r="CY88" i="29"/>
  <c r="CP88" i="29"/>
  <c r="CY86" i="29"/>
  <c r="CY85" i="29"/>
  <c r="CP85" i="29"/>
  <c r="CY84" i="29"/>
  <c r="CP83" i="29"/>
  <c r="CY82" i="29"/>
  <c r="CP82" i="29"/>
  <c r="CY81" i="29"/>
  <c r="CP81" i="29"/>
  <c r="CY80" i="29"/>
  <c r="CP80" i="29"/>
  <c r="CR116" i="29"/>
  <c r="CR117" i="29" s="1"/>
  <c r="CT35" i="29"/>
  <c r="CT36" i="29" s="1"/>
  <c r="CL20" i="29"/>
  <c r="CL124" i="29"/>
  <c r="CV133" i="29"/>
  <c r="CN133" i="29"/>
  <c r="CV132" i="29"/>
  <c r="CN132" i="29"/>
  <c r="CV129" i="29"/>
  <c r="CN129" i="29"/>
  <c r="CV128" i="29"/>
  <c r="CN128" i="29"/>
  <c r="CV125" i="29"/>
  <c r="CN125" i="29"/>
  <c r="CN124" i="29"/>
  <c r="CV123" i="29"/>
  <c r="CN123" i="29"/>
  <c r="CV122" i="29"/>
  <c r="CN122" i="29"/>
  <c r="CV121" i="29"/>
  <c r="CN121" i="29"/>
  <c r="CZ114" i="29"/>
  <c r="CZ113" i="29"/>
  <c r="CQ113" i="29"/>
  <c r="CQ110" i="29"/>
  <c r="CZ109" i="29"/>
  <c r="CQ109" i="29"/>
  <c r="CZ107" i="29"/>
  <c r="CQ107" i="29"/>
  <c r="CZ105" i="29"/>
  <c r="CQ105" i="29"/>
  <c r="CZ104" i="29"/>
  <c r="CQ104" i="29"/>
  <c r="CQ103" i="29"/>
  <c r="CZ102" i="29"/>
  <c r="CQ101" i="29"/>
  <c r="CY116" i="29"/>
  <c r="CY117" i="29" s="1"/>
  <c r="DA48" i="29"/>
  <c r="DA43" i="29"/>
  <c r="CN40" i="29"/>
  <c r="CS88" i="29"/>
  <c r="CS107" i="29"/>
  <c r="CQ133" i="29"/>
  <c r="CZ128" i="29"/>
  <c r="CZ126" i="29"/>
  <c r="CQ124" i="29"/>
  <c r="CZ123" i="29"/>
  <c r="CQ122" i="29"/>
  <c r="CL34" i="29"/>
  <c r="CZ43" i="29"/>
  <c r="CN109" i="29"/>
  <c r="CR34" i="29"/>
  <c r="DA53" i="29"/>
  <c r="CZ26" i="29"/>
  <c r="CL115" i="29"/>
  <c r="CS115" i="29"/>
  <c r="DB114" i="29"/>
  <c r="DB102" i="29"/>
  <c r="CR63" i="29"/>
  <c r="CL116" i="29"/>
  <c r="CL117" i="29" s="1"/>
  <c r="CZ53" i="29"/>
  <c r="CU115" i="29"/>
  <c r="CM115" i="29"/>
  <c r="DA134" i="29"/>
  <c r="CZ132" i="29"/>
  <c r="CQ129" i="29"/>
  <c r="CQ128" i="29"/>
  <c r="CZ125" i="29"/>
  <c r="CZ124" i="29"/>
  <c r="CZ121" i="29"/>
  <c r="CQ120" i="29"/>
  <c r="CX25" i="29"/>
  <c r="DA114" i="29"/>
  <c r="DA104" i="29"/>
  <c r="CR104" i="29"/>
  <c r="CT134" i="29"/>
  <c r="CS34" i="29"/>
  <c r="CM32" i="29"/>
  <c r="CS22" i="29"/>
  <c r="CL122" i="29"/>
  <c r="CV35" i="29"/>
  <c r="CV36" i="29" s="1"/>
  <c r="CN35" i="29"/>
  <c r="CN36" i="29" s="1"/>
  <c r="DA35" i="29"/>
  <c r="DA36" i="29" s="1"/>
  <c r="CP35" i="29"/>
  <c r="CP36" i="29" s="1"/>
  <c r="CV32" i="29"/>
  <c r="CT26" i="29"/>
  <c r="CP20" i="29"/>
  <c r="CV48" i="29"/>
  <c r="CN48" i="29"/>
  <c r="CV39" i="29"/>
  <c r="CN39" i="29"/>
  <c r="CM93" i="29"/>
  <c r="CU86" i="29"/>
  <c r="CM86" i="29"/>
  <c r="CM85" i="29"/>
  <c r="CU84" i="29"/>
  <c r="CM84" i="29"/>
  <c r="CU83" i="29"/>
  <c r="CM83" i="29"/>
  <c r="CU82" i="29"/>
  <c r="CM82" i="29"/>
  <c r="CU81" i="29"/>
  <c r="CM81" i="29"/>
  <c r="CL121" i="29"/>
  <c r="DB128" i="29"/>
  <c r="DB125" i="29"/>
  <c r="DB123" i="29"/>
  <c r="CX53" i="29"/>
  <c r="CM53" i="29"/>
  <c r="CS113" i="29"/>
  <c r="CS105" i="29"/>
  <c r="DA34" i="29"/>
  <c r="CV52" i="29"/>
  <c r="CN52" i="29"/>
  <c r="CV41" i="29"/>
  <c r="CN41" i="29"/>
  <c r="CL88" i="29"/>
  <c r="CU53" i="29"/>
  <c r="CM116" i="29"/>
  <c r="CM117" i="29" s="1"/>
  <c r="DB110" i="29"/>
  <c r="DB106" i="29"/>
  <c r="CS103" i="29"/>
  <c r="CS102" i="29"/>
  <c r="CZ34" i="29"/>
  <c r="CR134" i="29"/>
  <c r="CU116" i="29"/>
  <c r="CU117" i="29" s="1"/>
  <c r="CX34" i="29"/>
  <c r="CV51" i="29"/>
  <c r="CN51" i="29"/>
  <c r="CV44" i="29"/>
  <c r="CN44" i="29"/>
  <c r="CL110" i="29"/>
  <c r="CX115" i="29"/>
  <c r="CO115" i="29"/>
  <c r="AT135" i="29"/>
  <c r="CX21" i="29"/>
  <c r="DA110" i="29"/>
  <c r="CR110" i="29"/>
  <c r="CR109" i="29"/>
  <c r="DA107" i="29"/>
  <c r="DA106" i="29"/>
  <c r="CR105" i="29"/>
  <c r="DA103" i="29"/>
  <c r="CR102" i="29"/>
  <c r="DA101" i="29"/>
  <c r="BJ94" i="29"/>
  <c r="CV114" i="29"/>
  <c r="CV104" i="29"/>
  <c r="CL28" i="29"/>
  <c r="CU35" i="29"/>
  <c r="CU36" i="29" s="1"/>
  <c r="CM20" i="29"/>
  <c r="CZ32" i="29"/>
  <c r="CZ21" i="29"/>
  <c r="CS26" i="29"/>
  <c r="CU25" i="29"/>
  <c r="CO24" i="29"/>
  <c r="CM21" i="29"/>
  <c r="CQ52" i="29"/>
  <c r="CQ45" i="29"/>
  <c r="CQ41" i="29"/>
  <c r="M135" i="29"/>
  <c r="BO135" i="29"/>
  <c r="BR94" i="29"/>
  <c r="CV113" i="29"/>
  <c r="CV102" i="29"/>
  <c r="DC22" i="29"/>
  <c r="CY26" i="29"/>
  <c r="CL103" i="29"/>
  <c r="CT116" i="29"/>
  <c r="CT117" i="29" s="1"/>
  <c r="DC33" i="29"/>
  <c r="DB28" i="29"/>
  <c r="DA20" i="29"/>
  <c r="CY20" i="29"/>
  <c r="CM52" i="29"/>
  <c r="CM45" i="29"/>
  <c r="DA24" i="29"/>
  <c r="CP45" i="29"/>
  <c r="CV88" i="29"/>
  <c r="CN85" i="29"/>
  <c r="CV82" i="29"/>
  <c r="CN80" i="29"/>
  <c r="CM113" i="29"/>
  <c r="CU103" i="29"/>
  <c r="CM101" i="29"/>
  <c r="CL25" i="29"/>
  <c r="CS35" i="29"/>
  <c r="CS36" i="29" s="1"/>
  <c r="CO33" i="29"/>
  <c r="CQ32" i="29"/>
  <c r="CS29" i="29"/>
  <c r="CU28" i="29"/>
  <c r="CM28" i="29"/>
  <c r="CO26" i="29"/>
  <c r="CQ25" i="29"/>
  <c r="CS24" i="29"/>
  <c r="CU23" i="29"/>
  <c r="CM23" i="29"/>
  <c r="CO22" i="29"/>
  <c r="CQ21" i="29"/>
  <c r="CS20" i="29"/>
  <c r="CX32" i="29"/>
  <c r="CQ51" i="29"/>
  <c r="CQ44" i="29"/>
  <c r="CU89" i="29"/>
  <c r="CM89" i="29"/>
  <c r="CU85" i="29"/>
  <c r="DC113" i="29"/>
  <c r="CT106" i="29"/>
  <c r="CT104" i="29"/>
  <c r="CZ42" i="29"/>
  <c r="CV93" i="29"/>
  <c r="CN84" i="29"/>
  <c r="CV81" i="29"/>
  <c r="CM110" i="29"/>
  <c r="CM105" i="29"/>
  <c r="CM102" i="29"/>
  <c r="CP51" i="29"/>
  <c r="CX47" i="29"/>
  <c r="CU48" i="29"/>
  <c r="CM48" i="29"/>
  <c r="BR54" i="29"/>
  <c r="CR92" i="29"/>
  <c r="DA89" i="29"/>
  <c r="CR88" i="29"/>
  <c r="DA86" i="29"/>
  <c r="CR86" i="29"/>
  <c r="DA85" i="29"/>
  <c r="CR85" i="29"/>
  <c r="CR82" i="29"/>
  <c r="CR81" i="29"/>
  <c r="DA80" i="29"/>
  <c r="CR80" i="29"/>
  <c r="CL133" i="29"/>
  <c r="CT133" i="29"/>
  <c r="DC132" i="29"/>
  <c r="CT132" i="29"/>
  <c r="CT128" i="29"/>
  <c r="DC126" i="29"/>
  <c r="CT125" i="29"/>
  <c r="DC124" i="29"/>
  <c r="CT124" i="29"/>
  <c r="DC121" i="29"/>
  <c r="CN92" i="29"/>
  <c r="CV85" i="29"/>
  <c r="CN83" i="29"/>
  <c r="CV80" i="29"/>
  <c r="CM114" i="29"/>
  <c r="CM109" i="29"/>
  <c r="CU105" i="29"/>
  <c r="CM103" i="29"/>
  <c r="CL44" i="29"/>
  <c r="CQ43" i="29"/>
  <c r="CQ39" i="29"/>
  <c r="CY48" i="29"/>
  <c r="CY43" i="29"/>
  <c r="CQ93" i="29"/>
  <c r="CZ89" i="29"/>
  <c r="CQ89" i="29"/>
  <c r="CZ88" i="29"/>
  <c r="CQ88" i="29"/>
  <c r="CZ86" i="29"/>
  <c r="CQ85" i="29"/>
  <c r="CZ84" i="29"/>
  <c r="CL132" i="29"/>
  <c r="DB133" i="29"/>
  <c r="CS133" i="29"/>
  <c r="CS129" i="29"/>
  <c r="CS126" i="29"/>
  <c r="CS125" i="29"/>
  <c r="DB124" i="29"/>
  <c r="CS124" i="29"/>
  <c r="CS123" i="29"/>
  <c r="DB122" i="29"/>
  <c r="CS122" i="29"/>
  <c r="DB121" i="29"/>
  <c r="CN93" i="29"/>
  <c r="CN89" i="29"/>
  <c r="CV83" i="29"/>
  <c r="CN81" i="29"/>
  <c r="CU113" i="29"/>
  <c r="CU104" i="29"/>
  <c r="CU102" i="29"/>
  <c r="CT33" i="29"/>
  <c r="CN32" i="29"/>
  <c r="CP29" i="29"/>
  <c r="CR28" i="29"/>
  <c r="CV25" i="29"/>
  <c r="CN25" i="29"/>
  <c r="CP24" i="29"/>
  <c r="CR23" i="29"/>
  <c r="CT22" i="29"/>
  <c r="CV21" i="29"/>
  <c r="CN21" i="29"/>
  <c r="CP48" i="29"/>
  <c r="CP43" i="29"/>
  <c r="CZ51" i="29"/>
  <c r="CZ40" i="29"/>
  <c r="CL51" i="29"/>
  <c r="CY114" i="29"/>
  <c r="CP114" i="29"/>
  <c r="CY110" i="29"/>
  <c r="CP110" i="29"/>
  <c r="CY109" i="29"/>
  <c r="CP109" i="29"/>
  <c r="CY107" i="29"/>
  <c r="CP107" i="29"/>
  <c r="CY105" i="29"/>
  <c r="CP104" i="29"/>
  <c r="CY103" i="29"/>
  <c r="CP103" i="29"/>
  <c r="CY102" i="29"/>
  <c r="CP102" i="29"/>
  <c r="CY101" i="29"/>
  <c r="CP101" i="29"/>
  <c r="CL129" i="29"/>
  <c r="DA133" i="29"/>
  <c r="CR132" i="29"/>
  <c r="DA129" i="29"/>
  <c r="CR128" i="29"/>
  <c r="DA126" i="29"/>
  <c r="CR126" i="29"/>
  <c r="DA125" i="29"/>
  <c r="CR125" i="29"/>
  <c r="DA124" i="29"/>
  <c r="CR124" i="29"/>
  <c r="CR123" i="29"/>
  <c r="DA122" i="29"/>
  <c r="CR121" i="29"/>
  <c r="DA120" i="29"/>
  <c r="CV92" i="29"/>
  <c r="CV84" i="29"/>
  <c r="CN82" i="29"/>
  <c r="CU110" i="29"/>
  <c r="CU106" i="29"/>
  <c r="CM104" i="29"/>
  <c r="CU101" i="29"/>
  <c r="CM26" i="29"/>
  <c r="CX33" i="29"/>
  <c r="CQ47" i="29"/>
  <c r="CQ42" i="29"/>
  <c r="CX114" i="29"/>
  <c r="CO114" i="29"/>
  <c r="CX113" i="29"/>
  <c r="CO113" i="29"/>
  <c r="CX110" i="29"/>
  <c r="CX109" i="29"/>
  <c r="CX107" i="29"/>
  <c r="CX106" i="29"/>
  <c r="CX104" i="29"/>
  <c r="CO103" i="29"/>
  <c r="CO102" i="29"/>
  <c r="CX101" i="29"/>
  <c r="CO101" i="29"/>
  <c r="CZ63" i="29"/>
  <c r="CL24" i="29"/>
  <c r="CT34" i="29"/>
  <c r="CT45" i="29"/>
  <c r="CL84" i="29"/>
  <c r="CL105" i="29"/>
  <c r="CV116" i="29"/>
  <c r="CV117" i="29" s="1"/>
  <c r="CN116" i="29"/>
  <c r="CN117" i="29" s="1"/>
  <c r="CN114" i="29"/>
  <c r="CN113" i="29"/>
  <c r="CV110" i="29"/>
  <c r="CN110" i="29"/>
  <c r="CV109" i="29"/>
  <c r="CV106" i="29"/>
  <c r="CN106" i="29"/>
  <c r="CN104" i="29"/>
  <c r="CN102" i="29"/>
  <c r="CV101" i="29"/>
  <c r="CN101" i="29"/>
  <c r="CU52" i="29"/>
  <c r="CL128" i="29"/>
  <c r="CL23" i="29"/>
  <c r="CQ34" i="29"/>
  <c r="CU51" i="29"/>
  <c r="CM51" i="29"/>
  <c r="CM44" i="29"/>
  <c r="CU40" i="29"/>
  <c r="CM40" i="29"/>
  <c r="CQ84" i="29"/>
  <c r="CZ83" i="29"/>
  <c r="CZ20" i="29"/>
  <c r="CP34" i="29"/>
  <c r="CT32" i="29"/>
  <c r="CP28" i="29"/>
  <c r="CR26" i="29"/>
  <c r="CT25" i="29"/>
  <c r="CP23" i="29"/>
  <c r="CR22" i="29"/>
  <c r="CT21" i="29"/>
  <c r="CT51" i="29"/>
  <c r="CT44" i="29"/>
  <c r="CT40" i="29"/>
  <c r="CT115" i="29"/>
  <c r="CT113" i="29"/>
  <c r="DC110" i="29"/>
  <c r="CT109" i="29"/>
  <c r="DC105" i="29"/>
  <c r="CT105" i="29"/>
  <c r="DC104" i="29"/>
  <c r="DC103" i="29"/>
  <c r="CT103" i="29"/>
  <c r="DC102" i="29"/>
  <c r="CT102" i="29"/>
  <c r="CU45" i="29"/>
  <c r="CZ28" i="29"/>
  <c r="CY53" i="29"/>
  <c r="CS114" i="29"/>
  <c r="DB113" i="29"/>
  <c r="DB109" i="29"/>
  <c r="CS106" i="29"/>
  <c r="DB105" i="29"/>
  <c r="CS104" i="29"/>
  <c r="DB103" i="29"/>
  <c r="CM41" i="29"/>
  <c r="CN34" i="29"/>
  <c r="CT43" i="29"/>
  <c r="CO53" i="29"/>
  <c r="CX116" i="29"/>
  <c r="CX117" i="29" s="1"/>
  <c r="CO116" i="29"/>
  <c r="CO117" i="29" s="1"/>
  <c r="CO106" i="29"/>
  <c r="DA109" i="29"/>
  <c r="DA105" i="29"/>
  <c r="CR101" i="29"/>
  <c r="CU41" i="29"/>
  <c r="CU42" i="29"/>
  <c r="CM42" i="29"/>
  <c r="CV53" i="29"/>
  <c r="CN53" i="29"/>
  <c r="DC123" i="29"/>
  <c r="DC122" i="29"/>
  <c r="BX135" i="29"/>
  <c r="CT123" i="29"/>
  <c r="CT121" i="29"/>
  <c r="BM135" i="29"/>
  <c r="BV135" i="29"/>
  <c r="BS135" i="29"/>
  <c r="BR135" i="29"/>
  <c r="DA123" i="29"/>
  <c r="CP129" i="29"/>
  <c r="CY128" i="29"/>
  <c r="CP128" i="29"/>
  <c r="CP126" i="29"/>
  <c r="CY125" i="29"/>
  <c r="CP125" i="29"/>
  <c r="CY124" i="29"/>
  <c r="CP123" i="29"/>
  <c r="CZ116" i="29"/>
  <c r="CZ117" i="29" s="1"/>
  <c r="CT110" i="29"/>
  <c r="DC109" i="29"/>
  <c r="CV107" i="29"/>
  <c r="CN107" i="29"/>
  <c r="CL102" i="29"/>
  <c r="AJ135" i="29"/>
  <c r="CO110" i="29"/>
  <c r="CO105" i="29"/>
  <c r="CX103" i="29"/>
  <c r="BN94" i="29"/>
  <c r="BL94" i="29"/>
  <c r="BU94" i="29"/>
  <c r="CL85" i="29"/>
  <c r="CS80" i="29"/>
  <c r="CL92" i="29"/>
  <c r="DB66" i="29"/>
  <c r="DB63" i="29"/>
  <c r="DC93" i="29"/>
  <c r="CT93" i="29"/>
  <c r="DC92" i="29"/>
  <c r="CT89" i="29"/>
  <c r="CT88" i="29"/>
  <c r="DC86" i="29"/>
  <c r="CT86" i="29"/>
  <c r="DC85" i="29"/>
  <c r="CT85" i="29"/>
  <c r="DC84" i="29"/>
  <c r="CT84" i="29"/>
  <c r="DC83" i="29"/>
  <c r="CT83" i="29"/>
  <c r="DC81" i="29"/>
  <c r="CT81" i="29"/>
  <c r="DB93" i="29"/>
  <c r="CS89" i="29"/>
  <c r="DB88" i="29"/>
  <c r="DB86" i="29"/>
  <c r="CS86" i="29"/>
  <c r="DB84" i="29"/>
  <c r="CS84" i="29"/>
  <c r="CL74" i="29"/>
  <c r="CL63" i="29"/>
  <c r="DC40" i="29"/>
  <c r="DC51" i="29"/>
  <c r="DC45" i="29"/>
  <c r="DB51" i="29"/>
  <c r="DB44" i="29"/>
  <c r="CS44" i="29"/>
  <c r="DB43" i="29"/>
  <c r="CS43" i="29"/>
  <c r="DB42" i="29"/>
  <c r="CS42" i="29"/>
  <c r="DB40" i="29"/>
  <c r="DB47" i="29"/>
  <c r="CS52" i="29"/>
  <c r="CS45" i="29"/>
  <c r="CQ33" i="29"/>
  <c r="CS32" i="29"/>
  <c r="CU29" i="29"/>
  <c r="CM29" i="29"/>
  <c r="CO28" i="29"/>
  <c r="CQ26" i="29"/>
  <c r="CS25" i="29"/>
  <c r="CU24" i="29"/>
  <c r="CM24" i="29"/>
  <c r="CO23" i="29"/>
  <c r="CQ22" i="29"/>
  <c r="CS21" i="29"/>
  <c r="CU20" i="29"/>
  <c r="CX28" i="29"/>
  <c r="CS48" i="29"/>
  <c r="CL22" i="29"/>
  <c r="CL33" i="29"/>
  <c r="CY35" i="29"/>
  <c r="CY36" i="29" s="1"/>
  <c r="CR35" i="29"/>
  <c r="CR36" i="29" s="1"/>
  <c r="M54" i="29"/>
  <c r="CT23" i="29"/>
  <c r="CV22" i="29"/>
  <c r="CN22" i="29"/>
  <c r="CR20" i="29"/>
  <c r="CO51" i="29"/>
  <c r="CO47" i="29"/>
  <c r="CX45" i="29"/>
  <c r="CX44" i="29"/>
  <c r="CO41" i="29"/>
  <c r="CO40" i="29"/>
  <c r="CL43" i="29"/>
  <c r="CL40" i="29"/>
  <c r="AH135" i="29"/>
  <c r="DC129" i="29"/>
  <c r="CT122" i="29"/>
  <c r="CP116" i="29"/>
  <c r="CP117" i="29" s="1"/>
  <c r="CR103" i="29"/>
  <c r="DA102" i="29"/>
  <c r="CP105" i="29"/>
  <c r="CY104" i="29"/>
  <c r="BQ135" i="29"/>
  <c r="CL106" i="29"/>
  <c r="CL104" i="29"/>
  <c r="BI135" i="29"/>
  <c r="AS135" i="29"/>
  <c r="AO135" i="29"/>
  <c r="AG135" i="29"/>
  <c r="AM135" i="29"/>
  <c r="AP135" i="29"/>
  <c r="AK135" i="29"/>
  <c r="CS116" i="29"/>
  <c r="CS117" i="29" s="1"/>
  <c r="DA116" i="29"/>
  <c r="DA117" i="29" s="1"/>
  <c r="CR133" i="29"/>
  <c r="CU114" i="29"/>
  <c r="CU107" i="29"/>
  <c r="CM107" i="29"/>
  <c r="CM106" i="29"/>
  <c r="CQ121" i="29"/>
  <c r="CZ120" i="29"/>
  <c r="DC107" i="29"/>
  <c r="CT107" i="29"/>
  <c r="DC106" i="29"/>
  <c r="CP133" i="29"/>
  <c r="K135" i="29"/>
  <c r="CS110" i="29"/>
  <c r="CS109" i="29"/>
  <c r="DB107" i="29"/>
  <c r="DB104" i="29"/>
  <c r="CO125" i="29"/>
  <c r="CX122" i="29"/>
  <c r="CT120" i="29"/>
  <c r="E135" i="29"/>
  <c r="CQ114" i="29"/>
  <c r="CZ110" i="29"/>
  <c r="CZ106" i="29"/>
  <c r="CQ102" i="29"/>
  <c r="CZ101" i="29"/>
  <c r="CL126" i="29"/>
  <c r="CL107" i="29"/>
  <c r="C135" i="29"/>
  <c r="CS93" i="29"/>
  <c r="DB92" i="29"/>
  <c r="CS92" i="29"/>
  <c r="DB89" i="29"/>
  <c r="DB81" i="29"/>
  <c r="DB80" i="29"/>
  <c r="DA88" i="29"/>
  <c r="CR83" i="29"/>
  <c r="BZ94" i="29"/>
  <c r="CT92" i="29"/>
  <c r="DC89" i="29"/>
  <c r="DC80" i="29"/>
  <c r="CL93" i="29"/>
  <c r="AP94" i="29"/>
  <c r="AH94" i="29"/>
  <c r="AJ94" i="29"/>
  <c r="AG94" i="29"/>
  <c r="AS94" i="29"/>
  <c r="AK94" i="29"/>
  <c r="AL94" i="29"/>
  <c r="DA74" i="29"/>
  <c r="DA64" i="29"/>
  <c r="DA63" i="29"/>
  <c r="DB82" i="29"/>
  <c r="CZ76" i="29"/>
  <c r="CZ77" i="29" s="1"/>
  <c r="CQ66" i="29"/>
  <c r="DA84" i="29"/>
  <c r="CR84" i="29"/>
  <c r="DA83" i="29"/>
  <c r="CZ93" i="29"/>
  <c r="CQ86" i="29"/>
  <c r="CZ85" i="29"/>
  <c r="CP86" i="29"/>
  <c r="CN68" i="29"/>
  <c r="CV63" i="29"/>
  <c r="H94" i="29"/>
  <c r="CO88" i="29"/>
  <c r="CX86" i="29"/>
  <c r="CS63" i="29"/>
  <c r="CM71" i="29"/>
  <c r="CU64" i="29"/>
  <c r="CM64" i="29"/>
  <c r="CV89" i="29"/>
  <c r="CS75" i="29"/>
  <c r="CT74" i="29"/>
  <c r="CT63" i="29"/>
  <c r="CU93" i="29"/>
  <c r="CU92" i="29"/>
  <c r="CM92" i="29"/>
  <c r="CL89" i="29"/>
  <c r="CL65" i="29"/>
  <c r="CL75" i="29"/>
  <c r="CL64" i="29"/>
  <c r="CL83" i="29"/>
  <c r="CL81" i="29"/>
  <c r="CL62" i="29"/>
  <c r="CL47" i="29"/>
  <c r="CX48" i="29"/>
  <c r="CY51" i="29"/>
  <c r="CY42" i="29"/>
  <c r="CQ35" i="29"/>
  <c r="CQ36" i="29" s="1"/>
  <c r="CM35" i="29"/>
  <c r="CM36" i="29" s="1"/>
  <c r="DB26" i="29"/>
  <c r="CV33" i="29"/>
  <c r="CN33" i="29"/>
  <c r="CP32" i="29"/>
  <c r="CR29" i="29"/>
  <c r="CT28" i="29"/>
  <c r="CV26" i="29"/>
  <c r="CN26" i="29"/>
  <c r="CP25" i="29"/>
  <c r="CR24" i="29"/>
  <c r="CP21" i="29"/>
  <c r="CY25" i="29"/>
  <c r="CO48" i="29"/>
  <c r="CO43" i="29"/>
  <c r="DA23" i="29"/>
  <c r="DC32" i="29"/>
  <c r="DC21" i="29"/>
  <c r="CZ29" i="29"/>
  <c r="CX23" i="29"/>
  <c r="CO45" i="29"/>
  <c r="CL35" i="29"/>
  <c r="CL36" i="29" s="1"/>
  <c r="DA33" i="29"/>
  <c r="DB25" i="29"/>
  <c r="CR51" i="29"/>
  <c r="CR48" i="29"/>
  <c r="CR47" i="29"/>
  <c r="DA45" i="29"/>
  <c r="CR43" i="29"/>
  <c r="DA41" i="29"/>
  <c r="CR41" i="29"/>
  <c r="DA39" i="29"/>
  <c r="CR39" i="29"/>
  <c r="L54" i="29"/>
  <c r="DB29" i="29"/>
  <c r="CY28" i="29"/>
  <c r="CZ22" i="29"/>
  <c r="DB20" i="29"/>
  <c r="CX52" i="29"/>
  <c r="CX51" i="29"/>
  <c r="CX42" i="29"/>
  <c r="CX41" i="29"/>
  <c r="CX40" i="29"/>
  <c r="CU33" i="29"/>
  <c r="CM33" i="29"/>
  <c r="CO32" i="29"/>
  <c r="CQ29" i="29"/>
  <c r="CS28" i="29"/>
  <c r="CU26" i="29"/>
  <c r="CO25" i="29"/>
  <c r="CQ24" i="29"/>
  <c r="CS23" i="29"/>
  <c r="CU22" i="29"/>
  <c r="CM22" i="29"/>
  <c r="CO21" i="29"/>
  <c r="CQ20" i="29"/>
  <c r="CX22" i="29"/>
  <c r="DB32" i="29"/>
  <c r="CZ23" i="29"/>
  <c r="DB21" i="29"/>
  <c r="DB24" i="29"/>
  <c r="J54" i="29"/>
  <c r="DC42" i="29"/>
  <c r="DB33" i="29"/>
  <c r="DA28" i="29"/>
  <c r="CZ24" i="29"/>
  <c r="CY21" i="29"/>
  <c r="DA25" i="29"/>
  <c r="DB52" i="29"/>
  <c r="CZ44" i="29"/>
  <c r="DB41" i="29"/>
  <c r="DC23" i="29"/>
  <c r="CZ33" i="29"/>
  <c r="CP33" i="29"/>
  <c r="CR32" i="29"/>
  <c r="CT29" i="29"/>
  <c r="CN28" i="29"/>
  <c r="CP26" i="29"/>
  <c r="CV23" i="29"/>
  <c r="CP22" i="29"/>
  <c r="CL26" i="29"/>
  <c r="CY29" i="29"/>
  <c r="DC26" i="29"/>
  <c r="BW54" i="29"/>
  <c r="CZ25" i="29"/>
  <c r="CY52" i="29"/>
  <c r="CY41" i="29"/>
  <c r="CX24" i="29"/>
  <c r="DA29" i="29"/>
  <c r="BN54" i="29"/>
  <c r="BJ54" i="29"/>
  <c r="BQ54" i="29"/>
  <c r="CR40" i="29"/>
  <c r="BI54" i="29"/>
  <c r="AU54" i="29"/>
  <c r="AO54" i="29"/>
  <c r="AG54" i="29"/>
  <c r="AP54" i="29"/>
  <c r="AN54" i="29"/>
  <c r="AH54" i="29"/>
  <c r="AF54" i="29"/>
  <c r="CZ35" i="29"/>
  <c r="CZ36" i="29" s="1"/>
  <c r="DA32" i="29"/>
  <c r="DA21" i="29"/>
  <c r="DA51" i="29"/>
  <c r="DA40" i="29"/>
  <c r="CX26" i="29"/>
  <c r="CZ52" i="29"/>
  <c r="CZ48" i="29"/>
  <c r="CZ47" i="29"/>
  <c r="CZ41" i="29"/>
  <c r="CX43" i="29"/>
  <c r="DB23" i="29"/>
  <c r="CY22" i="29"/>
  <c r="CY24" i="29"/>
  <c r="DC47" i="29"/>
  <c r="DC44" i="29"/>
  <c r="DB48" i="29"/>
  <c r="DB45" i="29"/>
  <c r="CO35" i="29"/>
  <c r="CO36" i="29" s="1"/>
  <c r="CV28" i="29"/>
  <c r="CR25" i="29"/>
  <c r="CT24" i="29"/>
  <c r="CR21" i="29"/>
  <c r="CT20" i="29"/>
  <c r="CQ48" i="29"/>
  <c r="CQ40" i="29"/>
  <c r="CS41" i="29"/>
  <c r="CO52" i="29"/>
  <c r="CO44" i="29"/>
  <c r="CO42" i="29"/>
  <c r="CV43" i="29"/>
  <c r="CN43" i="29"/>
  <c r="CU47" i="29"/>
  <c r="CM47" i="29"/>
  <c r="CU44" i="29"/>
  <c r="CU43" i="29"/>
  <c r="CS33" i="29"/>
  <c r="CU32" i="29"/>
  <c r="CO29" i="29"/>
  <c r="CQ28" i="29"/>
  <c r="CM25" i="29"/>
  <c r="CQ23" i="29"/>
  <c r="CU21" i="29"/>
  <c r="CO20" i="29"/>
  <c r="CR33" i="29"/>
  <c r="CV29" i="29"/>
  <c r="CN29" i="29"/>
  <c r="CV24" i="29"/>
  <c r="CN24" i="29"/>
  <c r="CV20" i="29"/>
  <c r="CN20" i="29"/>
  <c r="CS51" i="29"/>
  <c r="CS47" i="29"/>
  <c r="CS40" i="29"/>
  <c r="CL45" i="29"/>
  <c r="CL42" i="29"/>
  <c r="CL32" i="29"/>
  <c r="CL21" i="29"/>
  <c r="CL29" i="29"/>
  <c r="CY121" i="29"/>
  <c r="DC133" i="29"/>
  <c r="CV124" i="29"/>
  <c r="CY134" i="29"/>
  <c r="CZ133" i="29"/>
  <c r="DA132" i="29"/>
  <c r="DB129" i="29"/>
  <c r="CT129" i="29"/>
  <c r="DC128" i="29"/>
  <c r="CU128" i="29"/>
  <c r="CV126" i="29"/>
  <c r="CN126" i="29"/>
  <c r="CX124" i="29"/>
  <c r="CP124" i="29"/>
  <c r="CY123" i="29"/>
  <c r="CR122" i="29"/>
  <c r="DA121" i="29"/>
  <c r="CS121" i="29"/>
  <c r="DB120" i="29"/>
  <c r="BU135" i="29"/>
  <c r="CX133" i="29"/>
  <c r="CY132" i="29"/>
  <c r="CZ129" i="29"/>
  <c r="CR129" i="29"/>
  <c r="DA128" i="29"/>
  <c r="CS128" i="29"/>
  <c r="DB126" i="29"/>
  <c r="CT126" i="29"/>
  <c r="DC125" i="29"/>
  <c r="CU125" i="29"/>
  <c r="CM125" i="29"/>
  <c r="CO123" i="29"/>
  <c r="CP122" i="29"/>
  <c r="CR120" i="29"/>
  <c r="CM133" i="29"/>
  <c r="CU133" i="29"/>
  <c r="CQ123" i="29"/>
  <c r="CQ132" i="29"/>
  <c r="CQ134" i="29"/>
  <c r="CZ134" i="29"/>
  <c r="CZ103" i="29"/>
  <c r="DB101" i="29"/>
  <c r="CU109" i="29"/>
  <c r="CR114" i="29"/>
  <c r="CQ83" i="29"/>
  <c r="DA92" i="29"/>
  <c r="DA81" i="29"/>
  <c r="CZ82" i="29"/>
  <c r="CP84" i="29"/>
  <c r="CY83" i="29"/>
  <c r="CV86" i="29"/>
  <c r="CN86" i="29"/>
  <c r="CU88" i="29"/>
  <c r="CM88" i="29"/>
  <c r="DC88" i="29"/>
  <c r="CL86" i="29"/>
  <c r="DA93" i="29"/>
  <c r="CS82" i="29"/>
  <c r="CO83" i="29"/>
  <c r="CN88" i="29"/>
  <c r="DA82" i="29"/>
  <c r="CR89" i="29"/>
  <c r="CO71" i="29"/>
  <c r="CX70" i="29"/>
  <c r="CO67" i="29"/>
  <c r="CV74" i="29"/>
  <c r="CN74" i="29"/>
  <c r="CN70" i="29"/>
  <c r="CV68" i="29"/>
  <c r="CN63" i="29"/>
  <c r="CU75" i="29"/>
  <c r="CM75" i="29"/>
  <c r="CM70" i="29"/>
  <c r="DC71" i="29"/>
  <c r="CT65" i="29"/>
  <c r="DC64" i="29"/>
  <c r="CS74" i="29"/>
  <c r="DB71" i="29"/>
  <c r="DB62" i="29"/>
  <c r="DA75" i="29"/>
  <c r="CR75" i="29"/>
  <c r="DA66" i="29"/>
  <c r="CR65" i="29"/>
  <c r="CQ76" i="29"/>
  <c r="CQ77" i="29" s="1"/>
  <c r="CZ64" i="29"/>
  <c r="CT75" i="29"/>
  <c r="DC75" i="29"/>
  <c r="CY76" i="29"/>
  <c r="CY77" i="29" s="1"/>
  <c r="CQ65" i="29"/>
  <c r="CZ65" i="29"/>
  <c r="CQ67" i="29"/>
  <c r="CP70" i="29"/>
  <c r="CT71" i="29"/>
  <c r="BP54" i="29"/>
  <c r="CZ39" i="29"/>
  <c r="CM43" i="29"/>
  <c r="DA47" i="29"/>
  <c r="CY45" i="29"/>
  <c r="CP52" i="29"/>
  <c r="CP41" i="29"/>
  <c r="DC43" i="29"/>
  <c r="CL53" i="29"/>
  <c r="DA52" i="29"/>
  <c r="D54" i="29"/>
  <c r="CR45" i="29"/>
  <c r="CR52" i="29"/>
  <c r="CN42" i="29"/>
  <c r="CN47" i="29"/>
  <c r="CV47" i="29"/>
  <c r="DC25" i="29"/>
  <c r="CY23" i="29"/>
  <c r="DC20" i="29"/>
  <c r="DB22" i="29"/>
  <c r="CY32" i="29"/>
  <c r="DC28" i="29"/>
  <c r="DA26" i="29"/>
  <c r="DA22" i="29"/>
  <c r="CY33" i="29"/>
  <c r="DC29" i="29"/>
  <c r="DC24" i="29"/>
  <c r="CX29" i="29"/>
  <c r="CX20" i="29"/>
  <c r="CN23" i="29"/>
  <c r="CX35" i="29"/>
  <c r="CX36" i="29" s="1"/>
  <c r="DB39" i="29"/>
  <c r="CO39" i="29"/>
  <c r="F54" i="29"/>
  <c r="CX39" i="29"/>
  <c r="O54" i="29"/>
  <c r="CM39" i="29"/>
  <c r="Q94" i="29"/>
  <c r="CZ80" i="29"/>
  <c r="CQ80" i="29"/>
  <c r="CP39" i="29"/>
  <c r="G54" i="29"/>
  <c r="CY39" i="29"/>
  <c r="P54" i="29"/>
  <c r="AI54" i="29"/>
  <c r="AR54" i="29"/>
  <c r="BK54" i="29"/>
  <c r="BS54" i="29"/>
  <c r="CN45" i="29"/>
  <c r="CV45" i="29"/>
  <c r="CL48" i="29"/>
  <c r="CT48" i="29"/>
  <c r="DC48" i="29"/>
  <c r="CS81" i="29"/>
  <c r="J94" i="29"/>
  <c r="H54" i="29"/>
  <c r="Q54" i="29"/>
  <c r="AJ54" i="29"/>
  <c r="AS54" i="29"/>
  <c r="BL54" i="29"/>
  <c r="BU54" i="29"/>
  <c r="CR42" i="29"/>
  <c r="DA42" i="29"/>
  <c r="CP44" i="29"/>
  <c r="CY44" i="29"/>
  <c r="I54" i="29"/>
  <c r="R54" i="29"/>
  <c r="AK54" i="29"/>
  <c r="AT54" i="29"/>
  <c r="BM54" i="29"/>
  <c r="BV54" i="29"/>
  <c r="CS39" i="29"/>
  <c r="CL41" i="29"/>
  <c r="CT41" i="29"/>
  <c r="DC41" i="29"/>
  <c r="CL52" i="29"/>
  <c r="CT52" i="29"/>
  <c r="DC52" i="29"/>
  <c r="CO62" i="29"/>
  <c r="CX62" i="29"/>
  <c r="CO66" i="29"/>
  <c r="CX66" i="29"/>
  <c r="P94" i="29"/>
  <c r="BS94" i="29"/>
  <c r="CU39" i="29"/>
  <c r="CP40" i="29"/>
  <c r="CY40" i="29"/>
  <c r="CR44" i="29"/>
  <c r="DA44" i="29"/>
  <c r="CP47" i="29"/>
  <c r="CY47" i="29"/>
  <c r="AW94" i="29"/>
  <c r="CL82" i="29"/>
  <c r="CT82" i="29"/>
  <c r="DC82" i="29"/>
  <c r="C54" i="29"/>
  <c r="CL39" i="29"/>
  <c r="K54" i="29"/>
  <c r="CT39" i="29"/>
  <c r="DC39" i="29"/>
  <c r="AM54" i="29"/>
  <c r="BO54" i="29"/>
  <c r="BX54" i="29"/>
  <c r="E54" i="29"/>
  <c r="I94" i="29"/>
  <c r="R94" i="29"/>
  <c r="AT94" i="29"/>
  <c r="BM94" i="29"/>
  <c r="BV94" i="29"/>
  <c r="S94" i="29"/>
  <c r="AU94" i="29"/>
  <c r="BW94" i="29"/>
  <c r="C94" i="29"/>
  <c r="K94" i="29"/>
  <c r="T94" i="29"/>
  <c r="AM94" i="29"/>
  <c r="AV94" i="29"/>
  <c r="BO94" i="29"/>
  <c r="BX94" i="29"/>
  <c r="CT80" i="29"/>
  <c r="CS83" i="29"/>
  <c r="DB83" i="29"/>
  <c r="CS85" i="29"/>
  <c r="DB85" i="29"/>
  <c r="CP68" i="29"/>
  <c r="CY68" i="29"/>
  <c r="CR70" i="29"/>
  <c r="DA70" i="29"/>
  <c r="CL76" i="29"/>
  <c r="CL77" i="29" s="1"/>
  <c r="CT76" i="29"/>
  <c r="CT77" i="29" s="1"/>
  <c r="DC76" i="29"/>
  <c r="DC77" i="29" s="1"/>
  <c r="CM80" i="29"/>
  <c r="L94" i="29"/>
  <c r="CU80" i="29"/>
  <c r="AF94" i="29"/>
  <c r="AN94" i="29"/>
  <c r="BP94" i="29"/>
  <c r="BY94" i="29"/>
  <c r="CO84" i="29"/>
  <c r="CX84" i="29"/>
  <c r="CO89" i="29"/>
  <c r="CX89" i="29"/>
  <c r="CS101" i="29"/>
  <c r="CR67" i="29"/>
  <c r="DA67" i="29"/>
  <c r="CQ68" i="29"/>
  <c r="CZ68" i="29"/>
  <c r="CN71" i="29"/>
  <c r="CV71" i="29"/>
  <c r="E94" i="29"/>
  <c r="M94" i="29"/>
  <c r="AO94" i="29"/>
  <c r="BI94" i="29"/>
  <c r="BQ94" i="29"/>
  <c r="CR93" i="29"/>
  <c r="D94" i="29"/>
  <c r="CL70" i="29"/>
  <c r="CT70" i="29"/>
  <c r="DC70" i="29"/>
  <c r="F94" i="29"/>
  <c r="CO80" i="29"/>
  <c r="O94" i="29"/>
  <c r="CX80" i="29"/>
  <c r="CQ81" i="29"/>
  <c r="CZ81" i="29"/>
  <c r="AI94" i="29"/>
  <c r="AR94" i="29"/>
  <c r="BK94" i="29"/>
  <c r="G94" i="29"/>
  <c r="D135" i="29"/>
  <c r="L135" i="29"/>
  <c r="AF135" i="29"/>
  <c r="AN135" i="29"/>
  <c r="BP135" i="29"/>
  <c r="CV120" i="29"/>
  <c r="CP89" i="29"/>
  <c r="CY89" i="29"/>
  <c r="CP93" i="29"/>
  <c r="CY93" i="29"/>
  <c r="CN103" i="29"/>
  <c r="CV103" i="29"/>
  <c r="CP113" i="29"/>
  <c r="CY113" i="29"/>
  <c r="CO120" i="29"/>
  <c r="CX120" i="29"/>
  <c r="CL120" i="29"/>
  <c r="F135" i="29"/>
  <c r="BJ135" i="29"/>
  <c r="G135" i="29"/>
  <c r="P135" i="29"/>
  <c r="AI135" i="29"/>
  <c r="AR135" i="29"/>
  <c r="BK135" i="29"/>
  <c r="H135" i="29"/>
  <c r="CQ92" i="29"/>
  <c r="CZ92" i="29"/>
  <c r="CP106" i="29"/>
  <c r="CY106" i="29"/>
  <c r="CR113" i="29"/>
  <c r="DA113" i="29"/>
  <c r="CL114" i="29"/>
  <c r="CT114" i="29"/>
  <c r="DC114" i="29"/>
  <c r="CN120" i="29"/>
  <c r="DC120" i="29"/>
  <c r="O135" i="29"/>
  <c r="CL101" i="29"/>
  <c r="CT101" i="29"/>
  <c r="DC101" i="29"/>
  <c r="CN105" i="29"/>
  <c r="CV105" i="29"/>
  <c r="CP115" i="29"/>
  <c r="CY115" i="29"/>
  <c r="CP120" i="29"/>
  <c r="CS132" i="29"/>
  <c r="DB132" i="29"/>
  <c r="Q135" i="29"/>
  <c r="J135" i="29"/>
  <c r="AL135" i="29"/>
  <c r="AU135" i="29"/>
  <c r="BN135" i="29"/>
  <c r="BW135" i="29"/>
  <c r="CS120" i="29"/>
  <c r="I135" i="29"/>
  <c r="R135" i="29"/>
  <c r="CO135" i="29" l="1"/>
  <c r="CO136" i="29" s="1"/>
  <c r="CR135" i="29"/>
  <c r="CR136" i="29" s="1"/>
  <c r="CV135" i="29"/>
  <c r="CV136" i="29" s="1"/>
  <c r="CU94" i="29"/>
  <c r="CU95" i="29" s="1"/>
  <c r="CM94" i="29"/>
  <c r="CM95" i="29" s="1"/>
  <c r="CY135" i="29"/>
  <c r="CY136" i="29" s="1"/>
  <c r="CP135" i="29"/>
  <c r="CP136" i="29" s="1"/>
  <c r="CU54" i="29"/>
  <c r="CU55" i="29" s="1"/>
  <c r="DA135" i="29"/>
  <c r="DA136" i="29" s="1"/>
  <c r="CM54" i="29"/>
  <c r="CM55" i="29" s="1"/>
  <c r="CO94" i="29"/>
  <c r="CO95" i="29" s="1"/>
  <c r="CQ54" i="29"/>
  <c r="CQ55" i="29" s="1"/>
  <c r="CV54" i="29"/>
  <c r="CV55" i="29" s="1"/>
  <c r="CU135" i="29"/>
  <c r="CU136" i="29" s="1"/>
  <c r="DC94" i="29"/>
  <c r="DC95" i="29" s="1"/>
  <c r="CX94" i="29"/>
  <c r="CX95" i="29" s="1"/>
  <c r="CQ94" i="29"/>
  <c r="CQ95" i="29" s="1"/>
  <c r="CZ54" i="29"/>
  <c r="CZ55" i="29" s="1"/>
  <c r="CT135" i="29"/>
  <c r="CT136" i="29" s="1"/>
  <c r="CX135" i="29"/>
  <c r="CX136" i="29" s="1"/>
  <c r="CL135" i="29"/>
  <c r="CL136" i="29" s="1"/>
  <c r="CN135" i="29"/>
  <c r="CN136" i="29" s="1"/>
  <c r="CV94" i="29"/>
  <c r="CV95" i="29" s="1"/>
  <c r="CS94" i="29"/>
  <c r="CS95" i="29" s="1"/>
  <c r="CS54" i="29"/>
  <c r="CS55" i="29" s="1"/>
  <c r="CT54" i="29"/>
  <c r="CT55" i="29" s="1"/>
  <c r="CO54" i="29"/>
  <c r="CO55" i="29" s="1"/>
  <c r="CL54" i="29"/>
  <c r="CL55" i="29" s="1"/>
  <c r="CP54" i="29"/>
  <c r="CP55" i="29" s="1"/>
  <c r="CZ135" i="29"/>
  <c r="CZ136" i="29" s="1"/>
  <c r="CN94" i="29"/>
  <c r="CN95" i="29" s="1"/>
  <c r="DB94" i="29"/>
  <c r="DB95" i="29" s="1"/>
  <c r="CZ94" i="29"/>
  <c r="CZ95" i="29" s="1"/>
  <c r="CP94" i="29"/>
  <c r="CP95" i="29" s="1"/>
  <c r="DA54" i="29"/>
  <c r="DA55" i="29" s="1"/>
  <c r="CN54" i="29"/>
  <c r="CN55" i="29" s="1"/>
  <c r="CM135" i="29"/>
  <c r="CM136" i="29" s="1"/>
  <c r="CT94" i="29"/>
  <c r="CT95" i="29" s="1"/>
  <c r="DA94" i="29"/>
  <c r="DA95" i="29" s="1"/>
  <c r="CL94" i="29"/>
  <c r="CL95" i="29" s="1"/>
  <c r="CR94" i="29"/>
  <c r="CR95" i="29" s="1"/>
  <c r="CY94" i="29"/>
  <c r="CY95" i="29" s="1"/>
  <c r="CY54" i="29"/>
  <c r="CY55" i="29" s="1"/>
  <c r="CR54" i="29"/>
  <c r="CR55" i="29" s="1"/>
  <c r="CX54" i="29"/>
  <c r="CX55" i="29" s="1"/>
  <c r="CS135" i="29"/>
  <c r="CS136" i="29" s="1"/>
  <c r="CQ135" i="29"/>
  <c r="CQ136" i="29" s="1"/>
  <c r="AF12" i="24" l="1"/>
  <c r="AG55" i="24"/>
  <c r="AH55" i="24"/>
  <c r="AI55" i="24"/>
  <c r="AJ55" i="24"/>
  <c r="AK55" i="24"/>
  <c r="AL55" i="24"/>
  <c r="AM55" i="24"/>
  <c r="AN55" i="24"/>
  <c r="AO55" i="24"/>
  <c r="AP55" i="24"/>
  <c r="AQ55" i="24"/>
  <c r="AR55" i="24"/>
  <c r="AS55" i="24"/>
  <c r="AT55" i="24"/>
  <c r="AU55" i="24"/>
  <c r="AV55" i="24"/>
  <c r="AW55" i="24"/>
  <c r="AX55" i="24"/>
  <c r="AY55" i="24"/>
  <c r="AZ55" i="24"/>
  <c r="BA55" i="24"/>
  <c r="BB55" i="24"/>
  <c r="BC55" i="24"/>
  <c r="BD55" i="24"/>
  <c r="BE55" i="24"/>
  <c r="BF55" i="24"/>
  <c r="AG56" i="24"/>
  <c r="AH56" i="24"/>
  <c r="AI56" i="24"/>
  <c r="AJ56" i="24"/>
  <c r="AK56" i="24"/>
  <c r="D36" i="20" s="1"/>
  <c r="AL56" i="24"/>
  <c r="AM56" i="24"/>
  <c r="AN56" i="24"/>
  <c r="AO56" i="24"/>
  <c r="AP56" i="24"/>
  <c r="AQ56" i="24"/>
  <c r="AR56" i="24"/>
  <c r="AS56" i="24"/>
  <c r="AT56" i="24"/>
  <c r="AU56" i="24"/>
  <c r="AV56" i="24"/>
  <c r="AW56" i="24"/>
  <c r="AX56" i="24"/>
  <c r="AY56" i="24"/>
  <c r="AZ56" i="24"/>
  <c r="BA56" i="24"/>
  <c r="BB56" i="24"/>
  <c r="BC56" i="24"/>
  <c r="BD56" i="24"/>
  <c r="BE56" i="24"/>
  <c r="BF56" i="24"/>
  <c r="AG57" i="24"/>
  <c r="AH57" i="24"/>
  <c r="AI57" i="24"/>
  <c r="AJ57" i="24"/>
  <c r="AK57" i="24"/>
  <c r="D37" i="20" s="1"/>
  <c r="AL57" i="24"/>
  <c r="AM57" i="24"/>
  <c r="AN57" i="24"/>
  <c r="AO57" i="24"/>
  <c r="AP57" i="24"/>
  <c r="AQ57" i="24"/>
  <c r="AR57" i="24"/>
  <c r="AS57" i="24"/>
  <c r="AT57" i="24"/>
  <c r="AU57" i="24"/>
  <c r="AV57" i="24"/>
  <c r="AW57" i="24"/>
  <c r="AX57" i="24"/>
  <c r="AY57" i="24"/>
  <c r="AZ57" i="24"/>
  <c r="BA57" i="24"/>
  <c r="BB57" i="24"/>
  <c r="BC57" i="24"/>
  <c r="BD57" i="24"/>
  <c r="BE57" i="24"/>
  <c r="BF57" i="24"/>
  <c r="AG58" i="24"/>
  <c r="AH58" i="24"/>
  <c r="AI58" i="24"/>
  <c r="AJ58" i="24"/>
  <c r="AK58" i="24"/>
  <c r="AL58" i="24"/>
  <c r="AM58" i="24"/>
  <c r="AN58" i="24"/>
  <c r="AO58" i="24"/>
  <c r="AP58" i="24"/>
  <c r="AQ58" i="24"/>
  <c r="AR58" i="24"/>
  <c r="AS58" i="24"/>
  <c r="AT58" i="24"/>
  <c r="AU58" i="24"/>
  <c r="AV58" i="24"/>
  <c r="AW58" i="24"/>
  <c r="AX58" i="24"/>
  <c r="AY58" i="24"/>
  <c r="AZ58" i="24"/>
  <c r="BA58" i="24"/>
  <c r="BB58" i="24"/>
  <c r="BC58" i="24"/>
  <c r="BD58" i="24"/>
  <c r="BE58" i="24"/>
  <c r="BF58" i="24"/>
  <c r="AG59" i="24"/>
  <c r="AH59" i="24"/>
  <c r="AI59" i="24"/>
  <c r="AJ59" i="24"/>
  <c r="AK59" i="24"/>
  <c r="AL59" i="24"/>
  <c r="AM59" i="24"/>
  <c r="AN59" i="24"/>
  <c r="AO59" i="24"/>
  <c r="AP59" i="24"/>
  <c r="AQ59" i="24"/>
  <c r="AR59" i="24"/>
  <c r="AS59" i="24"/>
  <c r="AT59" i="24"/>
  <c r="AU59" i="24"/>
  <c r="AV59" i="24"/>
  <c r="AW59" i="24"/>
  <c r="AX59" i="24"/>
  <c r="AY59" i="24"/>
  <c r="AZ59" i="24"/>
  <c r="BA59" i="24"/>
  <c r="BB59" i="24"/>
  <c r="BC59" i="24"/>
  <c r="BD59" i="24"/>
  <c r="BE59" i="24"/>
  <c r="BF59" i="24"/>
  <c r="AG60" i="24"/>
  <c r="AH60" i="24"/>
  <c r="AI60" i="24"/>
  <c r="AJ60" i="24"/>
  <c r="AK60" i="24"/>
  <c r="D40" i="20" s="1"/>
  <c r="AL60" i="24"/>
  <c r="AM60" i="24"/>
  <c r="AN60" i="24"/>
  <c r="AO60" i="24"/>
  <c r="AP60" i="24"/>
  <c r="AQ60" i="24"/>
  <c r="AR60" i="24"/>
  <c r="AS60" i="24"/>
  <c r="AT60" i="24"/>
  <c r="AU60" i="24"/>
  <c r="AV60" i="24"/>
  <c r="AW60" i="24"/>
  <c r="AX60" i="24"/>
  <c r="AY60" i="24"/>
  <c r="AZ60" i="24"/>
  <c r="BA60" i="24"/>
  <c r="BB60" i="24"/>
  <c r="BC60" i="24"/>
  <c r="BD60" i="24"/>
  <c r="BE60" i="24"/>
  <c r="BF60" i="24"/>
  <c r="AG61" i="24"/>
  <c r="AH61" i="24"/>
  <c r="AI61" i="24"/>
  <c r="AJ61" i="24"/>
  <c r="AK61" i="24"/>
  <c r="D41" i="20" s="1"/>
  <c r="AL61" i="24"/>
  <c r="AM61" i="24"/>
  <c r="AN61" i="24"/>
  <c r="AO61" i="24"/>
  <c r="AP61" i="24"/>
  <c r="AQ61" i="24"/>
  <c r="AR61" i="24"/>
  <c r="AS61" i="24"/>
  <c r="AT61" i="24"/>
  <c r="AU61" i="24"/>
  <c r="AV61" i="24"/>
  <c r="AW61" i="24"/>
  <c r="AX61" i="24"/>
  <c r="AY61" i="24"/>
  <c r="AZ61" i="24"/>
  <c r="BA61" i="24"/>
  <c r="BB61" i="24"/>
  <c r="BC61" i="24"/>
  <c r="BD61" i="24"/>
  <c r="BE61" i="24"/>
  <c r="BF61" i="24"/>
  <c r="AG62" i="24"/>
  <c r="AH62" i="24"/>
  <c r="AI62" i="24"/>
  <c r="AJ62" i="24"/>
  <c r="AK62" i="24"/>
  <c r="AL62" i="24"/>
  <c r="AM62" i="24"/>
  <c r="AN62" i="24"/>
  <c r="AO62" i="24"/>
  <c r="AP62" i="24"/>
  <c r="AQ62" i="24"/>
  <c r="AR62" i="24"/>
  <c r="AS62" i="24"/>
  <c r="AT62" i="24"/>
  <c r="AU62" i="24"/>
  <c r="AV62" i="24"/>
  <c r="AW62" i="24"/>
  <c r="AX62" i="24"/>
  <c r="AY62" i="24"/>
  <c r="AZ62" i="24"/>
  <c r="BA62" i="24"/>
  <c r="BB62" i="24"/>
  <c r="BC62" i="24"/>
  <c r="BD62" i="24"/>
  <c r="BE62" i="24"/>
  <c r="BF62" i="24"/>
  <c r="AG63" i="24"/>
  <c r="AH63" i="24"/>
  <c r="AI63" i="24"/>
  <c r="AJ63" i="24"/>
  <c r="AK63" i="24"/>
  <c r="AL63" i="24"/>
  <c r="AM63" i="24"/>
  <c r="AN63" i="24"/>
  <c r="AO63" i="24"/>
  <c r="AP63" i="24"/>
  <c r="AQ63" i="24"/>
  <c r="AR63" i="24"/>
  <c r="AS63" i="24"/>
  <c r="AT63" i="24"/>
  <c r="AU63" i="24"/>
  <c r="AV63" i="24"/>
  <c r="AW63" i="24"/>
  <c r="AX63" i="24"/>
  <c r="AY63" i="24"/>
  <c r="AZ63" i="24"/>
  <c r="BA63" i="24"/>
  <c r="BB63" i="24"/>
  <c r="BC63" i="24"/>
  <c r="BD63" i="24"/>
  <c r="BE63" i="24"/>
  <c r="BF63" i="24"/>
  <c r="AG64" i="24"/>
  <c r="AH64" i="24"/>
  <c r="AI64" i="24"/>
  <c r="AJ64" i="24"/>
  <c r="AK64" i="24"/>
  <c r="D44" i="20" s="1"/>
  <c r="AL64" i="24"/>
  <c r="AM64" i="24"/>
  <c r="AN64" i="24"/>
  <c r="AO64" i="24"/>
  <c r="AP64" i="24"/>
  <c r="AQ64" i="24"/>
  <c r="AR64" i="24"/>
  <c r="AS64" i="24"/>
  <c r="AT64" i="24"/>
  <c r="AU64" i="24"/>
  <c r="AV64" i="24"/>
  <c r="AW64" i="24"/>
  <c r="AX64" i="24"/>
  <c r="AY64" i="24"/>
  <c r="AZ64" i="24"/>
  <c r="BA64" i="24"/>
  <c r="BB64" i="24"/>
  <c r="BC64" i="24"/>
  <c r="BD64" i="24"/>
  <c r="BE64" i="24"/>
  <c r="BF64" i="24"/>
  <c r="AG65" i="24"/>
  <c r="AH65" i="24"/>
  <c r="AI65" i="24"/>
  <c r="AJ65" i="24"/>
  <c r="AK65" i="24"/>
  <c r="D45" i="20" s="1"/>
  <c r="AL65" i="24"/>
  <c r="AM65" i="24"/>
  <c r="AN65" i="24"/>
  <c r="AO65" i="24"/>
  <c r="AP65" i="24"/>
  <c r="AQ65" i="24"/>
  <c r="AR65" i="24"/>
  <c r="AS65" i="24"/>
  <c r="AT65" i="24"/>
  <c r="AU65" i="24"/>
  <c r="AV65" i="24"/>
  <c r="AW65" i="24"/>
  <c r="AX65" i="24"/>
  <c r="AY65" i="24"/>
  <c r="AZ65" i="24"/>
  <c r="BA65" i="24"/>
  <c r="BB65" i="24"/>
  <c r="BC65" i="24"/>
  <c r="BD65" i="24"/>
  <c r="BE65" i="24"/>
  <c r="BF65" i="24"/>
  <c r="AG66" i="24"/>
  <c r="AH66" i="24"/>
  <c r="AI66" i="24"/>
  <c r="AJ66" i="24"/>
  <c r="AK66" i="24"/>
  <c r="AL66" i="24"/>
  <c r="AM66" i="24"/>
  <c r="AN66" i="24"/>
  <c r="AO66" i="24"/>
  <c r="AP66" i="24"/>
  <c r="AQ66" i="24"/>
  <c r="AR66" i="24"/>
  <c r="AS66" i="24"/>
  <c r="AT66" i="24"/>
  <c r="AU66" i="24"/>
  <c r="AV66" i="24"/>
  <c r="AW66" i="24"/>
  <c r="AX66" i="24"/>
  <c r="AY66" i="24"/>
  <c r="AZ66" i="24"/>
  <c r="BA66" i="24"/>
  <c r="BB66" i="24"/>
  <c r="BC66" i="24"/>
  <c r="BD66" i="24"/>
  <c r="BE66" i="24"/>
  <c r="BF66" i="24"/>
  <c r="AG67" i="24"/>
  <c r="AH67" i="24"/>
  <c r="AI67" i="24"/>
  <c r="AJ67" i="24"/>
  <c r="AK67" i="24"/>
  <c r="AL67" i="24"/>
  <c r="AM67" i="24"/>
  <c r="AN67" i="24"/>
  <c r="AO67" i="24"/>
  <c r="AP67" i="24"/>
  <c r="AQ67" i="24"/>
  <c r="AR67" i="24"/>
  <c r="AS67" i="24"/>
  <c r="AT67" i="24"/>
  <c r="AU67" i="24"/>
  <c r="AV67" i="24"/>
  <c r="AW67" i="24"/>
  <c r="AX67" i="24"/>
  <c r="AY67" i="24"/>
  <c r="AZ67" i="24"/>
  <c r="BA67" i="24"/>
  <c r="BB67" i="24"/>
  <c r="BC67" i="24"/>
  <c r="BD67" i="24"/>
  <c r="BE67" i="24"/>
  <c r="BF67" i="24"/>
  <c r="AG68" i="24"/>
  <c r="AH68" i="24"/>
  <c r="AI68" i="24"/>
  <c r="AJ68" i="24"/>
  <c r="AK68" i="24"/>
  <c r="D48" i="20" s="1"/>
  <c r="AL68" i="24"/>
  <c r="AM68" i="24"/>
  <c r="AN68" i="24"/>
  <c r="AO68" i="24"/>
  <c r="AP68" i="24"/>
  <c r="AQ68" i="24"/>
  <c r="AR68" i="24"/>
  <c r="AS68" i="24"/>
  <c r="AT68" i="24"/>
  <c r="AU68" i="24"/>
  <c r="AV68" i="24"/>
  <c r="AW68" i="24"/>
  <c r="AX68" i="24"/>
  <c r="AY68" i="24"/>
  <c r="AZ68" i="24"/>
  <c r="BA68" i="24"/>
  <c r="BB68" i="24"/>
  <c r="BC68" i="24"/>
  <c r="BD68" i="24"/>
  <c r="BE68" i="24"/>
  <c r="BF68" i="24"/>
  <c r="AG69" i="24"/>
  <c r="AH69" i="24"/>
  <c r="AI69" i="24"/>
  <c r="AJ69" i="24"/>
  <c r="AK69" i="24"/>
  <c r="AL69" i="24"/>
  <c r="AM69" i="24"/>
  <c r="AN69" i="24"/>
  <c r="AO69" i="24"/>
  <c r="AP69" i="24"/>
  <c r="AQ69" i="24"/>
  <c r="AR69" i="24"/>
  <c r="AS69" i="24"/>
  <c r="AT69" i="24"/>
  <c r="AU69" i="24"/>
  <c r="AV69" i="24"/>
  <c r="AW69" i="24"/>
  <c r="AX69" i="24"/>
  <c r="AY69" i="24"/>
  <c r="AZ69" i="24"/>
  <c r="BA69" i="24"/>
  <c r="BB69" i="24"/>
  <c r="BC69" i="24"/>
  <c r="BD69" i="24"/>
  <c r="BE69" i="24"/>
  <c r="BF69" i="24"/>
  <c r="AG70" i="24"/>
  <c r="AH70" i="24"/>
  <c r="AI70" i="24"/>
  <c r="AJ70" i="24"/>
  <c r="AK70" i="24"/>
  <c r="AL70" i="24"/>
  <c r="AM70" i="24"/>
  <c r="AN70" i="24"/>
  <c r="AO70" i="24"/>
  <c r="AP70" i="24"/>
  <c r="AQ70" i="24"/>
  <c r="AR70" i="24"/>
  <c r="AS70" i="24"/>
  <c r="AT70" i="24"/>
  <c r="AU70" i="24"/>
  <c r="AV70" i="24"/>
  <c r="AW70" i="24"/>
  <c r="AX70" i="24"/>
  <c r="AY70" i="24"/>
  <c r="AZ70" i="24"/>
  <c r="BA70" i="24"/>
  <c r="BB70" i="24"/>
  <c r="BC70" i="24"/>
  <c r="BD70" i="24"/>
  <c r="BE70" i="24"/>
  <c r="BF70" i="24"/>
  <c r="AG71" i="24"/>
  <c r="AH71" i="24"/>
  <c r="AI71" i="24"/>
  <c r="AJ71" i="24"/>
  <c r="AK71" i="24"/>
  <c r="AL71" i="24"/>
  <c r="AM71" i="24"/>
  <c r="AN71" i="24"/>
  <c r="AO71" i="24"/>
  <c r="AP71" i="24"/>
  <c r="AQ71" i="24"/>
  <c r="AR71" i="24"/>
  <c r="AS71" i="24"/>
  <c r="AT71" i="24"/>
  <c r="AU71" i="24"/>
  <c r="AV71" i="24"/>
  <c r="AW71" i="24"/>
  <c r="AX71" i="24"/>
  <c r="AY71" i="24"/>
  <c r="AZ71" i="24"/>
  <c r="BA71" i="24"/>
  <c r="BB71" i="24"/>
  <c r="BC71" i="24"/>
  <c r="BD71" i="24"/>
  <c r="BE71" i="24"/>
  <c r="BF71" i="24"/>
  <c r="AG72" i="24"/>
  <c r="AH72" i="24"/>
  <c r="AI72" i="24"/>
  <c r="AJ72" i="24"/>
  <c r="AK72" i="24"/>
  <c r="AL72" i="24"/>
  <c r="AM72" i="24"/>
  <c r="AN72" i="24"/>
  <c r="AO72" i="24"/>
  <c r="AP72" i="24"/>
  <c r="AQ72" i="24"/>
  <c r="AR72" i="24"/>
  <c r="AS72" i="24"/>
  <c r="AT72" i="24"/>
  <c r="AU72" i="24"/>
  <c r="AV72" i="24"/>
  <c r="AW72" i="24"/>
  <c r="AX72" i="24"/>
  <c r="AY72" i="24"/>
  <c r="AZ72" i="24"/>
  <c r="BA72" i="24"/>
  <c r="BB72" i="24"/>
  <c r="BC72" i="24"/>
  <c r="BD72" i="24"/>
  <c r="BE72" i="24"/>
  <c r="BF72" i="24"/>
  <c r="AG73" i="24"/>
  <c r="AH73" i="24"/>
  <c r="AI73" i="24"/>
  <c r="AJ73" i="24"/>
  <c r="AK73" i="24"/>
  <c r="AL73" i="24"/>
  <c r="AM73" i="24"/>
  <c r="AN73" i="24"/>
  <c r="AO73" i="24"/>
  <c r="AP73" i="24"/>
  <c r="AQ73" i="24"/>
  <c r="AR73" i="24"/>
  <c r="AS73" i="24"/>
  <c r="AT73" i="24"/>
  <c r="AU73" i="24"/>
  <c r="AV73" i="24"/>
  <c r="AW73" i="24"/>
  <c r="AX73" i="24"/>
  <c r="AY73" i="24"/>
  <c r="AZ73" i="24"/>
  <c r="BA73" i="24"/>
  <c r="BB73" i="24"/>
  <c r="BC73" i="24"/>
  <c r="BD73" i="24"/>
  <c r="BE73" i="24"/>
  <c r="BF73" i="24"/>
  <c r="AG74" i="24"/>
  <c r="AH74" i="24"/>
  <c r="AI74" i="24"/>
  <c r="AJ74" i="24"/>
  <c r="AK74" i="24"/>
  <c r="AL74" i="24"/>
  <c r="AM74" i="24"/>
  <c r="AN74" i="24"/>
  <c r="AO74" i="24"/>
  <c r="AP74" i="24"/>
  <c r="AQ74" i="24"/>
  <c r="AR74" i="24"/>
  <c r="AS74" i="24"/>
  <c r="AT74" i="24"/>
  <c r="AU74" i="24"/>
  <c r="AV74" i="24"/>
  <c r="AW74" i="24"/>
  <c r="AX74" i="24"/>
  <c r="AY74" i="24"/>
  <c r="AZ74" i="24"/>
  <c r="BA74" i="24"/>
  <c r="BB74" i="24"/>
  <c r="BC74" i="24"/>
  <c r="BD74" i="24"/>
  <c r="BE74" i="24"/>
  <c r="BF74" i="24"/>
  <c r="AG75" i="24"/>
  <c r="AH75" i="24"/>
  <c r="AI75" i="24"/>
  <c r="AJ75" i="24"/>
  <c r="AK75" i="24"/>
  <c r="AL75" i="24"/>
  <c r="AM75" i="24"/>
  <c r="AN75" i="24"/>
  <c r="AO75" i="24"/>
  <c r="AP75" i="24"/>
  <c r="AQ75" i="24"/>
  <c r="AR75" i="24"/>
  <c r="AS75" i="24"/>
  <c r="AT75" i="24"/>
  <c r="AU75" i="24"/>
  <c r="AV75" i="24"/>
  <c r="AW75" i="24"/>
  <c r="AX75" i="24"/>
  <c r="AY75" i="24"/>
  <c r="AZ75" i="24"/>
  <c r="BA75" i="24"/>
  <c r="BB75" i="24"/>
  <c r="BC75" i="24"/>
  <c r="BD75" i="24"/>
  <c r="BE75" i="24"/>
  <c r="BF75" i="24"/>
  <c r="AG76" i="24"/>
  <c r="AH76" i="24"/>
  <c r="AI76" i="24"/>
  <c r="AJ76" i="24"/>
  <c r="AK76" i="24"/>
  <c r="AL76" i="24"/>
  <c r="AM76" i="24"/>
  <c r="AN76" i="24"/>
  <c r="AO76" i="24"/>
  <c r="AP76" i="24"/>
  <c r="AQ76" i="24"/>
  <c r="AR76" i="24"/>
  <c r="AS76" i="24"/>
  <c r="AT76" i="24"/>
  <c r="AU76" i="24"/>
  <c r="AV76" i="24"/>
  <c r="AW76" i="24"/>
  <c r="AX76" i="24"/>
  <c r="AY76" i="24"/>
  <c r="AZ76" i="24"/>
  <c r="BA76" i="24"/>
  <c r="BB76" i="24"/>
  <c r="BC76" i="24"/>
  <c r="BD76" i="24"/>
  <c r="BE76" i="24"/>
  <c r="BF76" i="24"/>
  <c r="AG77" i="24"/>
  <c r="AH77" i="24"/>
  <c r="AI77" i="24"/>
  <c r="AJ77" i="24"/>
  <c r="AK77" i="24"/>
  <c r="AL77" i="24"/>
  <c r="AM77" i="24"/>
  <c r="AN77" i="24"/>
  <c r="AO77" i="24"/>
  <c r="AP77" i="24"/>
  <c r="AQ77" i="24"/>
  <c r="AR77" i="24"/>
  <c r="AS77" i="24"/>
  <c r="AT77" i="24"/>
  <c r="AU77" i="24"/>
  <c r="AV77" i="24"/>
  <c r="AW77" i="24"/>
  <c r="AX77" i="24"/>
  <c r="AY77" i="24"/>
  <c r="AZ77" i="24"/>
  <c r="BA77" i="24"/>
  <c r="BB77" i="24"/>
  <c r="BC77" i="24"/>
  <c r="BD77" i="24"/>
  <c r="BE77" i="24"/>
  <c r="BF77" i="24"/>
  <c r="AG78" i="24"/>
  <c r="AH78" i="24"/>
  <c r="AI78" i="24"/>
  <c r="AJ78" i="24"/>
  <c r="AK78" i="24"/>
  <c r="AL78" i="24"/>
  <c r="AM78" i="24"/>
  <c r="AN78" i="24"/>
  <c r="AO78" i="24"/>
  <c r="AP78" i="24"/>
  <c r="AQ78" i="24"/>
  <c r="AR78" i="24"/>
  <c r="AS78" i="24"/>
  <c r="AT78" i="24"/>
  <c r="AU78" i="24"/>
  <c r="AV78" i="24"/>
  <c r="AW78" i="24"/>
  <c r="AX78" i="24"/>
  <c r="AY78" i="24"/>
  <c r="AZ78" i="24"/>
  <c r="BA78" i="24"/>
  <c r="BB78" i="24"/>
  <c r="BC78" i="24"/>
  <c r="BD78" i="24"/>
  <c r="BE78" i="24"/>
  <c r="BF78" i="24"/>
  <c r="AG79" i="24"/>
  <c r="AH79" i="24"/>
  <c r="AI79" i="24"/>
  <c r="AJ79" i="24"/>
  <c r="AK79" i="24"/>
  <c r="AL79" i="24"/>
  <c r="AM79" i="24"/>
  <c r="AN79" i="24"/>
  <c r="AO79" i="24"/>
  <c r="AP79" i="24"/>
  <c r="AQ79" i="24"/>
  <c r="AR79" i="24"/>
  <c r="AS79" i="24"/>
  <c r="AT79" i="24"/>
  <c r="AU79" i="24"/>
  <c r="AV79" i="24"/>
  <c r="AW79" i="24"/>
  <c r="AX79" i="24"/>
  <c r="AY79" i="24"/>
  <c r="AZ79" i="24"/>
  <c r="BA79" i="24"/>
  <c r="BB79" i="24"/>
  <c r="BC79" i="24"/>
  <c r="BD79" i="24"/>
  <c r="BE79" i="24"/>
  <c r="BF79" i="24"/>
  <c r="AG80" i="24"/>
  <c r="AH80" i="24"/>
  <c r="AI80" i="24"/>
  <c r="AJ80" i="24"/>
  <c r="AK80" i="24"/>
  <c r="AL80" i="24"/>
  <c r="AM80" i="24"/>
  <c r="AN80" i="24"/>
  <c r="AO80" i="24"/>
  <c r="AP80" i="24"/>
  <c r="AQ80" i="24"/>
  <c r="AR80" i="24"/>
  <c r="AS80" i="24"/>
  <c r="AT80" i="24"/>
  <c r="AU80" i="24"/>
  <c r="AV80" i="24"/>
  <c r="AW80" i="24"/>
  <c r="AX80" i="24"/>
  <c r="AY80" i="24"/>
  <c r="AZ80" i="24"/>
  <c r="BA80" i="24"/>
  <c r="BB80" i="24"/>
  <c r="BC80" i="24"/>
  <c r="BD80" i="24"/>
  <c r="BE80" i="24"/>
  <c r="BF80" i="24"/>
  <c r="AG81" i="24"/>
  <c r="AH81" i="24"/>
  <c r="AI81" i="24"/>
  <c r="AJ81" i="24"/>
  <c r="AK81" i="24"/>
  <c r="AL81" i="24"/>
  <c r="AM81" i="24"/>
  <c r="AN81" i="24"/>
  <c r="AO81" i="24"/>
  <c r="AP81" i="24"/>
  <c r="AQ81" i="24"/>
  <c r="AR81" i="24"/>
  <c r="AS81" i="24"/>
  <c r="AT81" i="24"/>
  <c r="AU81" i="24"/>
  <c r="AV81" i="24"/>
  <c r="AW81" i="24"/>
  <c r="AX81" i="24"/>
  <c r="AY81" i="24"/>
  <c r="AZ81" i="24"/>
  <c r="BA81" i="24"/>
  <c r="BB81" i="24"/>
  <c r="BC81" i="24"/>
  <c r="BD81" i="24"/>
  <c r="BE81" i="24"/>
  <c r="BF81" i="24"/>
  <c r="AG82" i="24"/>
  <c r="AH82" i="24"/>
  <c r="AI82" i="24"/>
  <c r="AJ82" i="24"/>
  <c r="AK82" i="24"/>
  <c r="AL82" i="24"/>
  <c r="AM82" i="24"/>
  <c r="AN82" i="24"/>
  <c r="AO82" i="24"/>
  <c r="AP82" i="24"/>
  <c r="AQ82" i="24"/>
  <c r="AR82" i="24"/>
  <c r="AS82" i="24"/>
  <c r="AT82" i="24"/>
  <c r="AU82" i="24"/>
  <c r="AV82" i="24"/>
  <c r="AW82" i="24"/>
  <c r="AX82" i="24"/>
  <c r="AY82" i="24"/>
  <c r="AZ82" i="24"/>
  <c r="BA82" i="24"/>
  <c r="BB82" i="24"/>
  <c r="BC82" i="24"/>
  <c r="BD82" i="24"/>
  <c r="BE82" i="24"/>
  <c r="BF82" i="24"/>
  <c r="AG83" i="24"/>
  <c r="AH83" i="24"/>
  <c r="AI83" i="24"/>
  <c r="AJ83" i="24"/>
  <c r="AK83" i="24"/>
  <c r="AL83" i="24"/>
  <c r="AM83" i="24"/>
  <c r="AN83" i="24"/>
  <c r="AO83" i="24"/>
  <c r="AP83" i="24"/>
  <c r="AQ83" i="24"/>
  <c r="AR83" i="24"/>
  <c r="AS83" i="24"/>
  <c r="AT83" i="24"/>
  <c r="AU83" i="24"/>
  <c r="AV83" i="24"/>
  <c r="AW83" i="24"/>
  <c r="AX83" i="24"/>
  <c r="AY83" i="24"/>
  <c r="AZ83" i="24"/>
  <c r="BA83" i="24"/>
  <c r="BB83" i="24"/>
  <c r="BC83" i="24"/>
  <c r="BD83" i="24"/>
  <c r="BE83" i="24"/>
  <c r="BF83" i="24"/>
  <c r="AG84" i="24"/>
  <c r="AH84" i="24"/>
  <c r="AI84" i="24"/>
  <c r="AJ84" i="24"/>
  <c r="AK84" i="24"/>
  <c r="H36" i="20" s="1"/>
  <c r="AL84" i="24"/>
  <c r="AM84" i="24"/>
  <c r="AN84" i="24"/>
  <c r="AO84" i="24"/>
  <c r="AP84" i="24"/>
  <c r="AQ84" i="24"/>
  <c r="AR84" i="24"/>
  <c r="AS84" i="24"/>
  <c r="AT84" i="24"/>
  <c r="AU84" i="24"/>
  <c r="AV84" i="24"/>
  <c r="AW84" i="24"/>
  <c r="AX84" i="24"/>
  <c r="AY84" i="24"/>
  <c r="AZ84" i="24"/>
  <c r="BA84" i="24"/>
  <c r="BB84" i="24"/>
  <c r="BC84" i="24"/>
  <c r="BD84" i="24"/>
  <c r="BE84" i="24"/>
  <c r="BF84" i="24"/>
  <c r="AG85" i="24"/>
  <c r="AH85" i="24"/>
  <c r="AI85" i="24"/>
  <c r="AJ85" i="24"/>
  <c r="AK85" i="24"/>
  <c r="AL85" i="24"/>
  <c r="AM85" i="24"/>
  <c r="AN85" i="24"/>
  <c r="AO85" i="24"/>
  <c r="AP85" i="24"/>
  <c r="AQ85" i="24"/>
  <c r="AR85" i="24"/>
  <c r="AS85" i="24"/>
  <c r="AT85" i="24"/>
  <c r="AU85" i="24"/>
  <c r="AV85" i="24"/>
  <c r="AW85" i="24"/>
  <c r="AX85" i="24"/>
  <c r="AY85" i="24"/>
  <c r="AZ85" i="24"/>
  <c r="BA85" i="24"/>
  <c r="BB85" i="24"/>
  <c r="BC85" i="24"/>
  <c r="BD85" i="24"/>
  <c r="BE85" i="24"/>
  <c r="BF85" i="24"/>
  <c r="AG86" i="24"/>
  <c r="AH86" i="24"/>
  <c r="AI86" i="24"/>
  <c r="AJ86" i="24"/>
  <c r="AK86" i="24"/>
  <c r="AL86" i="24"/>
  <c r="AM86" i="24"/>
  <c r="AN86" i="24"/>
  <c r="AO86" i="24"/>
  <c r="AP86" i="24"/>
  <c r="AQ86" i="24"/>
  <c r="AR86" i="24"/>
  <c r="AS86" i="24"/>
  <c r="AT86" i="24"/>
  <c r="AU86" i="24"/>
  <c r="AV86" i="24"/>
  <c r="AW86" i="24"/>
  <c r="AX86" i="24"/>
  <c r="AY86" i="24"/>
  <c r="AZ86" i="24"/>
  <c r="BA86" i="24"/>
  <c r="BB86" i="24"/>
  <c r="BC86" i="24"/>
  <c r="BD86" i="24"/>
  <c r="BE86" i="24"/>
  <c r="BF86" i="24"/>
  <c r="AG87" i="24"/>
  <c r="AH87" i="24"/>
  <c r="AI87" i="24"/>
  <c r="AJ87" i="24"/>
  <c r="AK87" i="24"/>
  <c r="AL87" i="24"/>
  <c r="AM87" i="24"/>
  <c r="AN87" i="24"/>
  <c r="AO87" i="24"/>
  <c r="AP87" i="24"/>
  <c r="AQ87" i="24"/>
  <c r="AR87" i="24"/>
  <c r="AS87" i="24"/>
  <c r="AT87" i="24"/>
  <c r="AU87" i="24"/>
  <c r="AV87" i="24"/>
  <c r="AW87" i="24"/>
  <c r="AX87" i="24"/>
  <c r="AY87" i="24"/>
  <c r="AZ87" i="24"/>
  <c r="BA87" i="24"/>
  <c r="BB87" i="24"/>
  <c r="BC87" i="24"/>
  <c r="BD87" i="24"/>
  <c r="BE87" i="24"/>
  <c r="BF87" i="24"/>
  <c r="AG88" i="24"/>
  <c r="AH88" i="24"/>
  <c r="AI88" i="24"/>
  <c r="AJ88" i="24"/>
  <c r="AK88" i="24"/>
  <c r="AL88" i="24"/>
  <c r="AM88" i="24"/>
  <c r="AN88" i="24"/>
  <c r="AO88" i="24"/>
  <c r="AP88" i="24"/>
  <c r="AQ88" i="24"/>
  <c r="AR88" i="24"/>
  <c r="AS88" i="24"/>
  <c r="AT88" i="24"/>
  <c r="AU88" i="24"/>
  <c r="AV88" i="24"/>
  <c r="AW88" i="24"/>
  <c r="AX88" i="24"/>
  <c r="AY88" i="24"/>
  <c r="AZ88" i="24"/>
  <c r="BA88" i="24"/>
  <c r="BB88" i="24"/>
  <c r="BC88" i="24"/>
  <c r="BD88" i="24"/>
  <c r="BE88" i="24"/>
  <c r="BF88" i="24"/>
  <c r="AG89" i="24"/>
  <c r="AH89" i="24"/>
  <c r="AI89" i="24"/>
  <c r="AJ89" i="24"/>
  <c r="AK89" i="24"/>
  <c r="AL89" i="24"/>
  <c r="AM89" i="24"/>
  <c r="AN89" i="24"/>
  <c r="AO89" i="24"/>
  <c r="AP89" i="24"/>
  <c r="AQ89" i="24"/>
  <c r="AR89" i="24"/>
  <c r="AS89" i="24"/>
  <c r="AT89" i="24"/>
  <c r="AU89" i="24"/>
  <c r="AV89" i="24"/>
  <c r="AW89" i="24"/>
  <c r="AX89" i="24"/>
  <c r="AY89" i="24"/>
  <c r="AZ89" i="24"/>
  <c r="BA89" i="24"/>
  <c r="BB89" i="24"/>
  <c r="BC89" i="24"/>
  <c r="BD89" i="24"/>
  <c r="BE89" i="24"/>
  <c r="BF89" i="24"/>
  <c r="AG90" i="24"/>
  <c r="AH90" i="24"/>
  <c r="AI90" i="24"/>
  <c r="AJ90" i="24"/>
  <c r="AK90" i="24"/>
  <c r="AL90" i="24"/>
  <c r="AM90" i="24"/>
  <c r="AN90" i="24"/>
  <c r="AO90" i="24"/>
  <c r="AP90" i="24"/>
  <c r="AQ90" i="24"/>
  <c r="AR90" i="24"/>
  <c r="AS90" i="24"/>
  <c r="AT90" i="24"/>
  <c r="AU90" i="24"/>
  <c r="AV90" i="24"/>
  <c r="AW90" i="24"/>
  <c r="AX90" i="24"/>
  <c r="AY90" i="24"/>
  <c r="AZ90" i="24"/>
  <c r="BA90" i="24"/>
  <c r="BB90" i="24"/>
  <c r="BC90" i="24"/>
  <c r="BD90" i="24"/>
  <c r="BE90" i="24"/>
  <c r="BF90" i="24"/>
  <c r="AG91" i="24"/>
  <c r="AH91" i="24"/>
  <c r="AI91" i="24"/>
  <c r="AJ91" i="24"/>
  <c r="AK91" i="24"/>
  <c r="AL91" i="24"/>
  <c r="AM91" i="24"/>
  <c r="AN91" i="24"/>
  <c r="AO91" i="24"/>
  <c r="AP91" i="24"/>
  <c r="AQ91" i="24"/>
  <c r="AR91" i="24"/>
  <c r="AS91" i="24"/>
  <c r="AT91" i="24"/>
  <c r="AU91" i="24"/>
  <c r="AV91" i="24"/>
  <c r="AW91" i="24"/>
  <c r="AX91" i="24"/>
  <c r="AY91" i="24"/>
  <c r="AZ91" i="24"/>
  <c r="BA91" i="24"/>
  <c r="BB91" i="24"/>
  <c r="BC91" i="24"/>
  <c r="BD91" i="24"/>
  <c r="BE91" i="24"/>
  <c r="BF91" i="24"/>
  <c r="AG92" i="24"/>
  <c r="AH92" i="24"/>
  <c r="AI92" i="24"/>
  <c r="AJ92" i="24"/>
  <c r="AK92" i="24"/>
  <c r="H44" i="20" s="1"/>
  <c r="AL92" i="24"/>
  <c r="AM92" i="24"/>
  <c r="AN92" i="24"/>
  <c r="AO92" i="24"/>
  <c r="AP92" i="24"/>
  <c r="AQ92" i="24"/>
  <c r="AR92" i="24"/>
  <c r="AS92" i="24"/>
  <c r="AT92" i="24"/>
  <c r="AU92" i="24"/>
  <c r="AV92" i="24"/>
  <c r="AW92" i="24"/>
  <c r="AX92" i="24"/>
  <c r="AY92" i="24"/>
  <c r="AZ92" i="24"/>
  <c r="BA92" i="24"/>
  <c r="BB92" i="24"/>
  <c r="BC92" i="24"/>
  <c r="BD92" i="24"/>
  <c r="BE92" i="24"/>
  <c r="BF92" i="24"/>
  <c r="AG93" i="24"/>
  <c r="AH93" i="24"/>
  <c r="AI93" i="24"/>
  <c r="AJ93" i="24"/>
  <c r="AK93" i="24"/>
  <c r="AL93" i="24"/>
  <c r="AM93" i="24"/>
  <c r="AN93" i="24"/>
  <c r="AO93" i="24"/>
  <c r="AP93" i="24"/>
  <c r="AQ93" i="24"/>
  <c r="AR93" i="24"/>
  <c r="AS93" i="24"/>
  <c r="AT93" i="24"/>
  <c r="AU93" i="24"/>
  <c r="AV93" i="24"/>
  <c r="AW93" i="24"/>
  <c r="AX93" i="24"/>
  <c r="AY93" i="24"/>
  <c r="AZ93" i="24"/>
  <c r="BA93" i="24"/>
  <c r="BB93" i="24"/>
  <c r="BC93" i="24"/>
  <c r="BD93" i="24"/>
  <c r="BE93" i="24"/>
  <c r="BF93" i="24"/>
  <c r="AG94" i="24"/>
  <c r="AH94" i="24"/>
  <c r="AI94" i="24"/>
  <c r="AJ94" i="24"/>
  <c r="AK94" i="24"/>
  <c r="H46" i="20" s="1"/>
  <c r="AL94" i="24"/>
  <c r="AM94" i="24"/>
  <c r="AN94" i="24"/>
  <c r="AO94" i="24"/>
  <c r="AP94" i="24"/>
  <c r="AQ94" i="24"/>
  <c r="AR94" i="24"/>
  <c r="AS94" i="24"/>
  <c r="AT94" i="24"/>
  <c r="AU94" i="24"/>
  <c r="AV94" i="24"/>
  <c r="AW94" i="24"/>
  <c r="AX94" i="24"/>
  <c r="AY94" i="24"/>
  <c r="AZ94" i="24"/>
  <c r="BA94" i="24"/>
  <c r="BB94" i="24"/>
  <c r="BC94" i="24"/>
  <c r="BD94" i="24"/>
  <c r="BE94" i="24"/>
  <c r="BF94" i="24"/>
  <c r="AG95" i="24"/>
  <c r="AH95" i="24"/>
  <c r="AI95" i="24"/>
  <c r="AJ95" i="24"/>
  <c r="AK95" i="24"/>
  <c r="AL95" i="24"/>
  <c r="AM95" i="24"/>
  <c r="AN95" i="24"/>
  <c r="AO95" i="24"/>
  <c r="AP95" i="24"/>
  <c r="AQ95" i="24"/>
  <c r="AR95" i="24"/>
  <c r="AS95" i="24"/>
  <c r="AT95" i="24"/>
  <c r="AU95" i="24"/>
  <c r="AV95" i="24"/>
  <c r="AW95" i="24"/>
  <c r="AX95" i="24"/>
  <c r="AY95" i="24"/>
  <c r="AZ95" i="24"/>
  <c r="BA95" i="24"/>
  <c r="BB95" i="24"/>
  <c r="BC95" i="24"/>
  <c r="BD95" i="24"/>
  <c r="BE95" i="24"/>
  <c r="BF95" i="24"/>
  <c r="AG96" i="24"/>
  <c r="AH96" i="24"/>
  <c r="AI96" i="24"/>
  <c r="AJ96" i="24"/>
  <c r="AK96" i="24"/>
  <c r="AL96" i="24"/>
  <c r="AM96" i="24"/>
  <c r="AN96" i="24"/>
  <c r="AO96" i="24"/>
  <c r="AP96" i="24"/>
  <c r="AQ96" i="24"/>
  <c r="AR96" i="24"/>
  <c r="AS96" i="24"/>
  <c r="AT96" i="24"/>
  <c r="AU96" i="24"/>
  <c r="AV96" i="24"/>
  <c r="AW96" i="24"/>
  <c r="AX96" i="24"/>
  <c r="AY96" i="24"/>
  <c r="AZ96" i="24"/>
  <c r="BA96" i="24"/>
  <c r="BB96" i="24"/>
  <c r="BC96" i="24"/>
  <c r="BD96" i="24"/>
  <c r="BE96" i="24"/>
  <c r="BF96" i="24"/>
  <c r="AF56" i="24"/>
  <c r="AF57" i="24"/>
  <c r="AF58" i="24"/>
  <c r="AF59" i="24"/>
  <c r="AF60" i="24"/>
  <c r="AF61" i="24"/>
  <c r="AF62" i="24"/>
  <c r="AF63" i="24"/>
  <c r="AF64" i="24"/>
  <c r="AF65" i="24"/>
  <c r="AF66" i="24"/>
  <c r="AF67" i="24"/>
  <c r="AF68" i="24"/>
  <c r="AF69" i="24"/>
  <c r="AF70" i="24"/>
  <c r="AF71" i="24"/>
  <c r="AF72" i="24"/>
  <c r="AF73" i="24"/>
  <c r="AF74" i="24"/>
  <c r="AF75" i="24"/>
  <c r="AF76" i="24"/>
  <c r="AF77" i="24"/>
  <c r="AF78" i="24"/>
  <c r="AF79" i="24"/>
  <c r="AF80" i="24"/>
  <c r="AF81" i="24"/>
  <c r="AF82" i="24"/>
  <c r="AF83" i="24"/>
  <c r="AF84" i="24"/>
  <c r="AF85" i="24"/>
  <c r="AF86" i="24"/>
  <c r="AF87" i="24"/>
  <c r="AF88" i="24"/>
  <c r="AF89" i="24"/>
  <c r="AF90" i="24"/>
  <c r="AF91" i="24"/>
  <c r="AF92" i="24"/>
  <c r="AF93" i="24"/>
  <c r="AF94" i="24"/>
  <c r="AF95" i="24"/>
  <c r="AF96" i="24"/>
  <c r="AF55" i="24"/>
  <c r="AH12" i="24"/>
  <c r="AI12" i="24"/>
  <c r="AJ12" i="24"/>
  <c r="AK12" i="24"/>
  <c r="AL12" i="24"/>
  <c r="AM12" i="24"/>
  <c r="AN12" i="24"/>
  <c r="AO12" i="24"/>
  <c r="AP12" i="24"/>
  <c r="AQ12" i="24"/>
  <c r="AR12" i="24"/>
  <c r="AS12" i="24"/>
  <c r="AT12" i="24"/>
  <c r="AU12" i="24"/>
  <c r="AV12" i="24"/>
  <c r="AW12" i="24"/>
  <c r="AX12" i="24"/>
  <c r="AY12" i="24"/>
  <c r="AZ12" i="24"/>
  <c r="BA12" i="24"/>
  <c r="BB12" i="24"/>
  <c r="BC12" i="24"/>
  <c r="BD12" i="24"/>
  <c r="BE12" i="24"/>
  <c r="BF12" i="24"/>
  <c r="AH13" i="24"/>
  <c r="AI13" i="24"/>
  <c r="AJ13" i="24"/>
  <c r="AK13" i="24"/>
  <c r="AL13" i="24"/>
  <c r="AM13" i="24"/>
  <c r="AN13" i="24"/>
  <c r="AO13" i="24"/>
  <c r="AP13" i="24"/>
  <c r="AQ13" i="24"/>
  <c r="AR13" i="24"/>
  <c r="AS13" i="24"/>
  <c r="AT13" i="24"/>
  <c r="AU13" i="24"/>
  <c r="AV13" i="24"/>
  <c r="AW13" i="24"/>
  <c r="AX13" i="24"/>
  <c r="AY13" i="24"/>
  <c r="AZ13" i="24"/>
  <c r="BA13" i="24"/>
  <c r="BB13" i="24"/>
  <c r="BC13" i="24"/>
  <c r="BD13" i="24"/>
  <c r="BE13" i="24"/>
  <c r="BF13" i="24"/>
  <c r="AH14" i="24"/>
  <c r="AI14" i="24"/>
  <c r="AJ14" i="24"/>
  <c r="AK14" i="24"/>
  <c r="AL14" i="24"/>
  <c r="AM14" i="24"/>
  <c r="AN14" i="24"/>
  <c r="AO14" i="24"/>
  <c r="AP14" i="24"/>
  <c r="AQ14" i="24"/>
  <c r="AR14" i="24"/>
  <c r="AS14" i="24"/>
  <c r="AT14" i="24"/>
  <c r="AU14" i="24"/>
  <c r="AV14" i="24"/>
  <c r="AW14" i="24"/>
  <c r="AX14" i="24"/>
  <c r="AY14" i="24"/>
  <c r="AZ14" i="24"/>
  <c r="BA14" i="24"/>
  <c r="BB14" i="24"/>
  <c r="BC14" i="24"/>
  <c r="BD14" i="24"/>
  <c r="BE14" i="24"/>
  <c r="BF14" i="24"/>
  <c r="AG15" i="24"/>
  <c r="AH15" i="24"/>
  <c r="AI15" i="24"/>
  <c r="AJ15" i="24"/>
  <c r="AK15" i="24"/>
  <c r="AL15" i="24"/>
  <c r="AM15" i="24"/>
  <c r="AN15" i="24"/>
  <c r="AO15" i="24"/>
  <c r="AP15" i="24"/>
  <c r="AQ15" i="24"/>
  <c r="AR15" i="24"/>
  <c r="AS15" i="24"/>
  <c r="AT15" i="24"/>
  <c r="AU15" i="24"/>
  <c r="AV15" i="24"/>
  <c r="AW15" i="24"/>
  <c r="AX15" i="24"/>
  <c r="AY15" i="24"/>
  <c r="AZ15" i="24"/>
  <c r="BA15" i="24"/>
  <c r="BB15" i="24"/>
  <c r="BC15" i="24"/>
  <c r="BD15" i="24"/>
  <c r="BE15" i="24"/>
  <c r="BF15" i="24"/>
  <c r="AG16" i="24"/>
  <c r="AH16" i="24"/>
  <c r="AI16" i="24"/>
  <c r="AJ16" i="24"/>
  <c r="AK16" i="24"/>
  <c r="AL16" i="24"/>
  <c r="AM16" i="24"/>
  <c r="AN16" i="24"/>
  <c r="AO16" i="24"/>
  <c r="AP16" i="24"/>
  <c r="AQ16" i="24"/>
  <c r="AR16" i="24"/>
  <c r="AS16" i="24"/>
  <c r="AT16" i="24"/>
  <c r="AU16" i="24"/>
  <c r="AV16" i="24"/>
  <c r="AW16" i="24"/>
  <c r="AX16" i="24"/>
  <c r="AY16" i="24"/>
  <c r="AZ16" i="24"/>
  <c r="BA16" i="24"/>
  <c r="BB16" i="24"/>
  <c r="BC16" i="24"/>
  <c r="BD16" i="24"/>
  <c r="BE16" i="24"/>
  <c r="BF16" i="24"/>
  <c r="AG17" i="24"/>
  <c r="AH17" i="24"/>
  <c r="AI17" i="24"/>
  <c r="AJ17" i="24"/>
  <c r="AK17" i="24"/>
  <c r="AL17" i="24"/>
  <c r="AM17" i="24"/>
  <c r="AN17" i="24"/>
  <c r="AO17" i="24"/>
  <c r="AP17" i="24"/>
  <c r="AQ17" i="24"/>
  <c r="AR17" i="24"/>
  <c r="AS17" i="24"/>
  <c r="AT17" i="24"/>
  <c r="AU17" i="24"/>
  <c r="AV17" i="24"/>
  <c r="AW17" i="24"/>
  <c r="AX17" i="24"/>
  <c r="AY17" i="24"/>
  <c r="AZ17" i="24"/>
  <c r="BA17" i="24"/>
  <c r="BB17" i="24"/>
  <c r="BC17" i="24"/>
  <c r="BD17" i="24"/>
  <c r="BE17" i="24"/>
  <c r="BF17" i="24"/>
  <c r="AG18" i="24"/>
  <c r="AH18" i="24"/>
  <c r="AI18" i="24"/>
  <c r="AJ18" i="24"/>
  <c r="AK18" i="24"/>
  <c r="AL18" i="24"/>
  <c r="AM18" i="24"/>
  <c r="AN18" i="24"/>
  <c r="AO18" i="24"/>
  <c r="AP18" i="24"/>
  <c r="AQ18" i="24"/>
  <c r="AR18" i="24"/>
  <c r="AS18" i="24"/>
  <c r="AT18" i="24"/>
  <c r="AU18" i="24"/>
  <c r="AV18" i="24"/>
  <c r="AW18" i="24"/>
  <c r="AX18" i="24"/>
  <c r="AY18" i="24"/>
  <c r="AZ18" i="24"/>
  <c r="BA18" i="24"/>
  <c r="BB18" i="24"/>
  <c r="BC18" i="24"/>
  <c r="BD18" i="24"/>
  <c r="BE18" i="24"/>
  <c r="BF18" i="24"/>
  <c r="AG19" i="24"/>
  <c r="AH19" i="24"/>
  <c r="AI19" i="24"/>
  <c r="AJ19" i="24"/>
  <c r="AK19" i="24"/>
  <c r="AL19" i="24"/>
  <c r="AM19" i="24"/>
  <c r="AN19" i="24"/>
  <c r="AO19" i="24"/>
  <c r="AP19" i="24"/>
  <c r="AQ19" i="24"/>
  <c r="AR19" i="24"/>
  <c r="AS19" i="24"/>
  <c r="AT19" i="24"/>
  <c r="AU19" i="24"/>
  <c r="AV19" i="24"/>
  <c r="AW19" i="24"/>
  <c r="AX19" i="24"/>
  <c r="AY19" i="24"/>
  <c r="AZ19" i="24"/>
  <c r="BA19" i="24"/>
  <c r="BB19" i="24"/>
  <c r="BC19" i="24"/>
  <c r="BD19" i="24"/>
  <c r="BE19" i="24"/>
  <c r="BF19" i="24"/>
  <c r="AG20" i="24"/>
  <c r="AH20" i="24"/>
  <c r="AI20" i="24"/>
  <c r="AJ20" i="24"/>
  <c r="AK20" i="24"/>
  <c r="AL20" i="24"/>
  <c r="AM20" i="24"/>
  <c r="AN20" i="24"/>
  <c r="AO20" i="24"/>
  <c r="AP20" i="24"/>
  <c r="AQ20" i="24"/>
  <c r="AR20" i="24"/>
  <c r="AS20" i="24"/>
  <c r="AT20" i="24"/>
  <c r="AU20" i="24"/>
  <c r="AV20" i="24"/>
  <c r="AW20" i="24"/>
  <c r="AX20" i="24"/>
  <c r="AY20" i="24"/>
  <c r="AZ20" i="24"/>
  <c r="BA20" i="24"/>
  <c r="BB20" i="24"/>
  <c r="BC20" i="24"/>
  <c r="BD20" i="24"/>
  <c r="BE20" i="24"/>
  <c r="BF20" i="24"/>
  <c r="AG21" i="24"/>
  <c r="AH21" i="24"/>
  <c r="AI21" i="24"/>
  <c r="AJ21" i="24"/>
  <c r="AK21" i="24"/>
  <c r="AL21" i="24"/>
  <c r="AM21" i="24"/>
  <c r="AN21" i="24"/>
  <c r="AO21" i="24"/>
  <c r="AP21" i="24"/>
  <c r="AQ21" i="24"/>
  <c r="AR21" i="24"/>
  <c r="AS21" i="24"/>
  <c r="AT21" i="24"/>
  <c r="AU21" i="24"/>
  <c r="AV21" i="24"/>
  <c r="AW21" i="24"/>
  <c r="AX21" i="24"/>
  <c r="AY21" i="24"/>
  <c r="AZ21" i="24"/>
  <c r="BA21" i="24"/>
  <c r="BB21" i="24"/>
  <c r="BC21" i="24"/>
  <c r="BD21" i="24"/>
  <c r="BE21" i="24"/>
  <c r="BF21" i="24"/>
  <c r="AG22" i="24"/>
  <c r="AH22" i="24"/>
  <c r="AI22" i="24"/>
  <c r="AJ22" i="24"/>
  <c r="AK22" i="24"/>
  <c r="AL22" i="24"/>
  <c r="AM22" i="24"/>
  <c r="AN22" i="24"/>
  <c r="AO22" i="24"/>
  <c r="AP22" i="24"/>
  <c r="AQ22" i="24"/>
  <c r="AR22" i="24"/>
  <c r="AS22" i="24"/>
  <c r="AT22" i="24"/>
  <c r="AU22" i="24"/>
  <c r="AV22" i="24"/>
  <c r="AW22" i="24"/>
  <c r="AX22" i="24"/>
  <c r="AY22" i="24"/>
  <c r="AZ22" i="24"/>
  <c r="BA22" i="24"/>
  <c r="BB22" i="24"/>
  <c r="BC22" i="24"/>
  <c r="BD22" i="24"/>
  <c r="BE22" i="24"/>
  <c r="BF22" i="24"/>
  <c r="AG23" i="24"/>
  <c r="AH23" i="24"/>
  <c r="AI23" i="24"/>
  <c r="AJ23" i="24"/>
  <c r="AK23" i="24"/>
  <c r="AL23" i="24"/>
  <c r="AM23" i="24"/>
  <c r="AN23" i="24"/>
  <c r="AO23" i="24"/>
  <c r="AP23" i="24"/>
  <c r="AQ23" i="24"/>
  <c r="AR23" i="24"/>
  <c r="AS23" i="24"/>
  <c r="AT23" i="24"/>
  <c r="AU23" i="24"/>
  <c r="AV23" i="24"/>
  <c r="AW23" i="24"/>
  <c r="AX23" i="24"/>
  <c r="AY23" i="24"/>
  <c r="AZ23" i="24"/>
  <c r="BA23" i="24"/>
  <c r="BB23" i="24"/>
  <c r="BC23" i="24"/>
  <c r="BD23" i="24"/>
  <c r="BE23" i="24"/>
  <c r="BF23" i="24"/>
  <c r="AG24" i="24"/>
  <c r="AH24" i="24"/>
  <c r="AI24" i="24"/>
  <c r="AJ24" i="24"/>
  <c r="AK24" i="24"/>
  <c r="AL24" i="24"/>
  <c r="AM24" i="24"/>
  <c r="AN24" i="24"/>
  <c r="AO24" i="24"/>
  <c r="AP24" i="24"/>
  <c r="AQ24" i="24"/>
  <c r="AR24" i="24"/>
  <c r="AS24" i="24"/>
  <c r="AT24" i="24"/>
  <c r="AU24" i="24"/>
  <c r="AV24" i="24"/>
  <c r="AW24" i="24"/>
  <c r="AX24" i="24"/>
  <c r="AY24" i="24"/>
  <c r="AZ24" i="24"/>
  <c r="BA24" i="24"/>
  <c r="BB24" i="24"/>
  <c r="BC24" i="24"/>
  <c r="BD24" i="24"/>
  <c r="BE24" i="24"/>
  <c r="BF24" i="24"/>
  <c r="AG25" i="24"/>
  <c r="AH25" i="24"/>
  <c r="AI25" i="24"/>
  <c r="AJ25" i="24"/>
  <c r="AK25" i="24"/>
  <c r="AL25" i="24"/>
  <c r="AM25" i="24"/>
  <c r="AN25" i="24"/>
  <c r="AO25" i="24"/>
  <c r="AP25" i="24"/>
  <c r="AQ25" i="24"/>
  <c r="AR25" i="24"/>
  <c r="AS25" i="24"/>
  <c r="AT25" i="24"/>
  <c r="AU25" i="24"/>
  <c r="AV25" i="24"/>
  <c r="AW25" i="24"/>
  <c r="AX25" i="24"/>
  <c r="AY25" i="24"/>
  <c r="AZ25" i="24"/>
  <c r="BA25" i="24"/>
  <c r="BB25" i="24"/>
  <c r="BC25" i="24"/>
  <c r="BD25" i="24"/>
  <c r="BE25" i="24"/>
  <c r="BF25" i="24"/>
  <c r="AG26" i="24"/>
  <c r="AH26" i="24"/>
  <c r="AI26" i="24"/>
  <c r="AJ26" i="24"/>
  <c r="AL26" i="24"/>
  <c r="AN26" i="24"/>
  <c r="AO26" i="24"/>
  <c r="AP26" i="24"/>
  <c r="AQ26" i="24"/>
  <c r="AR26" i="24"/>
  <c r="AS26" i="24"/>
  <c r="AT26" i="24"/>
  <c r="AU26" i="24"/>
  <c r="AV26" i="24"/>
  <c r="AW26" i="24"/>
  <c r="AX26" i="24"/>
  <c r="AY26" i="24"/>
  <c r="AZ26" i="24"/>
  <c r="BA26" i="24"/>
  <c r="BB26" i="24"/>
  <c r="BC26" i="24"/>
  <c r="BD26" i="24"/>
  <c r="BE26" i="24"/>
  <c r="BF26" i="24"/>
  <c r="AG27" i="24"/>
  <c r="AH27" i="24"/>
  <c r="AI27" i="24"/>
  <c r="AJ27" i="24"/>
  <c r="AL27" i="24"/>
  <c r="AN27" i="24"/>
  <c r="AO27" i="24"/>
  <c r="AP27" i="24"/>
  <c r="AQ27" i="24"/>
  <c r="AR27" i="24"/>
  <c r="AS27" i="24"/>
  <c r="AT27" i="24"/>
  <c r="AU27" i="24"/>
  <c r="AV27" i="24"/>
  <c r="AW27" i="24"/>
  <c r="AX27" i="24"/>
  <c r="AY27" i="24"/>
  <c r="AZ27" i="24"/>
  <c r="BA27" i="24"/>
  <c r="BB27" i="24"/>
  <c r="BC27" i="24"/>
  <c r="BD27" i="24"/>
  <c r="BE27" i="24"/>
  <c r="BF27" i="24"/>
  <c r="AG28" i="24"/>
  <c r="AH28" i="24"/>
  <c r="AI28" i="24"/>
  <c r="AJ28" i="24"/>
  <c r="AL28" i="24"/>
  <c r="AN28" i="24"/>
  <c r="AO28" i="24"/>
  <c r="AP28" i="24"/>
  <c r="AQ28" i="24"/>
  <c r="AR28" i="24"/>
  <c r="AS28" i="24"/>
  <c r="AT28" i="24"/>
  <c r="AU28" i="24"/>
  <c r="AV28" i="24"/>
  <c r="AW28" i="24"/>
  <c r="AX28" i="24"/>
  <c r="AY28" i="24"/>
  <c r="AZ28" i="24"/>
  <c r="BA28" i="24"/>
  <c r="BB28" i="24"/>
  <c r="BC28" i="24"/>
  <c r="BD28" i="24"/>
  <c r="BE28" i="24"/>
  <c r="BF28" i="24"/>
  <c r="AG29" i="24"/>
  <c r="AH29" i="24"/>
  <c r="AI29" i="24"/>
  <c r="AJ29" i="24"/>
  <c r="AL29" i="24"/>
  <c r="AN29" i="24"/>
  <c r="AO29" i="24"/>
  <c r="AP29" i="24"/>
  <c r="AQ29" i="24"/>
  <c r="AR29" i="24"/>
  <c r="AS29" i="24"/>
  <c r="AT29" i="24"/>
  <c r="AU29" i="24"/>
  <c r="AV29" i="24"/>
  <c r="AW29" i="24"/>
  <c r="AX29" i="24"/>
  <c r="AY29" i="24"/>
  <c r="AZ29" i="24"/>
  <c r="BA29" i="24"/>
  <c r="BB29" i="24"/>
  <c r="BC29" i="24"/>
  <c r="BD29" i="24"/>
  <c r="BE29" i="24"/>
  <c r="BF29" i="24"/>
  <c r="AG30" i="24"/>
  <c r="AH30" i="24"/>
  <c r="AI30" i="24"/>
  <c r="AJ30" i="24"/>
  <c r="AL30" i="24"/>
  <c r="AN30" i="24"/>
  <c r="AO30" i="24"/>
  <c r="AP30" i="24"/>
  <c r="AQ30" i="24"/>
  <c r="AR30" i="24"/>
  <c r="AS30" i="24"/>
  <c r="AT30" i="24"/>
  <c r="AU30" i="24"/>
  <c r="AV30" i="24"/>
  <c r="AW30" i="24"/>
  <c r="AX30" i="24"/>
  <c r="AY30" i="24"/>
  <c r="AZ30" i="24"/>
  <c r="BA30" i="24"/>
  <c r="BB30" i="24"/>
  <c r="BC30" i="24"/>
  <c r="BD30" i="24"/>
  <c r="BE30" i="24"/>
  <c r="BF30" i="24"/>
  <c r="AG31" i="24"/>
  <c r="AH31" i="24"/>
  <c r="AI31" i="24"/>
  <c r="AJ31" i="24"/>
  <c r="AL31" i="24"/>
  <c r="AN31" i="24"/>
  <c r="AO31" i="24"/>
  <c r="AP31" i="24"/>
  <c r="AQ31" i="24"/>
  <c r="AR31" i="24"/>
  <c r="AS31" i="24"/>
  <c r="AT31" i="24"/>
  <c r="AU31" i="24"/>
  <c r="AV31" i="24"/>
  <c r="AW31" i="24"/>
  <c r="AX31" i="24"/>
  <c r="AY31" i="24"/>
  <c r="AZ31" i="24"/>
  <c r="BA31" i="24"/>
  <c r="BB31" i="24"/>
  <c r="BC31" i="24"/>
  <c r="BD31" i="24"/>
  <c r="BE31" i="24"/>
  <c r="BF31" i="24"/>
  <c r="AG32" i="24"/>
  <c r="AH32" i="24"/>
  <c r="AI32" i="24"/>
  <c r="AJ32" i="24"/>
  <c r="AL32" i="24"/>
  <c r="AN32" i="24"/>
  <c r="AO32" i="24"/>
  <c r="AP32" i="24"/>
  <c r="AQ32" i="24"/>
  <c r="AR32" i="24"/>
  <c r="AS32" i="24"/>
  <c r="AT32" i="24"/>
  <c r="AU32" i="24"/>
  <c r="AV32" i="24"/>
  <c r="AW32" i="24"/>
  <c r="AX32" i="24"/>
  <c r="AY32" i="24"/>
  <c r="AZ32" i="24"/>
  <c r="BA32" i="24"/>
  <c r="BB32" i="24"/>
  <c r="BC32" i="24"/>
  <c r="BD32" i="24"/>
  <c r="BE32" i="24"/>
  <c r="BF32" i="24"/>
  <c r="AG33" i="24"/>
  <c r="AH33" i="24"/>
  <c r="AI33" i="24"/>
  <c r="AJ33" i="24"/>
  <c r="AL33" i="24"/>
  <c r="AN33" i="24"/>
  <c r="AO33" i="24"/>
  <c r="AP33" i="24"/>
  <c r="AQ33" i="24"/>
  <c r="AR33" i="24"/>
  <c r="AS33" i="24"/>
  <c r="AT33" i="24"/>
  <c r="AU33" i="24"/>
  <c r="AV33" i="24"/>
  <c r="AW33" i="24"/>
  <c r="AX33" i="24"/>
  <c r="AY33" i="24"/>
  <c r="AZ33" i="24"/>
  <c r="BA33" i="24"/>
  <c r="BB33" i="24"/>
  <c r="BC33" i="24"/>
  <c r="BD33" i="24"/>
  <c r="BE33" i="24"/>
  <c r="BF33" i="24"/>
  <c r="AG34" i="24"/>
  <c r="AH34" i="24"/>
  <c r="AI34" i="24"/>
  <c r="AJ34" i="24"/>
  <c r="AL34" i="24"/>
  <c r="AN34" i="24"/>
  <c r="AO34" i="24"/>
  <c r="AP34" i="24"/>
  <c r="AQ34" i="24"/>
  <c r="AR34" i="24"/>
  <c r="AS34" i="24"/>
  <c r="AT34" i="24"/>
  <c r="AU34" i="24"/>
  <c r="AV34" i="24"/>
  <c r="AW34" i="24"/>
  <c r="AX34" i="24"/>
  <c r="AY34" i="24"/>
  <c r="AZ34" i="24"/>
  <c r="BA34" i="24"/>
  <c r="BB34" i="24"/>
  <c r="BC34" i="24"/>
  <c r="BD34" i="24"/>
  <c r="BE34" i="24"/>
  <c r="BF34" i="24"/>
  <c r="AG35" i="24"/>
  <c r="AH35" i="24"/>
  <c r="AI35" i="24"/>
  <c r="AJ35" i="24"/>
  <c r="AL35" i="24"/>
  <c r="AN35" i="24"/>
  <c r="AO35" i="24"/>
  <c r="AP35" i="24"/>
  <c r="AQ35" i="24"/>
  <c r="AR35" i="24"/>
  <c r="AS35" i="24"/>
  <c r="AT35" i="24"/>
  <c r="AU35" i="24"/>
  <c r="AV35" i="24"/>
  <c r="AW35" i="24"/>
  <c r="AX35" i="24"/>
  <c r="AY35" i="24"/>
  <c r="AZ35" i="24"/>
  <c r="BA35" i="24"/>
  <c r="BB35" i="24"/>
  <c r="BC35" i="24"/>
  <c r="BD35" i="24"/>
  <c r="BE35" i="24"/>
  <c r="BF35" i="24"/>
  <c r="AG36" i="24"/>
  <c r="AH36" i="24"/>
  <c r="AI36" i="24"/>
  <c r="AJ36" i="24"/>
  <c r="AL36" i="24"/>
  <c r="AN36" i="24"/>
  <c r="AO36" i="24"/>
  <c r="AP36" i="24"/>
  <c r="AQ36" i="24"/>
  <c r="AR36" i="24"/>
  <c r="AS36" i="24"/>
  <c r="AT36" i="24"/>
  <c r="AU36" i="24"/>
  <c r="AV36" i="24"/>
  <c r="AW36" i="24"/>
  <c r="AX36" i="24"/>
  <c r="AY36" i="24"/>
  <c r="AZ36" i="24"/>
  <c r="BA36" i="24"/>
  <c r="BB36" i="24"/>
  <c r="BC36" i="24"/>
  <c r="BD36" i="24"/>
  <c r="BE36" i="24"/>
  <c r="BF36" i="24"/>
  <c r="AG37" i="24"/>
  <c r="AH37" i="24"/>
  <c r="AI37" i="24"/>
  <c r="AJ37" i="24"/>
  <c r="AL37" i="24"/>
  <c r="AN37" i="24"/>
  <c r="AO37" i="24"/>
  <c r="AP37" i="24"/>
  <c r="AQ37" i="24"/>
  <c r="AR37" i="24"/>
  <c r="AS37" i="24"/>
  <c r="AT37" i="24"/>
  <c r="AU37" i="24"/>
  <c r="AV37" i="24"/>
  <c r="AW37" i="24"/>
  <c r="AX37" i="24"/>
  <c r="AY37" i="24"/>
  <c r="AZ37" i="24"/>
  <c r="BA37" i="24"/>
  <c r="BB37" i="24"/>
  <c r="BC37" i="24"/>
  <c r="BD37" i="24"/>
  <c r="BE37" i="24"/>
  <c r="BF37" i="24"/>
  <c r="AG38" i="24"/>
  <c r="AH38" i="24"/>
  <c r="AI38" i="24"/>
  <c r="AJ38" i="24"/>
  <c r="AL38" i="24"/>
  <c r="AN38" i="24"/>
  <c r="AO38" i="24"/>
  <c r="AP38" i="24"/>
  <c r="AQ38" i="24"/>
  <c r="AR38" i="24"/>
  <c r="AS38" i="24"/>
  <c r="AT38" i="24"/>
  <c r="AU38" i="24"/>
  <c r="AV38" i="24"/>
  <c r="AW38" i="24"/>
  <c r="AX38" i="24"/>
  <c r="AY38" i="24"/>
  <c r="AZ38" i="24"/>
  <c r="BA38" i="24"/>
  <c r="BB38" i="24"/>
  <c r="BC38" i="24"/>
  <c r="BD38" i="24"/>
  <c r="BE38" i="24"/>
  <c r="BF38" i="24"/>
  <c r="AG39" i="24"/>
  <c r="AH39" i="24"/>
  <c r="AI39" i="24"/>
  <c r="AJ39" i="24"/>
  <c r="AL39" i="24"/>
  <c r="AN39" i="24"/>
  <c r="AO39" i="24"/>
  <c r="AP39" i="24"/>
  <c r="AQ39" i="24"/>
  <c r="AR39" i="24"/>
  <c r="AS39" i="24"/>
  <c r="AT39" i="24"/>
  <c r="AU39" i="24"/>
  <c r="AV39" i="24"/>
  <c r="AW39" i="24"/>
  <c r="AX39" i="24"/>
  <c r="AY39" i="24"/>
  <c r="AZ39" i="24"/>
  <c r="BA39" i="24"/>
  <c r="BB39" i="24"/>
  <c r="BC39" i="24"/>
  <c r="BD39" i="24"/>
  <c r="BE39" i="24"/>
  <c r="BF39" i="24"/>
  <c r="AG40" i="24"/>
  <c r="AH40" i="24"/>
  <c r="AI40" i="24"/>
  <c r="AJ40" i="24"/>
  <c r="AK40" i="24"/>
  <c r="AL40" i="24"/>
  <c r="AM40" i="24"/>
  <c r="AN40" i="24"/>
  <c r="AO40" i="24"/>
  <c r="AP40" i="24"/>
  <c r="AQ40" i="24"/>
  <c r="AR40" i="24"/>
  <c r="AS40" i="24"/>
  <c r="AT40" i="24"/>
  <c r="AU40" i="24"/>
  <c r="AV40" i="24"/>
  <c r="AW40" i="24"/>
  <c r="AX40" i="24"/>
  <c r="AY40" i="24"/>
  <c r="AZ40" i="24"/>
  <c r="BA40" i="24"/>
  <c r="BB40" i="24"/>
  <c r="BC40" i="24"/>
  <c r="BD40" i="24"/>
  <c r="BE40" i="24"/>
  <c r="BF40" i="24"/>
  <c r="AG41" i="24"/>
  <c r="AH41" i="24"/>
  <c r="AI41" i="24"/>
  <c r="AJ41" i="24"/>
  <c r="AK41" i="24"/>
  <c r="AL41" i="24"/>
  <c r="AM41" i="24"/>
  <c r="AN41" i="24"/>
  <c r="AO41" i="24"/>
  <c r="AP41" i="24"/>
  <c r="AQ41" i="24"/>
  <c r="AR41" i="24"/>
  <c r="AS41" i="24"/>
  <c r="AT41" i="24"/>
  <c r="AU41" i="24"/>
  <c r="AV41" i="24"/>
  <c r="AW41" i="24"/>
  <c r="AX41" i="24"/>
  <c r="AY41" i="24"/>
  <c r="AZ41" i="24"/>
  <c r="BA41" i="24"/>
  <c r="BB41" i="24"/>
  <c r="BC41" i="24"/>
  <c r="BD41" i="24"/>
  <c r="BE41" i="24"/>
  <c r="BF41" i="24"/>
  <c r="AG42" i="24"/>
  <c r="AH42" i="24"/>
  <c r="AI42" i="24"/>
  <c r="AJ42" i="24"/>
  <c r="AK42" i="24"/>
  <c r="AL42" i="24"/>
  <c r="AM42" i="24"/>
  <c r="AN42" i="24"/>
  <c r="AO42" i="24"/>
  <c r="AP42" i="24"/>
  <c r="AQ42" i="24"/>
  <c r="AR42" i="24"/>
  <c r="AS42" i="24"/>
  <c r="AT42" i="24"/>
  <c r="AU42" i="24"/>
  <c r="AV42" i="24"/>
  <c r="AW42" i="24"/>
  <c r="AX42" i="24"/>
  <c r="AY42" i="24"/>
  <c r="AZ42" i="24"/>
  <c r="BA42" i="24"/>
  <c r="BB42" i="24"/>
  <c r="BC42" i="24"/>
  <c r="BD42" i="24"/>
  <c r="BE42" i="24"/>
  <c r="BF42" i="24"/>
  <c r="AG43" i="24"/>
  <c r="AH43" i="24"/>
  <c r="AI43" i="24"/>
  <c r="AJ43" i="24"/>
  <c r="AK43" i="24"/>
  <c r="AL43" i="24"/>
  <c r="AM43" i="24"/>
  <c r="AN43" i="24"/>
  <c r="AO43" i="24"/>
  <c r="AP43" i="24"/>
  <c r="AQ43" i="24"/>
  <c r="AR43" i="24"/>
  <c r="AS43" i="24"/>
  <c r="AT43" i="24"/>
  <c r="AU43" i="24"/>
  <c r="AV43" i="24"/>
  <c r="AW43" i="24"/>
  <c r="AX43" i="24"/>
  <c r="AY43" i="24"/>
  <c r="AZ43" i="24"/>
  <c r="BA43" i="24"/>
  <c r="BB43" i="24"/>
  <c r="BC43" i="24"/>
  <c r="BD43" i="24"/>
  <c r="BE43" i="24"/>
  <c r="BF43" i="24"/>
  <c r="AG44" i="24"/>
  <c r="AH44" i="24"/>
  <c r="AI44" i="24"/>
  <c r="AJ44" i="24"/>
  <c r="AK44" i="24"/>
  <c r="AL44" i="24"/>
  <c r="AM44" i="24"/>
  <c r="AN44" i="24"/>
  <c r="AO44" i="24"/>
  <c r="AP44" i="24"/>
  <c r="AQ44" i="24"/>
  <c r="AR44" i="24"/>
  <c r="AS44" i="24"/>
  <c r="AT44" i="24"/>
  <c r="AU44" i="24"/>
  <c r="AV44" i="24"/>
  <c r="AW44" i="24"/>
  <c r="AX44" i="24"/>
  <c r="AY44" i="24"/>
  <c r="AZ44" i="24"/>
  <c r="BA44" i="24"/>
  <c r="BB44" i="24"/>
  <c r="BC44" i="24"/>
  <c r="BD44" i="24"/>
  <c r="BE44" i="24"/>
  <c r="BF44" i="24"/>
  <c r="AG45" i="24"/>
  <c r="AH45" i="24"/>
  <c r="AI45" i="24"/>
  <c r="AJ45" i="24"/>
  <c r="AK45" i="24"/>
  <c r="AL45" i="24"/>
  <c r="AM45" i="24"/>
  <c r="AN45" i="24"/>
  <c r="AO45" i="24"/>
  <c r="AP45" i="24"/>
  <c r="AQ45" i="24"/>
  <c r="AR45" i="24"/>
  <c r="AS45" i="24"/>
  <c r="AT45" i="24"/>
  <c r="AU45" i="24"/>
  <c r="AV45" i="24"/>
  <c r="AW45" i="24"/>
  <c r="AX45" i="24"/>
  <c r="AY45" i="24"/>
  <c r="AZ45" i="24"/>
  <c r="BA45" i="24"/>
  <c r="BB45" i="24"/>
  <c r="BC45" i="24"/>
  <c r="BD45" i="24"/>
  <c r="BE45" i="24"/>
  <c r="BF45" i="24"/>
  <c r="AG46" i="24"/>
  <c r="AH46" i="24"/>
  <c r="AI46" i="24"/>
  <c r="AJ46" i="24"/>
  <c r="AK46" i="24"/>
  <c r="AL46" i="24"/>
  <c r="AM46" i="24"/>
  <c r="AN46" i="24"/>
  <c r="AO46" i="24"/>
  <c r="AP46" i="24"/>
  <c r="AQ46" i="24"/>
  <c r="AR46" i="24"/>
  <c r="AS46" i="24"/>
  <c r="AT46" i="24"/>
  <c r="AU46" i="24"/>
  <c r="AV46" i="24"/>
  <c r="AW46" i="24"/>
  <c r="AX46" i="24"/>
  <c r="AY46" i="24"/>
  <c r="AZ46" i="24"/>
  <c r="BA46" i="24"/>
  <c r="BB46" i="24"/>
  <c r="BC46" i="24"/>
  <c r="BD46" i="24"/>
  <c r="BE46" i="24"/>
  <c r="BF46" i="24"/>
  <c r="AG47" i="24"/>
  <c r="AH47" i="24"/>
  <c r="AI47" i="24"/>
  <c r="AJ47" i="24"/>
  <c r="AK47" i="24"/>
  <c r="AL47" i="24"/>
  <c r="AM47" i="24"/>
  <c r="AN47" i="24"/>
  <c r="AO47" i="24"/>
  <c r="AP47" i="24"/>
  <c r="AQ47" i="24"/>
  <c r="AR47" i="24"/>
  <c r="AS47" i="24"/>
  <c r="AT47" i="24"/>
  <c r="AU47" i="24"/>
  <c r="AV47" i="24"/>
  <c r="AW47" i="24"/>
  <c r="AX47" i="24"/>
  <c r="AY47" i="24"/>
  <c r="AZ47" i="24"/>
  <c r="BA47" i="24"/>
  <c r="BB47" i="24"/>
  <c r="BC47" i="24"/>
  <c r="BD47" i="24"/>
  <c r="BE47" i="24"/>
  <c r="BF47" i="24"/>
  <c r="AG48" i="24"/>
  <c r="AH48" i="24"/>
  <c r="AI48" i="24"/>
  <c r="AJ48" i="24"/>
  <c r="AK48" i="24"/>
  <c r="AL48" i="24"/>
  <c r="AM48" i="24"/>
  <c r="AN48" i="24"/>
  <c r="AO48" i="24"/>
  <c r="AP48" i="24"/>
  <c r="AQ48" i="24"/>
  <c r="AR48" i="24"/>
  <c r="AS48" i="24"/>
  <c r="AT48" i="24"/>
  <c r="AU48" i="24"/>
  <c r="AV48" i="24"/>
  <c r="AW48" i="24"/>
  <c r="AX48" i="24"/>
  <c r="AY48" i="24"/>
  <c r="AZ48" i="24"/>
  <c r="BA48" i="24"/>
  <c r="BB48" i="24"/>
  <c r="BC48" i="24"/>
  <c r="BD48" i="24"/>
  <c r="BE48" i="24"/>
  <c r="BF48" i="24"/>
  <c r="AG49" i="24"/>
  <c r="AH49" i="24"/>
  <c r="AI49" i="24"/>
  <c r="AJ49" i="24"/>
  <c r="AK49" i="24"/>
  <c r="AL49" i="24"/>
  <c r="AM49" i="24"/>
  <c r="AN49" i="24"/>
  <c r="AO49" i="24"/>
  <c r="AP49" i="24"/>
  <c r="AQ49" i="24"/>
  <c r="AR49" i="24"/>
  <c r="AS49" i="24"/>
  <c r="AT49" i="24"/>
  <c r="AU49" i="24"/>
  <c r="AV49" i="24"/>
  <c r="AW49" i="24"/>
  <c r="AX49" i="24"/>
  <c r="AY49" i="24"/>
  <c r="AZ49" i="24"/>
  <c r="BA49" i="24"/>
  <c r="BB49" i="24"/>
  <c r="BC49" i="24"/>
  <c r="BD49" i="24"/>
  <c r="BE49" i="24"/>
  <c r="BF49" i="24"/>
  <c r="AG50" i="24"/>
  <c r="AH50" i="24"/>
  <c r="AI50" i="24"/>
  <c r="AJ50" i="24"/>
  <c r="AK50" i="24"/>
  <c r="AL50" i="24"/>
  <c r="AM50" i="24"/>
  <c r="AN50" i="24"/>
  <c r="AO50" i="24"/>
  <c r="AP50" i="24"/>
  <c r="AQ50" i="24"/>
  <c r="AR50" i="24"/>
  <c r="AS50" i="24"/>
  <c r="AT50" i="24"/>
  <c r="AU50" i="24"/>
  <c r="AV50" i="24"/>
  <c r="AW50" i="24"/>
  <c r="AX50" i="24"/>
  <c r="AY50" i="24"/>
  <c r="AZ50" i="24"/>
  <c r="BA50" i="24"/>
  <c r="BB50" i="24"/>
  <c r="BC50" i="24"/>
  <c r="BD50" i="24"/>
  <c r="BE50" i="24"/>
  <c r="BF50" i="24"/>
  <c r="AG51" i="24"/>
  <c r="AH51" i="24"/>
  <c r="AI51" i="24"/>
  <c r="AJ51" i="24"/>
  <c r="AK51" i="24"/>
  <c r="AL51" i="24"/>
  <c r="AM51" i="24"/>
  <c r="AN51" i="24"/>
  <c r="AO51" i="24"/>
  <c r="AP51" i="24"/>
  <c r="AQ51" i="24"/>
  <c r="AR51" i="24"/>
  <c r="AS51" i="24"/>
  <c r="AT51" i="24"/>
  <c r="AU51" i="24"/>
  <c r="AV51" i="24"/>
  <c r="AW51" i="24"/>
  <c r="AX51" i="24"/>
  <c r="AY51" i="24"/>
  <c r="AZ51" i="24"/>
  <c r="BA51" i="24"/>
  <c r="BB51" i="24"/>
  <c r="BC51" i="24"/>
  <c r="BD51" i="24"/>
  <c r="BE51" i="24"/>
  <c r="BF51" i="24"/>
  <c r="AG52" i="24"/>
  <c r="AH52" i="24"/>
  <c r="AI52" i="24"/>
  <c r="AJ52" i="24"/>
  <c r="AK52" i="24"/>
  <c r="AL52" i="24"/>
  <c r="AM52" i="24"/>
  <c r="AN52" i="24"/>
  <c r="AO52" i="24"/>
  <c r="AP52" i="24"/>
  <c r="AQ52" i="24"/>
  <c r="AR52" i="24"/>
  <c r="AS52" i="24"/>
  <c r="AT52" i="24"/>
  <c r="AU52" i="24"/>
  <c r="AV52" i="24"/>
  <c r="AW52" i="24"/>
  <c r="AX52" i="24"/>
  <c r="AY52" i="24"/>
  <c r="AZ52" i="24"/>
  <c r="BA52" i="24"/>
  <c r="BB52" i="24"/>
  <c r="BC52" i="24"/>
  <c r="BD52" i="24"/>
  <c r="BE52" i="24"/>
  <c r="BF52" i="24"/>
  <c r="AG53" i="24"/>
  <c r="AH53" i="24"/>
  <c r="AI53" i="24"/>
  <c r="AJ53" i="24"/>
  <c r="AK53" i="24"/>
  <c r="AL53" i="24"/>
  <c r="AM53" i="24"/>
  <c r="AN53" i="24"/>
  <c r="AO53" i="24"/>
  <c r="AP53" i="24"/>
  <c r="AQ53" i="24"/>
  <c r="AR53" i="24"/>
  <c r="AS53" i="24"/>
  <c r="AT53" i="24"/>
  <c r="AU53" i="24"/>
  <c r="AV53" i="24"/>
  <c r="AW53" i="24"/>
  <c r="AX53" i="24"/>
  <c r="AY53" i="24"/>
  <c r="AZ53" i="24"/>
  <c r="BA53" i="24"/>
  <c r="BB53" i="24"/>
  <c r="BC53" i="24"/>
  <c r="BD53" i="24"/>
  <c r="BE53" i="24"/>
  <c r="BF53" i="24"/>
  <c r="AF13" i="24"/>
  <c r="AF14" i="24"/>
  <c r="AF15" i="24"/>
  <c r="AF16" i="24"/>
  <c r="AF17" i="24"/>
  <c r="AF18" i="24"/>
  <c r="AF19" i="24"/>
  <c r="AF20" i="24"/>
  <c r="AF21" i="24"/>
  <c r="AF22" i="24"/>
  <c r="AF23" i="24"/>
  <c r="AF24" i="24"/>
  <c r="AF25" i="24"/>
  <c r="AF26" i="24"/>
  <c r="AF27" i="24"/>
  <c r="AF28" i="24"/>
  <c r="AF29" i="24"/>
  <c r="AF30" i="24"/>
  <c r="AF31" i="24"/>
  <c r="AF32" i="24"/>
  <c r="AF33" i="24"/>
  <c r="AF34" i="24"/>
  <c r="AF35" i="24"/>
  <c r="AF36" i="24"/>
  <c r="AF37" i="24"/>
  <c r="AF38" i="24"/>
  <c r="AF39" i="24"/>
  <c r="AF40" i="24"/>
  <c r="AF41" i="24"/>
  <c r="AF42" i="24"/>
  <c r="AF43" i="24"/>
  <c r="AF44" i="24"/>
  <c r="AF45" i="24"/>
  <c r="AF46" i="24"/>
  <c r="AF47" i="24"/>
  <c r="AF48" i="24"/>
  <c r="AF49" i="24"/>
  <c r="AF50" i="24"/>
  <c r="AF51" i="24"/>
  <c r="AF52" i="24"/>
  <c r="AF53" i="24"/>
  <c r="AF12" i="21"/>
  <c r="AF12" i="18" s="1"/>
  <c r="AG55" i="18"/>
  <c r="AH12" i="21"/>
  <c r="AI12" i="21"/>
  <c r="AI55" i="18" s="1"/>
  <c r="AJ12" i="21"/>
  <c r="AK12" i="21"/>
  <c r="AK12" i="18" s="1"/>
  <c r="AL12" i="21"/>
  <c r="AL55" i="18" s="1"/>
  <c r="AM12" i="21"/>
  <c r="AM55" i="18" s="1"/>
  <c r="AN12" i="21"/>
  <c r="AN55" i="18" s="1"/>
  <c r="AO12" i="21"/>
  <c r="AP12" i="21"/>
  <c r="AP55" i="18" s="1"/>
  <c r="AQ12" i="21"/>
  <c r="AR12" i="21"/>
  <c r="AS12" i="21"/>
  <c r="AS55" i="18" s="1"/>
  <c r="AT12" i="21"/>
  <c r="AT55" i="18" s="1"/>
  <c r="AU12" i="21"/>
  <c r="AV12" i="21"/>
  <c r="AV55" i="18" s="1"/>
  <c r="AW12" i="21"/>
  <c r="AX12" i="21"/>
  <c r="AY12" i="21"/>
  <c r="AZ12" i="21"/>
  <c r="BA12" i="21"/>
  <c r="BA12" i="18" s="1"/>
  <c r="BB12" i="21"/>
  <c r="BB55" i="18" s="1"/>
  <c r="BC12" i="21"/>
  <c r="BD12" i="21"/>
  <c r="BD55" i="18" s="1"/>
  <c r="BE12" i="21"/>
  <c r="BF12" i="21"/>
  <c r="AF13" i="21"/>
  <c r="AF56" i="18" s="1"/>
  <c r="AF13" i="25" s="1"/>
  <c r="AF56" i="25" s="1"/>
  <c r="AG13" i="21"/>
  <c r="AG56" i="19" s="1"/>
  <c r="AH13" i="21"/>
  <c r="AH56" i="18" s="1"/>
  <c r="AH13" i="25" s="1"/>
  <c r="AH56" i="25" s="1"/>
  <c r="AI13" i="21"/>
  <c r="AI13" i="18" s="1"/>
  <c r="AI13" i="19" s="1"/>
  <c r="AI56" i="19" s="1"/>
  <c r="AJ13" i="21"/>
  <c r="AJ13" i="18" s="1"/>
  <c r="AJ13" i="19" s="1"/>
  <c r="AJ56" i="19" s="1"/>
  <c r="AK13" i="21"/>
  <c r="AK56" i="18" s="1"/>
  <c r="AK13" i="25" s="1"/>
  <c r="AL13" i="21"/>
  <c r="AM13" i="21"/>
  <c r="AM56" i="18" s="1"/>
  <c r="AM13" i="25" s="1"/>
  <c r="AM56" i="25" s="1"/>
  <c r="AN13" i="21"/>
  <c r="AN56" i="18" s="1"/>
  <c r="AN13" i="25" s="1"/>
  <c r="AN56" i="25" s="1"/>
  <c r="AO13" i="21"/>
  <c r="AP13" i="21"/>
  <c r="AP56" i="18" s="1"/>
  <c r="AP13" i="25" s="1"/>
  <c r="AP56" i="25" s="1"/>
  <c r="AQ13" i="21"/>
  <c r="AQ56" i="18" s="1"/>
  <c r="AQ13" i="25" s="1"/>
  <c r="AQ56" i="25" s="1"/>
  <c r="AR13" i="21"/>
  <c r="AS13" i="21"/>
  <c r="AT13" i="21"/>
  <c r="AU13" i="21"/>
  <c r="AV13" i="21"/>
  <c r="AW13" i="21"/>
  <c r="AX13" i="21"/>
  <c r="AX56" i="18" s="1"/>
  <c r="AX13" i="25" s="1"/>
  <c r="AX56" i="25" s="1"/>
  <c r="AY13" i="21"/>
  <c r="AY56" i="18" s="1"/>
  <c r="AY13" i="25" s="1"/>
  <c r="AY56" i="25" s="1"/>
  <c r="AZ13" i="21"/>
  <c r="BA13" i="21"/>
  <c r="BA56" i="18" s="1"/>
  <c r="BA13" i="25" s="1"/>
  <c r="BA56" i="25" s="1"/>
  <c r="BB13" i="21"/>
  <c r="BC13" i="21"/>
  <c r="BD13" i="21"/>
  <c r="BE13" i="21"/>
  <c r="BF13" i="21"/>
  <c r="BF56" i="18" s="1"/>
  <c r="BF13" i="25" s="1"/>
  <c r="BF56" i="25" s="1"/>
  <c r="AF14" i="21"/>
  <c r="AF57" i="18" s="1"/>
  <c r="AF14" i="25" s="1"/>
  <c r="AF57" i="25" s="1"/>
  <c r="AG14" i="21"/>
  <c r="AG14" i="18" s="1"/>
  <c r="AH14" i="21"/>
  <c r="AH57" i="18" s="1"/>
  <c r="AH14" i="25" s="1"/>
  <c r="AH57" i="25" s="1"/>
  <c r="AI14" i="21"/>
  <c r="AI57" i="18" s="1"/>
  <c r="AI14" i="25" s="1"/>
  <c r="AI57" i="25" s="1"/>
  <c r="AJ14" i="21"/>
  <c r="AJ14" i="18" s="1"/>
  <c r="AJ14" i="19" s="1"/>
  <c r="AJ57" i="19" s="1"/>
  <c r="AK14" i="21"/>
  <c r="AK14" i="18" s="1"/>
  <c r="AK14" i="19" s="1"/>
  <c r="AL14" i="21"/>
  <c r="AL57" i="18" s="1"/>
  <c r="AL14" i="25" s="1"/>
  <c r="AL57" i="25" s="1"/>
  <c r="AM14" i="21"/>
  <c r="AM14" i="18" s="1"/>
  <c r="AM14" i="19" s="1"/>
  <c r="AM57" i="19" s="1"/>
  <c r="AN14" i="21"/>
  <c r="AN14" i="18" s="1"/>
  <c r="AN14" i="19" s="1"/>
  <c r="AN57" i="19" s="1"/>
  <c r="AO14" i="21"/>
  <c r="AP14" i="21"/>
  <c r="AP57" i="18" s="1"/>
  <c r="AP14" i="25" s="1"/>
  <c r="AP57" i="25" s="1"/>
  <c r="AQ14" i="21"/>
  <c r="AR14" i="21"/>
  <c r="AS14" i="21"/>
  <c r="AT14" i="21"/>
  <c r="AT57" i="18" s="1"/>
  <c r="AT14" i="25" s="1"/>
  <c r="AT57" i="25" s="1"/>
  <c r="AU14" i="21"/>
  <c r="AU57" i="18" s="1"/>
  <c r="AU14" i="25" s="1"/>
  <c r="AU57" i="25" s="1"/>
  <c r="AV14" i="21"/>
  <c r="AV14" i="18" s="1"/>
  <c r="AV14" i="19" s="1"/>
  <c r="AV57" i="19" s="1"/>
  <c r="AW14" i="21"/>
  <c r="AX14" i="21"/>
  <c r="AX57" i="18" s="1"/>
  <c r="AX14" i="25" s="1"/>
  <c r="AX57" i="25" s="1"/>
  <c r="AY14" i="21"/>
  <c r="AZ14" i="21"/>
  <c r="BA14" i="21"/>
  <c r="BB14" i="21"/>
  <c r="BB57" i="18" s="1"/>
  <c r="BB14" i="25" s="1"/>
  <c r="BB57" i="25" s="1"/>
  <c r="BC14" i="21"/>
  <c r="BD14" i="21"/>
  <c r="BD57" i="18" s="1"/>
  <c r="BD14" i="25" s="1"/>
  <c r="BD57" i="25" s="1"/>
  <c r="BE14" i="21"/>
  <c r="BF14" i="21"/>
  <c r="BF57" i="18" s="1"/>
  <c r="BF14" i="25" s="1"/>
  <c r="BF57" i="25" s="1"/>
  <c r="AF15" i="21"/>
  <c r="AF15" i="18" s="1"/>
  <c r="AF15" i="19" s="1"/>
  <c r="AF58" i="19" s="1"/>
  <c r="AG15" i="21"/>
  <c r="AG58" i="18" s="1"/>
  <c r="AG15" i="25" s="1"/>
  <c r="AG58" i="25" s="1"/>
  <c r="AH15" i="21"/>
  <c r="AH58" i="18" s="1"/>
  <c r="AH15" i="25" s="1"/>
  <c r="AH58" i="25" s="1"/>
  <c r="AI15" i="21"/>
  <c r="AI15" i="18" s="1"/>
  <c r="AI15" i="19" s="1"/>
  <c r="AI58" i="19" s="1"/>
  <c r="AJ15" i="21"/>
  <c r="AJ58" i="18" s="1"/>
  <c r="AJ15" i="25" s="1"/>
  <c r="AJ58" i="25" s="1"/>
  <c r="AK15" i="21"/>
  <c r="AK58" i="18" s="1"/>
  <c r="AK15" i="25" s="1"/>
  <c r="AL15" i="21"/>
  <c r="AL15" i="18" s="1"/>
  <c r="AM15" i="21"/>
  <c r="AM15" i="18" s="1"/>
  <c r="AM15" i="19" s="1"/>
  <c r="AM58" i="19" s="1"/>
  <c r="AN15" i="21"/>
  <c r="AN58" i="18" s="1"/>
  <c r="AN15" i="25" s="1"/>
  <c r="AN58" i="25" s="1"/>
  <c r="AO15" i="21"/>
  <c r="AP15" i="21"/>
  <c r="AP58" i="18" s="1"/>
  <c r="AP15" i="25" s="1"/>
  <c r="AP58" i="25" s="1"/>
  <c r="AQ15" i="21"/>
  <c r="AR15" i="21"/>
  <c r="AR58" i="18" s="1"/>
  <c r="AR15" i="25" s="1"/>
  <c r="AR58" i="25" s="1"/>
  <c r="AS15" i="21"/>
  <c r="AS58" i="18" s="1"/>
  <c r="AS15" i="25" s="1"/>
  <c r="AS58" i="25" s="1"/>
  <c r="AT15" i="21"/>
  <c r="AU15" i="21"/>
  <c r="AU58" i="18" s="1"/>
  <c r="AU15" i="25" s="1"/>
  <c r="AU58" i="25" s="1"/>
  <c r="AV15" i="21"/>
  <c r="AW15" i="21"/>
  <c r="AX15" i="21"/>
  <c r="AX58" i="18" s="1"/>
  <c r="AX15" i="25" s="1"/>
  <c r="AX58" i="25" s="1"/>
  <c r="AY15" i="21"/>
  <c r="AZ15" i="21"/>
  <c r="AZ58" i="18" s="1"/>
  <c r="AZ15" i="25" s="1"/>
  <c r="AZ58" i="25" s="1"/>
  <c r="BA15" i="21"/>
  <c r="BA58" i="18" s="1"/>
  <c r="BA15" i="25" s="1"/>
  <c r="BA58" i="25" s="1"/>
  <c r="BB15" i="21"/>
  <c r="BC15" i="21"/>
  <c r="BC58" i="18" s="1"/>
  <c r="BC15" i="25" s="1"/>
  <c r="BC58" i="25" s="1"/>
  <c r="BD15" i="21"/>
  <c r="BD58" i="18" s="1"/>
  <c r="BD15" i="25" s="1"/>
  <c r="BD58" i="25" s="1"/>
  <c r="BE15" i="21"/>
  <c r="BF15" i="21"/>
  <c r="BF58" i="18" s="1"/>
  <c r="BF15" i="25" s="1"/>
  <c r="BF58" i="25" s="1"/>
  <c r="AF16" i="21"/>
  <c r="AF59" i="18" s="1"/>
  <c r="AF16" i="25" s="1"/>
  <c r="AF59" i="25" s="1"/>
  <c r="AG16" i="21"/>
  <c r="AG16" i="18" s="1"/>
  <c r="AG16" i="19" s="1"/>
  <c r="AG59" i="19" s="1"/>
  <c r="AH16" i="21"/>
  <c r="AH16" i="18" s="1"/>
  <c r="AH16" i="19" s="1"/>
  <c r="AH59" i="19" s="1"/>
  <c r="AI16" i="21"/>
  <c r="AI59" i="18" s="1"/>
  <c r="AI16" i="25" s="1"/>
  <c r="AI59" i="25" s="1"/>
  <c r="AJ16" i="21"/>
  <c r="AJ59" i="18" s="1"/>
  <c r="AJ16" i="25" s="1"/>
  <c r="AJ59" i="25" s="1"/>
  <c r="AK16" i="21"/>
  <c r="AK59" i="18" s="1"/>
  <c r="AK16" i="25" s="1"/>
  <c r="AL16" i="21"/>
  <c r="AL59" i="18" s="1"/>
  <c r="AL16" i="25" s="1"/>
  <c r="AL59" i="25" s="1"/>
  <c r="AM16" i="21"/>
  <c r="AM16" i="18" s="1"/>
  <c r="AM16" i="19" s="1"/>
  <c r="AM59" i="19" s="1"/>
  <c r="AN16" i="21"/>
  <c r="AN59" i="18" s="1"/>
  <c r="AN16" i="25" s="1"/>
  <c r="AN59" i="25" s="1"/>
  <c r="AO16" i="21"/>
  <c r="AO16" i="18" s="1"/>
  <c r="AO16" i="19" s="1"/>
  <c r="AO59" i="19" s="1"/>
  <c r="AP16" i="21"/>
  <c r="AP16" i="18" s="1"/>
  <c r="AP16" i="19" s="1"/>
  <c r="AP59" i="19" s="1"/>
  <c r="AQ16" i="21"/>
  <c r="AR16" i="21"/>
  <c r="AR59" i="18" s="1"/>
  <c r="AR16" i="25" s="1"/>
  <c r="AR59" i="25" s="1"/>
  <c r="AS16" i="21"/>
  <c r="AS59" i="18" s="1"/>
  <c r="AS16" i="25" s="1"/>
  <c r="AS59" i="25" s="1"/>
  <c r="AT16" i="21"/>
  <c r="AT59" i="18" s="1"/>
  <c r="AT16" i="25" s="1"/>
  <c r="AT59" i="25" s="1"/>
  <c r="AU16" i="21"/>
  <c r="AV16" i="21"/>
  <c r="AW16" i="21"/>
  <c r="AW59" i="18" s="1"/>
  <c r="AW16" i="25" s="1"/>
  <c r="AW59" i="25" s="1"/>
  <c r="AX16" i="21"/>
  <c r="AX16" i="18" s="1"/>
  <c r="AX16" i="19" s="1"/>
  <c r="AX59" i="19" s="1"/>
  <c r="AY16" i="21"/>
  <c r="AZ16" i="21"/>
  <c r="AZ59" i="18" s="1"/>
  <c r="AZ16" i="25" s="1"/>
  <c r="AZ59" i="25" s="1"/>
  <c r="BA16" i="21"/>
  <c r="BA16" i="18" s="1"/>
  <c r="BA16" i="19" s="1"/>
  <c r="BA59" i="19" s="1"/>
  <c r="BB16" i="21"/>
  <c r="BB59" i="18" s="1"/>
  <c r="BB16" i="25" s="1"/>
  <c r="BB59" i="25" s="1"/>
  <c r="BC16" i="21"/>
  <c r="BD16" i="21"/>
  <c r="BE16" i="21"/>
  <c r="BE59" i="18" s="1"/>
  <c r="BE16" i="25" s="1"/>
  <c r="BE59" i="25" s="1"/>
  <c r="BF16" i="21"/>
  <c r="BF59" i="18" s="1"/>
  <c r="BF16" i="25" s="1"/>
  <c r="BF59" i="25" s="1"/>
  <c r="AF17" i="21"/>
  <c r="AF60" i="18" s="1"/>
  <c r="AF17" i="25" s="1"/>
  <c r="AF60" i="25" s="1"/>
  <c r="AG17" i="21"/>
  <c r="AG60" i="18" s="1"/>
  <c r="AG17" i="25" s="1"/>
  <c r="AG60" i="25" s="1"/>
  <c r="AH17" i="21"/>
  <c r="AH60" i="18" s="1"/>
  <c r="AH17" i="25" s="1"/>
  <c r="AH60" i="25" s="1"/>
  <c r="AI17" i="21"/>
  <c r="AI60" i="18" s="1"/>
  <c r="AI17" i="25" s="1"/>
  <c r="AI60" i="25" s="1"/>
  <c r="AJ17" i="21"/>
  <c r="AK17" i="21"/>
  <c r="AK60" i="18" s="1"/>
  <c r="AK17" i="25" s="1"/>
  <c r="AL17" i="21"/>
  <c r="AL17" i="18" s="1"/>
  <c r="AM17" i="21"/>
  <c r="AM17" i="18" s="1"/>
  <c r="AM17" i="19" s="1"/>
  <c r="AM60" i="19" s="1"/>
  <c r="AN17" i="21"/>
  <c r="AN60" i="18" s="1"/>
  <c r="AN17" i="25" s="1"/>
  <c r="AN60" i="25" s="1"/>
  <c r="AO17" i="21"/>
  <c r="AO60" i="18" s="1"/>
  <c r="AO17" i="25" s="1"/>
  <c r="AO60" i="25" s="1"/>
  <c r="AP17" i="21"/>
  <c r="AP60" i="18" s="1"/>
  <c r="AP17" i="25" s="1"/>
  <c r="AP60" i="25" s="1"/>
  <c r="AQ17" i="21"/>
  <c r="AR17" i="21"/>
  <c r="AS17" i="21"/>
  <c r="AT17" i="21"/>
  <c r="AT17" i="18" s="1"/>
  <c r="AT17" i="19" s="1"/>
  <c r="AT60" i="19" s="1"/>
  <c r="AU17" i="21"/>
  <c r="AU17" i="18" s="1"/>
  <c r="AU17" i="19" s="1"/>
  <c r="AU60" i="19" s="1"/>
  <c r="AV17" i="21"/>
  <c r="AW17" i="21"/>
  <c r="AW60" i="18" s="1"/>
  <c r="AW17" i="25" s="1"/>
  <c r="AW60" i="25" s="1"/>
  <c r="AX17" i="21"/>
  <c r="AX60" i="18" s="1"/>
  <c r="AX17" i="25" s="1"/>
  <c r="AX60" i="25" s="1"/>
  <c r="AY17" i="21"/>
  <c r="AZ17" i="21"/>
  <c r="BA17" i="21"/>
  <c r="BB17" i="21"/>
  <c r="BB60" i="18" s="1"/>
  <c r="BB17" i="25" s="1"/>
  <c r="BB60" i="25" s="1"/>
  <c r="BC17" i="21"/>
  <c r="BC60" i="18" s="1"/>
  <c r="BC17" i="25" s="1"/>
  <c r="BC60" i="25" s="1"/>
  <c r="BD17" i="21"/>
  <c r="BE17" i="21"/>
  <c r="BE60" i="18" s="1"/>
  <c r="BE17" i="25" s="1"/>
  <c r="BE60" i="25" s="1"/>
  <c r="BF17" i="21"/>
  <c r="BF60" i="18" s="1"/>
  <c r="BF17" i="25" s="1"/>
  <c r="BF60" i="25" s="1"/>
  <c r="AF18" i="21"/>
  <c r="AF61" i="18" s="1"/>
  <c r="AF18" i="25" s="1"/>
  <c r="AF61" i="25" s="1"/>
  <c r="AG18" i="21"/>
  <c r="AG18" i="18" s="1"/>
  <c r="AG18" i="19" s="1"/>
  <c r="AG61" i="19" s="1"/>
  <c r="AH18" i="21"/>
  <c r="AH18" i="18" s="1"/>
  <c r="AH18" i="19" s="1"/>
  <c r="AH61" i="19" s="1"/>
  <c r="AI18" i="21"/>
  <c r="AI18" i="18" s="1"/>
  <c r="AI18" i="19" s="1"/>
  <c r="AI61" i="19" s="1"/>
  <c r="AJ18" i="21"/>
  <c r="AJ18" i="18" s="1"/>
  <c r="AJ18" i="19" s="1"/>
  <c r="AJ61" i="19" s="1"/>
  <c r="AK18" i="21"/>
  <c r="AK18" i="18" s="1"/>
  <c r="AK18" i="19" s="1"/>
  <c r="AL18" i="21"/>
  <c r="AL61" i="18" s="1"/>
  <c r="AL18" i="25" s="1"/>
  <c r="AL61" i="25" s="1"/>
  <c r="AM18" i="21"/>
  <c r="AM61" i="18" s="1"/>
  <c r="AM18" i="25" s="1"/>
  <c r="AM61" i="25" s="1"/>
  <c r="AN18" i="21"/>
  <c r="AN18" i="18" s="1"/>
  <c r="AN18" i="19" s="1"/>
  <c r="AN61" i="19" s="1"/>
  <c r="AO18" i="21"/>
  <c r="AP18" i="21"/>
  <c r="AQ18" i="21"/>
  <c r="AQ61" i="18" s="1"/>
  <c r="AQ18" i="25" s="1"/>
  <c r="AQ61" i="25" s="1"/>
  <c r="AR18" i="21"/>
  <c r="AR18" i="18" s="1"/>
  <c r="AR18" i="19" s="1"/>
  <c r="AR61" i="19" s="1"/>
  <c r="AS18" i="21"/>
  <c r="AT18" i="21"/>
  <c r="AT61" i="18" s="1"/>
  <c r="AT18" i="25" s="1"/>
  <c r="AT61" i="25" s="1"/>
  <c r="AU18" i="21"/>
  <c r="AU18" i="18" s="1"/>
  <c r="AU18" i="19" s="1"/>
  <c r="AU61" i="19" s="1"/>
  <c r="AV18" i="21"/>
  <c r="AW18" i="21"/>
  <c r="AX18" i="21"/>
  <c r="AY18" i="21"/>
  <c r="AY61" i="18" s="1"/>
  <c r="AY18" i="25" s="1"/>
  <c r="AY61" i="25" s="1"/>
  <c r="AZ18" i="21"/>
  <c r="AZ61" i="18" s="1"/>
  <c r="AZ18" i="25" s="1"/>
  <c r="AZ61" i="25" s="1"/>
  <c r="BA18" i="21"/>
  <c r="BB18" i="21"/>
  <c r="BB61" i="18" s="1"/>
  <c r="BB18" i="25" s="1"/>
  <c r="BB61" i="25" s="1"/>
  <c r="BC18" i="21"/>
  <c r="BD18" i="21"/>
  <c r="BE18" i="21"/>
  <c r="BF18" i="21"/>
  <c r="AF19" i="21"/>
  <c r="AF62" i="18" s="1"/>
  <c r="AF19" i="25" s="1"/>
  <c r="AF62" i="25" s="1"/>
  <c r="AG19" i="21"/>
  <c r="AG62" i="18" s="1"/>
  <c r="AG19" i="25" s="1"/>
  <c r="AG62" i="25" s="1"/>
  <c r="AH19" i="21"/>
  <c r="AH62" i="18" s="1"/>
  <c r="AH19" i="25" s="1"/>
  <c r="AH62" i="25" s="1"/>
  <c r="AI19" i="21"/>
  <c r="AI62" i="18" s="1"/>
  <c r="AI19" i="25" s="1"/>
  <c r="AI62" i="25" s="1"/>
  <c r="AJ19" i="21"/>
  <c r="AJ62" i="18" s="1"/>
  <c r="AJ19" i="25" s="1"/>
  <c r="AJ62" i="25" s="1"/>
  <c r="AK19" i="21"/>
  <c r="AK19" i="18" s="1"/>
  <c r="AK19" i="19" s="1"/>
  <c r="AL19" i="21"/>
  <c r="AL19" i="18" s="1"/>
  <c r="AM19" i="21"/>
  <c r="AM62" i="18" s="1"/>
  <c r="AM19" i="25" s="1"/>
  <c r="AM62" i="25" s="1"/>
  <c r="AN19" i="21"/>
  <c r="AN19" i="18" s="1"/>
  <c r="AN19" i="19" s="1"/>
  <c r="AN62" i="19" s="1"/>
  <c r="AO19" i="21"/>
  <c r="AO62" i="18" s="1"/>
  <c r="AO19" i="25" s="1"/>
  <c r="AO62" i="25" s="1"/>
  <c r="AP19" i="21"/>
  <c r="AP62" i="18" s="1"/>
  <c r="AP19" i="25" s="1"/>
  <c r="AP62" i="25" s="1"/>
  <c r="AQ19" i="21"/>
  <c r="AQ62" i="18" s="1"/>
  <c r="AQ19" i="25" s="1"/>
  <c r="AQ62" i="25" s="1"/>
  <c r="AR19" i="21"/>
  <c r="AR62" i="18" s="1"/>
  <c r="AR19" i="25" s="1"/>
  <c r="AR62" i="25" s="1"/>
  <c r="AS19" i="21"/>
  <c r="AT19" i="21"/>
  <c r="AU19" i="21"/>
  <c r="AV19" i="21"/>
  <c r="AV19" i="18" s="1"/>
  <c r="AV19" i="19" s="1"/>
  <c r="AV62" i="19" s="1"/>
  <c r="AW19" i="21"/>
  <c r="AW62" i="18" s="1"/>
  <c r="AW19" i="25" s="1"/>
  <c r="AW62" i="25" s="1"/>
  <c r="AX19" i="21"/>
  <c r="AX62" i="18" s="1"/>
  <c r="AX19" i="25" s="1"/>
  <c r="AX62" i="25" s="1"/>
  <c r="AY19" i="21"/>
  <c r="AY62" i="18" s="1"/>
  <c r="AY19" i="25" s="1"/>
  <c r="AY62" i="25" s="1"/>
  <c r="AZ19" i="21"/>
  <c r="AZ62" i="18" s="1"/>
  <c r="AZ19" i="25" s="1"/>
  <c r="AZ62" i="25" s="1"/>
  <c r="BA19" i="21"/>
  <c r="BB19" i="21"/>
  <c r="BC19" i="21"/>
  <c r="BD19" i="21"/>
  <c r="BD19" i="18" s="1"/>
  <c r="BD19" i="19" s="1"/>
  <c r="BD62" i="19" s="1"/>
  <c r="BE19" i="21"/>
  <c r="BE19" i="18" s="1"/>
  <c r="BE19" i="19" s="1"/>
  <c r="BE62" i="19" s="1"/>
  <c r="BF19" i="21"/>
  <c r="BF62" i="18" s="1"/>
  <c r="BF19" i="25" s="1"/>
  <c r="BF62" i="25" s="1"/>
  <c r="AF20" i="21"/>
  <c r="AF63" i="18" s="1"/>
  <c r="AF20" i="25" s="1"/>
  <c r="AF63" i="25" s="1"/>
  <c r="AG20" i="21"/>
  <c r="AG63" i="18" s="1"/>
  <c r="AG20" i="25" s="1"/>
  <c r="AG63" i="25" s="1"/>
  <c r="AH20" i="21"/>
  <c r="AI20" i="21"/>
  <c r="AI20" i="18" s="1"/>
  <c r="AI20" i="19" s="1"/>
  <c r="AI63" i="19" s="1"/>
  <c r="AJ20" i="21"/>
  <c r="AK20" i="21"/>
  <c r="AK63" i="18" s="1"/>
  <c r="AK20" i="25" s="1"/>
  <c r="AL20" i="21"/>
  <c r="AL63" i="18" s="1"/>
  <c r="AL20" i="25" s="1"/>
  <c r="AL63" i="25" s="1"/>
  <c r="AM20" i="21"/>
  <c r="AM63" i="18" s="1"/>
  <c r="AM20" i="25" s="1"/>
  <c r="AM63" i="25" s="1"/>
  <c r="AN20" i="21"/>
  <c r="AN63" i="18" s="1"/>
  <c r="AN20" i="25" s="1"/>
  <c r="AN63" i="25" s="1"/>
  <c r="AO20" i="21"/>
  <c r="AO63" i="18" s="1"/>
  <c r="AO20" i="25" s="1"/>
  <c r="AO63" i="25" s="1"/>
  <c r="AP20" i="21"/>
  <c r="AQ20" i="21"/>
  <c r="AR20" i="21"/>
  <c r="AS20" i="21"/>
  <c r="AS20" i="18" s="1"/>
  <c r="AS20" i="19" s="1"/>
  <c r="AS63" i="19" s="1"/>
  <c r="AT20" i="21"/>
  <c r="AT63" i="18" s="1"/>
  <c r="AT20" i="25" s="1"/>
  <c r="AT63" i="25" s="1"/>
  <c r="AU20" i="21"/>
  <c r="AV20" i="21"/>
  <c r="AV63" i="18" s="1"/>
  <c r="AV20" i="25" s="1"/>
  <c r="AV63" i="25" s="1"/>
  <c r="AW20" i="21"/>
  <c r="AX20" i="21"/>
  <c r="AY20" i="21"/>
  <c r="AZ20" i="21"/>
  <c r="BA20" i="21"/>
  <c r="BA20" i="18" s="1"/>
  <c r="BA20" i="19" s="1"/>
  <c r="BA63" i="19" s="1"/>
  <c r="BB20" i="21"/>
  <c r="BB63" i="18" s="1"/>
  <c r="BB20" i="25" s="1"/>
  <c r="BB63" i="25" s="1"/>
  <c r="BC20" i="21"/>
  <c r="BD20" i="21"/>
  <c r="BD63" i="18" s="1"/>
  <c r="BD20" i="25" s="1"/>
  <c r="BD63" i="25" s="1"/>
  <c r="BE20" i="21"/>
  <c r="BF20" i="21"/>
  <c r="AF21" i="21"/>
  <c r="AF64" i="18" s="1"/>
  <c r="AF21" i="25" s="1"/>
  <c r="AF64" i="25" s="1"/>
  <c r="AG21" i="21"/>
  <c r="AG64" i="18" s="1"/>
  <c r="AG21" i="25" s="1"/>
  <c r="AG64" i="25" s="1"/>
  <c r="AH21" i="21"/>
  <c r="AH64" i="18" s="1"/>
  <c r="AH21" i="25" s="1"/>
  <c r="AH64" i="25" s="1"/>
  <c r="AI21" i="21"/>
  <c r="AI64" i="18" s="1"/>
  <c r="AI21" i="25" s="1"/>
  <c r="AI64" i="25" s="1"/>
  <c r="AJ21" i="21"/>
  <c r="AK21" i="21"/>
  <c r="AK64" i="18" s="1"/>
  <c r="AK21" i="25" s="1"/>
  <c r="AL21" i="21"/>
  <c r="AL64" i="18" s="1"/>
  <c r="AL21" i="25" s="1"/>
  <c r="AL64" i="25" s="1"/>
  <c r="AM21" i="21"/>
  <c r="AM64" i="18" s="1"/>
  <c r="AM21" i="25" s="1"/>
  <c r="AM64" i="25" s="1"/>
  <c r="AN21" i="21"/>
  <c r="AN64" i="18" s="1"/>
  <c r="AN21" i="25" s="1"/>
  <c r="AN64" i="25" s="1"/>
  <c r="AO21" i="21"/>
  <c r="AP21" i="21"/>
  <c r="AP64" i="18" s="1"/>
  <c r="AP21" i="25" s="1"/>
  <c r="AP64" i="25" s="1"/>
  <c r="AQ21" i="21"/>
  <c r="AQ21" i="18" s="1"/>
  <c r="AQ21" i="19" s="1"/>
  <c r="AQ64" i="19" s="1"/>
  <c r="AR21" i="21"/>
  <c r="AS21" i="21"/>
  <c r="AS64" i="18" s="1"/>
  <c r="AS21" i="25" s="1"/>
  <c r="AS64" i="25" s="1"/>
  <c r="AT21" i="21"/>
  <c r="AU21" i="21"/>
  <c r="AV21" i="21"/>
  <c r="AW21" i="21"/>
  <c r="AX21" i="21"/>
  <c r="AX64" i="18" s="1"/>
  <c r="AX21" i="25" s="1"/>
  <c r="AX64" i="25" s="1"/>
  <c r="AY21" i="21"/>
  <c r="AY21" i="18" s="1"/>
  <c r="AY21" i="19" s="1"/>
  <c r="AY64" i="19" s="1"/>
  <c r="AZ21" i="21"/>
  <c r="BA21" i="21"/>
  <c r="BB21" i="21"/>
  <c r="BC21" i="21"/>
  <c r="BD21" i="21"/>
  <c r="BE21" i="21"/>
  <c r="BF21" i="21"/>
  <c r="BF64" i="18" s="1"/>
  <c r="BF21" i="25" s="1"/>
  <c r="BF64" i="25" s="1"/>
  <c r="AF22" i="21"/>
  <c r="AF65" i="18" s="1"/>
  <c r="AF22" i="25" s="1"/>
  <c r="AF65" i="25" s="1"/>
  <c r="AG22" i="21"/>
  <c r="AG65" i="18" s="1"/>
  <c r="AG22" i="25" s="1"/>
  <c r="AG65" i="25" s="1"/>
  <c r="AH22" i="21"/>
  <c r="AH65" i="18" s="1"/>
  <c r="AH22" i="25" s="1"/>
  <c r="AH65" i="25" s="1"/>
  <c r="AI22" i="21"/>
  <c r="AI65" i="18" s="1"/>
  <c r="AI22" i="25" s="1"/>
  <c r="AI65" i="25" s="1"/>
  <c r="AJ22" i="21"/>
  <c r="AJ65" i="18" s="1"/>
  <c r="AJ22" i="25" s="1"/>
  <c r="AJ65" i="25" s="1"/>
  <c r="AK22" i="21"/>
  <c r="AK22" i="18" s="1"/>
  <c r="AK22" i="19" s="1"/>
  <c r="AL22" i="21"/>
  <c r="AL65" i="18" s="1"/>
  <c r="AL22" i="25" s="1"/>
  <c r="AL65" i="25" s="1"/>
  <c r="AM22" i="21"/>
  <c r="AM65" i="18" s="1"/>
  <c r="AM22" i="25" s="1"/>
  <c r="AM65" i="25" s="1"/>
  <c r="AN22" i="21"/>
  <c r="AN65" i="18" s="1"/>
  <c r="AN22" i="25" s="1"/>
  <c r="AN65" i="25" s="1"/>
  <c r="AO22" i="21"/>
  <c r="AP22" i="21"/>
  <c r="AP65" i="18" s="1"/>
  <c r="AP22" i="25" s="1"/>
  <c r="AP65" i="25" s="1"/>
  <c r="AQ22" i="21"/>
  <c r="AQ22" i="18" s="1"/>
  <c r="AQ22" i="19" s="1"/>
  <c r="AQ65" i="19" s="1"/>
  <c r="AR22" i="21"/>
  <c r="AS22" i="21"/>
  <c r="AT22" i="21"/>
  <c r="AT65" i="18" s="1"/>
  <c r="AT22" i="25" s="1"/>
  <c r="AT65" i="25" s="1"/>
  <c r="AU22" i="21"/>
  <c r="AU22" i="18" s="1"/>
  <c r="AU22" i="19" s="1"/>
  <c r="AU65" i="19" s="1"/>
  <c r="AV22" i="21"/>
  <c r="AV22" i="18" s="1"/>
  <c r="AV22" i="19" s="1"/>
  <c r="AV65" i="19" s="1"/>
  <c r="AW22" i="21"/>
  <c r="AX22" i="21"/>
  <c r="AX65" i="18" s="1"/>
  <c r="AX22" i="25" s="1"/>
  <c r="AX65" i="25" s="1"/>
  <c r="AY22" i="21"/>
  <c r="AZ22" i="21"/>
  <c r="BA22" i="21"/>
  <c r="BB22" i="21"/>
  <c r="BB65" i="18" s="1"/>
  <c r="BB22" i="25" s="1"/>
  <c r="BB65" i="25" s="1"/>
  <c r="BC22" i="21"/>
  <c r="BC22" i="18" s="1"/>
  <c r="BC22" i="19" s="1"/>
  <c r="BC65" i="19" s="1"/>
  <c r="BD22" i="21"/>
  <c r="BD22" i="18" s="1"/>
  <c r="BD22" i="19" s="1"/>
  <c r="BD65" i="19" s="1"/>
  <c r="BE22" i="21"/>
  <c r="BF22" i="21"/>
  <c r="BF65" i="18" s="1"/>
  <c r="BF22" i="25" s="1"/>
  <c r="BF65" i="25" s="1"/>
  <c r="AF23" i="21"/>
  <c r="AF66" i="18" s="1"/>
  <c r="AF23" i="25" s="1"/>
  <c r="AF66" i="25" s="1"/>
  <c r="AG23" i="21"/>
  <c r="AG66" i="18" s="1"/>
  <c r="AG23" i="25" s="1"/>
  <c r="AG66" i="25" s="1"/>
  <c r="AH23" i="21"/>
  <c r="AH66" i="18" s="1"/>
  <c r="AH23" i="25" s="1"/>
  <c r="AH66" i="25" s="1"/>
  <c r="AI23" i="21"/>
  <c r="AI23" i="18" s="1"/>
  <c r="AI23" i="19" s="1"/>
  <c r="AI66" i="19" s="1"/>
  <c r="AJ23" i="21"/>
  <c r="AJ23" i="18" s="1"/>
  <c r="AJ23" i="19" s="1"/>
  <c r="AJ66" i="19" s="1"/>
  <c r="AK23" i="21"/>
  <c r="AK23" i="18" s="1"/>
  <c r="AK23" i="19" s="1"/>
  <c r="AL23" i="21"/>
  <c r="AL66" i="18" s="1"/>
  <c r="AL23" i="25" s="1"/>
  <c r="AL66" i="25" s="1"/>
  <c r="AM23" i="21"/>
  <c r="AM66" i="18" s="1"/>
  <c r="AM23" i="25" s="1"/>
  <c r="AM66" i="25" s="1"/>
  <c r="AN23" i="21"/>
  <c r="AN66" i="18" s="1"/>
  <c r="AN23" i="25" s="1"/>
  <c r="AN66" i="25" s="1"/>
  <c r="AO23" i="21"/>
  <c r="AP23" i="21"/>
  <c r="AP66" i="18" s="1"/>
  <c r="AP23" i="25" s="1"/>
  <c r="AP66" i="25" s="1"/>
  <c r="AQ23" i="21"/>
  <c r="AR23" i="21"/>
  <c r="AS23" i="21"/>
  <c r="AS66" i="18" s="1"/>
  <c r="AS23" i="25" s="1"/>
  <c r="AS66" i="25" s="1"/>
  <c r="AT23" i="21"/>
  <c r="AU23" i="21"/>
  <c r="AU66" i="18" s="1"/>
  <c r="AU23" i="25" s="1"/>
  <c r="AU66" i="25" s="1"/>
  <c r="AV23" i="21"/>
  <c r="AV23" i="18" s="1"/>
  <c r="AV23" i="19" s="1"/>
  <c r="AV66" i="19" s="1"/>
  <c r="AW23" i="21"/>
  <c r="AX23" i="21"/>
  <c r="AX66" i="18" s="1"/>
  <c r="AX23" i="25" s="1"/>
  <c r="AX66" i="25" s="1"/>
  <c r="AY23" i="21"/>
  <c r="AZ23" i="21"/>
  <c r="BA23" i="21"/>
  <c r="BB23" i="21"/>
  <c r="BC23" i="21"/>
  <c r="BC66" i="18" s="1"/>
  <c r="BC23" i="25" s="1"/>
  <c r="BC66" i="25" s="1"/>
  <c r="BD23" i="21"/>
  <c r="BD23" i="18" s="1"/>
  <c r="BD23" i="19" s="1"/>
  <c r="BD66" i="19" s="1"/>
  <c r="BE23" i="21"/>
  <c r="BF23" i="21"/>
  <c r="BF66" i="18" s="1"/>
  <c r="BF23" i="25" s="1"/>
  <c r="BF66" i="25" s="1"/>
  <c r="AF24" i="21"/>
  <c r="AF24" i="18" s="1"/>
  <c r="AF24" i="19" s="1"/>
  <c r="AF67" i="19" s="1"/>
  <c r="AG24" i="21"/>
  <c r="AG67" i="18" s="1"/>
  <c r="AG24" i="25" s="1"/>
  <c r="AG67" i="25" s="1"/>
  <c r="AH24" i="21"/>
  <c r="AH67" i="18" s="1"/>
  <c r="AH24" i="25" s="1"/>
  <c r="AH67" i="25" s="1"/>
  <c r="AI24" i="21"/>
  <c r="AI24" i="18" s="1"/>
  <c r="AI24" i="19" s="1"/>
  <c r="AI67" i="19" s="1"/>
  <c r="AJ24" i="21"/>
  <c r="AJ67" i="18" s="1"/>
  <c r="AJ24" i="25" s="1"/>
  <c r="AJ67" i="25" s="1"/>
  <c r="AK24" i="21"/>
  <c r="AK67" i="18" s="1"/>
  <c r="AK24" i="25" s="1"/>
  <c r="AL24" i="21"/>
  <c r="AL67" i="18" s="1"/>
  <c r="AL24" i="25" s="1"/>
  <c r="AL67" i="25" s="1"/>
  <c r="AM24" i="21"/>
  <c r="AM24" i="18" s="1"/>
  <c r="AM24" i="19" s="1"/>
  <c r="AM67" i="19" s="1"/>
  <c r="AN24" i="21"/>
  <c r="AN24" i="18" s="1"/>
  <c r="AN24" i="19" s="1"/>
  <c r="AN67" i="19" s="1"/>
  <c r="AO24" i="21"/>
  <c r="AO67" i="18" s="1"/>
  <c r="AO24" i="25" s="1"/>
  <c r="AO67" i="25" s="1"/>
  <c r="AP24" i="21"/>
  <c r="AP67" i="18" s="1"/>
  <c r="AP24" i="25" s="1"/>
  <c r="AP67" i="25" s="1"/>
  <c r="AQ24" i="21"/>
  <c r="AR24" i="21"/>
  <c r="AR67" i="18" s="1"/>
  <c r="AR24" i="25" s="1"/>
  <c r="AR67" i="25" s="1"/>
  <c r="AS24" i="21"/>
  <c r="AS24" i="18" s="1"/>
  <c r="AS24" i="19" s="1"/>
  <c r="AS67" i="19" s="1"/>
  <c r="AT24" i="21"/>
  <c r="AT67" i="18" s="1"/>
  <c r="AT24" i="25" s="1"/>
  <c r="AT67" i="25" s="1"/>
  <c r="AU24" i="21"/>
  <c r="AV24" i="21"/>
  <c r="AW24" i="21"/>
  <c r="AW67" i="18" s="1"/>
  <c r="AW24" i="25" s="1"/>
  <c r="AW67" i="25" s="1"/>
  <c r="AX24" i="21"/>
  <c r="AX67" i="18" s="1"/>
  <c r="AX24" i="25" s="1"/>
  <c r="AX67" i="25" s="1"/>
  <c r="AY24" i="21"/>
  <c r="AZ24" i="21"/>
  <c r="AZ67" i="18" s="1"/>
  <c r="AZ24" i="25" s="1"/>
  <c r="AZ67" i="25" s="1"/>
  <c r="BA24" i="21"/>
  <c r="BA67" i="18" s="1"/>
  <c r="BA24" i="25" s="1"/>
  <c r="BA67" i="25" s="1"/>
  <c r="BB24" i="21"/>
  <c r="BB67" i="18" s="1"/>
  <c r="BB24" i="25" s="1"/>
  <c r="BB67" i="25" s="1"/>
  <c r="BC24" i="21"/>
  <c r="BD24" i="21"/>
  <c r="BE24" i="21"/>
  <c r="BE24" i="18" s="1"/>
  <c r="BE24" i="19" s="1"/>
  <c r="BE67" i="19" s="1"/>
  <c r="BF24" i="21"/>
  <c r="BF24" i="18" s="1"/>
  <c r="BF24" i="19" s="1"/>
  <c r="BF67" i="19" s="1"/>
  <c r="AF25" i="21"/>
  <c r="AF68" i="18" s="1"/>
  <c r="AF25" i="25" s="1"/>
  <c r="AF68" i="25" s="1"/>
  <c r="AG25" i="21"/>
  <c r="AG68" i="18" s="1"/>
  <c r="AG25" i="25" s="1"/>
  <c r="AG68" i="25" s="1"/>
  <c r="AH25" i="21"/>
  <c r="AH68" i="18" s="1"/>
  <c r="AH25" i="25" s="1"/>
  <c r="AH68" i="25" s="1"/>
  <c r="AI25" i="21"/>
  <c r="AI68" i="18" s="1"/>
  <c r="AI25" i="25" s="1"/>
  <c r="AI68" i="25" s="1"/>
  <c r="AJ25" i="21"/>
  <c r="AJ68" i="18" s="1"/>
  <c r="AJ25" i="25" s="1"/>
  <c r="AJ68" i="25" s="1"/>
  <c r="AK25" i="21"/>
  <c r="AK68" i="18" s="1"/>
  <c r="AK25" i="25" s="1"/>
  <c r="AL25" i="21"/>
  <c r="AL25" i="18" s="1"/>
  <c r="AM25" i="21"/>
  <c r="AM25" i="18" s="1"/>
  <c r="AM25" i="19" s="1"/>
  <c r="AM68" i="19" s="1"/>
  <c r="AN25" i="21"/>
  <c r="AN68" i="18" s="1"/>
  <c r="AN25" i="25" s="1"/>
  <c r="AN68" i="25" s="1"/>
  <c r="AO25" i="21"/>
  <c r="AO68" i="18" s="1"/>
  <c r="AO25" i="25" s="1"/>
  <c r="AO68" i="25" s="1"/>
  <c r="AP25" i="21"/>
  <c r="AP68" i="18" s="1"/>
  <c r="AP25" i="25" s="1"/>
  <c r="AP68" i="25" s="1"/>
  <c r="AQ25" i="21"/>
  <c r="AR25" i="21"/>
  <c r="AS25" i="21"/>
  <c r="AT25" i="21"/>
  <c r="AT68" i="18" s="1"/>
  <c r="AT25" i="25" s="1"/>
  <c r="AT68" i="25" s="1"/>
  <c r="AU25" i="21"/>
  <c r="AU25" i="18" s="1"/>
  <c r="AU25" i="19" s="1"/>
  <c r="AU68" i="19" s="1"/>
  <c r="AV25" i="21"/>
  <c r="AW25" i="21"/>
  <c r="AW68" i="18" s="1"/>
  <c r="AW25" i="25" s="1"/>
  <c r="AW68" i="25" s="1"/>
  <c r="AX25" i="21"/>
  <c r="AX68" i="18" s="1"/>
  <c r="AX25" i="25" s="1"/>
  <c r="AX68" i="25" s="1"/>
  <c r="AY25" i="21"/>
  <c r="AZ25" i="21"/>
  <c r="BA25" i="21"/>
  <c r="BB25" i="21"/>
  <c r="BB68" i="18" s="1"/>
  <c r="BB25" i="25" s="1"/>
  <c r="BB68" i="25" s="1"/>
  <c r="BC25" i="21"/>
  <c r="BC68" i="18" s="1"/>
  <c r="BC25" i="25" s="1"/>
  <c r="BC68" i="25" s="1"/>
  <c r="BD25" i="21"/>
  <c r="BE25" i="21"/>
  <c r="BE68" i="18" s="1"/>
  <c r="BE25" i="25" s="1"/>
  <c r="BE68" i="25" s="1"/>
  <c r="BF25" i="21"/>
  <c r="BF68" i="18" s="1"/>
  <c r="BF25" i="25" s="1"/>
  <c r="BF68" i="25" s="1"/>
  <c r="AF26" i="21"/>
  <c r="AG26" i="21"/>
  <c r="AG69" i="18" s="1"/>
  <c r="AH26" i="21"/>
  <c r="AH26" i="18" s="1"/>
  <c r="AI26" i="21"/>
  <c r="AI26" i="18" s="1"/>
  <c r="AJ26" i="21"/>
  <c r="AJ26" i="18" s="1"/>
  <c r="AK26" i="21"/>
  <c r="AK69" i="18" s="1"/>
  <c r="AL26" i="21"/>
  <c r="AL69" i="18" s="1"/>
  <c r="AM26" i="21"/>
  <c r="AM69" i="18" s="1"/>
  <c r="AN26" i="21"/>
  <c r="AO26" i="21"/>
  <c r="AP26" i="21"/>
  <c r="AQ26" i="21"/>
  <c r="AQ26" i="18" s="1"/>
  <c r="AR26" i="21"/>
  <c r="AR26" i="18" s="1"/>
  <c r="AS26" i="21"/>
  <c r="AT26" i="21"/>
  <c r="AT69" i="18" s="1"/>
  <c r="AU26" i="21"/>
  <c r="AU69" i="18" s="1"/>
  <c r="AV26" i="21"/>
  <c r="AW26" i="21"/>
  <c r="AX26" i="21"/>
  <c r="AY26" i="21"/>
  <c r="AY26" i="18" s="1"/>
  <c r="AZ26" i="21"/>
  <c r="AZ26" i="18" s="1"/>
  <c r="BA26" i="21"/>
  <c r="BB26" i="21"/>
  <c r="BB69" i="18" s="1"/>
  <c r="BC26" i="21"/>
  <c r="BD26" i="21"/>
  <c r="BE26" i="21"/>
  <c r="BF26" i="21"/>
  <c r="AF27" i="21"/>
  <c r="AF27" i="18" s="1"/>
  <c r="AF27" i="19" s="1"/>
  <c r="AF70" i="19" s="1"/>
  <c r="AG27" i="21"/>
  <c r="AG70" i="18" s="1"/>
  <c r="AG27" i="25" s="1"/>
  <c r="AG70" i="25" s="1"/>
  <c r="AH27" i="21"/>
  <c r="AH70" i="18" s="1"/>
  <c r="AH27" i="25" s="1"/>
  <c r="AH70" i="25" s="1"/>
  <c r="AI27" i="21"/>
  <c r="AI70" i="18" s="1"/>
  <c r="AI27" i="25" s="1"/>
  <c r="AI70" i="25" s="1"/>
  <c r="AJ27" i="21"/>
  <c r="AK27" i="21"/>
  <c r="AK27" i="18" s="1"/>
  <c r="AK27" i="19" s="1"/>
  <c r="AL27" i="21"/>
  <c r="AL70" i="18" s="1"/>
  <c r="AL27" i="25" s="1"/>
  <c r="AL70" i="25" s="1"/>
  <c r="AM27" i="21"/>
  <c r="AM70" i="18" s="1"/>
  <c r="AM27" i="25" s="1"/>
  <c r="AM70" i="25" s="1"/>
  <c r="AN27" i="21"/>
  <c r="AN70" i="18" s="1"/>
  <c r="AN27" i="25" s="1"/>
  <c r="AN70" i="25" s="1"/>
  <c r="AO27" i="21"/>
  <c r="AO70" i="18" s="1"/>
  <c r="AO27" i="25" s="1"/>
  <c r="AO70" i="25" s="1"/>
  <c r="AP27" i="21"/>
  <c r="AP70" i="18" s="1"/>
  <c r="AP27" i="25" s="1"/>
  <c r="AP70" i="25" s="1"/>
  <c r="AQ27" i="21"/>
  <c r="AQ70" i="18" s="1"/>
  <c r="AQ27" i="25" s="1"/>
  <c r="AQ70" i="25" s="1"/>
  <c r="AR27" i="21"/>
  <c r="AR70" i="18" s="1"/>
  <c r="AR27" i="25" s="1"/>
  <c r="AR70" i="25" s="1"/>
  <c r="AS27" i="21"/>
  <c r="AT27" i="21"/>
  <c r="AU27" i="21"/>
  <c r="AV27" i="21"/>
  <c r="AV70" i="18" s="1"/>
  <c r="AV27" i="25" s="1"/>
  <c r="AV70" i="25" s="1"/>
  <c r="AW27" i="21"/>
  <c r="AW27" i="18" s="1"/>
  <c r="AW27" i="19" s="1"/>
  <c r="AW70" i="19" s="1"/>
  <c r="AX27" i="21"/>
  <c r="AX70" i="18" s="1"/>
  <c r="AX27" i="25" s="1"/>
  <c r="AX70" i="25" s="1"/>
  <c r="AY27" i="21"/>
  <c r="AY70" i="18" s="1"/>
  <c r="AY27" i="25" s="1"/>
  <c r="AY70" i="25" s="1"/>
  <c r="AZ27" i="21"/>
  <c r="BA27" i="21"/>
  <c r="BB27" i="21"/>
  <c r="BC27" i="21"/>
  <c r="BD27" i="21"/>
  <c r="BD70" i="18" s="1"/>
  <c r="BD27" i="25" s="1"/>
  <c r="BD70" i="25" s="1"/>
  <c r="BE27" i="21"/>
  <c r="BE70" i="18" s="1"/>
  <c r="BE27" i="25" s="1"/>
  <c r="BE70" i="25" s="1"/>
  <c r="BF27" i="21"/>
  <c r="BF70" i="18" s="1"/>
  <c r="BF27" i="25" s="1"/>
  <c r="BF70" i="25" s="1"/>
  <c r="AF28" i="21"/>
  <c r="AF28" i="18" s="1"/>
  <c r="AF28" i="19" s="1"/>
  <c r="AF71" i="19" s="1"/>
  <c r="AG28" i="21"/>
  <c r="AG28" i="18" s="1"/>
  <c r="AG28" i="19" s="1"/>
  <c r="AG71" i="19" s="1"/>
  <c r="AH28" i="21"/>
  <c r="AI28" i="21"/>
  <c r="AI71" i="18" s="1"/>
  <c r="AI28" i="25" s="1"/>
  <c r="AI71" i="25" s="1"/>
  <c r="AJ28" i="21"/>
  <c r="AK28" i="21"/>
  <c r="AK71" i="18" s="1"/>
  <c r="AK28" i="25" s="1"/>
  <c r="AL28" i="21"/>
  <c r="AL71" i="18" s="1"/>
  <c r="AL28" i="25" s="1"/>
  <c r="AL71" i="25" s="1"/>
  <c r="AM28" i="21"/>
  <c r="AM71" i="18" s="1"/>
  <c r="AM28" i="25" s="1"/>
  <c r="AM71" i="25" s="1"/>
  <c r="AN28" i="21"/>
  <c r="AN71" i="18" s="1"/>
  <c r="AN28" i="25" s="1"/>
  <c r="AN71" i="25" s="1"/>
  <c r="AO28" i="21"/>
  <c r="AP28" i="21"/>
  <c r="AQ28" i="21"/>
  <c r="AR28" i="21"/>
  <c r="AS28" i="21"/>
  <c r="AS28" i="18" s="1"/>
  <c r="AS28" i="19" s="1"/>
  <c r="AS71" i="19" s="1"/>
  <c r="AT28" i="21"/>
  <c r="AT71" i="18" s="1"/>
  <c r="AT28" i="25" s="1"/>
  <c r="AT71" i="25" s="1"/>
  <c r="AU28" i="21"/>
  <c r="AV28" i="21"/>
  <c r="AV71" i="18" s="1"/>
  <c r="AV28" i="25" s="1"/>
  <c r="AV71" i="25" s="1"/>
  <c r="AW28" i="21"/>
  <c r="AX28" i="21"/>
  <c r="AY28" i="21"/>
  <c r="AZ28" i="21"/>
  <c r="BA28" i="21"/>
  <c r="BA71" i="18" s="1"/>
  <c r="BA28" i="25" s="1"/>
  <c r="BA71" i="25" s="1"/>
  <c r="BB28" i="21"/>
  <c r="BB71" i="18" s="1"/>
  <c r="BB28" i="25" s="1"/>
  <c r="BB71" i="25" s="1"/>
  <c r="BC28" i="21"/>
  <c r="BD28" i="21"/>
  <c r="BD28" i="18" s="1"/>
  <c r="BD28" i="19" s="1"/>
  <c r="BD71" i="19" s="1"/>
  <c r="BE28" i="21"/>
  <c r="BE71" i="18" s="1"/>
  <c r="BE28" i="25" s="1"/>
  <c r="BE71" i="25" s="1"/>
  <c r="BF28" i="21"/>
  <c r="AF29" i="21"/>
  <c r="AF72" i="18" s="1"/>
  <c r="AF29" i="25" s="1"/>
  <c r="AF72" i="25" s="1"/>
  <c r="AG29" i="21"/>
  <c r="AG72" i="18" s="1"/>
  <c r="AG29" i="25" s="1"/>
  <c r="AG72" i="25" s="1"/>
  <c r="AH29" i="21"/>
  <c r="AH72" i="18" s="1"/>
  <c r="AH29" i="25" s="1"/>
  <c r="AH72" i="25" s="1"/>
  <c r="AI29" i="21"/>
  <c r="AI72" i="18" s="1"/>
  <c r="AI29" i="25" s="1"/>
  <c r="AI72" i="25" s="1"/>
  <c r="AJ29" i="21"/>
  <c r="AK29" i="21"/>
  <c r="AK72" i="18" s="1"/>
  <c r="AK29" i="25" s="1"/>
  <c r="AL29" i="21"/>
  <c r="AM29" i="21"/>
  <c r="AM72" i="18" s="1"/>
  <c r="AM29" i="25" s="1"/>
  <c r="AM72" i="25" s="1"/>
  <c r="AN29" i="21"/>
  <c r="AN72" i="18" s="1"/>
  <c r="AN29" i="25" s="1"/>
  <c r="AN72" i="25" s="1"/>
  <c r="AO29" i="21"/>
  <c r="AP29" i="21"/>
  <c r="AP72" i="18" s="1"/>
  <c r="AP29" i="25" s="1"/>
  <c r="AP72" i="25" s="1"/>
  <c r="AQ29" i="21"/>
  <c r="AQ72" i="18" s="1"/>
  <c r="AQ29" i="25" s="1"/>
  <c r="AQ72" i="25" s="1"/>
  <c r="AR29" i="21"/>
  <c r="AS29" i="21"/>
  <c r="AS72" i="18" s="1"/>
  <c r="AS29" i="25" s="1"/>
  <c r="AS72" i="25" s="1"/>
  <c r="AT29" i="21"/>
  <c r="AT72" i="18" s="1"/>
  <c r="AT29" i="25" s="1"/>
  <c r="AT72" i="25" s="1"/>
  <c r="AU29" i="21"/>
  <c r="AV29" i="21"/>
  <c r="AW29" i="21"/>
  <c r="AX29" i="21"/>
  <c r="AX72" i="18" s="1"/>
  <c r="AX29" i="25" s="1"/>
  <c r="AX72" i="25" s="1"/>
  <c r="AY29" i="21"/>
  <c r="AY72" i="18" s="1"/>
  <c r="AY29" i="25" s="1"/>
  <c r="AY72" i="25" s="1"/>
  <c r="AZ29" i="21"/>
  <c r="BA29" i="21"/>
  <c r="BA72" i="18" s="1"/>
  <c r="BA29" i="25" s="1"/>
  <c r="BA72" i="25" s="1"/>
  <c r="BB29" i="21"/>
  <c r="BB29" i="18" s="1"/>
  <c r="BB29" i="19" s="1"/>
  <c r="BB72" i="19" s="1"/>
  <c r="BC29" i="21"/>
  <c r="BD29" i="21"/>
  <c r="BE29" i="21"/>
  <c r="BF29" i="21"/>
  <c r="BF72" i="18" s="1"/>
  <c r="BF29" i="25" s="1"/>
  <c r="BF72" i="25" s="1"/>
  <c r="AF30" i="21"/>
  <c r="AF73" i="18" s="1"/>
  <c r="AF30" i="25" s="1"/>
  <c r="AF73" i="25" s="1"/>
  <c r="AG30" i="21"/>
  <c r="AG30" i="18" s="1"/>
  <c r="AG30" i="19" s="1"/>
  <c r="AG73" i="19" s="1"/>
  <c r="AH30" i="21"/>
  <c r="AH73" i="18" s="1"/>
  <c r="AH30" i="25" s="1"/>
  <c r="AH73" i="25" s="1"/>
  <c r="AI30" i="21"/>
  <c r="AI30" i="18" s="1"/>
  <c r="AI30" i="19" s="1"/>
  <c r="AI73" i="19" s="1"/>
  <c r="AJ30" i="21"/>
  <c r="AJ73" i="18" s="1"/>
  <c r="AJ30" i="25" s="1"/>
  <c r="AJ73" i="25" s="1"/>
  <c r="AK30" i="21"/>
  <c r="AK73" i="18" s="1"/>
  <c r="AK30" i="25" s="1"/>
  <c r="AL30" i="21"/>
  <c r="AL73" i="18" s="1"/>
  <c r="AL30" i="25" s="1"/>
  <c r="AL73" i="25" s="1"/>
  <c r="AM30" i="21"/>
  <c r="AM73" i="18" s="1"/>
  <c r="AM30" i="25" s="1"/>
  <c r="AM73" i="25" s="1"/>
  <c r="AN30" i="21"/>
  <c r="AN30" i="18" s="1"/>
  <c r="AN30" i="19" s="1"/>
  <c r="AN73" i="19" s="1"/>
  <c r="AO30" i="21"/>
  <c r="AP30" i="21"/>
  <c r="AP73" i="18" s="1"/>
  <c r="AP30" i="25" s="1"/>
  <c r="AP73" i="25" s="1"/>
  <c r="AQ30" i="21"/>
  <c r="AQ73" i="18" s="1"/>
  <c r="AQ30" i="25" s="1"/>
  <c r="AQ73" i="25" s="1"/>
  <c r="AR30" i="21"/>
  <c r="AS30" i="21"/>
  <c r="AT30" i="21"/>
  <c r="AT73" i="18" s="1"/>
  <c r="AT30" i="25" s="1"/>
  <c r="AT73" i="25" s="1"/>
  <c r="AU30" i="21"/>
  <c r="AV30" i="21"/>
  <c r="AV73" i="18" s="1"/>
  <c r="AV30" i="25" s="1"/>
  <c r="AV73" i="25" s="1"/>
  <c r="AW30" i="21"/>
  <c r="AX30" i="21"/>
  <c r="AX73" i="18" s="1"/>
  <c r="AX30" i="25" s="1"/>
  <c r="AX73" i="25" s="1"/>
  <c r="AY30" i="21"/>
  <c r="AZ30" i="21"/>
  <c r="BA30" i="21"/>
  <c r="BB30" i="21"/>
  <c r="BB73" i="18" s="1"/>
  <c r="BB30" i="25" s="1"/>
  <c r="BB73" i="25" s="1"/>
  <c r="BC30" i="21"/>
  <c r="BC73" i="18" s="1"/>
  <c r="BC30" i="25" s="1"/>
  <c r="BC73" i="25" s="1"/>
  <c r="BD30" i="21"/>
  <c r="BD30" i="18" s="1"/>
  <c r="BD30" i="19" s="1"/>
  <c r="BD73" i="19" s="1"/>
  <c r="BE30" i="21"/>
  <c r="BF30" i="21"/>
  <c r="BF73" i="18" s="1"/>
  <c r="BF30" i="25" s="1"/>
  <c r="BF73" i="25" s="1"/>
  <c r="AF31" i="21"/>
  <c r="AF31" i="18" s="1"/>
  <c r="AF31" i="19" s="1"/>
  <c r="AF74" i="19" s="1"/>
  <c r="AG31" i="21"/>
  <c r="AG31" i="18" s="1"/>
  <c r="AG31" i="19" s="1"/>
  <c r="AG74" i="19" s="1"/>
  <c r="AH31" i="21"/>
  <c r="AH74" i="18" s="1"/>
  <c r="AH31" i="25" s="1"/>
  <c r="AH74" i="25" s="1"/>
  <c r="AI31" i="21"/>
  <c r="AI74" i="18" s="1"/>
  <c r="AI31" i="25" s="1"/>
  <c r="AI74" i="25" s="1"/>
  <c r="AJ31" i="21"/>
  <c r="AJ74" i="18" s="1"/>
  <c r="AJ31" i="25" s="1"/>
  <c r="AJ74" i="25" s="1"/>
  <c r="AK31" i="21"/>
  <c r="AK74" i="18" s="1"/>
  <c r="AK31" i="25" s="1"/>
  <c r="AL31" i="21"/>
  <c r="AM31" i="21"/>
  <c r="AM74" i="18" s="1"/>
  <c r="AM31" i="25" s="1"/>
  <c r="AM74" i="25" s="1"/>
  <c r="AN31" i="21"/>
  <c r="AN74" i="18" s="1"/>
  <c r="AN31" i="25" s="1"/>
  <c r="AN74" i="25" s="1"/>
  <c r="AO31" i="21"/>
  <c r="AP31" i="21"/>
  <c r="AP74" i="18" s="1"/>
  <c r="AP31" i="25" s="1"/>
  <c r="AP74" i="25" s="1"/>
  <c r="AQ31" i="21"/>
  <c r="AR31" i="21"/>
  <c r="AR74" i="18" s="1"/>
  <c r="AR31" i="25" s="1"/>
  <c r="AR74" i="25" s="1"/>
  <c r="AS31" i="21"/>
  <c r="AS74" i="18" s="1"/>
  <c r="AS31" i="25" s="1"/>
  <c r="AS74" i="25" s="1"/>
  <c r="AT31" i="21"/>
  <c r="AU31" i="21"/>
  <c r="AU74" i="18" s="1"/>
  <c r="AU31" i="25" s="1"/>
  <c r="AU74" i="25" s="1"/>
  <c r="AV31" i="21"/>
  <c r="AV74" i="18" s="1"/>
  <c r="AV31" i="25" s="1"/>
  <c r="AV74" i="25" s="1"/>
  <c r="AW31" i="21"/>
  <c r="AX31" i="21"/>
  <c r="AX74" i="18" s="1"/>
  <c r="AX31" i="25" s="1"/>
  <c r="AX74" i="25" s="1"/>
  <c r="AY31" i="21"/>
  <c r="AZ31" i="21"/>
  <c r="AZ31" i="18" s="1"/>
  <c r="AZ31" i="19" s="1"/>
  <c r="AZ74" i="19" s="1"/>
  <c r="BA31" i="21"/>
  <c r="BA31" i="18" s="1"/>
  <c r="BA31" i="19" s="1"/>
  <c r="BA74" i="19" s="1"/>
  <c r="BB31" i="21"/>
  <c r="BC31" i="21"/>
  <c r="BC74" i="18" s="1"/>
  <c r="BC31" i="25" s="1"/>
  <c r="BC74" i="25" s="1"/>
  <c r="BD31" i="21"/>
  <c r="BE31" i="21"/>
  <c r="BF31" i="21"/>
  <c r="BF74" i="18" s="1"/>
  <c r="BF31" i="25" s="1"/>
  <c r="BF74" i="25" s="1"/>
  <c r="AF32" i="21"/>
  <c r="AF32" i="18" s="1"/>
  <c r="AF32" i="19" s="1"/>
  <c r="AF75" i="19" s="1"/>
  <c r="AG32" i="21"/>
  <c r="AG75" i="18" s="1"/>
  <c r="AG32" i="25" s="1"/>
  <c r="AG75" i="25" s="1"/>
  <c r="AH32" i="21"/>
  <c r="AH32" i="18" s="1"/>
  <c r="AH32" i="19" s="1"/>
  <c r="AH75" i="19" s="1"/>
  <c r="AI32" i="21"/>
  <c r="AI75" i="18" s="1"/>
  <c r="AI32" i="25" s="1"/>
  <c r="AI75" i="25" s="1"/>
  <c r="AJ32" i="21"/>
  <c r="AJ75" i="18" s="1"/>
  <c r="AJ32" i="25" s="1"/>
  <c r="AJ75" i="25" s="1"/>
  <c r="AK32" i="21"/>
  <c r="AK75" i="18" s="1"/>
  <c r="AK32" i="25" s="1"/>
  <c r="AL32" i="21"/>
  <c r="AL75" i="18" s="1"/>
  <c r="AL32" i="25" s="1"/>
  <c r="AL75" i="25" s="1"/>
  <c r="AM32" i="21"/>
  <c r="AM32" i="18" s="1"/>
  <c r="AM32" i="19" s="1"/>
  <c r="AM75" i="19" s="1"/>
  <c r="AN32" i="21"/>
  <c r="AN32" i="18" s="1"/>
  <c r="AN32" i="19" s="1"/>
  <c r="AN75" i="19" s="1"/>
  <c r="AO32" i="21"/>
  <c r="AO75" i="18" s="1"/>
  <c r="AO32" i="25" s="1"/>
  <c r="AO75" i="25" s="1"/>
  <c r="AP32" i="21"/>
  <c r="AP75" i="18" s="1"/>
  <c r="AP32" i="25" s="1"/>
  <c r="AP75" i="25" s="1"/>
  <c r="AQ32" i="21"/>
  <c r="AR32" i="21"/>
  <c r="AR75" i="18" s="1"/>
  <c r="AR32" i="25" s="1"/>
  <c r="AR75" i="25" s="1"/>
  <c r="AS32" i="21"/>
  <c r="AT32" i="21"/>
  <c r="AT75" i="18" s="1"/>
  <c r="AT32" i="25" s="1"/>
  <c r="AT75" i="25" s="1"/>
  <c r="AU32" i="21"/>
  <c r="AV32" i="21"/>
  <c r="AW32" i="21"/>
  <c r="AW75" i="18" s="1"/>
  <c r="AW32" i="25" s="1"/>
  <c r="AW75" i="25" s="1"/>
  <c r="AX32" i="21"/>
  <c r="AX75" i="18" s="1"/>
  <c r="AX32" i="25" s="1"/>
  <c r="AX75" i="25" s="1"/>
  <c r="AY32" i="21"/>
  <c r="AZ32" i="21"/>
  <c r="AZ75" i="18" s="1"/>
  <c r="AZ32" i="25" s="1"/>
  <c r="AZ75" i="25" s="1"/>
  <c r="BA32" i="21"/>
  <c r="BA75" i="18" s="1"/>
  <c r="BA32" i="25" s="1"/>
  <c r="BA75" i="25" s="1"/>
  <c r="BB32" i="21"/>
  <c r="BB75" i="18" s="1"/>
  <c r="BB32" i="25" s="1"/>
  <c r="BB75" i="25" s="1"/>
  <c r="BC32" i="21"/>
  <c r="BD32" i="21"/>
  <c r="BE32" i="21"/>
  <c r="BE32" i="18" s="1"/>
  <c r="BE32" i="19" s="1"/>
  <c r="BE75" i="19" s="1"/>
  <c r="BF32" i="21"/>
  <c r="BF32" i="18" s="1"/>
  <c r="BF32" i="19" s="1"/>
  <c r="BF75" i="19" s="1"/>
  <c r="AF33" i="21"/>
  <c r="AF76" i="18" s="1"/>
  <c r="AF33" i="25" s="1"/>
  <c r="AF76" i="25" s="1"/>
  <c r="AG33" i="21"/>
  <c r="AG76" i="18" s="1"/>
  <c r="AG33" i="25" s="1"/>
  <c r="AG76" i="25" s="1"/>
  <c r="AH33" i="21"/>
  <c r="AH76" i="18" s="1"/>
  <c r="AH33" i="25" s="1"/>
  <c r="AH76" i="25" s="1"/>
  <c r="AI33" i="21"/>
  <c r="AI76" i="18" s="1"/>
  <c r="AI33" i="25" s="1"/>
  <c r="AI76" i="25" s="1"/>
  <c r="AJ33" i="21"/>
  <c r="AK33" i="21"/>
  <c r="AK76" i="18" s="1"/>
  <c r="AK33" i="25" s="1"/>
  <c r="AL33" i="21"/>
  <c r="AL33" i="18" s="1"/>
  <c r="AL33" i="19" s="1"/>
  <c r="AL76" i="19" s="1"/>
  <c r="AM33" i="21"/>
  <c r="AM33" i="18" s="1"/>
  <c r="AM33" i="19" s="1"/>
  <c r="AM76" i="19" s="1"/>
  <c r="AN33" i="21"/>
  <c r="AN33" i="18" s="1"/>
  <c r="AN33" i="19" s="1"/>
  <c r="AN76" i="19" s="1"/>
  <c r="AO33" i="21"/>
  <c r="AO76" i="18" s="1"/>
  <c r="AO33" i="25" s="1"/>
  <c r="AO76" i="25" s="1"/>
  <c r="AP33" i="21"/>
  <c r="AP76" i="18" s="1"/>
  <c r="AP33" i="25" s="1"/>
  <c r="AP76" i="25" s="1"/>
  <c r="AQ33" i="21"/>
  <c r="AR33" i="21"/>
  <c r="AS33" i="21"/>
  <c r="AT33" i="21"/>
  <c r="AT76" i="18" s="1"/>
  <c r="AT33" i="25" s="1"/>
  <c r="AT76" i="25" s="1"/>
  <c r="AU33" i="21"/>
  <c r="AU76" i="18" s="1"/>
  <c r="AU33" i="25" s="1"/>
  <c r="AU76" i="25" s="1"/>
  <c r="AV33" i="21"/>
  <c r="AW33" i="21"/>
  <c r="AW76" i="18" s="1"/>
  <c r="AW33" i="25" s="1"/>
  <c r="AW76" i="25" s="1"/>
  <c r="AX33" i="21"/>
  <c r="AX76" i="18" s="1"/>
  <c r="AX33" i="25" s="1"/>
  <c r="AX76" i="25" s="1"/>
  <c r="AY33" i="21"/>
  <c r="AZ33" i="21"/>
  <c r="BA33" i="21"/>
  <c r="BB33" i="21"/>
  <c r="BB33" i="18" s="1"/>
  <c r="BB33" i="19" s="1"/>
  <c r="BB76" i="19" s="1"/>
  <c r="BC33" i="21"/>
  <c r="BC76" i="18" s="1"/>
  <c r="BC33" i="25" s="1"/>
  <c r="BC76" i="25" s="1"/>
  <c r="BD33" i="21"/>
  <c r="BE33" i="21"/>
  <c r="BE76" i="18" s="1"/>
  <c r="BE33" i="25" s="1"/>
  <c r="BE76" i="25" s="1"/>
  <c r="BF33" i="21"/>
  <c r="BF76" i="18" s="1"/>
  <c r="BF33" i="25" s="1"/>
  <c r="BF76" i="25" s="1"/>
  <c r="AF34" i="21"/>
  <c r="AF77" i="18" s="1"/>
  <c r="AF34" i="25" s="1"/>
  <c r="AF77" i="25" s="1"/>
  <c r="AG34" i="21"/>
  <c r="AG77" i="18" s="1"/>
  <c r="AG34" i="25" s="1"/>
  <c r="AG77" i="25" s="1"/>
  <c r="AH34" i="21"/>
  <c r="AI34" i="21"/>
  <c r="AI77" i="18" s="1"/>
  <c r="AI34" i="25" s="1"/>
  <c r="AI77" i="25" s="1"/>
  <c r="AJ34" i="21"/>
  <c r="AJ34" i="18" s="1"/>
  <c r="AJ34" i="19" s="1"/>
  <c r="AJ77" i="19" s="1"/>
  <c r="AK34" i="21"/>
  <c r="AK77" i="18" s="1"/>
  <c r="AK34" i="25" s="1"/>
  <c r="AL34" i="21"/>
  <c r="AL77" i="18" s="1"/>
  <c r="AL34" i="25" s="1"/>
  <c r="AL77" i="25" s="1"/>
  <c r="AM34" i="21"/>
  <c r="AM77" i="18" s="1"/>
  <c r="AM34" i="25" s="1"/>
  <c r="AM77" i="25" s="1"/>
  <c r="AN34" i="21"/>
  <c r="AO34" i="21"/>
  <c r="AP34" i="21"/>
  <c r="AQ34" i="21"/>
  <c r="AQ77" i="18" s="1"/>
  <c r="AQ34" i="25" s="1"/>
  <c r="AQ77" i="25" s="1"/>
  <c r="AR34" i="21"/>
  <c r="AR77" i="18" s="1"/>
  <c r="AR34" i="25" s="1"/>
  <c r="AR77" i="25" s="1"/>
  <c r="AS34" i="21"/>
  <c r="AT34" i="21"/>
  <c r="AT77" i="18" s="1"/>
  <c r="AT34" i="25" s="1"/>
  <c r="AT77" i="25" s="1"/>
  <c r="AU34" i="21"/>
  <c r="AV34" i="21"/>
  <c r="AW34" i="21"/>
  <c r="AX34" i="21"/>
  <c r="AY34" i="21"/>
  <c r="AY77" i="18" s="1"/>
  <c r="AY34" i="25" s="1"/>
  <c r="AY77" i="25" s="1"/>
  <c r="AZ34" i="21"/>
  <c r="AZ77" i="18" s="1"/>
  <c r="AZ34" i="25" s="1"/>
  <c r="AZ77" i="25" s="1"/>
  <c r="BA34" i="21"/>
  <c r="BB34" i="21"/>
  <c r="BB77" i="18" s="1"/>
  <c r="BB34" i="25" s="1"/>
  <c r="BB77" i="25" s="1"/>
  <c r="BC34" i="21"/>
  <c r="BD34" i="21"/>
  <c r="BE34" i="21"/>
  <c r="BF34" i="21"/>
  <c r="AF35" i="21"/>
  <c r="AF35" i="18" s="1"/>
  <c r="AF35" i="19" s="1"/>
  <c r="AF78" i="19" s="1"/>
  <c r="AG35" i="21"/>
  <c r="AG78" i="18" s="1"/>
  <c r="AG35" i="25" s="1"/>
  <c r="AG78" i="25" s="1"/>
  <c r="AH35" i="21"/>
  <c r="AH78" i="18" s="1"/>
  <c r="AH35" i="25" s="1"/>
  <c r="AH78" i="25" s="1"/>
  <c r="AI35" i="21"/>
  <c r="AI78" i="18" s="1"/>
  <c r="AI35" i="25" s="1"/>
  <c r="AI78" i="25" s="1"/>
  <c r="AJ35" i="21"/>
  <c r="AJ78" i="18" s="1"/>
  <c r="AJ35" i="25" s="1"/>
  <c r="AJ78" i="25" s="1"/>
  <c r="AK35" i="21"/>
  <c r="AK78" i="18" s="1"/>
  <c r="AK35" i="25" s="1"/>
  <c r="AL35" i="21"/>
  <c r="AL35" i="18" s="1"/>
  <c r="AL35" i="19" s="1"/>
  <c r="AL78" i="19" s="1"/>
  <c r="AM35" i="21"/>
  <c r="AM78" i="18" s="1"/>
  <c r="AM35" i="25" s="1"/>
  <c r="AM78" i="25" s="1"/>
  <c r="AN35" i="21"/>
  <c r="AN35" i="18" s="1"/>
  <c r="AN35" i="19" s="1"/>
  <c r="AN78" i="19" s="1"/>
  <c r="AO35" i="21"/>
  <c r="AO35" i="18" s="1"/>
  <c r="AO35" i="19" s="1"/>
  <c r="AO78" i="19" s="1"/>
  <c r="AP35" i="21"/>
  <c r="AP78" i="18" s="1"/>
  <c r="AP35" i="25" s="1"/>
  <c r="AP78" i="25" s="1"/>
  <c r="AQ35" i="21"/>
  <c r="AQ35" i="18" s="1"/>
  <c r="AQ35" i="19" s="1"/>
  <c r="AQ78" i="19" s="1"/>
  <c r="AR35" i="21"/>
  <c r="AS35" i="21"/>
  <c r="AT35" i="21"/>
  <c r="AU35" i="21"/>
  <c r="AV35" i="21"/>
  <c r="AV78" i="18" s="1"/>
  <c r="AV35" i="25" s="1"/>
  <c r="AV78" i="25" s="1"/>
  <c r="AW35" i="21"/>
  <c r="AW35" i="18" s="1"/>
  <c r="AW35" i="19" s="1"/>
  <c r="AW78" i="19" s="1"/>
  <c r="AX35" i="21"/>
  <c r="AX78" i="18" s="1"/>
  <c r="AX35" i="25" s="1"/>
  <c r="AX78" i="25" s="1"/>
  <c r="AY35" i="21"/>
  <c r="AY78" i="18" s="1"/>
  <c r="AY35" i="25" s="1"/>
  <c r="AY78" i="25" s="1"/>
  <c r="AZ35" i="21"/>
  <c r="AZ78" i="18" s="1"/>
  <c r="AZ35" i="25" s="1"/>
  <c r="AZ78" i="25" s="1"/>
  <c r="BA35" i="21"/>
  <c r="BB35" i="21"/>
  <c r="BC35" i="21"/>
  <c r="BD35" i="21"/>
  <c r="BD78" i="18" s="1"/>
  <c r="BD35" i="25" s="1"/>
  <c r="BD78" i="25" s="1"/>
  <c r="BE35" i="21"/>
  <c r="BE78" i="18" s="1"/>
  <c r="BE35" i="25" s="1"/>
  <c r="BE78" i="25" s="1"/>
  <c r="BF35" i="21"/>
  <c r="BF78" i="18" s="1"/>
  <c r="BF35" i="25" s="1"/>
  <c r="BF78" i="25" s="1"/>
  <c r="AF36" i="21"/>
  <c r="AF79" i="18" s="1"/>
  <c r="AF36" i="25" s="1"/>
  <c r="AF79" i="25" s="1"/>
  <c r="AG36" i="21"/>
  <c r="AG79" i="18" s="1"/>
  <c r="AG36" i="25" s="1"/>
  <c r="AG79" i="25" s="1"/>
  <c r="AH36" i="21"/>
  <c r="AI36" i="21"/>
  <c r="AI79" i="18" s="1"/>
  <c r="AI36" i="25" s="1"/>
  <c r="AI79" i="25" s="1"/>
  <c r="AJ36" i="21"/>
  <c r="AJ79" i="18" s="1"/>
  <c r="AJ36" i="25" s="1"/>
  <c r="AJ79" i="25" s="1"/>
  <c r="AK36" i="21"/>
  <c r="AK36" i="18" s="1"/>
  <c r="AK36" i="19" s="1"/>
  <c r="AL36" i="21"/>
  <c r="AL79" i="18" s="1"/>
  <c r="AL36" i="25" s="1"/>
  <c r="AL79" i="25" s="1"/>
  <c r="AM36" i="21"/>
  <c r="AN36" i="21"/>
  <c r="AN79" i="18" s="1"/>
  <c r="AN36" i="25" s="1"/>
  <c r="AN79" i="25" s="1"/>
  <c r="AO36" i="21"/>
  <c r="AO79" i="18" s="1"/>
  <c r="AO36" i="25" s="1"/>
  <c r="AO79" i="25" s="1"/>
  <c r="AP36" i="21"/>
  <c r="AQ36" i="21"/>
  <c r="AR36" i="21"/>
  <c r="AS36" i="21"/>
  <c r="AS36" i="18" s="1"/>
  <c r="AS36" i="19" s="1"/>
  <c r="AS79" i="19" s="1"/>
  <c r="AT36" i="21"/>
  <c r="AT36" i="18" s="1"/>
  <c r="AT36" i="19" s="1"/>
  <c r="AT79" i="19" s="1"/>
  <c r="AU36" i="21"/>
  <c r="AV36" i="21"/>
  <c r="AV79" i="18" s="1"/>
  <c r="AV36" i="25" s="1"/>
  <c r="AV79" i="25" s="1"/>
  <c r="AW36" i="21"/>
  <c r="AW36" i="18" s="1"/>
  <c r="AW36" i="19" s="1"/>
  <c r="AW79" i="19" s="1"/>
  <c r="AX36" i="21"/>
  <c r="AY36" i="21"/>
  <c r="AZ36" i="21"/>
  <c r="BA36" i="21"/>
  <c r="BA79" i="18" s="1"/>
  <c r="BA36" i="25" s="1"/>
  <c r="BA79" i="25" s="1"/>
  <c r="BB36" i="21"/>
  <c r="BB36" i="18" s="1"/>
  <c r="BB36" i="19" s="1"/>
  <c r="BB79" i="19" s="1"/>
  <c r="BC36" i="21"/>
  <c r="BD36" i="21"/>
  <c r="BD79" i="18" s="1"/>
  <c r="BD36" i="25" s="1"/>
  <c r="BD79" i="25" s="1"/>
  <c r="BE36" i="21"/>
  <c r="BF36" i="21"/>
  <c r="AF37" i="21"/>
  <c r="AF80" i="18" s="1"/>
  <c r="AF37" i="25" s="1"/>
  <c r="AF80" i="25" s="1"/>
  <c r="AG37" i="21"/>
  <c r="AG80" i="18" s="1"/>
  <c r="AG37" i="25" s="1"/>
  <c r="AG80" i="25" s="1"/>
  <c r="AH37" i="21"/>
  <c r="AH37" i="18" s="1"/>
  <c r="AH37" i="19" s="1"/>
  <c r="AH80" i="19" s="1"/>
  <c r="AI37" i="21"/>
  <c r="AI37" i="18" s="1"/>
  <c r="AI37" i="19" s="1"/>
  <c r="AI80" i="19" s="1"/>
  <c r="AJ37" i="21"/>
  <c r="AJ37" i="18" s="1"/>
  <c r="AJ37" i="19" s="1"/>
  <c r="AJ80" i="19" s="1"/>
  <c r="AK37" i="21"/>
  <c r="AK80" i="18" s="1"/>
  <c r="AK37" i="25" s="1"/>
  <c r="AL37" i="21"/>
  <c r="AM37" i="21"/>
  <c r="AM37" i="18" s="1"/>
  <c r="AM37" i="19" s="1"/>
  <c r="AM80" i="19" s="1"/>
  <c r="AN37" i="21"/>
  <c r="AN80" i="18" s="1"/>
  <c r="AN37" i="25" s="1"/>
  <c r="AN80" i="25" s="1"/>
  <c r="AO37" i="21"/>
  <c r="AP37" i="21"/>
  <c r="AP37" i="18" s="1"/>
  <c r="AP37" i="19" s="1"/>
  <c r="AP80" i="19" s="1"/>
  <c r="AQ37" i="21"/>
  <c r="AQ80" i="18" s="1"/>
  <c r="AQ37" i="25" s="1"/>
  <c r="AQ80" i="25" s="1"/>
  <c r="AR37" i="21"/>
  <c r="AS37" i="21"/>
  <c r="AS80" i="18" s="1"/>
  <c r="AS37" i="25" s="1"/>
  <c r="AS80" i="25" s="1"/>
  <c r="AT37" i="21"/>
  <c r="AU37" i="21"/>
  <c r="AV37" i="21"/>
  <c r="AW37" i="21"/>
  <c r="AX37" i="21"/>
  <c r="AX37" i="18" s="1"/>
  <c r="AX37" i="19" s="1"/>
  <c r="AX80" i="19" s="1"/>
  <c r="AY37" i="21"/>
  <c r="AY37" i="18" s="1"/>
  <c r="AY37" i="19" s="1"/>
  <c r="AY80" i="19" s="1"/>
  <c r="AZ37" i="21"/>
  <c r="BA37" i="21"/>
  <c r="BA80" i="18" s="1"/>
  <c r="BA37" i="25" s="1"/>
  <c r="BA80" i="25" s="1"/>
  <c r="BB37" i="21"/>
  <c r="BB80" i="18" s="1"/>
  <c r="BB37" i="25" s="1"/>
  <c r="BB80" i="25" s="1"/>
  <c r="BC37" i="21"/>
  <c r="BD37" i="21"/>
  <c r="BE37" i="21"/>
  <c r="BF37" i="21"/>
  <c r="BF37" i="18" s="1"/>
  <c r="BF37" i="19" s="1"/>
  <c r="BF80" i="19" s="1"/>
  <c r="AF38" i="21"/>
  <c r="AF81" i="18" s="1"/>
  <c r="AF38" i="25" s="1"/>
  <c r="AF81" i="25" s="1"/>
  <c r="AG38" i="21"/>
  <c r="AH38" i="21"/>
  <c r="AH81" i="18" s="1"/>
  <c r="AH38" i="25" s="1"/>
  <c r="AH81" i="25" s="1"/>
  <c r="AI38" i="21"/>
  <c r="AI38" i="18" s="1"/>
  <c r="AI38" i="19" s="1"/>
  <c r="AI81" i="19" s="1"/>
  <c r="AJ38" i="21"/>
  <c r="AJ38" i="18" s="1"/>
  <c r="AJ38" i="19" s="1"/>
  <c r="AJ81" i="19" s="1"/>
  <c r="AK38" i="21"/>
  <c r="AK81" i="18" s="1"/>
  <c r="AK38" i="25" s="1"/>
  <c r="AL38" i="21"/>
  <c r="AL38" i="18" s="1"/>
  <c r="AL38" i="19" s="1"/>
  <c r="AL81" i="19" s="1"/>
  <c r="AM38" i="21"/>
  <c r="AM38" i="18" s="1"/>
  <c r="AM38" i="19" s="1"/>
  <c r="AM81" i="19" s="1"/>
  <c r="AN38" i="21"/>
  <c r="AN81" i="18" s="1"/>
  <c r="AN38" i="25" s="1"/>
  <c r="AN81" i="25" s="1"/>
  <c r="AO38" i="21"/>
  <c r="AP38" i="21"/>
  <c r="AP81" i="18" s="1"/>
  <c r="AP38" i="25" s="1"/>
  <c r="AP81" i="25" s="1"/>
  <c r="AQ38" i="21"/>
  <c r="AQ81" i="18" s="1"/>
  <c r="AQ38" i="25" s="1"/>
  <c r="AQ81" i="25" s="1"/>
  <c r="AR38" i="21"/>
  <c r="AS38" i="21"/>
  <c r="AT38" i="21"/>
  <c r="AT38" i="18" s="1"/>
  <c r="AT38" i="19" s="1"/>
  <c r="AT81" i="19" s="1"/>
  <c r="AU38" i="21"/>
  <c r="AU38" i="18" s="1"/>
  <c r="AU38" i="19" s="1"/>
  <c r="AU81" i="19" s="1"/>
  <c r="AV38" i="21"/>
  <c r="AV81" i="18" s="1"/>
  <c r="AV38" i="25" s="1"/>
  <c r="AV81" i="25" s="1"/>
  <c r="AW38" i="21"/>
  <c r="AX38" i="21"/>
  <c r="AX81" i="18" s="1"/>
  <c r="AX38" i="25" s="1"/>
  <c r="AX81" i="25" s="1"/>
  <c r="AY38" i="21"/>
  <c r="AZ38" i="21"/>
  <c r="BA38" i="21"/>
  <c r="BB38" i="21"/>
  <c r="BB38" i="18" s="1"/>
  <c r="BB38" i="19" s="1"/>
  <c r="BB81" i="19" s="1"/>
  <c r="BC38" i="21"/>
  <c r="BC38" i="18" s="1"/>
  <c r="BC38" i="19" s="1"/>
  <c r="BC81" i="19" s="1"/>
  <c r="BD38" i="21"/>
  <c r="BD38" i="18" s="1"/>
  <c r="BD38" i="19" s="1"/>
  <c r="BD81" i="19" s="1"/>
  <c r="BE38" i="21"/>
  <c r="BF38" i="21"/>
  <c r="BF81" i="18" s="1"/>
  <c r="BF38" i="25" s="1"/>
  <c r="BF81" i="25" s="1"/>
  <c r="AF39" i="21"/>
  <c r="AF82" i="18" s="1"/>
  <c r="AF39" i="25" s="1"/>
  <c r="AF82" i="25" s="1"/>
  <c r="AG39" i="21"/>
  <c r="AG82" i="18" s="1"/>
  <c r="AG39" i="25" s="1"/>
  <c r="AG82" i="25" s="1"/>
  <c r="AH39" i="21"/>
  <c r="AH39" i="18" s="1"/>
  <c r="AH39" i="19" s="1"/>
  <c r="AH82" i="19" s="1"/>
  <c r="AI39" i="21"/>
  <c r="AI39" i="18" s="1"/>
  <c r="AI39" i="19" s="1"/>
  <c r="AI82" i="19" s="1"/>
  <c r="AJ39" i="21"/>
  <c r="AJ82" i="18" s="1"/>
  <c r="AJ39" i="25" s="1"/>
  <c r="AJ82" i="25" s="1"/>
  <c r="AK39" i="21"/>
  <c r="AK82" i="18" s="1"/>
  <c r="AK39" i="25" s="1"/>
  <c r="AL39" i="21"/>
  <c r="AM39" i="21"/>
  <c r="AM82" i="18" s="1"/>
  <c r="AM39" i="25" s="1"/>
  <c r="AM82" i="25" s="1"/>
  <c r="AN39" i="21"/>
  <c r="AO39" i="21"/>
  <c r="AP39" i="21"/>
  <c r="AP39" i="18" s="1"/>
  <c r="AP39" i="19" s="1"/>
  <c r="AP82" i="19" s="1"/>
  <c r="AQ39" i="21"/>
  <c r="AR39" i="21"/>
  <c r="AR82" i="18" s="1"/>
  <c r="AR39" i="25" s="1"/>
  <c r="AR82" i="25" s="1"/>
  <c r="AS39" i="21"/>
  <c r="AS82" i="18" s="1"/>
  <c r="AS39" i="25" s="1"/>
  <c r="AS82" i="25" s="1"/>
  <c r="AT39" i="21"/>
  <c r="AU39" i="21"/>
  <c r="AU82" i="18" s="1"/>
  <c r="AU39" i="25" s="1"/>
  <c r="AU82" i="25" s="1"/>
  <c r="AV39" i="21"/>
  <c r="AV82" i="18" s="1"/>
  <c r="AV39" i="25" s="1"/>
  <c r="AV82" i="25" s="1"/>
  <c r="AW39" i="21"/>
  <c r="AX39" i="21"/>
  <c r="AX39" i="18" s="1"/>
  <c r="AX39" i="19" s="1"/>
  <c r="AX82" i="19" s="1"/>
  <c r="AY39" i="21"/>
  <c r="AZ39" i="21"/>
  <c r="AZ39" i="18" s="1"/>
  <c r="AZ39" i="19" s="1"/>
  <c r="AZ82" i="19" s="1"/>
  <c r="BA39" i="21"/>
  <c r="BA39" i="18" s="1"/>
  <c r="BA39" i="19" s="1"/>
  <c r="BA82" i="19" s="1"/>
  <c r="BB39" i="21"/>
  <c r="BC39" i="21"/>
  <c r="BC82" i="18" s="1"/>
  <c r="BC39" i="25" s="1"/>
  <c r="BC82" i="25" s="1"/>
  <c r="BD39" i="21"/>
  <c r="BE39" i="21"/>
  <c r="BF39" i="21"/>
  <c r="BF39" i="18" s="1"/>
  <c r="BF39" i="19" s="1"/>
  <c r="BF82" i="19" s="1"/>
  <c r="AF40" i="21"/>
  <c r="AF83" i="18" s="1"/>
  <c r="AG40" i="21"/>
  <c r="AH40" i="21"/>
  <c r="AH40" i="18" s="1"/>
  <c r="AI40" i="21"/>
  <c r="AI83" i="18" s="1"/>
  <c r="AJ40" i="21"/>
  <c r="AJ40" i="18" s="1"/>
  <c r="AL40" i="21"/>
  <c r="AL40" i="18" s="1"/>
  <c r="AM40" i="21"/>
  <c r="AM40" i="18" s="1"/>
  <c r="AN40" i="21"/>
  <c r="AN83" i="18" s="1"/>
  <c r="AO40" i="21"/>
  <c r="AO40" i="18" s="1"/>
  <c r="AP40" i="21"/>
  <c r="AP40" i="18" s="1"/>
  <c r="AQ40" i="21"/>
  <c r="AR40" i="21"/>
  <c r="AR83" i="18" s="1"/>
  <c r="AS40" i="21"/>
  <c r="AT40" i="21"/>
  <c r="AT40" i="18" s="1"/>
  <c r="AU40" i="21"/>
  <c r="AV40" i="21"/>
  <c r="AW40" i="21"/>
  <c r="AW83" i="18" s="1"/>
  <c r="AX40" i="21"/>
  <c r="AX40" i="18" s="1"/>
  <c r="AY40" i="21"/>
  <c r="AZ40" i="21"/>
  <c r="AZ83" i="18" s="1"/>
  <c r="BA40" i="21"/>
  <c r="BA83" i="18" s="1"/>
  <c r="BB40" i="21"/>
  <c r="BB40" i="18" s="1"/>
  <c r="BC40" i="21"/>
  <c r="BD40" i="21"/>
  <c r="BE40" i="21"/>
  <c r="BE83" i="18" s="1"/>
  <c r="BF40" i="21"/>
  <c r="BF83" i="18" s="1"/>
  <c r="AF41" i="21"/>
  <c r="AF41" i="18" s="1"/>
  <c r="AF41" i="19" s="1"/>
  <c r="AF84" i="19" s="1"/>
  <c r="AG41" i="21"/>
  <c r="AG41" i="19" s="1"/>
  <c r="AG84" i="19" s="1"/>
  <c r="AH41" i="21"/>
  <c r="AH41" i="18" s="1"/>
  <c r="AH41" i="19" s="1"/>
  <c r="AH84" i="19" s="1"/>
  <c r="AI41" i="21"/>
  <c r="AI84" i="18" s="1"/>
  <c r="AI41" i="25" s="1"/>
  <c r="AI84" i="25" s="1"/>
  <c r="AJ41" i="21"/>
  <c r="AL41" i="21"/>
  <c r="AL84" i="18" s="1"/>
  <c r="AL41" i="25" s="1"/>
  <c r="AL84" i="25" s="1"/>
  <c r="AM41" i="21"/>
  <c r="AM84" i="18" s="1"/>
  <c r="AN41" i="21"/>
  <c r="AN41" i="18" s="1"/>
  <c r="AN41" i="19" s="1"/>
  <c r="AN84" i="19" s="1"/>
  <c r="AO41" i="21"/>
  <c r="AO84" i="18" s="1"/>
  <c r="AO41" i="25" s="1"/>
  <c r="AO84" i="25" s="1"/>
  <c r="AP41" i="21"/>
  <c r="AP41" i="18" s="1"/>
  <c r="AP41" i="19" s="1"/>
  <c r="AP84" i="19" s="1"/>
  <c r="AQ41" i="21"/>
  <c r="AR41" i="21"/>
  <c r="AS41" i="21"/>
  <c r="AT41" i="21"/>
  <c r="AT41" i="18" s="1"/>
  <c r="AT41" i="19" s="1"/>
  <c r="AT84" i="19" s="1"/>
  <c r="AU41" i="21"/>
  <c r="AU84" i="18" s="1"/>
  <c r="AU41" i="25" s="1"/>
  <c r="AU84" i="25" s="1"/>
  <c r="AV41" i="21"/>
  <c r="AW41" i="21"/>
  <c r="AW84" i="18" s="1"/>
  <c r="AW41" i="25" s="1"/>
  <c r="AW84" i="25" s="1"/>
  <c r="AX41" i="21"/>
  <c r="AX41" i="18" s="1"/>
  <c r="AX41" i="19" s="1"/>
  <c r="AX84" i="19" s="1"/>
  <c r="AY41" i="21"/>
  <c r="AZ41" i="21"/>
  <c r="BA41" i="21"/>
  <c r="BB41" i="21"/>
  <c r="BB84" i="18" s="1"/>
  <c r="BB41" i="25" s="1"/>
  <c r="BB84" i="25" s="1"/>
  <c r="BC41" i="21"/>
  <c r="BC84" i="18" s="1"/>
  <c r="BC41" i="25" s="1"/>
  <c r="BC84" i="25" s="1"/>
  <c r="BD41" i="21"/>
  <c r="BE41" i="21"/>
  <c r="BE41" i="18" s="1"/>
  <c r="BE41" i="19" s="1"/>
  <c r="BE84" i="19" s="1"/>
  <c r="BF41" i="21"/>
  <c r="BF41" i="18" s="1"/>
  <c r="BF41" i="19" s="1"/>
  <c r="BF84" i="19" s="1"/>
  <c r="AF42" i="21"/>
  <c r="AF42" i="18" s="1"/>
  <c r="AF42" i="19" s="1"/>
  <c r="AF85" i="19" s="1"/>
  <c r="AG42" i="21"/>
  <c r="AG42" i="19" s="1"/>
  <c r="AG85" i="19" s="1"/>
  <c r="AH42" i="21"/>
  <c r="AH42" i="18" s="1"/>
  <c r="AH42" i="19" s="1"/>
  <c r="AH85" i="19" s="1"/>
  <c r="AI42" i="21"/>
  <c r="AI85" i="18" s="1"/>
  <c r="AI42" i="25" s="1"/>
  <c r="AI85" i="25" s="1"/>
  <c r="AJ42" i="21"/>
  <c r="AJ85" i="18" s="1"/>
  <c r="AJ42" i="25" s="1"/>
  <c r="AJ85" i="25" s="1"/>
  <c r="AL42" i="21"/>
  <c r="AL42" i="18" s="1"/>
  <c r="AL42" i="19" s="1"/>
  <c r="AL85" i="19" s="1"/>
  <c r="AM42" i="21"/>
  <c r="AM85" i="18" s="1"/>
  <c r="AN42" i="21"/>
  <c r="AN85" i="18" s="1"/>
  <c r="AN42" i="25" s="1"/>
  <c r="AN85" i="25" s="1"/>
  <c r="AO42" i="21"/>
  <c r="AP42" i="21"/>
  <c r="AQ42" i="21"/>
  <c r="AQ85" i="18" s="1"/>
  <c r="AQ42" i="25" s="1"/>
  <c r="AQ85" i="25" s="1"/>
  <c r="AR42" i="21"/>
  <c r="AR85" i="18" s="1"/>
  <c r="AR42" i="25" s="1"/>
  <c r="AR85" i="25" s="1"/>
  <c r="AS42" i="21"/>
  <c r="AT42" i="21"/>
  <c r="AT42" i="18" s="1"/>
  <c r="AT42" i="19" s="1"/>
  <c r="AT85" i="19" s="1"/>
  <c r="AU42" i="21"/>
  <c r="AU85" i="18" s="1"/>
  <c r="AU42" i="25" s="1"/>
  <c r="AU85" i="25" s="1"/>
  <c r="AV42" i="21"/>
  <c r="AW42" i="21"/>
  <c r="AX42" i="21"/>
  <c r="AY42" i="21"/>
  <c r="AZ42" i="21"/>
  <c r="AZ85" i="18" s="1"/>
  <c r="AZ42" i="25" s="1"/>
  <c r="AZ85" i="25" s="1"/>
  <c r="BA42" i="21"/>
  <c r="BB42" i="21"/>
  <c r="BB42" i="18" s="1"/>
  <c r="BB42" i="19" s="1"/>
  <c r="BB85" i="19" s="1"/>
  <c r="BC42" i="21"/>
  <c r="BD42" i="21"/>
  <c r="BE42" i="21"/>
  <c r="BF42" i="21"/>
  <c r="AF43" i="21"/>
  <c r="AF86" i="18" s="1"/>
  <c r="AF43" i="25" s="1"/>
  <c r="AF86" i="25" s="1"/>
  <c r="AG43" i="21"/>
  <c r="AG86" i="18" s="1"/>
  <c r="AG43" i="25" s="1"/>
  <c r="AG86" i="25" s="1"/>
  <c r="AH43" i="21"/>
  <c r="AH43" i="18" s="1"/>
  <c r="AH43" i="19" s="1"/>
  <c r="AH86" i="19" s="1"/>
  <c r="AI43" i="21"/>
  <c r="AI86" i="18" s="1"/>
  <c r="AI43" i="25" s="1"/>
  <c r="AI86" i="25" s="1"/>
  <c r="AJ43" i="21"/>
  <c r="AJ43" i="18" s="1"/>
  <c r="AJ43" i="19" s="1"/>
  <c r="AJ86" i="19" s="1"/>
  <c r="AL43" i="21"/>
  <c r="AM43" i="21"/>
  <c r="AM86" i="18" s="1"/>
  <c r="AN43" i="21"/>
  <c r="AN86" i="18" s="1"/>
  <c r="AN43" i="25" s="1"/>
  <c r="AN86" i="25" s="1"/>
  <c r="AO43" i="21"/>
  <c r="AO86" i="18" s="1"/>
  <c r="AO43" i="25" s="1"/>
  <c r="AO86" i="25" s="1"/>
  <c r="AP43" i="21"/>
  <c r="AP43" i="18" s="1"/>
  <c r="AP43" i="19" s="1"/>
  <c r="AP86" i="19" s="1"/>
  <c r="AQ43" i="21"/>
  <c r="AQ86" i="18" s="1"/>
  <c r="AQ43" i="25" s="1"/>
  <c r="AQ86" i="25" s="1"/>
  <c r="AR43" i="21"/>
  <c r="AS43" i="21"/>
  <c r="AT43" i="21"/>
  <c r="AU43" i="21"/>
  <c r="AV43" i="21"/>
  <c r="AV86" i="18" s="1"/>
  <c r="AV43" i="25" s="1"/>
  <c r="AV86" i="25" s="1"/>
  <c r="AW43" i="21"/>
  <c r="AW86" i="18" s="1"/>
  <c r="AW43" i="25" s="1"/>
  <c r="AW86" i="25" s="1"/>
  <c r="AX43" i="21"/>
  <c r="AX43" i="18" s="1"/>
  <c r="AX43" i="19" s="1"/>
  <c r="AX86" i="19" s="1"/>
  <c r="AY43" i="21"/>
  <c r="AY86" i="18" s="1"/>
  <c r="AY43" i="25" s="1"/>
  <c r="AY86" i="25" s="1"/>
  <c r="AZ43" i="21"/>
  <c r="AZ43" i="18" s="1"/>
  <c r="AZ43" i="19" s="1"/>
  <c r="AZ86" i="19" s="1"/>
  <c r="BA43" i="21"/>
  <c r="BB43" i="21"/>
  <c r="BC43" i="21"/>
  <c r="BD43" i="21"/>
  <c r="BD43" i="18" s="1"/>
  <c r="BD43" i="19" s="1"/>
  <c r="BD86" i="19" s="1"/>
  <c r="BE43" i="21"/>
  <c r="BE86" i="18" s="1"/>
  <c r="BE43" i="25" s="1"/>
  <c r="BE86" i="25" s="1"/>
  <c r="BF43" i="21"/>
  <c r="BF43" i="18" s="1"/>
  <c r="BF43" i="19" s="1"/>
  <c r="BF86" i="19" s="1"/>
  <c r="AF44" i="21"/>
  <c r="AF87" i="18" s="1"/>
  <c r="AF44" i="25" s="1"/>
  <c r="AF87" i="25" s="1"/>
  <c r="AG44" i="21"/>
  <c r="AG87" i="18" s="1"/>
  <c r="AG44" i="25" s="1"/>
  <c r="AG87" i="25" s="1"/>
  <c r="AH44" i="21"/>
  <c r="AI44" i="21"/>
  <c r="AI44" i="18" s="1"/>
  <c r="AI44" i="19" s="1"/>
  <c r="AI87" i="19" s="1"/>
  <c r="AJ44" i="21"/>
  <c r="AL44" i="21"/>
  <c r="AL44" i="18" s="1"/>
  <c r="AL44" i="19" s="1"/>
  <c r="AL87" i="19" s="1"/>
  <c r="AM44" i="21"/>
  <c r="AM87" i="18" s="1"/>
  <c r="AN44" i="21"/>
  <c r="AN87" i="18" s="1"/>
  <c r="AN44" i="25" s="1"/>
  <c r="AN87" i="25" s="1"/>
  <c r="AO44" i="21"/>
  <c r="AO44" i="18" s="1"/>
  <c r="AO44" i="19" s="1"/>
  <c r="AO87" i="19" s="1"/>
  <c r="AP44" i="21"/>
  <c r="AQ44" i="21"/>
  <c r="AR44" i="21"/>
  <c r="AS44" i="21"/>
  <c r="AS87" i="18" s="1"/>
  <c r="AS44" i="25" s="1"/>
  <c r="AS87" i="25" s="1"/>
  <c r="AT44" i="21"/>
  <c r="AT44" i="18" s="1"/>
  <c r="AT44" i="19" s="1"/>
  <c r="AT87" i="19" s="1"/>
  <c r="AU44" i="21"/>
  <c r="AV44" i="21"/>
  <c r="AV87" i="18" s="1"/>
  <c r="AV44" i="25" s="1"/>
  <c r="AV87" i="25" s="1"/>
  <c r="AW44" i="21"/>
  <c r="AW87" i="18" s="1"/>
  <c r="AW44" i="25" s="1"/>
  <c r="AW87" i="25" s="1"/>
  <c r="AX44" i="21"/>
  <c r="AY44" i="21"/>
  <c r="AZ44" i="21"/>
  <c r="BA44" i="21"/>
  <c r="BA87" i="18" s="1"/>
  <c r="BA44" i="25" s="1"/>
  <c r="BA87" i="25" s="1"/>
  <c r="BB44" i="21"/>
  <c r="BB44" i="18" s="1"/>
  <c r="BB44" i="19" s="1"/>
  <c r="BB87" i="19" s="1"/>
  <c r="BC44" i="21"/>
  <c r="BD44" i="21"/>
  <c r="BD44" i="18" s="1"/>
  <c r="BD44" i="19" s="1"/>
  <c r="BD87" i="19" s="1"/>
  <c r="BE44" i="21"/>
  <c r="BF44" i="21"/>
  <c r="AF45" i="21"/>
  <c r="AF88" i="18" s="1"/>
  <c r="AF45" i="25" s="1"/>
  <c r="AF88" i="25" s="1"/>
  <c r="AG45" i="21"/>
  <c r="AG88" i="18" s="1"/>
  <c r="AG45" i="25" s="1"/>
  <c r="AG88" i="25" s="1"/>
  <c r="AH45" i="21"/>
  <c r="AH45" i="18" s="1"/>
  <c r="AH45" i="19" s="1"/>
  <c r="AH88" i="19" s="1"/>
  <c r="AI45" i="21"/>
  <c r="AI88" i="18" s="1"/>
  <c r="AI45" i="25" s="1"/>
  <c r="AI88" i="25" s="1"/>
  <c r="AJ45" i="21"/>
  <c r="AJ88" i="18" s="1"/>
  <c r="AJ45" i="25" s="1"/>
  <c r="AJ88" i="25" s="1"/>
  <c r="AL45" i="21"/>
  <c r="AL88" i="18" s="1"/>
  <c r="AL45" i="25" s="1"/>
  <c r="AL88" i="25" s="1"/>
  <c r="AM45" i="21"/>
  <c r="AM88" i="18" s="1"/>
  <c r="AN45" i="21"/>
  <c r="AO45" i="21"/>
  <c r="AP45" i="21"/>
  <c r="AP45" i="18" s="1"/>
  <c r="AP45" i="19" s="1"/>
  <c r="AP88" i="19" s="1"/>
  <c r="AQ45" i="21"/>
  <c r="AQ45" i="18" s="1"/>
  <c r="AQ45" i="19" s="1"/>
  <c r="AQ88" i="19" s="1"/>
  <c r="AR45" i="21"/>
  <c r="AS45" i="21"/>
  <c r="AS88" i="18" s="1"/>
  <c r="AS45" i="25" s="1"/>
  <c r="AS88" i="25" s="1"/>
  <c r="AT45" i="21"/>
  <c r="AU45" i="21"/>
  <c r="AV45" i="21"/>
  <c r="AW45" i="21"/>
  <c r="AX45" i="21"/>
  <c r="AX45" i="18" s="1"/>
  <c r="AX45" i="19" s="1"/>
  <c r="AX88" i="19" s="1"/>
  <c r="AY45" i="21"/>
  <c r="AY88" i="18" s="1"/>
  <c r="AY45" i="25" s="1"/>
  <c r="AY88" i="25" s="1"/>
  <c r="AZ45" i="21"/>
  <c r="BA45" i="21"/>
  <c r="BA88" i="18" s="1"/>
  <c r="BA45" i="25" s="1"/>
  <c r="BA88" i="25" s="1"/>
  <c r="BB45" i="21"/>
  <c r="BC45" i="21"/>
  <c r="BD45" i="21"/>
  <c r="BE45" i="21"/>
  <c r="BF45" i="21"/>
  <c r="BF45" i="18" s="1"/>
  <c r="BF45" i="19" s="1"/>
  <c r="BF88" i="19" s="1"/>
  <c r="AF46" i="21"/>
  <c r="AF89" i="18" s="1"/>
  <c r="AF46" i="25" s="1"/>
  <c r="AF89" i="25" s="1"/>
  <c r="AG46" i="21"/>
  <c r="AG46" i="18" s="1"/>
  <c r="AG46" i="19" s="1"/>
  <c r="AG89" i="19" s="1"/>
  <c r="AH46" i="21"/>
  <c r="AH46" i="18" s="1"/>
  <c r="AH46" i="19" s="1"/>
  <c r="AH89" i="19" s="1"/>
  <c r="AI46" i="21"/>
  <c r="AI89" i="18" s="1"/>
  <c r="AI46" i="25" s="1"/>
  <c r="AI89" i="25" s="1"/>
  <c r="AJ46" i="21"/>
  <c r="AJ46" i="18" s="1"/>
  <c r="AJ46" i="19" s="1"/>
  <c r="AJ89" i="19" s="1"/>
  <c r="AL46" i="21"/>
  <c r="AL46" i="18" s="1"/>
  <c r="AL46" i="19" s="1"/>
  <c r="AL89" i="19" s="1"/>
  <c r="AM46" i="21"/>
  <c r="AM89" i="18" s="1"/>
  <c r="AN46" i="21"/>
  <c r="AN89" i="18" s="1"/>
  <c r="AN46" i="25" s="1"/>
  <c r="AN89" i="25" s="1"/>
  <c r="AO46" i="21"/>
  <c r="AP46" i="21"/>
  <c r="AP89" i="18" s="1"/>
  <c r="AP46" i="25" s="1"/>
  <c r="AP89" i="25" s="1"/>
  <c r="AQ46" i="21"/>
  <c r="AR46" i="21"/>
  <c r="AS46" i="21"/>
  <c r="AT46" i="21"/>
  <c r="AT46" i="18" s="1"/>
  <c r="AT46" i="19" s="1"/>
  <c r="AT89" i="19" s="1"/>
  <c r="AU46" i="21"/>
  <c r="AU89" i="18" s="1"/>
  <c r="AU46" i="25" s="1"/>
  <c r="AU89" i="25" s="1"/>
  <c r="AV46" i="21"/>
  <c r="AV89" i="18" s="1"/>
  <c r="AV46" i="25" s="1"/>
  <c r="AV89" i="25" s="1"/>
  <c r="AW46" i="21"/>
  <c r="AX46" i="21"/>
  <c r="AX89" i="18" s="1"/>
  <c r="AX46" i="25" s="1"/>
  <c r="AX89" i="25" s="1"/>
  <c r="AY46" i="21"/>
  <c r="AY89" i="18" s="1"/>
  <c r="AY46" i="25" s="1"/>
  <c r="AY89" i="25" s="1"/>
  <c r="AZ46" i="21"/>
  <c r="BA46" i="21"/>
  <c r="BB46" i="21"/>
  <c r="BB46" i="18" s="1"/>
  <c r="BB46" i="19" s="1"/>
  <c r="BB89" i="19" s="1"/>
  <c r="BC46" i="21"/>
  <c r="BC89" i="18" s="1"/>
  <c r="BC46" i="25" s="1"/>
  <c r="BC89" i="25" s="1"/>
  <c r="BD46" i="21"/>
  <c r="BD89" i="18" s="1"/>
  <c r="BD46" i="25" s="1"/>
  <c r="BD89" i="25" s="1"/>
  <c r="BE46" i="21"/>
  <c r="BF46" i="21"/>
  <c r="BF89" i="18" s="1"/>
  <c r="BF46" i="25" s="1"/>
  <c r="BF89" i="25" s="1"/>
  <c r="AF47" i="21"/>
  <c r="AF47" i="18" s="1"/>
  <c r="AF47" i="19" s="1"/>
  <c r="AF90" i="19" s="1"/>
  <c r="AG47" i="21"/>
  <c r="AG47" i="18" s="1"/>
  <c r="AG47" i="19" s="1"/>
  <c r="AG90" i="19" s="1"/>
  <c r="AH47" i="21"/>
  <c r="AH47" i="18" s="1"/>
  <c r="AH47" i="19" s="1"/>
  <c r="AH90" i="19" s="1"/>
  <c r="AI47" i="21"/>
  <c r="AI47" i="18" s="1"/>
  <c r="AI47" i="19" s="1"/>
  <c r="AI90" i="19" s="1"/>
  <c r="AJ47" i="21"/>
  <c r="AJ90" i="18" s="1"/>
  <c r="AJ47" i="25" s="1"/>
  <c r="AJ90" i="25" s="1"/>
  <c r="AL47" i="21"/>
  <c r="AL90" i="18" s="1"/>
  <c r="AL47" i="25" s="1"/>
  <c r="AL90" i="25" s="1"/>
  <c r="AM47" i="21"/>
  <c r="AM90" i="18" s="1"/>
  <c r="AN47" i="21"/>
  <c r="AN90" i="18" s="1"/>
  <c r="AN47" i="25" s="1"/>
  <c r="AN90" i="25" s="1"/>
  <c r="AO47" i="21"/>
  <c r="AP47" i="21"/>
  <c r="AP47" i="18" s="1"/>
  <c r="AP47" i="19" s="1"/>
  <c r="AP90" i="19" s="1"/>
  <c r="AQ47" i="21"/>
  <c r="AR47" i="21"/>
  <c r="AR90" i="18" s="1"/>
  <c r="AR47" i="25" s="1"/>
  <c r="AR90" i="25" s="1"/>
  <c r="AS47" i="21"/>
  <c r="AS90" i="18" s="1"/>
  <c r="AS47" i="25" s="1"/>
  <c r="AS90" i="25" s="1"/>
  <c r="AT47" i="21"/>
  <c r="AU47" i="21"/>
  <c r="AU90" i="18" s="1"/>
  <c r="AU47" i="25" s="1"/>
  <c r="AU90" i="25" s="1"/>
  <c r="AV47" i="21"/>
  <c r="AW47" i="21"/>
  <c r="AX47" i="21"/>
  <c r="AX47" i="18" s="1"/>
  <c r="AX47" i="19" s="1"/>
  <c r="AX90" i="19" s="1"/>
  <c r="AY47" i="21"/>
  <c r="AZ47" i="21"/>
  <c r="AZ90" i="18" s="1"/>
  <c r="AZ47" i="25" s="1"/>
  <c r="AZ90" i="25" s="1"/>
  <c r="BA47" i="21"/>
  <c r="BA47" i="18" s="1"/>
  <c r="BA47" i="19" s="1"/>
  <c r="BA90" i="19" s="1"/>
  <c r="BB47" i="21"/>
  <c r="BC47" i="21"/>
  <c r="BC47" i="18" s="1"/>
  <c r="BC47" i="19" s="1"/>
  <c r="BC90" i="19" s="1"/>
  <c r="BD47" i="21"/>
  <c r="BD90" i="18" s="1"/>
  <c r="BD47" i="25" s="1"/>
  <c r="BD90" i="25" s="1"/>
  <c r="BE47" i="21"/>
  <c r="BF47" i="21"/>
  <c r="BF47" i="18" s="1"/>
  <c r="BF47" i="19" s="1"/>
  <c r="BF90" i="19" s="1"/>
  <c r="AF48" i="21"/>
  <c r="AF48" i="18" s="1"/>
  <c r="AF48" i="19" s="1"/>
  <c r="AF91" i="19" s="1"/>
  <c r="AG48" i="21"/>
  <c r="AG91" i="18" s="1"/>
  <c r="AG48" i="25" s="1"/>
  <c r="AG91" i="25" s="1"/>
  <c r="AH48" i="21"/>
  <c r="AH91" i="18" s="1"/>
  <c r="AH48" i="25" s="1"/>
  <c r="AH91" i="25" s="1"/>
  <c r="AI48" i="21"/>
  <c r="AI91" i="18" s="1"/>
  <c r="AI48" i="25" s="1"/>
  <c r="AI91" i="25" s="1"/>
  <c r="AJ48" i="21"/>
  <c r="AJ91" i="18" s="1"/>
  <c r="AJ48" i="25" s="1"/>
  <c r="AJ91" i="25" s="1"/>
  <c r="AL48" i="21"/>
  <c r="AL48" i="18" s="1"/>
  <c r="AL48" i="19" s="1"/>
  <c r="AL91" i="19" s="1"/>
  <c r="AM48" i="21"/>
  <c r="AM48" i="18" s="1"/>
  <c r="AM48" i="19" s="1"/>
  <c r="AM91" i="19" s="1"/>
  <c r="AN48" i="21"/>
  <c r="AN91" i="18" s="1"/>
  <c r="AN48" i="25" s="1"/>
  <c r="AN91" i="25" s="1"/>
  <c r="AO48" i="21"/>
  <c r="AO91" i="18" s="1"/>
  <c r="AO48" i="25" s="1"/>
  <c r="AO91" i="25" s="1"/>
  <c r="AP48" i="21"/>
  <c r="AP91" i="18" s="1"/>
  <c r="AP48" i="25" s="1"/>
  <c r="AP91" i="25" s="1"/>
  <c r="AQ48" i="21"/>
  <c r="AR48" i="21"/>
  <c r="AR91" i="18" s="1"/>
  <c r="AR48" i="25" s="1"/>
  <c r="AR91" i="25" s="1"/>
  <c r="AS48" i="21"/>
  <c r="AS91" i="18" s="1"/>
  <c r="AS48" i="25" s="1"/>
  <c r="AS91" i="25" s="1"/>
  <c r="AT48" i="21"/>
  <c r="AT48" i="18" s="1"/>
  <c r="AT48" i="19" s="1"/>
  <c r="AT91" i="19" s="1"/>
  <c r="AU48" i="21"/>
  <c r="AV48" i="21"/>
  <c r="AW48" i="21"/>
  <c r="AW91" i="18" s="1"/>
  <c r="AW48" i="25" s="1"/>
  <c r="AW91" i="25" s="1"/>
  <c r="AX48" i="21"/>
  <c r="AX91" i="18" s="1"/>
  <c r="AX48" i="25" s="1"/>
  <c r="AX91" i="25" s="1"/>
  <c r="AY48" i="21"/>
  <c r="AZ48" i="21"/>
  <c r="AZ91" i="18" s="1"/>
  <c r="AZ48" i="25" s="1"/>
  <c r="AZ91" i="25" s="1"/>
  <c r="BA48" i="21"/>
  <c r="BB48" i="21"/>
  <c r="BB48" i="18" s="1"/>
  <c r="BB48" i="19" s="1"/>
  <c r="BB91" i="19" s="1"/>
  <c r="BC48" i="21"/>
  <c r="BD48" i="21"/>
  <c r="BE48" i="21"/>
  <c r="BE48" i="18" s="1"/>
  <c r="BE48" i="19" s="1"/>
  <c r="BE91" i="19" s="1"/>
  <c r="BF48" i="21"/>
  <c r="BF91" i="18" s="1"/>
  <c r="BF48" i="25" s="1"/>
  <c r="BF91" i="25" s="1"/>
  <c r="AF49" i="21"/>
  <c r="AF92" i="18" s="1"/>
  <c r="AF49" i="25" s="1"/>
  <c r="AF92" i="25" s="1"/>
  <c r="AG49" i="21"/>
  <c r="AG92" i="18" s="1"/>
  <c r="AG49" i="25" s="1"/>
  <c r="AG92" i="25" s="1"/>
  <c r="AH49" i="21"/>
  <c r="AH49" i="18" s="1"/>
  <c r="AH49" i="19" s="1"/>
  <c r="AH92" i="19" s="1"/>
  <c r="AI49" i="21"/>
  <c r="AI92" i="18" s="1"/>
  <c r="AI49" i="25" s="1"/>
  <c r="AI92" i="25" s="1"/>
  <c r="AJ49" i="21"/>
  <c r="AL49" i="21"/>
  <c r="AL92" i="18" s="1"/>
  <c r="AL49" i="25" s="1"/>
  <c r="AL92" i="25" s="1"/>
  <c r="AM49" i="21"/>
  <c r="AM92" i="18" s="1"/>
  <c r="AN49" i="21"/>
  <c r="AO49" i="21"/>
  <c r="AO92" i="18" s="1"/>
  <c r="AO49" i="25" s="1"/>
  <c r="AO92" i="25" s="1"/>
  <c r="AP49" i="21"/>
  <c r="AP49" i="18" s="1"/>
  <c r="AP49" i="19" s="1"/>
  <c r="AP92" i="19" s="1"/>
  <c r="AQ49" i="21"/>
  <c r="AR49" i="21"/>
  <c r="AS49" i="21"/>
  <c r="AT49" i="21"/>
  <c r="AT49" i="18" s="1"/>
  <c r="AT49" i="19" s="1"/>
  <c r="AT92" i="19" s="1"/>
  <c r="AU49" i="21"/>
  <c r="AU92" i="18" s="1"/>
  <c r="AU49" i="25" s="1"/>
  <c r="AU92" i="25" s="1"/>
  <c r="AV49" i="21"/>
  <c r="AW49" i="21"/>
  <c r="AW49" i="18" s="1"/>
  <c r="AW49" i="19" s="1"/>
  <c r="AW92" i="19" s="1"/>
  <c r="AX49" i="21"/>
  <c r="AX49" i="18" s="1"/>
  <c r="AX49" i="19" s="1"/>
  <c r="AX92" i="19" s="1"/>
  <c r="AY49" i="21"/>
  <c r="AZ49" i="21"/>
  <c r="BA49" i="21"/>
  <c r="BB49" i="21"/>
  <c r="BB92" i="18" s="1"/>
  <c r="BB49" i="25" s="1"/>
  <c r="BB92" i="25" s="1"/>
  <c r="BC49" i="21"/>
  <c r="BC92" i="18" s="1"/>
  <c r="BC49" i="25" s="1"/>
  <c r="BC92" i="25" s="1"/>
  <c r="BD49" i="21"/>
  <c r="BE49" i="21"/>
  <c r="BE92" i="18" s="1"/>
  <c r="BE49" i="25" s="1"/>
  <c r="BE92" i="25" s="1"/>
  <c r="BF49" i="21"/>
  <c r="BF49" i="18" s="1"/>
  <c r="BF49" i="19" s="1"/>
  <c r="BF92" i="19" s="1"/>
  <c r="AF50" i="21"/>
  <c r="AF93" i="18" s="1"/>
  <c r="AF50" i="25" s="1"/>
  <c r="AF93" i="25" s="1"/>
  <c r="AG50" i="21"/>
  <c r="AG50" i="18" s="1"/>
  <c r="AG50" i="19" s="1"/>
  <c r="AG93" i="19" s="1"/>
  <c r="AH50" i="21"/>
  <c r="AI50" i="21"/>
  <c r="AI93" i="18" s="1"/>
  <c r="AI50" i="25" s="1"/>
  <c r="AI93" i="25" s="1"/>
  <c r="AJ50" i="21"/>
  <c r="AJ93" i="18" s="1"/>
  <c r="AJ50" i="25" s="1"/>
  <c r="AJ93" i="25" s="1"/>
  <c r="AL50" i="21"/>
  <c r="AL50" i="18" s="1"/>
  <c r="AL50" i="19" s="1"/>
  <c r="AL93" i="19" s="1"/>
  <c r="AM50" i="21"/>
  <c r="AM93" i="18" s="1"/>
  <c r="AN50" i="21"/>
  <c r="AO50" i="21"/>
  <c r="AP50" i="21"/>
  <c r="AQ50" i="21"/>
  <c r="AQ50" i="18" s="1"/>
  <c r="AQ50" i="19" s="1"/>
  <c r="AQ93" i="19" s="1"/>
  <c r="AR50" i="21"/>
  <c r="AR93" i="18" s="1"/>
  <c r="AR50" i="25" s="1"/>
  <c r="AR93" i="25" s="1"/>
  <c r="AS50" i="21"/>
  <c r="AT50" i="21"/>
  <c r="AT50" i="18" s="1"/>
  <c r="AT50" i="19" s="1"/>
  <c r="AT93" i="19" s="1"/>
  <c r="AU50" i="21"/>
  <c r="AU93" i="18" s="1"/>
  <c r="AU50" i="25" s="1"/>
  <c r="AU93" i="25" s="1"/>
  <c r="AV50" i="21"/>
  <c r="AW50" i="21"/>
  <c r="AX50" i="21"/>
  <c r="AY50" i="21"/>
  <c r="AZ50" i="21"/>
  <c r="AZ50" i="18" s="1"/>
  <c r="AZ50" i="19" s="1"/>
  <c r="AZ93" i="19" s="1"/>
  <c r="BA50" i="21"/>
  <c r="BB50" i="21"/>
  <c r="BB50" i="18" s="1"/>
  <c r="BB50" i="19" s="1"/>
  <c r="BB93" i="19" s="1"/>
  <c r="BC50" i="21"/>
  <c r="BC93" i="18" s="1"/>
  <c r="BC50" i="25" s="1"/>
  <c r="BC93" i="25" s="1"/>
  <c r="BD50" i="21"/>
  <c r="BE50" i="21"/>
  <c r="BF50" i="21"/>
  <c r="AF51" i="21"/>
  <c r="AF94" i="18" s="1"/>
  <c r="AF51" i="25" s="1"/>
  <c r="AF94" i="25" s="1"/>
  <c r="AG51" i="21"/>
  <c r="AG51" i="18" s="1"/>
  <c r="AG51" i="19" s="1"/>
  <c r="AG94" i="19" s="1"/>
  <c r="AH51" i="21"/>
  <c r="AH51" i="18" s="1"/>
  <c r="AH51" i="19" s="1"/>
  <c r="AH94" i="19" s="1"/>
  <c r="AI51" i="21"/>
  <c r="AI94" i="18" s="1"/>
  <c r="AI51" i="25" s="1"/>
  <c r="AI94" i="25" s="1"/>
  <c r="AJ51" i="21"/>
  <c r="AL51" i="21"/>
  <c r="AM51" i="21"/>
  <c r="AM94" i="18" s="1"/>
  <c r="AN51" i="21"/>
  <c r="AN94" i="18" s="1"/>
  <c r="AN51" i="25" s="1"/>
  <c r="AN94" i="25" s="1"/>
  <c r="AO51" i="21"/>
  <c r="AO94" i="18" s="1"/>
  <c r="AO51" i="25" s="1"/>
  <c r="AO94" i="25" s="1"/>
  <c r="AP51" i="21"/>
  <c r="AP51" i="18" s="1"/>
  <c r="AP51" i="19" s="1"/>
  <c r="AP94" i="19" s="1"/>
  <c r="AQ51" i="21"/>
  <c r="AQ94" i="18" s="1"/>
  <c r="AQ51" i="25" s="1"/>
  <c r="AQ94" i="25" s="1"/>
  <c r="AR51" i="21"/>
  <c r="AR94" i="18" s="1"/>
  <c r="AR51" i="25" s="1"/>
  <c r="AR94" i="25" s="1"/>
  <c r="AS51" i="21"/>
  <c r="AT51" i="21"/>
  <c r="AU51" i="21"/>
  <c r="AV51" i="21"/>
  <c r="AV94" i="18" s="1"/>
  <c r="AV51" i="25" s="1"/>
  <c r="AV94" i="25" s="1"/>
  <c r="AW51" i="21"/>
  <c r="AW94" i="18" s="1"/>
  <c r="AW51" i="25" s="1"/>
  <c r="AW94" i="25" s="1"/>
  <c r="AX51" i="21"/>
  <c r="AX51" i="18" s="1"/>
  <c r="AX51" i="19" s="1"/>
  <c r="AX94" i="19" s="1"/>
  <c r="AY51" i="21"/>
  <c r="AY94" i="18" s="1"/>
  <c r="AY51" i="25" s="1"/>
  <c r="AY94" i="25" s="1"/>
  <c r="AZ51" i="21"/>
  <c r="BA51" i="21"/>
  <c r="BB51" i="21"/>
  <c r="BC51" i="21"/>
  <c r="BD51" i="21"/>
  <c r="BD94" i="18" s="1"/>
  <c r="BD51" i="25" s="1"/>
  <c r="BD94" i="25" s="1"/>
  <c r="BE51" i="21"/>
  <c r="BE94" i="18" s="1"/>
  <c r="BE51" i="25" s="1"/>
  <c r="BE94" i="25" s="1"/>
  <c r="BF51" i="21"/>
  <c r="BF51" i="18" s="1"/>
  <c r="BF51" i="19" s="1"/>
  <c r="BF94" i="19" s="1"/>
  <c r="AF52" i="21"/>
  <c r="AF95" i="18" s="1"/>
  <c r="AF52" i="25" s="1"/>
  <c r="AF95" i="25" s="1"/>
  <c r="AG52" i="21"/>
  <c r="AG52" i="18" s="1"/>
  <c r="AG52" i="19" s="1"/>
  <c r="AG95" i="19" s="1"/>
  <c r="AH52" i="21"/>
  <c r="AI52" i="21"/>
  <c r="AI95" i="18" s="1"/>
  <c r="AI52" i="25" s="1"/>
  <c r="AI95" i="25" s="1"/>
  <c r="AJ52" i="21"/>
  <c r="AJ52" i="18" s="1"/>
  <c r="AJ52" i="19" s="1"/>
  <c r="AJ95" i="19" s="1"/>
  <c r="AL52" i="21"/>
  <c r="AL52" i="18" s="1"/>
  <c r="AL52" i="19" s="1"/>
  <c r="AL95" i="19" s="1"/>
  <c r="AM52" i="21"/>
  <c r="AM52" i="18" s="1"/>
  <c r="AM52" i="19" s="1"/>
  <c r="AM95" i="19" s="1"/>
  <c r="AN52" i="21"/>
  <c r="AN52" i="18" s="1"/>
  <c r="AN52" i="19" s="1"/>
  <c r="AN95" i="19" s="1"/>
  <c r="AO52" i="21"/>
  <c r="AP52" i="21"/>
  <c r="AQ52" i="21"/>
  <c r="AR52" i="21"/>
  <c r="AS52" i="21"/>
  <c r="AS52" i="18" s="1"/>
  <c r="AS52" i="19" s="1"/>
  <c r="AS95" i="19" s="1"/>
  <c r="AT52" i="21"/>
  <c r="AT52" i="18" s="1"/>
  <c r="AT52" i="19" s="1"/>
  <c r="AT95" i="19" s="1"/>
  <c r="AU52" i="21"/>
  <c r="AV52" i="21"/>
  <c r="AV52" i="18" s="1"/>
  <c r="AV52" i="19" s="1"/>
  <c r="AV95" i="19" s="1"/>
  <c r="AW52" i="21"/>
  <c r="AW95" i="18" s="1"/>
  <c r="AW52" i="25" s="1"/>
  <c r="AW95" i="25" s="1"/>
  <c r="AX52" i="21"/>
  <c r="AY52" i="21"/>
  <c r="AZ52" i="21"/>
  <c r="BA52" i="21"/>
  <c r="BA95" i="18" s="1"/>
  <c r="BA52" i="25" s="1"/>
  <c r="BA95" i="25" s="1"/>
  <c r="BB52" i="21"/>
  <c r="BB52" i="18" s="1"/>
  <c r="BB52" i="19" s="1"/>
  <c r="BB95" i="19" s="1"/>
  <c r="BC52" i="21"/>
  <c r="BD52" i="21"/>
  <c r="BD95" i="18" s="1"/>
  <c r="BD52" i="25" s="1"/>
  <c r="BD95" i="25" s="1"/>
  <c r="BE52" i="21"/>
  <c r="BF52" i="21"/>
  <c r="AF53" i="21"/>
  <c r="AF96" i="18" s="1"/>
  <c r="AF53" i="25" s="1"/>
  <c r="AF96" i="25" s="1"/>
  <c r="AG53" i="21"/>
  <c r="AG53" i="18" s="1"/>
  <c r="AG53" i="19" s="1"/>
  <c r="AG96" i="19" s="1"/>
  <c r="AH53" i="21"/>
  <c r="AH53" i="18" s="1"/>
  <c r="AH53" i="19" s="1"/>
  <c r="AH96" i="19" s="1"/>
  <c r="AI53" i="21"/>
  <c r="AI96" i="18" s="1"/>
  <c r="AI53" i="25" s="1"/>
  <c r="AI96" i="25" s="1"/>
  <c r="AJ53" i="21"/>
  <c r="AJ96" i="18" s="1"/>
  <c r="AJ53" i="25" s="1"/>
  <c r="AJ96" i="25" s="1"/>
  <c r="AL53" i="21"/>
  <c r="AL53" i="18" s="1"/>
  <c r="AL53" i="19" s="1"/>
  <c r="AL96" i="19" s="1"/>
  <c r="AM53" i="21"/>
  <c r="AM96" i="18" s="1"/>
  <c r="AN53" i="21"/>
  <c r="AN53" i="18" s="1"/>
  <c r="AN53" i="19" s="1"/>
  <c r="AN96" i="19" s="1"/>
  <c r="AO53" i="21"/>
  <c r="AP53" i="21"/>
  <c r="AP53" i="18" s="1"/>
  <c r="AP53" i="19" s="1"/>
  <c r="AP96" i="19" s="1"/>
  <c r="AQ53" i="21"/>
  <c r="AQ96" i="18" s="1"/>
  <c r="AQ53" i="25" s="1"/>
  <c r="AQ96" i="25" s="1"/>
  <c r="AR53" i="21"/>
  <c r="AS53" i="21"/>
  <c r="AS53" i="18" s="1"/>
  <c r="AS53" i="19" s="1"/>
  <c r="AS96" i="19" s="1"/>
  <c r="AT53" i="21"/>
  <c r="AT96" i="18" s="1"/>
  <c r="AT53" i="25" s="1"/>
  <c r="AT96" i="25" s="1"/>
  <c r="AU53" i="21"/>
  <c r="AV53" i="21"/>
  <c r="AW53" i="21"/>
  <c r="AX53" i="21"/>
  <c r="AX53" i="18" s="1"/>
  <c r="AX53" i="19" s="1"/>
  <c r="AX96" i="19" s="1"/>
  <c r="AY53" i="21"/>
  <c r="AY53" i="18" s="1"/>
  <c r="AY53" i="19" s="1"/>
  <c r="AY96" i="19" s="1"/>
  <c r="AZ53" i="21"/>
  <c r="BA53" i="21"/>
  <c r="BA96" i="18" s="1"/>
  <c r="BA53" i="25" s="1"/>
  <c r="BA96" i="25" s="1"/>
  <c r="BB53" i="21"/>
  <c r="BC53" i="21"/>
  <c r="BD53" i="21"/>
  <c r="BE53" i="21"/>
  <c r="BF53" i="21"/>
  <c r="BF53" i="18" s="1"/>
  <c r="BF53" i="19" s="1"/>
  <c r="BF96" i="19" s="1"/>
  <c r="AH55" i="18"/>
  <c r="AJ55" i="18"/>
  <c r="AO55" i="18"/>
  <c r="AQ55" i="18"/>
  <c r="AR55" i="18"/>
  <c r="AU55" i="18"/>
  <c r="AW55" i="18"/>
  <c r="AX55" i="18"/>
  <c r="AY55" i="18"/>
  <c r="AZ55" i="18"/>
  <c r="BA55" i="18"/>
  <c r="BC55" i="18"/>
  <c r="BE55" i="18"/>
  <c r="BF55" i="18"/>
  <c r="AG56" i="18"/>
  <c r="AG13" i="25" s="1"/>
  <c r="AG56" i="25" s="1"/>
  <c r="AJ56" i="18"/>
  <c r="AJ13" i="25" s="1"/>
  <c r="AJ56" i="25" s="1"/>
  <c r="AL56" i="18"/>
  <c r="AL13" i="25" s="1"/>
  <c r="AL56" i="25" s="1"/>
  <c r="AO56" i="18"/>
  <c r="AO13" i="25" s="1"/>
  <c r="AO56" i="25" s="1"/>
  <c r="AR56" i="18"/>
  <c r="AR13" i="25" s="1"/>
  <c r="AR56" i="25" s="1"/>
  <c r="AS56" i="18"/>
  <c r="AS13" i="25" s="1"/>
  <c r="AS56" i="25" s="1"/>
  <c r="AT56" i="18"/>
  <c r="AT13" i="25" s="1"/>
  <c r="AT56" i="25" s="1"/>
  <c r="AU56" i="18"/>
  <c r="AU13" i="25" s="1"/>
  <c r="AU56" i="25" s="1"/>
  <c r="AV56" i="18"/>
  <c r="AV13" i="25" s="1"/>
  <c r="AV56" i="25" s="1"/>
  <c r="AW56" i="18"/>
  <c r="AW13" i="25" s="1"/>
  <c r="AW56" i="25" s="1"/>
  <c r="AZ56" i="18"/>
  <c r="AZ13" i="25" s="1"/>
  <c r="AZ56" i="25" s="1"/>
  <c r="BB56" i="18"/>
  <c r="BB13" i="25" s="1"/>
  <c r="BB56" i="25" s="1"/>
  <c r="BC56" i="18"/>
  <c r="BC13" i="25" s="1"/>
  <c r="BC56" i="25" s="1"/>
  <c r="BD56" i="18"/>
  <c r="BD13" i="25" s="1"/>
  <c r="BD56" i="25" s="1"/>
  <c r="BE56" i="18"/>
  <c r="BE13" i="25" s="1"/>
  <c r="BE56" i="25" s="1"/>
  <c r="AO57" i="18"/>
  <c r="AO14" i="25" s="1"/>
  <c r="AO57" i="25" s="1"/>
  <c r="AQ57" i="18"/>
  <c r="AQ14" i="25" s="1"/>
  <c r="AQ57" i="25" s="1"/>
  <c r="AR57" i="18"/>
  <c r="AR14" i="25" s="1"/>
  <c r="AR57" i="25" s="1"/>
  <c r="AS57" i="18"/>
  <c r="AS14" i="25" s="1"/>
  <c r="AS57" i="25" s="1"/>
  <c r="AW57" i="18"/>
  <c r="AW14" i="25" s="1"/>
  <c r="AW57" i="25" s="1"/>
  <c r="AY57" i="18"/>
  <c r="AY14" i="25" s="1"/>
  <c r="AY57" i="25" s="1"/>
  <c r="AZ57" i="18"/>
  <c r="AZ14" i="25" s="1"/>
  <c r="AZ57" i="25" s="1"/>
  <c r="BA57" i="18"/>
  <c r="BA14" i="25" s="1"/>
  <c r="BA57" i="25" s="1"/>
  <c r="BC57" i="18"/>
  <c r="BC14" i="25" s="1"/>
  <c r="BC57" i="25" s="1"/>
  <c r="BE57" i="18"/>
  <c r="BE14" i="25" s="1"/>
  <c r="BE57" i="25" s="1"/>
  <c r="AI58" i="18"/>
  <c r="AI15" i="25" s="1"/>
  <c r="AI58" i="25" s="1"/>
  <c r="AL58" i="18"/>
  <c r="AL15" i="25" s="1"/>
  <c r="AL58" i="25" s="1"/>
  <c r="AO58" i="18"/>
  <c r="AO15" i="25" s="1"/>
  <c r="AO58" i="25" s="1"/>
  <c r="AQ58" i="18"/>
  <c r="AQ15" i="25" s="1"/>
  <c r="AQ58" i="25" s="1"/>
  <c r="AT58" i="18"/>
  <c r="AT15" i="25" s="1"/>
  <c r="AT58" i="25" s="1"/>
  <c r="AV58" i="18"/>
  <c r="AV15" i="25" s="1"/>
  <c r="AV58" i="25" s="1"/>
  <c r="AW58" i="18"/>
  <c r="AW15" i="25" s="1"/>
  <c r="AW58" i="25" s="1"/>
  <c r="AY58" i="18"/>
  <c r="AY15" i="25" s="1"/>
  <c r="AY58" i="25" s="1"/>
  <c r="BB58" i="18"/>
  <c r="BB15" i="25" s="1"/>
  <c r="BB58" i="25" s="1"/>
  <c r="BE58" i="18"/>
  <c r="BE15" i="25" s="1"/>
  <c r="BE58" i="25" s="1"/>
  <c r="AH59" i="18"/>
  <c r="AH16" i="25" s="1"/>
  <c r="AH59" i="25" s="1"/>
  <c r="AQ59" i="18"/>
  <c r="AQ16" i="25" s="1"/>
  <c r="AQ59" i="25" s="1"/>
  <c r="AU59" i="18"/>
  <c r="AU16" i="25" s="1"/>
  <c r="AU59" i="25" s="1"/>
  <c r="AV59" i="18"/>
  <c r="AV16" i="25" s="1"/>
  <c r="AV59" i="25" s="1"/>
  <c r="AY59" i="18"/>
  <c r="AY16" i="25" s="1"/>
  <c r="AY59" i="25" s="1"/>
  <c r="BC59" i="18"/>
  <c r="BC16" i="25" s="1"/>
  <c r="BC59" i="25" s="1"/>
  <c r="BD59" i="18"/>
  <c r="BD16" i="25" s="1"/>
  <c r="BD59" i="25" s="1"/>
  <c r="AJ60" i="18"/>
  <c r="AJ17" i="25" s="1"/>
  <c r="AJ60" i="25" s="1"/>
  <c r="AQ60" i="18"/>
  <c r="AQ17" i="25" s="1"/>
  <c r="AQ60" i="25" s="1"/>
  <c r="AR60" i="18"/>
  <c r="AR17" i="25" s="1"/>
  <c r="AR60" i="25" s="1"/>
  <c r="AS60" i="18"/>
  <c r="AS17" i="25" s="1"/>
  <c r="AS60" i="25" s="1"/>
  <c r="AV60" i="18"/>
  <c r="AV17" i="25" s="1"/>
  <c r="AV60" i="25" s="1"/>
  <c r="AY60" i="18"/>
  <c r="AY17" i="25" s="1"/>
  <c r="AY60" i="25" s="1"/>
  <c r="AZ60" i="18"/>
  <c r="AZ17" i="25" s="1"/>
  <c r="AZ60" i="25" s="1"/>
  <c r="BA60" i="18"/>
  <c r="BA17" i="25" s="1"/>
  <c r="BA60" i="25" s="1"/>
  <c r="BD60" i="18"/>
  <c r="BD17" i="25" s="1"/>
  <c r="BD60" i="25" s="1"/>
  <c r="AJ61" i="18"/>
  <c r="AJ18" i="25" s="1"/>
  <c r="AJ61" i="25" s="1"/>
  <c r="AO61" i="18"/>
  <c r="AO18" i="25" s="1"/>
  <c r="AO61" i="25" s="1"/>
  <c r="AP61" i="18"/>
  <c r="AP18" i="25" s="1"/>
  <c r="AP61" i="25" s="1"/>
  <c r="AS61" i="18"/>
  <c r="AS18" i="25" s="1"/>
  <c r="AS61" i="25" s="1"/>
  <c r="AU61" i="18"/>
  <c r="AU18" i="25" s="1"/>
  <c r="AU61" i="25" s="1"/>
  <c r="AV61" i="18"/>
  <c r="AV18" i="25" s="1"/>
  <c r="AV61" i="25" s="1"/>
  <c r="AW61" i="18"/>
  <c r="AW18" i="25" s="1"/>
  <c r="AW61" i="25" s="1"/>
  <c r="AX61" i="18"/>
  <c r="AX18" i="25" s="1"/>
  <c r="AX61" i="25" s="1"/>
  <c r="BA61" i="18"/>
  <c r="BA18" i="25" s="1"/>
  <c r="BA61" i="25" s="1"/>
  <c r="BC61" i="18"/>
  <c r="BC18" i="25" s="1"/>
  <c r="BC61" i="25" s="1"/>
  <c r="BD61" i="18"/>
  <c r="BD18" i="25" s="1"/>
  <c r="BD61" i="25" s="1"/>
  <c r="BE61" i="18"/>
  <c r="BE18" i="25" s="1"/>
  <c r="BE61" i="25" s="1"/>
  <c r="BF61" i="18"/>
  <c r="BF18" i="25" s="1"/>
  <c r="BF61" i="25" s="1"/>
  <c r="AS62" i="18"/>
  <c r="AS19" i="25" s="1"/>
  <c r="AS62" i="25" s="1"/>
  <c r="AT62" i="18"/>
  <c r="AT19" i="25" s="1"/>
  <c r="AT62" i="25" s="1"/>
  <c r="AU62" i="18"/>
  <c r="AU19" i="25" s="1"/>
  <c r="AU62" i="25" s="1"/>
  <c r="BA62" i="18"/>
  <c r="BA19" i="25" s="1"/>
  <c r="BA62" i="25" s="1"/>
  <c r="BB62" i="18"/>
  <c r="BB19" i="25" s="1"/>
  <c r="BB62" i="25" s="1"/>
  <c r="BC62" i="18"/>
  <c r="BC19" i="25" s="1"/>
  <c r="BC62" i="25" s="1"/>
  <c r="AH63" i="18"/>
  <c r="AH20" i="25" s="1"/>
  <c r="AH63" i="25" s="1"/>
  <c r="AJ63" i="18"/>
  <c r="AJ20" i="25" s="1"/>
  <c r="AJ63" i="25" s="1"/>
  <c r="AP63" i="18"/>
  <c r="AP20" i="25" s="1"/>
  <c r="AP63" i="25" s="1"/>
  <c r="AQ63" i="18"/>
  <c r="AQ20" i="25" s="1"/>
  <c r="AQ63" i="25" s="1"/>
  <c r="AR63" i="18"/>
  <c r="AR20" i="25" s="1"/>
  <c r="AR63" i="25" s="1"/>
  <c r="AS63" i="18"/>
  <c r="AS20" i="25" s="1"/>
  <c r="AS63" i="25" s="1"/>
  <c r="AU63" i="18"/>
  <c r="AU20" i="25" s="1"/>
  <c r="AU63" i="25" s="1"/>
  <c r="AW63" i="18"/>
  <c r="AW20" i="25" s="1"/>
  <c r="AW63" i="25" s="1"/>
  <c r="AX63" i="18"/>
  <c r="AX20" i="25" s="1"/>
  <c r="AX63" i="25" s="1"/>
  <c r="AY63" i="18"/>
  <c r="AY20" i="25" s="1"/>
  <c r="AY63" i="25" s="1"/>
  <c r="AZ63" i="18"/>
  <c r="AZ20" i="25" s="1"/>
  <c r="AZ63" i="25" s="1"/>
  <c r="BC63" i="18"/>
  <c r="BC20" i="25" s="1"/>
  <c r="BC63" i="25" s="1"/>
  <c r="BE63" i="18"/>
  <c r="BE20" i="25" s="1"/>
  <c r="BE63" i="25" s="1"/>
  <c r="BF63" i="18"/>
  <c r="BF20" i="25" s="1"/>
  <c r="BF63" i="25" s="1"/>
  <c r="AJ64" i="18"/>
  <c r="AJ21" i="25" s="1"/>
  <c r="AJ64" i="25" s="1"/>
  <c r="AO64" i="18"/>
  <c r="AO21" i="25" s="1"/>
  <c r="AO64" i="25" s="1"/>
  <c r="AQ64" i="18"/>
  <c r="AQ21" i="25" s="1"/>
  <c r="AQ64" i="25" s="1"/>
  <c r="AR64" i="18"/>
  <c r="AR21" i="25" s="1"/>
  <c r="AR64" i="25" s="1"/>
  <c r="AT64" i="18"/>
  <c r="AT21" i="25" s="1"/>
  <c r="AT64" i="25" s="1"/>
  <c r="AU64" i="18"/>
  <c r="AU21" i="25" s="1"/>
  <c r="AU64" i="25" s="1"/>
  <c r="AV64" i="18"/>
  <c r="AV21" i="25" s="1"/>
  <c r="AV64" i="25" s="1"/>
  <c r="AW64" i="18"/>
  <c r="AW21" i="25" s="1"/>
  <c r="AW64" i="25" s="1"/>
  <c r="AZ64" i="18"/>
  <c r="AZ21" i="25" s="1"/>
  <c r="AZ64" i="25" s="1"/>
  <c r="BA64" i="18"/>
  <c r="BA21" i="25" s="1"/>
  <c r="BA64" i="25" s="1"/>
  <c r="BB64" i="18"/>
  <c r="BB21" i="25" s="1"/>
  <c r="BB64" i="25" s="1"/>
  <c r="BC64" i="18"/>
  <c r="BC21" i="25" s="1"/>
  <c r="BC64" i="25" s="1"/>
  <c r="BD64" i="18"/>
  <c r="BD21" i="25" s="1"/>
  <c r="BD64" i="25" s="1"/>
  <c r="BE64" i="18"/>
  <c r="BE21" i="25" s="1"/>
  <c r="BE64" i="25" s="1"/>
  <c r="AO65" i="18"/>
  <c r="AO22" i="25" s="1"/>
  <c r="AO65" i="25" s="1"/>
  <c r="AR65" i="18"/>
  <c r="AR22" i="25" s="1"/>
  <c r="AR65" i="25" s="1"/>
  <c r="AS65" i="18"/>
  <c r="AS22" i="25" s="1"/>
  <c r="AS65" i="25" s="1"/>
  <c r="AU65" i="18"/>
  <c r="AU22" i="25" s="1"/>
  <c r="AU65" i="25" s="1"/>
  <c r="AV65" i="18"/>
  <c r="AV22" i="25" s="1"/>
  <c r="AV65" i="25" s="1"/>
  <c r="AW65" i="18"/>
  <c r="AW22" i="25" s="1"/>
  <c r="AW65" i="25" s="1"/>
  <c r="AY65" i="18"/>
  <c r="AY22" i="25" s="1"/>
  <c r="AY65" i="25" s="1"/>
  <c r="AZ65" i="18"/>
  <c r="AZ22" i="25" s="1"/>
  <c r="AZ65" i="25" s="1"/>
  <c r="BA65" i="18"/>
  <c r="BA22" i="25" s="1"/>
  <c r="BA65" i="25" s="1"/>
  <c r="BE65" i="18"/>
  <c r="BE22" i="25" s="1"/>
  <c r="BE65" i="25" s="1"/>
  <c r="AO66" i="18"/>
  <c r="AO23" i="25" s="1"/>
  <c r="AO66" i="25" s="1"/>
  <c r="AQ66" i="18"/>
  <c r="AQ23" i="25" s="1"/>
  <c r="AQ66" i="25" s="1"/>
  <c r="AR66" i="18"/>
  <c r="AR23" i="25" s="1"/>
  <c r="AR66" i="25" s="1"/>
  <c r="AT66" i="18"/>
  <c r="AT23" i="25" s="1"/>
  <c r="AT66" i="25" s="1"/>
  <c r="AV66" i="18"/>
  <c r="AV23" i="25" s="1"/>
  <c r="AV66" i="25" s="1"/>
  <c r="AW66" i="18"/>
  <c r="AW23" i="25" s="1"/>
  <c r="AW66" i="25" s="1"/>
  <c r="AY66" i="18"/>
  <c r="AY23" i="25" s="1"/>
  <c r="AY66" i="25" s="1"/>
  <c r="AZ66" i="18"/>
  <c r="AZ23" i="25" s="1"/>
  <c r="AZ66" i="25" s="1"/>
  <c r="BA66" i="18"/>
  <c r="BA23" i="25" s="1"/>
  <c r="BA66" i="25" s="1"/>
  <c r="BB66" i="18"/>
  <c r="BB23" i="25" s="1"/>
  <c r="BB66" i="25" s="1"/>
  <c r="BE66" i="18"/>
  <c r="BE23" i="25" s="1"/>
  <c r="BE66" i="25" s="1"/>
  <c r="AF67" i="18"/>
  <c r="AF24" i="25" s="1"/>
  <c r="AF67" i="25" s="1"/>
  <c r="AQ67" i="18"/>
  <c r="AQ24" i="25" s="1"/>
  <c r="AQ67" i="25" s="1"/>
  <c r="AU67" i="18"/>
  <c r="AU24" i="25" s="1"/>
  <c r="AU67" i="25" s="1"/>
  <c r="AV67" i="18"/>
  <c r="AV24" i="25" s="1"/>
  <c r="AV67" i="25" s="1"/>
  <c r="AY67" i="18"/>
  <c r="AY24" i="25" s="1"/>
  <c r="AY67" i="25" s="1"/>
  <c r="BC67" i="18"/>
  <c r="BC24" i="25" s="1"/>
  <c r="BC67" i="25" s="1"/>
  <c r="BD67" i="18"/>
  <c r="BD24" i="25" s="1"/>
  <c r="BD67" i="25" s="1"/>
  <c r="BE67" i="18"/>
  <c r="BE24" i="25" s="1"/>
  <c r="BE67" i="25" s="1"/>
  <c r="BF67" i="18"/>
  <c r="BF24" i="25" s="1"/>
  <c r="BF67" i="25" s="1"/>
  <c r="AQ68" i="18"/>
  <c r="AQ25" i="25" s="1"/>
  <c r="AQ68" i="25" s="1"/>
  <c r="AR68" i="18"/>
  <c r="AR25" i="25" s="1"/>
  <c r="AR68" i="25" s="1"/>
  <c r="AS68" i="18"/>
  <c r="AS25" i="25" s="1"/>
  <c r="AS68" i="25" s="1"/>
  <c r="AV68" i="18"/>
  <c r="AV25" i="25" s="1"/>
  <c r="AV68" i="25" s="1"/>
  <c r="AY68" i="18"/>
  <c r="AY25" i="25" s="1"/>
  <c r="AY68" i="25" s="1"/>
  <c r="AZ68" i="18"/>
  <c r="AZ25" i="25" s="1"/>
  <c r="AZ68" i="25" s="1"/>
  <c r="BA68" i="18"/>
  <c r="BA25" i="25" s="1"/>
  <c r="BA68" i="25" s="1"/>
  <c r="BD68" i="18"/>
  <c r="BD25" i="25" s="1"/>
  <c r="BD68" i="25" s="1"/>
  <c r="AF69" i="18"/>
  <c r="AN69" i="18"/>
  <c r="AO69" i="18"/>
  <c r="AP69" i="18"/>
  <c r="AS69" i="18"/>
  <c r="AV69" i="18"/>
  <c r="AW69" i="18"/>
  <c r="AX69" i="18"/>
  <c r="BA69" i="18"/>
  <c r="BC69" i="18"/>
  <c r="BD69" i="18"/>
  <c r="BE69" i="18"/>
  <c r="BF69" i="18"/>
  <c r="AJ70" i="18"/>
  <c r="AJ27" i="25" s="1"/>
  <c r="AJ70" i="25" s="1"/>
  <c r="AS70" i="18"/>
  <c r="AS27" i="25" s="1"/>
  <c r="AS70" i="25" s="1"/>
  <c r="AT70" i="18"/>
  <c r="AT27" i="25" s="1"/>
  <c r="AT70" i="25" s="1"/>
  <c r="AU70" i="18"/>
  <c r="AU27" i="25" s="1"/>
  <c r="AU70" i="25" s="1"/>
  <c r="AZ70" i="18"/>
  <c r="AZ27" i="25" s="1"/>
  <c r="AZ70" i="25" s="1"/>
  <c r="BA70" i="18"/>
  <c r="BA27" i="25" s="1"/>
  <c r="BA70" i="25" s="1"/>
  <c r="BB70" i="18"/>
  <c r="BB27" i="25" s="1"/>
  <c r="BB70" i="25" s="1"/>
  <c r="BC70" i="18"/>
  <c r="BC27" i="25" s="1"/>
  <c r="BC70" i="25" s="1"/>
  <c r="AH71" i="18"/>
  <c r="AH28" i="25" s="1"/>
  <c r="AH71" i="25" s="1"/>
  <c r="AJ71" i="18"/>
  <c r="AJ28" i="25" s="1"/>
  <c r="AJ71" i="25" s="1"/>
  <c r="AO71" i="18"/>
  <c r="AO28" i="25" s="1"/>
  <c r="AO71" i="25" s="1"/>
  <c r="AP71" i="18"/>
  <c r="AP28" i="25" s="1"/>
  <c r="AP71" i="25" s="1"/>
  <c r="AQ71" i="18"/>
  <c r="AQ28" i="25" s="1"/>
  <c r="AQ71" i="25" s="1"/>
  <c r="AR71" i="18"/>
  <c r="AR28" i="25" s="1"/>
  <c r="AR71" i="25" s="1"/>
  <c r="AU71" i="18"/>
  <c r="AU28" i="25" s="1"/>
  <c r="AU71" i="25" s="1"/>
  <c r="AW71" i="18"/>
  <c r="AW28" i="25" s="1"/>
  <c r="AW71" i="25" s="1"/>
  <c r="AX71" i="18"/>
  <c r="AX28" i="25" s="1"/>
  <c r="AX71" i="25" s="1"/>
  <c r="AY71" i="18"/>
  <c r="AY28" i="25" s="1"/>
  <c r="AY71" i="25" s="1"/>
  <c r="AZ71" i="18"/>
  <c r="AZ28" i="25" s="1"/>
  <c r="AZ71" i="25" s="1"/>
  <c r="BC71" i="18"/>
  <c r="BC28" i="25" s="1"/>
  <c r="BC71" i="25" s="1"/>
  <c r="BF71" i="18"/>
  <c r="BF28" i="25" s="1"/>
  <c r="BF71" i="25" s="1"/>
  <c r="AJ72" i="18"/>
  <c r="AJ29" i="25" s="1"/>
  <c r="AJ72" i="25" s="1"/>
  <c r="AL72" i="18"/>
  <c r="AL29" i="25" s="1"/>
  <c r="AL72" i="25" s="1"/>
  <c r="AO72" i="18"/>
  <c r="AO29" i="25" s="1"/>
  <c r="AO72" i="25" s="1"/>
  <c r="AR72" i="18"/>
  <c r="AR29" i="25" s="1"/>
  <c r="AR72" i="25" s="1"/>
  <c r="AU72" i="18"/>
  <c r="AU29" i="25" s="1"/>
  <c r="AU72" i="25" s="1"/>
  <c r="AV72" i="18"/>
  <c r="AV29" i="25" s="1"/>
  <c r="AV72" i="25" s="1"/>
  <c r="AW72" i="18"/>
  <c r="AW29" i="25" s="1"/>
  <c r="AW72" i="25" s="1"/>
  <c r="AZ72" i="18"/>
  <c r="AZ29" i="25" s="1"/>
  <c r="AZ72" i="25" s="1"/>
  <c r="BB72" i="18"/>
  <c r="BB29" i="25" s="1"/>
  <c r="BB72" i="25" s="1"/>
  <c r="BC72" i="18"/>
  <c r="BC29" i="25" s="1"/>
  <c r="BC72" i="25" s="1"/>
  <c r="BD72" i="18"/>
  <c r="BD29" i="25" s="1"/>
  <c r="BD72" i="25" s="1"/>
  <c r="BE72" i="18"/>
  <c r="BE29" i="25" s="1"/>
  <c r="BE72" i="25" s="1"/>
  <c r="AO73" i="18"/>
  <c r="AO30" i="25" s="1"/>
  <c r="AO73" i="25" s="1"/>
  <c r="AR73" i="18"/>
  <c r="AR30" i="25" s="1"/>
  <c r="AR73" i="25" s="1"/>
  <c r="AS73" i="18"/>
  <c r="AS30" i="25" s="1"/>
  <c r="AS73" i="25" s="1"/>
  <c r="AU73" i="18"/>
  <c r="AU30" i="25" s="1"/>
  <c r="AU73" i="25" s="1"/>
  <c r="AW73" i="18"/>
  <c r="AW30" i="25" s="1"/>
  <c r="AW73" i="25" s="1"/>
  <c r="AY73" i="18"/>
  <c r="AY30" i="25" s="1"/>
  <c r="AY73" i="25" s="1"/>
  <c r="AZ73" i="18"/>
  <c r="AZ30" i="25" s="1"/>
  <c r="AZ73" i="25" s="1"/>
  <c r="BA73" i="18"/>
  <c r="BA30" i="25" s="1"/>
  <c r="BA73" i="25" s="1"/>
  <c r="BE73" i="18"/>
  <c r="BE30" i="25" s="1"/>
  <c r="BE73" i="25" s="1"/>
  <c r="AL74" i="18"/>
  <c r="AL31" i="25" s="1"/>
  <c r="AL74" i="25" s="1"/>
  <c r="AO74" i="18"/>
  <c r="AO31" i="25" s="1"/>
  <c r="AO74" i="25" s="1"/>
  <c r="AQ74" i="18"/>
  <c r="AQ31" i="25" s="1"/>
  <c r="AQ74" i="25" s="1"/>
  <c r="AT74" i="18"/>
  <c r="AT31" i="25" s="1"/>
  <c r="AT74" i="25" s="1"/>
  <c r="AW74" i="18"/>
  <c r="AW31" i="25" s="1"/>
  <c r="AW74" i="25" s="1"/>
  <c r="AY74" i="18"/>
  <c r="AY31" i="25" s="1"/>
  <c r="AY74" i="25" s="1"/>
  <c r="BA74" i="18"/>
  <c r="BA31" i="25" s="1"/>
  <c r="BA74" i="25" s="1"/>
  <c r="BB74" i="18"/>
  <c r="BB31" i="25" s="1"/>
  <c r="BB74" i="25" s="1"/>
  <c r="BD74" i="18"/>
  <c r="BD31" i="25" s="1"/>
  <c r="BD74" i="25" s="1"/>
  <c r="BE74" i="18"/>
  <c r="BE31" i="25" s="1"/>
  <c r="BE74" i="25" s="1"/>
  <c r="AM75" i="18"/>
  <c r="AM32" i="25" s="1"/>
  <c r="AM75" i="25" s="1"/>
  <c r="AN75" i="18"/>
  <c r="AN32" i="25" s="1"/>
  <c r="AN75" i="25" s="1"/>
  <c r="AQ75" i="18"/>
  <c r="AQ32" i="25" s="1"/>
  <c r="AQ75" i="25" s="1"/>
  <c r="AS75" i="18"/>
  <c r="AS32" i="25" s="1"/>
  <c r="AS75" i="25" s="1"/>
  <c r="AU75" i="18"/>
  <c r="AU32" i="25" s="1"/>
  <c r="AU75" i="25" s="1"/>
  <c r="AV75" i="18"/>
  <c r="AV32" i="25" s="1"/>
  <c r="AV75" i="25" s="1"/>
  <c r="AY75" i="18"/>
  <c r="AY32" i="25" s="1"/>
  <c r="AY75" i="25" s="1"/>
  <c r="BC75" i="18"/>
  <c r="BC32" i="25" s="1"/>
  <c r="BC75" i="25" s="1"/>
  <c r="BD75" i="18"/>
  <c r="BD32" i="25" s="1"/>
  <c r="BD75" i="25" s="1"/>
  <c r="BE75" i="18"/>
  <c r="BE32" i="25" s="1"/>
  <c r="BE75" i="25" s="1"/>
  <c r="AJ76" i="18"/>
  <c r="AJ33" i="25" s="1"/>
  <c r="AJ76" i="25" s="1"/>
  <c r="AQ76" i="18"/>
  <c r="AQ33" i="25" s="1"/>
  <c r="AQ76" i="25" s="1"/>
  <c r="AR76" i="18"/>
  <c r="AR33" i="25" s="1"/>
  <c r="AR76" i="25" s="1"/>
  <c r="AS76" i="18"/>
  <c r="AS33" i="25" s="1"/>
  <c r="AS76" i="25" s="1"/>
  <c r="AV76" i="18"/>
  <c r="AV33" i="25" s="1"/>
  <c r="AV76" i="25" s="1"/>
  <c r="AY76" i="18"/>
  <c r="AY33" i="25" s="1"/>
  <c r="AY76" i="25" s="1"/>
  <c r="AZ76" i="18"/>
  <c r="AZ33" i="25" s="1"/>
  <c r="AZ76" i="25" s="1"/>
  <c r="BA76" i="18"/>
  <c r="BA33" i="25" s="1"/>
  <c r="BA76" i="25" s="1"/>
  <c r="BD76" i="18"/>
  <c r="BD33" i="25" s="1"/>
  <c r="BD76" i="25" s="1"/>
  <c r="AH77" i="18"/>
  <c r="AH34" i="25" s="1"/>
  <c r="AH77" i="25" s="1"/>
  <c r="AN77" i="18"/>
  <c r="AN34" i="25" s="1"/>
  <c r="AN77" i="25" s="1"/>
  <c r="AO77" i="18"/>
  <c r="AO34" i="25" s="1"/>
  <c r="AO77" i="25" s="1"/>
  <c r="AP77" i="18"/>
  <c r="AP34" i="25" s="1"/>
  <c r="AP77" i="25" s="1"/>
  <c r="AS77" i="18"/>
  <c r="AS34" i="25" s="1"/>
  <c r="AS77" i="25" s="1"/>
  <c r="AU77" i="18"/>
  <c r="AU34" i="25" s="1"/>
  <c r="AU77" i="25" s="1"/>
  <c r="AV77" i="18"/>
  <c r="AV34" i="25" s="1"/>
  <c r="AV77" i="25" s="1"/>
  <c r="AW77" i="18"/>
  <c r="AW34" i="25" s="1"/>
  <c r="AW77" i="25" s="1"/>
  <c r="AX77" i="18"/>
  <c r="AX34" i="25" s="1"/>
  <c r="AX77" i="25" s="1"/>
  <c r="BA77" i="18"/>
  <c r="BA34" i="25" s="1"/>
  <c r="BA77" i="25" s="1"/>
  <c r="BC77" i="18"/>
  <c r="BC34" i="25" s="1"/>
  <c r="BC77" i="25" s="1"/>
  <c r="BD77" i="18"/>
  <c r="BD34" i="25" s="1"/>
  <c r="BD77" i="25" s="1"/>
  <c r="BE77" i="18"/>
  <c r="BE34" i="25" s="1"/>
  <c r="BE77" i="25" s="1"/>
  <c r="BF77" i="18"/>
  <c r="BF34" i="25" s="1"/>
  <c r="BF77" i="25" s="1"/>
  <c r="AR78" i="18"/>
  <c r="AR35" i="25" s="1"/>
  <c r="AR78" i="25" s="1"/>
  <c r="AS78" i="18"/>
  <c r="AS35" i="25" s="1"/>
  <c r="AS78" i="25" s="1"/>
  <c r="AT78" i="18"/>
  <c r="AT35" i="25" s="1"/>
  <c r="AT78" i="25" s="1"/>
  <c r="AU78" i="18"/>
  <c r="AU35" i="25" s="1"/>
  <c r="AU78" i="25" s="1"/>
  <c r="BA78" i="18"/>
  <c r="BA35" i="25" s="1"/>
  <c r="BA78" i="25" s="1"/>
  <c r="BB78" i="18"/>
  <c r="BB35" i="25" s="1"/>
  <c r="BB78" i="25" s="1"/>
  <c r="BC78" i="18"/>
  <c r="BC35" i="25" s="1"/>
  <c r="BC78" i="25" s="1"/>
  <c r="AH79" i="18"/>
  <c r="AH36" i="25" s="1"/>
  <c r="AH79" i="25" s="1"/>
  <c r="AK79" i="18"/>
  <c r="AK36" i="25" s="1"/>
  <c r="AM79" i="18"/>
  <c r="AM36" i="25" s="1"/>
  <c r="AM79" i="25" s="1"/>
  <c r="AP79" i="18"/>
  <c r="AP36" i="25" s="1"/>
  <c r="AP79" i="25" s="1"/>
  <c r="AQ79" i="18"/>
  <c r="AQ36" i="25" s="1"/>
  <c r="AQ79" i="25" s="1"/>
  <c r="AR79" i="18"/>
  <c r="AR36" i="25" s="1"/>
  <c r="AR79" i="25" s="1"/>
  <c r="AU79" i="18"/>
  <c r="AU36" i="25" s="1"/>
  <c r="AU79" i="25" s="1"/>
  <c r="AW79" i="18"/>
  <c r="AW36" i="25" s="1"/>
  <c r="AW79" i="25" s="1"/>
  <c r="AX79" i="18"/>
  <c r="AX36" i="25" s="1"/>
  <c r="AX79" i="25" s="1"/>
  <c r="AY79" i="18"/>
  <c r="AY36" i="25" s="1"/>
  <c r="AY79" i="25" s="1"/>
  <c r="AZ79" i="18"/>
  <c r="AZ36" i="25" s="1"/>
  <c r="AZ79" i="25" s="1"/>
  <c r="BC79" i="18"/>
  <c r="BC36" i="25" s="1"/>
  <c r="BC79" i="25" s="1"/>
  <c r="BE79" i="18"/>
  <c r="BE36" i="25" s="1"/>
  <c r="BE79" i="25" s="1"/>
  <c r="BF79" i="18"/>
  <c r="BF36" i="25" s="1"/>
  <c r="BF79" i="25" s="1"/>
  <c r="AL80" i="18"/>
  <c r="AL37" i="25" s="1"/>
  <c r="AL80" i="25" s="1"/>
  <c r="AO80" i="18"/>
  <c r="AO37" i="25" s="1"/>
  <c r="AO80" i="25" s="1"/>
  <c r="AR80" i="18"/>
  <c r="AR37" i="25" s="1"/>
  <c r="AR80" i="25" s="1"/>
  <c r="AT80" i="18"/>
  <c r="AT37" i="25" s="1"/>
  <c r="AT80" i="25" s="1"/>
  <c r="AU80" i="18"/>
  <c r="AU37" i="25" s="1"/>
  <c r="AU80" i="25" s="1"/>
  <c r="AV80" i="18"/>
  <c r="AV37" i="25" s="1"/>
  <c r="AV80" i="25" s="1"/>
  <c r="AW80" i="18"/>
  <c r="AW37" i="25" s="1"/>
  <c r="AW80" i="25" s="1"/>
  <c r="AZ80" i="18"/>
  <c r="AZ37" i="25" s="1"/>
  <c r="AZ80" i="25" s="1"/>
  <c r="BC80" i="18"/>
  <c r="BC37" i="25" s="1"/>
  <c r="BC80" i="25" s="1"/>
  <c r="BD80" i="18"/>
  <c r="BD37" i="25" s="1"/>
  <c r="BD80" i="25" s="1"/>
  <c r="BE80" i="18"/>
  <c r="BE37" i="25" s="1"/>
  <c r="BE80" i="25" s="1"/>
  <c r="AG81" i="18"/>
  <c r="AG38" i="25" s="1"/>
  <c r="AG81" i="25" s="1"/>
  <c r="AO81" i="18"/>
  <c r="AO38" i="25" s="1"/>
  <c r="AO81" i="25" s="1"/>
  <c r="AR81" i="18"/>
  <c r="AR38" i="25" s="1"/>
  <c r="AR81" i="25" s="1"/>
  <c r="AS81" i="18"/>
  <c r="AS38" i="25" s="1"/>
  <c r="AS81" i="25" s="1"/>
  <c r="AW81" i="18"/>
  <c r="AW38" i="25" s="1"/>
  <c r="AW81" i="25" s="1"/>
  <c r="AY81" i="18"/>
  <c r="AY38" i="25" s="1"/>
  <c r="AY81" i="25" s="1"/>
  <c r="AZ81" i="18"/>
  <c r="AZ38" i="25" s="1"/>
  <c r="AZ81" i="25" s="1"/>
  <c r="BA81" i="18"/>
  <c r="BA38" i="25" s="1"/>
  <c r="BA81" i="25" s="1"/>
  <c r="BE81" i="18"/>
  <c r="BE38" i="25" s="1"/>
  <c r="BE81" i="25" s="1"/>
  <c r="AL82" i="18"/>
  <c r="AL39" i="25" s="1"/>
  <c r="AL82" i="25" s="1"/>
  <c r="AN82" i="18"/>
  <c r="AN39" i="25" s="1"/>
  <c r="AN82" i="25" s="1"/>
  <c r="AO82" i="18"/>
  <c r="AO39" i="25" s="1"/>
  <c r="AO82" i="25" s="1"/>
  <c r="AQ82" i="18"/>
  <c r="AQ39" i="25" s="1"/>
  <c r="AQ82" i="25" s="1"/>
  <c r="AT82" i="18"/>
  <c r="AT39" i="25" s="1"/>
  <c r="AT82" i="25" s="1"/>
  <c r="AW82" i="18"/>
  <c r="AW39" i="25" s="1"/>
  <c r="AW82" i="25" s="1"/>
  <c r="AY82" i="18"/>
  <c r="AY39" i="25" s="1"/>
  <c r="AY82" i="25" s="1"/>
  <c r="BA82" i="18"/>
  <c r="BA39" i="25" s="1"/>
  <c r="BA82" i="25" s="1"/>
  <c r="BB82" i="18"/>
  <c r="BB39" i="25" s="1"/>
  <c r="BB82" i="25" s="1"/>
  <c r="BD82" i="18"/>
  <c r="BD39" i="25" s="1"/>
  <c r="BD82" i="25" s="1"/>
  <c r="BE82" i="18"/>
  <c r="BE39" i="25" s="1"/>
  <c r="BE82" i="25" s="1"/>
  <c r="AQ83" i="18"/>
  <c r="AS83" i="18"/>
  <c r="AU83" i="18"/>
  <c r="AV83" i="18"/>
  <c r="AY83" i="18"/>
  <c r="BC83" i="18"/>
  <c r="BD83" i="18"/>
  <c r="AJ84" i="18"/>
  <c r="AJ41" i="25" s="1"/>
  <c r="AJ84" i="25" s="1"/>
  <c r="AN84" i="18"/>
  <c r="AN41" i="25" s="1"/>
  <c r="AN84" i="25" s="1"/>
  <c r="AQ84" i="18"/>
  <c r="AQ41" i="25" s="1"/>
  <c r="AQ84" i="25" s="1"/>
  <c r="AR84" i="18"/>
  <c r="AR41" i="25" s="1"/>
  <c r="AR84" i="25" s="1"/>
  <c r="AS84" i="18"/>
  <c r="AS41" i="25" s="1"/>
  <c r="AS84" i="25" s="1"/>
  <c r="AV84" i="18"/>
  <c r="AV41" i="25" s="1"/>
  <c r="AV84" i="25" s="1"/>
  <c r="AY84" i="18"/>
  <c r="AY41" i="25" s="1"/>
  <c r="AY84" i="25" s="1"/>
  <c r="AZ84" i="18"/>
  <c r="AZ41" i="25" s="1"/>
  <c r="AZ84" i="25" s="1"/>
  <c r="BA84" i="18"/>
  <c r="BA41" i="25" s="1"/>
  <c r="BA84" i="25" s="1"/>
  <c r="BD84" i="18"/>
  <c r="BD41" i="25" s="1"/>
  <c r="BD84" i="25" s="1"/>
  <c r="AO85" i="18"/>
  <c r="AO42" i="25" s="1"/>
  <c r="AO85" i="25" s="1"/>
  <c r="AP85" i="18"/>
  <c r="AP42" i="25" s="1"/>
  <c r="AP85" i="25" s="1"/>
  <c r="AS85" i="18"/>
  <c r="AS42" i="25" s="1"/>
  <c r="AS85" i="25" s="1"/>
  <c r="AV85" i="18"/>
  <c r="AV42" i="25" s="1"/>
  <c r="AV85" i="25" s="1"/>
  <c r="AW85" i="18"/>
  <c r="AW42" i="25" s="1"/>
  <c r="AW85" i="25" s="1"/>
  <c r="AX85" i="18"/>
  <c r="AX42" i="25" s="1"/>
  <c r="AX85" i="25" s="1"/>
  <c r="AY85" i="18"/>
  <c r="AY42" i="25" s="1"/>
  <c r="AY85" i="25" s="1"/>
  <c r="BA85" i="18"/>
  <c r="BA42" i="25" s="1"/>
  <c r="BA85" i="25" s="1"/>
  <c r="BC85" i="18"/>
  <c r="BC42" i="25" s="1"/>
  <c r="BC85" i="25" s="1"/>
  <c r="BD85" i="18"/>
  <c r="BD42" i="25" s="1"/>
  <c r="BD85" i="25" s="1"/>
  <c r="BE85" i="18"/>
  <c r="BE42" i="25" s="1"/>
  <c r="BE85" i="25" s="1"/>
  <c r="BF85" i="18"/>
  <c r="BF42" i="25" s="1"/>
  <c r="BF85" i="25" s="1"/>
  <c r="AJ86" i="18"/>
  <c r="AJ43" i="25" s="1"/>
  <c r="AJ86" i="25" s="1"/>
  <c r="AL86" i="18"/>
  <c r="AL43" i="25" s="1"/>
  <c r="AL86" i="25" s="1"/>
  <c r="AR86" i="18"/>
  <c r="AR43" i="25" s="1"/>
  <c r="AR86" i="25" s="1"/>
  <c r="AS86" i="18"/>
  <c r="AS43" i="25" s="1"/>
  <c r="AS86" i="25" s="1"/>
  <c r="AT86" i="18"/>
  <c r="AT43" i="25" s="1"/>
  <c r="AT86" i="25" s="1"/>
  <c r="AU86" i="18"/>
  <c r="AU43" i="25" s="1"/>
  <c r="AU86" i="25" s="1"/>
  <c r="AZ86" i="18"/>
  <c r="AZ43" i="25" s="1"/>
  <c r="AZ86" i="25" s="1"/>
  <c r="BA86" i="18"/>
  <c r="BA43" i="25" s="1"/>
  <c r="BA86" i="25" s="1"/>
  <c r="BB86" i="18"/>
  <c r="BB43" i="25" s="1"/>
  <c r="BB86" i="25" s="1"/>
  <c r="BC86" i="18"/>
  <c r="BC43" i="25" s="1"/>
  <c r="BC86" i="25" s="1"/>
  <c r="AH87" i="18"/>
  <c r="AH44" i="25" s="1"/>
  <c r="AH87" i="25" s="1"/>
  <c r="AJ87" i="18"/>
  <c r="AJ44" i="25" s="1"/>
  <c r="AJ87" i="25" s="1"/>
  <c r="AO87" i="18"/>
  <c r="AO44" i="25" s="1"/>
  <c r="AO87" i="25" s="1"/>
  <c r="AP87" i="18"/>
  <c r="AP44" i="25" s="1"/>
  <c r="AP87" i="25" s="1"/>
  <c r="AQ87" i="18"/>
  <c r="AQ44" i="25" s="1"/>
  <c r="AQ87" i="25" s="1"/>
  <c r="AR87" i="18"/>
  <c r="AR44" i="25" s="1"/>
  <c r="AR87" i="25" s="1"/>
  <c r="AU87" i="18"/>
  <c r="AU44" i="25" s="1"/>
  <c r="AU87" i="25" s="1"/>
  <c r="AX87" i="18"/>
  <c r="AX44" i="25" s="1"/>
  <c r="AX87" i="25" s="1"/>
  <c r="AY87" i="18"/>
  <c r="AY44" i="25" s="1"/>
  <c r="AY87" i="25" s="1"/>
  <c r="AZ87" i="18"/>
  <c r="AZ44" i="25" s="1"/>
  <c r="AZ87" i="25" s="1"/>
  <c r="BC87" i="18"/>
  <c r="BC44" i="25" s="1"/>
  <c r="BC87" i="25" s="1"/>
  <c r="BE87" i="18"/>
  <c r="BE44" i="25" s="1"/>
  <c r="BE87" i="25" s="1"/>
  <c r="BF87" i="18"/>
  <c r="BF44" i="25" s="1"/>
  <c r="BF87" i="25" s="1"/>
  <c r="AN88" i="18"/>
  <c r="AN45" i="25" s="1"/>
  <c r="AN88" i="25" s="1"/>
  <c r="AO88" i="18"/>
  <c r="AO45" i="25" s="1"/>
  <c r="AO88" i="25" s="1"/>
  <c r="AR88" i="18"/>
  <c r="AR45" i="25" s="1"/>
  <c r="AR88" i="25" s="1"/>
  <c r="AT88" i="18"/>
  <c r="AT45" i="25" s="1"/>
  <c r="AT88" i="25" s="1"/>
  <c r="AU88" i="18"/>
  <c r="AU45" i="25" s="1"/>
  <c r="AU88" i="25" s="1"/>
  <c r="AV88" i="18"/>
  <c r="AV45" i="25" s="1"/>
  <c r="AV88" i="25" s="1"/>
  <c r="AW88" i="18"/>
  <c r="AW45" i="25" s="1"/>
  <c r="AW88" i="25" s="1"/>
  <c r="AZ88" i="18"/>
  <c r="AZ45" i="25" s="1"/>
  <c r="AZ88" i="25" s="1"/>
  <c r="BB88" i="18"/>
  <c r="BB45" i="25" s="1"/>
  <c r="BB88" i="25" s="1"/>
  <c r="BC88" i="18"/>
  <c r="BC45" i="25" s="1"/>
  <c r="BC88" i="25" s="1"/>
  <c r="BD88" i="18"/>
  <c r="BD45" i="25" s="1"/>
  <c r="BD88" i="25" s="1"/>
  <c r="BE88" i="18"/>
  <c r="BE45" i="25" s="1"/>
  <c r="BE88" i="25" s="1"/>
  <c r="AO89" i="18"/>
  <c r="AO46" i="25" s="1"/>
  <c r="AO89" i="25" s="1"/>
  <c r="AQ89" i="18"/>
  <c r="AQ46" i="25" s="1"/>
  <c r="AQ89" i="25" s="1"/>
  <c r="AR89" i="18"/>
  <c r="AR46" i="25" s="1"/>
  <c r="AR89" i="25" s="1"/>
  <c r="AS89" i="18"/>
  <c r="AS46" i="25" s="1"/>
  <c r="AS89" i="25" s="1"/>
  <c r="AW89" i="18"/>
  <c r="AW46" i="25" s="1"/>
  <c r="AW89" i="25" s="1"/>
  <c r="AZ89" i="18"/>
  <c r="AZ46" i="25" s="1"/>
  <c r="AZ89" i="25" s="1"/>
  <c r="BA89" i="18"/>
  <c r="BA46" i="25" s="1"/>
  <c r="BA89" i="25" s="1"/>
  <c r="BE89" i="18"/>
  <c r="BE46" i="25" s="1"/>
  <c r="BE89" i="25" s="1"/>
  <c r="AG90" i="18"/>
  <c r="AG47" i="25" s="1"/>
  <c r="AG90" i="25" s="1"/>
  <c r="AO90" i="18"/>
  <c r="AO47" i="25" s="1"/>
  <c r="AO90" i="25" s="1"/>
  <c r="AQ90" i="18"/>
  <c r="AQ47" i="25" s="1"/>
  <c r="AQ90" i="25" s="1"/>
  <c r="AT90" i="18"/>
  <c r="AT47" i="25" s="1"/>
  <c r="AT90" i="25" s="1"/>
  <c r="AV90" i="18"/>
  <c r="AV47" i="25" s="1"/>
  <c r="AV90" i="25" s="1"/>
  <c r="AW90" i="18"/>
  <c r="AW47" i="25" s="1"/>
  <c r="AW90" i="25" s="1"/>
  <c r="AY90" i="18"/>
  <c r="AY47" i="25" s="1"/>
  <c r="AY90" i="25" s="1"/>
  <c r="BB90" i="18"/>
  <c r="BB47" i="25" s="1"/>
  <c r="BB90" i="25" s="1"/>
  <c r="BE90" i="18"/>
  <c r="BE47" i="25" s="1"/>
  <c r="BE90" i="25" s="1"/>
  <c r="AQ91" i="18"/>
  <c r="AQ48" i="25" s="1"/>
  <c r="AQ91" i="25" s="1"/>
  <c r="AU91" i="18"/>
  <c r="AU48" i="25" s="1"/>
  <c r="AU91" i="25" s="1"/>
  <c r="AV91" i="18"/>
  <c r="AV48" i="25" s="1"/>
  <c r="AV91" i="25" s="1"/>
  <c r="AY91" i="18"/>
  <c r="AY48" i="25" s="1"/>
  <c r="AY91" i="25" s="1"/>
  <c r="BA91" i="18"/>
  <c r="BA48" i="25" s="1"/>
  <c r="BA91" i="25" s="1"/>
  <c r="BC91" i="18"/>
  <c r="BC48" i="25" s="1"/>
  <c r="BC91" i="25" s="1"/>
  <c r="BD91" i="18"/>
  <c r="BD48" i="25" s="1"/>
  <c r="BD91" i="25" s="1"/>
  <c r="AJ92" i="18"/>
  <c r="AJ49" i="25" s="1"/>
  <c r="AJ92" i="25" s="1"/>
  <c r="AN92" i="18"/>
  <c r="AN49" i="25" s="1"/>
  <c r="AN92" i="25" s="1"/>
  <c r="AQ92" i="18"/>
  <c r="AQ49" i="25" s="1"/>
  <c r="AQ92" i="25" s="1"/>
  <c r="AR92" i="18"/>
  <c r="AR49" i="25" s="1"/>
  <c r="AR92" i="25" s="1"/>
  <c r="AS92" i="18"/>
  <c r="AS49" i="25" s="1"/>
  <c r="AS92" i="25" s="1"/>
  <c r="AV92" i="18"/>
  <c r="AV49" i="25" s="1"/>
  <c r="AV92" i="25" s="1"/>
  <c r="AY92" i="18"/>
  <c r="AY49" i="25" s="1"/>
  <c r="AY92" i="25" s="1"/>
  <c r="AZ92" i="18"/>
  <c r="AZ49" i="25" s="1"/>
  <c r="AZ92" i="25" s="1"/>
  <c r="BA92" i="18"/>
  <c r="BA49" i="25" s="1"/>
  <c r="BA92" i="25" s="1"/>
  <c r="BD92" i="18"/>
  <c r="BD49" i="25" s="1"/>
  <c r="BD92" i="25" s="1"/>
  <c r="AH93" i="18"/>
  <c r="AH50" i="25" s="1"/>
  <c r="AH93" i="25" s="1"/>
  <c r="AN93" i="18"/>
  <c r="AN50" i="25" s="1"/>
  <c r="AN93" i="25" s="1"/>
  <c r="AO93" i="18"/>
  <c r="AO50" i="25" s="1"/>
  <c r="AO93" i="25" s="1"/>
  <c r="AP93" i="18"/>
  <c r="AP50" i="25" s="1"/>
  <c r="AP93" i="25" s="1"/>
  <c r="AS93" i="18"/>
  <c r="AS50" i="25" s="1"/>
  <c r="AS93" i="25" s="1"/>
  <c r="AV93" i="18"/>
  <c r="AV50" i="25" s="1"/>
  <c r="AV93" i="25" s="1"/>
  <c r="AW93" i="18"/>
  <c r="AW50" i="25" s="1"/>
  <c r="AW93" i="25" s="1"/>
  <c r="AX93" i="18"/>
  <c r="AX50" i="25" s="1"/>
  <c r="AX93" i="25" s="1"/>
  <c r="AY93" i="18"/>
  <c r="AY50" i="25" s="1"/>
  <c r="AY93" i="25" s="1"/>
  <c r="BA93" i="18"/>
  <c r="BA50" i="25" s="1"/>
  <c r="BA93" i="25" s="1"/>
  <c r="BD93" i="18"/>
  <c r="BD50" i="25" s="1"/>
  <c r="BD93" i="25" s="1"/>
  <c r="BE93" i="18"/>
  <c r="BE50" i="25" s="1"/>
  <c r="BE93" i="25" s="1"/>
  <c r="BF93" i="18"/>
  <c r="BF50" i="25" s="1"/>
  <c r="BF93" i="25" s="1"/>
  <c r="AJ94" i="18"/>
  <c r="AJ51" i="25" s="1"/>
  <c r="AJ94" i="25" s="1"/>
  <c r="AL94" i="18"/>
  <c r="AL51" i="25" s="1"/>
  <c r="AL94" i="25" s="1"/>
  <c r="AS94" i="18"/>
  <c r="AS51" i="25" s="1"/>
  <c r="AS94" i="25" s="1"/>
  <c r="AT94" i="18"/>
  <c r="AT51" i="25" s="1"/>
  <c r="AT94" i="25" s="1"/>
  <c r="AU94" i="18"/>
  <c r="AU51" i="25" s="1"/>
  <c r="AU94" i="25" s="1"/>
  <c r="AZ94" i="18"/>
  <c r="AZ51" i="25" s="1"/>
  <c r="AZ94" i="25" s="1"/>
  <c r="BA94" i="18"/>
  <c r="BA51" i="25" s="1"/>
  <c r="BA94" i="25" s="1"/>
  <c r="BB94" i="18"/>
  <c r="BB51" i="25" s="1"/>
  <c r="BB94" i="25" s="1"/>
  <c r="BC94" i="18"/>
  <c r="BC51" i="25" s="1"/>
  <c r="BC94" i="25" s="1"/>
  <c r="AH95" i="18"/>
  <c r="AH52" i="25" s="1"/>
  <c r="AH95" i="25" s="1"/>
  <c r="AN95" i="18"/>
  <c r="AN52" i="25" s="1"/>
  <c r="AN95" i="25" s="1"/>
  <c r="AO95" i="18"/>
  <c r="AO52" i="25" s="1"/>
  <c r="AO95" i="25" s="1"/>
  <c r="AP95" i="18"/>
  <c r="AP52" i="25" s="1"/>
  <c r="AP95" i="25" s="1"/>
  <c r="AQ95" i="18"/>
  <c r="AQ52" i="25" s="1"/>
  <c r="AQ95" i="25" s="1"/>
  <c r="AR95" i="18"/>
  <c r="AR52" i="25" s="1"/>
  <c r="AR95" i="25" s="1"/>
  <c r="AU95" i="18"/>
  <c r="AU52" i="25" s="1"/>
  <c r="AU95" i="25" s="1"/>
  <c r="AX95" i="18"/>
  <c r="AX52" i="25" s="1"/>
  <c r="AX95" i="25" s="1"/>
  <c r="AY95" i="18"/>
  <c r="AY52" i="25" s="1"/>
  <c r="AY95" i="25" s="1"/>
  <c r="AZ95" i="18"/>
  <c r="AZ52" i="25" s="1"/>
  <c r="AZ95" i="25" s="1"/>
  <c r="BC95" i="18"/>
  <c r="BC52" i="25" s="1"/>
  <c r="BC95" i="25" s="1"/>
  <c r="BE95" i="18"/>
  <c r="BE52" i="25" s="1"/>
  <c r="BE95" i="25" s="1"/>
  <c r="BF95" i="18"/>
  <c r="BF52" i="25" s="1"/>
  <c r="BF95" i="25" s="1"/>
  <c r="AO96" i="18"/>
  <c r="AO53" i="25" s="1"/>
  <c r="AO96" i="25" s="1"/>
  <c r="AR96" i="18"/>
  <c r="AR53" i="25" s="1"/>
  <c r="AR96" i="25" s="1"/>
  <c r="AU96" i="18"/>
  <c r="AU53" i="25" s="1"/>
  <c r="AU96" i="25" s="1"/>
  <c r="AV96" i="18"/>
  <c r="AV53" i="25" s="1"/>
  <c r="AV96" i="25" s="1"/>
  <c r="AW96" i="18"/>
  <c r="AW53" i="25" s="1"/>
  <c r="AW96" i="25" s="1"/>
  <c r="AZ96" i="18"/>
  <c r="AZ53" i="25" s="1"/>
  <c r="AZ96" i="25" s="1"/>
  <c r="BB96" i="18"/>
  <c r="BB53" i="25" s="1"/>
  <c r="BB96" i="25" s="1"/>
  <c r="BC96" i="18"/>
  <c r="BC53" i="25" s="1"/>
  <c r="BC96" i="25" s="1"/>
  <c r="BD96" i="18"/>
  <c r="BD53" i="25" s="1"/>
  <c r="BD96" i="25" s="1"/>
  <c r="BE96" i="18"/>
  <c r="BE53" i="25" s="1"/>
  <c r="BE96" i="25" s="1"/>
  <c r="AH12" i="18"/>
  <c r="AJ12" i="18"/>
  <c r="AM12" i="18"/>
  <c r="AO12" i="18"/>
  <c r="AP12" i="18"/>
  <c r="AQ12" i="18"/>
  <c r="AR12" i="18"/>
  <c r="AU12" i="18"/>
  <c r="AV12" i="18"/>
  <c r="AW12" i="18"/>
  <c r="AX12" i="18"/>
  <c r="AY12" i="18"/>
  <c r="AZ12" i="18"/>
  <c r="BC12" i="18"/>
  <c r="BD12" i="18"/>
  <c r="BE12" i="18"/>
  <c r="BF12" i="18"/>
  <c r="AL13" i="18"/>
  <c r="AO13" i="18"/>
  <c r="AO13" i="19" s="1"/>
  <c r="AO56" i="19" s="1"/>
  <c r="AR13" i="18"/>
  <c r="AR13" i="19" s="1"/>
  <c r="AR56" i="19" s="1"/>
  <c r="AS13" i="18"/>
  <c r="AS13" i="19" s="1"/>
  <c r="AS56" i="19" s="1"/>
  <c r="AT13" i="18"/>
  <c r="AT13" i="19" s="1"/>
  <c r="AT56" i="19" s="1"/>
  <c r="AU13" i="18"/>
  <c r="AU13" i="19" s="1"/>
  <c r="AU56" i="19" s="1"/>
  <c r="AV13" i="18"/>
  <c r="AV13" i="19" s="1"/>
  <c r="AV56" i="19" s="1"/>
  <c r="AW13" i="18"/>
  <c r="AW13" i="19" s="1"/>
  <c r="AW56" i="19" s="1"/>
  <c r="AZ13" i="18"/>
  <c r="AZ13" i="19" s="1"/>
  <c r="AZ56" i="19" s="1"/>
  <c r="BA13" i="18"/>
  <c r="BA13" i="19" s="1"/>
  <c r="BA56" i="19" s="1"/>
  <c r="BB13" i="18"/>
  <c r="BB13" i="19" s="1"/>
  <c r="BB56" i="19" s="1"/>
  <c r="BC13" i="18"/>
  <c r="BC13" i="19" s="1"/>
  <c r="BC56" i="19" s="1"/>
  <c r="BD13" i="18"/>
  <c r="BD13" i="19" s="1"/>
  <c r="BD56" i="19" s="1"/>
  <c r="BE13" i="18"/>
  <c r="BE13" i="19" s="1"/>
  <c r="BE56" i="19" s="1"/>
  <c r="AH14" i="18"/>
  <c r="AH14" i="19" s="1"/>
  <c r="AH57" i="19" s="1"/>
  <c r="AO14" i="18"/>
  <c r="AO14" i="19" s="1"/>
  <c r="AO57" i="19" s="1"/>
  <c r="AP14" i="18"/>
  <c r="AP14" i="19" s="1"/>
  <c r="AP57" i="19" s="1"/>
  <c r="AQ14" i="18"/>
  <c r="AQ14" i="19" s="1"/>
  <c r="AQ57" i="19" s="1"/>
  <c r="AR14" i="18"/>
  <c r="AR14" i="19" s="1"/>
  <c r="AR57" i="19" s="1"/>
  <c r="AS14" i="18"/>
  <c r="AS14" i="19" s="1"/>
  <c r="AS57" i="19" s="1"/>
  <c r="AU14" i="18"/>
  <c r="AU14" i="19" s="1"/>
  <c r="AU57" i="19" s="1"/>
  <c r="AW14" i="18"/>
  <c r="AW14" i="19" s="1"/>
  <c r="AW57" i="19" s="1"/>
  <c r="AX14" i="18"/>
  <c r="AX14" i="19" s="1"/>
  <c r="AX57" i="19" s="1"/>
  <c r="AY14" i="18"/>
  <c r="AY14" i="19" s="1"/>
  <c r="AY57" i="19" s="1"/>
  <c r="AZ14" i="18"/>
  <c r="AZ14" i="19" s="1"/>
  <c r="AZ57" i="19" s="1"/>
  <c r="BA14" i="18"/>
  <c r="BA14" i="19" s="1"/>
  <c r="BA57" i="19" s="1"/>
  <c r="BC14" i="18"/>
  <c r="BC14" i="19" s="1"/>
  <c r="BC57" i="19" s="1"/>
  <c r="BD14" i="18"/>
  <c r="BD14" i="19" s="1"/>
  <c r="BD57" i="19" s="1"/>
  <c r="BE14" i="18"/>
  <c r="BE14" i="19" s="1"/>
  <c r="BE57" i="19" s="1"/>
  <c r="BF14" i="18"/>
  <c r="BF14" i="19" s="1"/>
  <c r="BF57" i="19" s="1"/>
  <c r="AO15" i="18"/>
  <c r="AO15" i="19" s="1"/>
  <c r="AO58" i="19" s="1"/>
  <c r="AQ15" i="18"/>
  <c r="AQ15" i="19" s="1"/>
  <c r="AQ58" i="19" s="1"/>
  <c r="AT15" i="18"/>
  <c r="AT15" i="19" s="1"/>
  <c r="AT58" i="19" s="1"/>
  <c r="AU15" i="18"/>
  <c r="AU15" i="19" s="1"/>
  <c r="AU58" i="19" s="1"/>
  <c r="AV15" i="18"/>
  <c r="AV15" i="19" s="1"/>
  <c r="AV58" i="19" s="1"/>
  <c r="AW15" i="18"/>
  <c r="AW15" i="19" s="1"/>
  <c r="AW58" i="19" s="1"/>
  <c r="AY15" i="18"/>
  <c r="AY15" i="19" s="1"/>
  <c r="AY58" i="19" s="1"/>
  <c r="BB15" i="18"/>
  <c r="BB15" i="19" s="1"/>
  <c r="BB58" i="19" s="1"/>
  <c r="BC15" i="18"/>
  <c r="BC15" i="19" s="1"/>
  <c r="BC58" i="19" s="1"/>
  <c r="BE15" i="18"/>
  <c r="BE15" i="19" s="1"/>
  <c r="BE58" i="19" s="1"/>
  <c r="AF16" i="18"/>
  <c r="AF16" i="19" s="1"/>
  <c r="AF59" i="19" s="1"/>
  <c r="AJ16" i="18"/>
  <c r="AJ16" i="19" s="1"/>
  <c r="AJ59" i="19" s="1"/>
  <c r="AQ16" i="18"/>
  <c r="AQ16" i="19" s="1"/>
  <c r="AQ59" i="19" s="1"/>
  <c r="AR16" i="18"/>
  <c r="AR16" i="19" s="1"/>
  <c r="AR59" i="19" s="1"/>
  <c r="AS16" i="18"/>
  <c r="AS16" i="19" s="1"/>
  <c r="AS59" i="19" s="1"/>
  <c r="AU16" i="18"/>
  <c r="AU16" i="19" s="1"/>
  <c r="AU59" i="19" s="1"/>
  <c r="AV16" i="18"/>
  <c r="AV16" i="19" s="1"/>
  <c r="AV59" i="19" s="1"/>
  <c r="AW16" i="18"/>
  <c r="AW16" i="19" s="1"/>
  <c r="AW59" i="19" s="1"/>
  <c r="AY16" i="18"/>
  <c r="AY16" i="19" s="1"/>
  <c r="AY59" i="19" s="1"/>
  <c r="AZ16" i="18"/>
  <c r="AZ16" i="19" s="1"/>
  <c r="AZ59" i="19" s="1"/>
  <c r="BC16" i="18"/>
  <c r="BC16" i="19" s="1"/>
  <c r="BC59" i="19" s="1"/>
  <c r="BD16" i="18"/>
  <c r="BD16" i="19" s="1"/>
  <c r="BD59" i="19" s="1"/>
  <c r="BE16" i="18"/>
  <c r="BE16" i="19" s="1"/>
  <c r="BE59" i="19" s="1"/>
  <c r="BF16" i="18"/>
  <c r="BF16" i="19" s="1"/>
  <c r="BF59" i="19" s="1"/>
  <c r="AJ17" i="18"/>
  <c r="AJ17" i="19" s="1"/>
  <c r="AJ60" i="19" s="1"/>
  <c r="AO17" i="18"/>
  <c r="AO17" i="19" s="1"/>
  <c r="AO60" i="19" s="1"/>
  <c r="AQ17" i="18"/>
  <c r="AQ17" i="19" s="1"/>
  <c r="AQ60" i="19" s="1"/>
  <c r="AR17" i="18"/>
  <c r="AR17" i="19" s="1"/>
  <c r="AR60" i="19" s="1"/>
  <c r="AS17" i="18"/>
  <c r="AS17" i="19" s="1"/>
  <c r="AS60" i="19" s="1"/>
  <c r="AV17" i="18"/>
  <c r="AV17" i="19" s="1"/>
  <c r="AV60" i="19" s="1"/>
  <c r="AW17" i="18"/>
  <c r="AW17" i="19" s="1"/>
  <c r="AW60" i="19" s="1"/>
  <c r="AY17" i="18"/>
  <c r="AY17" i="19" s="1"/>
  <c r="AY60" i="19" s="1"/>
  <c r="AZ17" i="18"/>
  <c r="AZ17" i="19" s="1"/>
  <c r="AZ60" i="19" s="1"/>
  <c r="BA17" i="18"/>
  <c r="BA17" i="19" s="1"/>
  <c r="BA60" i="19" s="1"/>
  <c r="BD17" i="18"/>
  <c r="BD17" i="19" s="1"/>
  <c r="BD60" i="19" s="1"/>
  <c r="BE17" i="18"/>
  <c r="BE17" i="19" s="1"/>
  <c r="BE60" i="19" s="1"/>
  <c r="AF18" i="18"/>
  <c r="AF18" i="19" s="1"/>
  <c r="AF61" i="19" s="1"/>
  <c r="AO18" i="18"/>
  <c r="AO18" i="19" s="1"/>
  <c r="AO61" i="19" s="1"/>
  <c r="AP18" i="18"/>
  <c r="AP18" i="19" s="1"/>
  <c r="AP61" i="19" s="1"/>
  <c r="AQ18" i="18"/>
  <c r="AQ18" i="19" s="1"/>
  <c r="AQ61" i="19" s="1"/>
  <c r="AS18" i="18"/>
  <c r="AS18" i="19" s="1"/>
  <c r="AS61" i="19" s="1"/>
  <c r="AV18" i="18"/>
  <c r="AV18" i="19" s="1"/>
  <c r="AV61" i="19" s="1"/>
  <c r="AW18" i="18"/>
  <c r="AW18" i="19" s="1"/>
  <c r="AW61" i="19" s="1"/>
  <c r="AX18" i="18"/>
  <c r="AX18" i="19" s="1"/>
  <c r="AX61" i="19" s="1"/>
  <c r="AY18" i="18"/>
  <c r="AY18" i="19" s="1"/>
  <c r="AY61" i="19" s="1"/>
  <c r="AZ18" i="18"/>
  <c r="AZ18" i="19" s="1"/>
  <c r="AZ61" i="19" s="1"/>
  <c r="BA18" i="18"/>
  <c r="BA18" i="19" s="1"/>
  <c r="BA61" i="19" s="1"/>
  <c r="BC18" i="18"/>
  <c r="BC18" i="19" s="1"/>
  <c r="BC61" i="19" s="1"/>
  <c r="BD18" i="18"/>
  <c r="BD18" i="19" s="1"/>
  <c r="BD61" i="19" s="1"/>
  <c r="BE18" i="18"/>
  <c r="BE18" i="19" s="1"/>
  <c r="BE61" i="19" s="1"/>
  <c r="BF18" i="18"/>
  <c r="BF18" i="19" s="1"/>
  <c r="BF61" i="19" s="1"/>
  <c r="AJ19" i="18"/>
  <c r="AJ19" i="19" s="1"/>
  <c r="AJ62" i="19" s="1"/>
  <c r="AQ19" i="18"/>
  <c r="AQ19" i="19" s="1"/>
  <c r="AQ62" i="19" s="1"/>
  <c r="AR19" i="18"/>
  <c r="AR19" i="19" s="1"/>
  <c r="AR62" i="19" s="1"/>
  <c r="AS19" i="18"/>
  <c r="AS19" i="19" s="1"/>
  <c r="AS62" i="19" s="1"/>
  <c r="AT19" i="18"/>
  <c r="AT19" i="19" s="1"/>
  <c r="AT62" i="19" s="1"/>
  <c r="AU19" i="18"/>
  <c r="AU19" i="19" s="1"/>
  <c r="AU62" i="19" s="1"/>
  <c r="AY19" i="18"/>
  <c r="AY19" i="19" s="1"/>
  <c r="AY62" i="19" s="1"/>
  <c r="AZ19" i="18"/>
  <c r="AZ19" i="19" s="1"/>
  <c r="AZ62" i="19" s="1"/>
  <c r="BA19" i="18"/>
  <c r="BA19" i="19" s="1"/>
  <c r="BA62" i="19" s="1"/>
  <c r="BB19" i="18"/>
  <c r="BB19" i="19" s="1"/>
  <c r="BB62" i="19" s="1"/>
  <c r="BC19" i="18"/>
  <c r="BC19" i="19" s="1"/>
  <c r="BC62" i="19" s="1"/>
  <c r="AH20" i="18"/>
  <c r="AH20" i="19" s="1"/>
  <c r="AH63" i="19" s="1"/>
  <c r="AJ20" i="18"/>
  <c r="AJ20" i="19" s="1"/>
  <c r="AJ63" i="19" s="1"/>
  <c r="AM20" i="18"/>
  <c r="AM20" i="19" s="1"/>
  <c r="AM63" i="19" s="1"/>
  <c r="AO20" i="18"/>
  <c r="AO20" i="19" s="1"/>
  <c r="AO63" i="19" s="1"/>
  <c r="AP20" i="18"/>
  <c r="AP20" i="19" s="1"/>
  <c r="AP63" i="19" s="1"/>
  <c r="AQ20" i="18"/>
  <c r="AQ20" i="19" s="1"/>
  <c r="AQ63" i="19" s="1"/>
  <c r="AR20" i="18"/>
  <c r="AR20" i="19" s="1"/>
  <c r="AR63" i="19" s="1"/>
  <c r="AU20" i="18"/>
  <c r="AU20" i="19" s="1"/>
  <c r="AU63" i="19" s="1"/>
  <c r="AV20" i="18"/>
  <c r="AV20" i="19" s="1"/>
  <c r="AV63" i="19" s="1"/>
  <c r="AW20" i="18"/>
  <c r="AW20" i="19" s="1"/>
  <c r="AW63" i="19" s="1"/>
  <c r="AX20" i="18"/>
  <c r="AX20" i="19" s="1"/>
  <c r="AX63" i="19" s="1"/>
  <c r="AY20" i="18"/>
  <c r="AY20" i="19" s="1"/>
  <c r="AY63" i="19" s="1"/>
  <c r="AZ20" i="18"/>
  <c r="AZ20" i="19" s="1"/>
  <c r="AZ63" i="19" s="1"/>
  <c r="BC20" i="18"/>
  <c r="BC20" i="19" s="1"/>
  <c r="BC63" i="19" s="1"/>
  <c r="BD20" i="18"/>
  <c r="BD20" i="19" s="1"/>
  <c r="BD63" i="19" s="1"/>
  <c r="BE20" i="18"/>
  <c r="BE20" i="19" s="1"/>
  <c r="BE63" i="19" s="1"/>
  <c r="BF20" i="18"/>
  <c r="BF20" i="19" s="1"/>
  <c r="BF63" i="19" s="1"/>
  <c r="AF21" i="18"/>
  <c r="AF21" i="19" s="1"/>
  <c r="AF64" i="19" s="1"/>
  <c r="AJ21" i="18"/>
  <c r="AJ21" i="19" s="1"/>
  <c r="AJ64" i="19" s="1"/>
  <c r="AL21" i="18"/>
  <c r="AO21" i="18"/>
  <c r="AO21" i="19" s="1"/>
  <c r="AO64" i="19" s="1"/>
  <c r="AR21" i="18"/>
  <c r="AR21" i="19" s="1"/>
  <c r="AR64" i="19" s="1"/>
  <c r="AS21" i="18"/>
  <c r="AS21" i="19" s="1"/>
  <c r="AS64" i="19" s="1"/>
  <c r="AT21" i="18"/>
  <c r="AT21" i="19" s="1"/>
  <c r="AT64" i="19" s="1"/>
  <c r="AU21" i="18"/>
  <c r="AU21" i="19" s="1"/>
  <c r="AU64" i="19" s="1"/>
  <c r="AV21" i="18"/>
  <c r="AV21" i="19" s="1"/>
  <c r="AV64" i="19" s="1"/>
  <c r="AW21" i="18"/>
  <c r="AW21" i="19" s="1"/>
  <c r="AW64" i="19" s="1"/>
  <c r="AZ21" i="18"/>
  <c r="AZ21" i="19" s="1"/>
  <c r="AZ64" i="19" s="1"/>
  <c r="BA21" i="18"/>
  <c r="BA21" i="19" s="1"/>
  <c r="BA64" i="19" s="1"/>
  <c r="BB21" i="18"/>
  <c r="BB21" i="19" s="1"/>
  <c r="BB64" i="19" s="1"/>
  <c r="BC21" i="18"/>
  <c r="BC21" i="19" s="1"/>
  <c r="BC64" i="19" s="1"/>
  <c r="BD21" i="18"/>
  <c r="BD21" i="19" s="1"/>
  <c r="BD64" i="19" s="1"/>
  <c r="BE21" i="18"/>
  <c r="BE21" i="19" s="1"/>
  <c r="BE64" i="19" s="1"/>
  <c r="AH22" i="18"/>
  <c r="AH22" i="19" s="1"/>
  <c r="AH65" i="19" s="1"/>
  <c r="AO22" i="18"/>
  <c r="AO22" i="19" s="1"/>
  <c r="AO65" i="19" s="1"/>
  <c r="AP22" i="18"/>
  <c r="AP22" i="19" s="1"/>
  <c r="AP65" i="19" s="1"/>
  <c r="AR22" i="18"/>
  <c r="AR22" i="19" s="1"/>
  <c r="AR65" i="19" s="1"/>
  <c r="AS22" i="18"/>
  <c r="AS22" i="19" s="1"/>
  <c r="AS65" i="19" s="1"/>
  <c r="AW22" i="18"/>
  <c r="AW22" i="19" s="1"/>
  <c r="AW65" i="19" s="1"/>
  <c r="AX22" i="18"/>
  <c r="AX22" i="19" s="1"/>
  <c r="AX65" i="19" s="1"/>
  <c r="AY22" i="18"/>
  <c r="AY22" i="19" s="1"/>
  <c r="AY65" i="19" s="1"/>
  <c r="AZ22" i="18"/>
  <c r="AZ22" i="19" s="1"/>
  <c r="AZ65" i="19" s="1"/>
  <c r="BA22" i="18"/>
  <c r="BA22" i="19" s="1"/>
  <c r="BA65" i="19" s="1"/>
  <c r="BE22" i="18"/>
  <c r="BE22" i="19" s="1"/>
  <c r="BE65" i="19" s="1"/>
  <c r="BF22" i="18"/>
  <c r="BF22" i="19" s="1"/>
  <c r="BF65" i="19" s="1"/>
  <c r="AL23" i="18"/>
  <c r="AO23" i="18"/>
  <c r="AO23" i="19" s="1"/>
  <c r="AO66" i="19" s="1"/>
  <c r="AQ23" i="18"/>
  <c r="AQ23" i="19" s="1"/>
  <c r="AQ66" i="19" s="1"/>
  <c r="AR23" i="18"/>
  <c r="AR23" i="19" s="1"/>
  <c r="AR66" i="19" s="1"/>
  <c r="AT23" i="18"/>
  <c r="AT23" i="19" s="1"/>
  <c r="AT66" i="19" s="1"/>
  <c r="AW23" i="18"/>
  <c r="AW23" i="19" s="1"/>
  <c r="AW66" i="19" s="1"/>
  <c r="AY23" i="18"/>
  <c r="AY23" i="19" s="1"/>
  <c r="AY66" i="19" s="1"/>
  <c r="AZ23" i="18"/>
  <c r="AZ23" i="19" s="1"/>
  <c r="AZ66" i="19" s="1"/>
  <c r="BA23" i="18"/>
  <c r="BA23" i="19" s="1"/>
  <c r="BA66" i="19" s="1"/>
  <c r="BB23" i="18"/>
  <c r="BB23" i="19" s="1"/>
  <c r="BB66" i="19" s="1"/>
  <c r="BE23" i="18"/>
  <c r="BE23" i="19" s="1"/>
  <c r="BE66" i="19" s="1"/>
  <c r="AJ24" i="18"/>
  <c r="AJ24" i="19" s="1"/>
  <c r="AJ67" i="19" s="1"/>
  <c r="AQ24" i="18"/>
  <c r="AQ24" i="19" s="1"/>
  <c r="AQ67" i="19" s="1"/>
  <c r="AU24" i="18"/>
  <c r="AU24" i="19" s="1"/>
  <c r="AU67" i="19" s="1"/>
  <c r="AV24" i="18"/>
  <c r="AV24" i="19" s="1"/>
  <c r="AV67" i="19" s="1"/>
  <c r="AY24" i="18"/>
  <c r="AY24" i="19" s="1"/>
  <c r="AY67" i="19" s="1"/>
  <c r="AZ24" i="18"/>
  <c r="AZ24" i="19" s="1"/>
  <c r="AZ67" i="19" s="1"/>
  <c r="BA24" i="18"/>
  <c r="BA24" i="19" s="1"/>
  <c r="BA67" i="19" s="1"/>
  <c r="BC24" i="18"/>
  <c r="BC24" i="19" s="1"/>
  <c r="BC67" i="19" s="1"/>
  <c r="BD24" i="18"/>
  <c r="BD24" i="19" s="1"/>
  <c r="BD67" i="19" s="1"/>
  <c r="AF25" i="18"/>
  <c r="AF25" i="19" s="1"/>
  <c r="AF68" i="19" s="1"/>
  <c r="AG25" i="18"/>
  <c r="AG25" i="19" s="1"/>
  <c r="AG68" i="19" s="1"/>
  <c r="AJ25" i="18"/>
  <c r="AJ25" i="19" s="1"/>
  <c r="AJ68" i="19" s="1"/>
  <c r="AQ25" i="18"/>
  <c r="AQ25" i="19" s="1"/>
  <c r="AQ68" i="19" s="1"/>
  <c r="AR25" i="18"/>
  <c r="AR25" i="19" s="1"/>
  <c r="AR68" i="19" s="1"/>
  <c r="AS25" i="18"/>
  <c r="AS25" i="19" s="1"/>
  <c r="AS68" i="19" s="1"/>
  <c r="AT25" i="18"/>
  <c r="AT25" i="19" s="1"/>
  <c r="AT68" i="19" s="1"/>
  <c r="AV25" i="18"/>
  <c r="AV25" i="19" s="1"/>
  <c r="AV68" i="19" s="1"/>
  <c r="AW25" i="18"/>
  <c r="AW25" i="19" s="1"/>
  <c r="AW68" i="19" s="1"/>
  <c r="AY25" i="18"/>
  <c r="AY25" i="19" s="1"/>
  <c r="AY68" i="19" s="1"/>
  <c r="AZ25" i="18"/>
  <c r="AZ25" i="19" s="1"/>
  <c r="AZ68" i="19" s="1"/>
  <c r="BA25" i="18"/>
  <c r="BA25" i="19" s="1"/>
  <c r="BA68" i="19" s="1"/>
  <c r="BB25" i="18"/>
  <c r="BB25" i="19" s="1"/>
  <c r="BB68" i="19" s="1"/>
  <c r="BC25" i="18"/>
  <c r="BC25" i="19" s="1"/>
  <c r="BC68" i="19" s="1"/>
  <c r="BD25" i="18"/>
  <c r="BD25" i="19" s="1"/>
  <c r="BD68" i="19" s="1"/>
  <c r="AF26" i="18"/>
  <c r="AN26" i="18"/>
  <c r="AO26" i="18"/>
  <c r="AP26" i="18"/>
  <c r="AS26" i="18"/>
  <c r="AV26" i="18"/>
  <c r="AW26" i="18"/>
  <c r="AX26" i="18"/>
  <c r="BA26" i="18"/>
  <c r="BC26" i="18"/>
  <c r="BD26" i="18"/>
  <c r="BE26" i="18"/>
  <c r="BF26" i="18"/>
  <c r="AJ27" i="18"/>
  <c r="AJ27" i="19" s="1"/>
  <c r="AJ70" i="19" s="1"/>
  <c r="AO27" i="18"/>
  <c r="AO27" i="19" s="1"/>
  <c r="AO70" i="19" s="1"/>
  <c r="AQ27" i="18"/>
  <c r="AQ27" i="19" s="1"/>
  <c r="AQ70" i="19" s="1"/>
  <c r="AS27" i="18"/>
  <c r="AS27" i="19" s="1"/>
  <c r="AS70" i="19" s="1"/>
  <c r="AT27" i="18"/>
  <c r="AT27" i="19" s="1"/>
  <c r="AT70" i="19" s="1"/>
  <c r="AU27" i="18"/>
  <c r="AU27" i="19" s="1"/>
  <c r="AU70" i="19" s="1"/>
  <c r="AZ27" i="18"/>
  <c r="AZ27" i="19" s="1"/>
  <c r="AZ70" i="19" s="1"/>
  <c r="BA27" i="18"/>
  <c r="BA27" i="19" s="1"/>
  <c r="BA70" i="19" s="1"/>
  <c r="BB27" i="18"/>
  <c r="BB27" i="19" s="1"/>
  <c r="BB70" i="19" s="1"/>
  <c r="BC27" i="18"/>
  <c r="BC27" i="19" s="1"/>
  <c r="BC70" i="19" s="1"/>
  <c r="AH28" i="18"/>
  <c r="AH28" i="19" s="1"/>
  <c r="AH71" i="19" s="1"/>
  <c r="AI28" i="18"/>
  <c r="AI28" i="19" s="1"/>
  <c r="AI71" i="19" s="1"/>
  <c r="AJ28" i="18"/>
  <c r="AJ28" i="19" s="1"/>
  <c r="AJ71" i="19" s="1"/>
  <c r="AM28" i="18"/>
  <c r="AM28" i="19" s="1"/>
  <c r="AM71" i="19" s="1"/>
  <c r="AN28" i="18"/>
  <c r="AN28" i="19" s="1"/>
  <c r="AN71" i="19" s="1"/>
  <c r="AO28" i="18"/>
  <c r="AO28" i="19" s="1"/>
  <c r="AO71" i="19" s="1"/>
  <c r="AP28" i="18"/>
  <c r="AP28" i="19" s="1"/>
  <c r="AP71" i="19" s="1"/>
  <c r="AQ28" i="18"/>
  <c r="AQ28" i="19" s="1"/>
  <c r="AQ71" i="19" s="1"/>
  <c r="AR28" i="18"/>
  <c r="AR28" i="19" s="1"/>
  <c r="AR71" i="19" s="1"/>
  <c r="AU28" i="18"/>
  <c r="AU28" i="19" s="1"/>
  <c r="AU71" i="19" s="1"/>
  <c r="AW28" i="18"/>
  <c r="AW28" i="19" s="1"/>
  <c r="AW71" i="19" s="1"/>
  <c r="AX28" i="18"/>
  <c r="AX28" i="19" s="1"/>
  <c r="AX71" i="19" s="1"/>
  <c r="AY28" i="18"/>
  <c r="AY28" i="19" s="1"/>
  <c r="AY71" i="19" s="1"/>
  <c r="AZ28" i="18"/>
  <c r="AZ28" i="19" s="1"/>
  <c r="AZ71" i="19" s="1"/>
  <c r="BA28" i="18"/>
  <c r="BA28" i="19" s="1"/>
  <c r="BA71" i="19" s="1"/>
  <c r="BC28" i="18"/>
  <c r="BC28" i="19" s="1"/>
  <c r="BC71" i="19" s="1"/>
  <c r="BF28" i="18"/>
  <c r="BF28" i="19" s="1"/>
  <c r="BF71" i="19" s="1"/>
  <c r="AJ29" i="18"/>
  <c r="AJ29" i="19" s="1"/>
  <c r="AJ72" i="19" s="1"/>
  <c r="AL29" i="18"/>
  <c r="AL29" i="19" s="1"/>
  <c r="AL72" i="19" s="1"/>
  <c r="AO29" i="18"/>
  <c r="AO29" i="19" s="1"/>
  <c r="AO72" i="19" s="1"/>
  <c r="AR29" i="18"/>
  <c r="AR29" i="19" s="1"/>
  <c r="AR72" i="19" s="1"/>
  <c r="AS29" i="18"/>
  <c r="AS29" i="19" s="1"/>
  <c r="AS72" i="19" s="1"/>
  <c r="AT29" i="18"/>
  <c r="AT29" i="19" s="1"/>
  <c r="AT72" i="19" s="1"/>
  <c r="AU29" i="18"/>
  <c r="AU29" i="19" s="1"/>
  <c r="AU72" i="19" s="1"/>
  <c r="AV29" i="18"/>
  <c r="AV29" i="19" s="1"/>
  <c r="AV72" i="19" s="1"/>
  <c r="AW29" i="18"/>
  <c r="AW29" i="19" s="1"/>
  <c r="AW72" i="19" s="1"/>
  <c r="AZ29" i="18"/>
  <c r="AZ29" i="19" s="1"/>
  <c r="AZ72" i="19" s="1"/>
  <c r="BC29" i="18"/>
  <c r="BC29" i="19" s="1"/>
  <c r="BC72" i="19" s="1"/>
  <c r="BD29" i="18"/>
  <c r="BD29" i="19" s="1"/>
  <c r="BD72" i="19" s="1"/>
  <c r="BE29" i="18"/>
  <c r="BE29" i="19" s="1"/>
  <c r="BE72" i="19" s="1"/>
  <c r="AK30" i="18"/>
  <c r="AK30" i="19" s="1"/>
  <c r="AO30" i="18"/>
  <c r="AO30" i="19" s="1"/>
  <c r="AO73" i="19" s="1"/>
  <c r="AP30" i="18"/>
  <c r="AP30" i="19" s="1"/>
  <c r="AP73" i="19" s="1"/>
  <c r="AQ30" i="18"/>
  <c r="AQ30" i="19" s="1"/>
  <c r="AQ73" i="19" s="1"/>
  <c r="AR30" i="18"/>
  <c r="AR30" i="19" s="1"/>
  <c r="AR73" i="19" s="1"/>
  <c r="AS30" i="18"/>
  <c r="AS30" i="19" s="1"/>
  <c r="AS73" i="19" s="1"/>
  <c r="AU30" i="18"/>
  <c r="AU30" i="19" s="1"/>
  <c r="AU73" i="19" s="1"/>
  <c r="AV30" i="18"/>
  <c r="AV30" i="19" s="1"/>
  <c r="AV73" i="19" s="1"/>
  <c r="AW30" i="18"/>
  <c r="AW30" i="19" s="1"/>
  <c r="AW73" i="19" s="1"/>
  <c r="AY30" i="18"/>
  <c r="AY30" i="19" s="1"/>
  <c r="AY73" i="19" s="1"/>
  <c r="AZ30" i="18"/>
  <c r="AZ30" i="19" s="1"/>
  <c r="AZ73" i="19" s="1"/>
  <c r="BA30" i="18"/>
  <c r="BA30" i="19" s="1"/>
  <c r="BA73" i="19" s="1"/>
  <c r="BE30" i="18"/>
  <c r="BE30" i="19" s="1"/>
  <c r="BE73" i="19" s="1"/>
  <c r="AL31" i="18"/>
  <c r="AL31" i="19" s="1"/>
  <c r="AL74" i="19" s="1"/>
  <c r="AN31" i="18"/>
  <c r="AN31" i="19" s="1"/>
  <c r="AN74" i="19" s="1"/>
  <c r="AO31" i="18"/>
  <c r="AO31" i="19" s="1"/>
  <c r="AO74" i="19" s="1"/>
  <c r="AQ31" i="18"/>
  <c r="AQ31" i="19" s="1"/>
  <c r="AQ74" i="19" s="1"/>
  <c r="AT31" i="18"/>
  <c r="AT31" i="19" s="1"/>
  <c r="AT74" i="19" s="1"/>
  <c r="AV31" i="18"/>
  <c r="AV31" i="19" s="1"/>
  <c r="AV74" i="19" s="1"/>
  <c r="AW31" i="18"/>
  <c r="AW31" i="19" s="1"/>
  <c r="AW74" i="19" s="1"/>
  <c r="AY31" i="18"/>
  <c r="AY31" i="19" s="1"/>
  <c r="AY74" i="19" s="1"/>
  <c r="BB31" i="18"/>
  <c r="BB31" i="19" s="1"/>
  <c r="BB74" i="19" s="1"/>
  <c r="BD31" i="18"/>
  <c r="BD31" i="19" s="1"/>
  <c r="BD74" i="19" s="1"/>
  <c r="BE31" i="18"/>
  <c r="BE31" i="19" s="1"/>
  <c r="BE74" i="19" s="1"/>
  <c r="AI32" i="18"/>
  <c r="AI32" i="19" s="1"/>
  <c r="AI75" i="19" s="1"/>
  <c r="AO32" i="18"/>
  <c r="AO32" i="19" s="1"/>
  <c r="AO75" i="19" s="1"/>
  <c r="AP32" i="18"/>
  <c r="AP32" i="19" s="1"/>
  <c r="AP75" i="19" s="1"/>
  <c r="AQ32" i="18"/>
  <c r="AQ32" i="19" s="1"/>
  <c r="AQ75" i="19" s="1"/>
  <c r="AR32" i="18"/>
  <c r="AR32" i="19" s="1"/>
  <c r="AR75" i="19" s="1"/>
  <c r="AS32" i="18"/>
  <c r="AS32" i="19" s="1"/>
  <c r="AS75" i="19" s="1"/>
  <c r="AU32" i="18"/>
  <c r="AU32" i="19" s="1"/>
  <c r="AU75" i="19" s="1"/>
  <c r="AV32" i="18"/>
  <c r="AV32" i="19" s="1"/>
  <c r="AV75" i="19" s="1"/>
  <c r="AY32" i="18"/>
  <c r="AY32" i="19" s="1"/>
  <c r="AY75" i="19" s="1"/>
  <c r="BC32" i="18"/>
  <c r="BC32" i="19" s="1"/>
  <c r="BC75" i="19" s="1"/>
  <c r="BD32" i="18"/>
  <c r="BD32" i="19" s="1"/>
  <c r="BD75" i="19" s="1"/>
  <c r="AJ33" i="18"/>
  <c r="AJ33" i="19" s="1"/>
  <c r="AJ76" i="19" s="1"/>
  <c r="AQ33" i="18"/>
  <c r="AQ33" i="19" s="1"/>
  <c r="AQ76" i="19" s="1"/>
  <c r="AR33" i="18"/>
  <c r="AR33" i="19" s="1"/>
  <c r="AR76" i="19" s="1"/>
  <c r="AS33" i="18"/>
  <c r="AS33" i="19" s="1"/>
  <c r="AS76" i="19" s="1"/>
  <c r="AV33" i="18"/>
  <c r="AV33" i="19" s="1"/>
  <c r="AV76" i="19" s="1"/>
  <c r="AY33" i="18"/>
  <c r="AY33" i="19" s="1"/>
  <c r="AY76" i="19" s="1"/>
  <c r="AZ33" i="18"/>
  <c r="AZ33" i="19" s="1"/>
  <c r="AZ76" i="19" s="1"/>
  <c r="BA33" i="18"/>
  <c r="BA33" i="19" s="1"/>
  <c r="BA76" i="19" s="1"/>
  <c r="BD33" i="18"/>
  <c r="BD33" i="19" s="1"/>
  <c r="BD76" i="19" s="1"/>
  <c r="BE33" i="18"/>
  <c r="BE33" i="19" s="1"/>
  <c r="BE76" i="19" s="1"/>
  <c r="AH34" i="18"/>
  <c r="AH34" i="19" s="1"/>
  <c r="AH77" i="19" s="1"/>
  <c r="AN34" i="18"/>
  <c r="AN34" i="19" s="1"/>
  <c r="AN77" i="19" s="1"/>
  <c r="AO34" i="18"/>
  <c r="AO34" i="19" s="1"/>
  <c r="AO77" i="19" s="1"/>
  <c r="AP34" i="18"/>
  <c r="AP34" i="19" s="1"/>
  <c r="AP77" i="19" s="1"/>
  <c r="AS34" i="18"/>
  <c r="AS34" i="19" s="1"/>
  <c r="AS77" i="19" s="1"/>
  <c r="AU34" i="18"/>
  <c r="AU34" i="19" s="1"/>
  <c r="AU77" i="19" s="1"/>
  <c r="AV34" i="18"/>
  <c r="AV34" i="19" s="1"/>
  <c r="AV77" i="19" s="1"/>
  <c r="AW34" i="18"/>
  <c r="AW34" i="19" s="1"/>
  <c r="AW77" i="19" s="1"/>
  <c r="AX34" i="18"/>
  <c r="AX34" i="19" s="1"/>
  <c r="AX77" i="19" s="1"/>
  <c r="BA34" i="18"/>
  <c r="BA34" i="19" s="1"/>
  <c r="BA77" i="19" s="1"/>
  <c r="BC34" i="18"/>
  <c r="BC34" i="19" s="1"/>
  <c r="BC77" i="19" s="1"/>
  <c r="BD34" i="18"/>
  <c r="BD34" i="19" s="1"/>
  <c r="BD77" i="19" s="1"/>
  <c r="BE34" i="18"/>
  <c r="BE34" i="19" s="1"/>
  <c r="BE77" i="19" s="1"/>
  <c r="BF34" i="18"/>
  <c r="BF34" i="19" s="1"/>
  <c r="BF77" i="19" s="1"/>
  <c r="AR35" i="18"/>
  <c r="AR35" i="19" s="1"/>
  <c r="AR78" i="19" s="1"/>
  <c r="AS35" i="18"/>
  <c r="AS35" i="19" s="1"/>
  <c r="AS78" i="19" s="1"/>
  <c r="AT35" i="18"/>
  <c r="AT35" i="19" s="1"/>
  <c r="AT78" i="19" s="1"/>
  <c r="AU35" i="18"/>
  <c r="AU35" i="19" s="1"/>
  <c r="AU78" i="19" s="1"/>
  <c r="AV35" i="18"/>
  <c r="AV35" i="19" s="1"/>
  <c r="AV78" i="19" s="1"/>
  <c r="AZ35" i="18"/>
  <c r="AZ35" i="19" s="1"/>
  <c r="AZ78" i="19" s="1"/>
  <c r="BA35" i="18"/>
  <c r="BA35" i="19" s="1"/>
  <c r="BA78" i="19" s="1"/>
  <c r="BB35" i="18"/>
  <c r="BB35" i="19" s="1"/>
  <c r="BB78" i="19" s="1"/>
  <c r="BC35" i="18"/>
  <c r="BC35" i="19" s="1"/>
  <c r="BC78" i="19" s="1"/>
  <c r="BD35" i="18"/>
  <c r="BD35" i="19" s="1"/>
  <c r="BD78" i="19" s="1"/>
  <c r="BE35" i="18"/>
  <c r="BE35" i="19" s="1"/>
  <c r="BE78" i="19" s="1"/>
  <c r="AH36" i="18"/>
  <c r="AH36" i="19" s="1"/>
  <c r="AH79" i="19" s="1"/>
  <c r="AJ36" i="18"/>
  <c r="AJ36" i="19" s="1"/>
  <c r="AJ79" i="19" s="1"/>
  <c r="AM36" i="18"/>
  <c r="AM36" i="19" s="1"/>
  <c r="AM79" i="19" s="1"/>
  <c r="AO36" i="18"/>
  <c r="AO36" i="19" s="1"/>
  <c r="AO79" i="19" s="1"/>
  <c r="AP36" i="18"/>
  <c r="AP36" i="19" s="1"/>
  <c r="AP79" i="19" s="1"/>
  <c r="AQ36" i="18"/>
  <c r="AQ36" i="19" s="1"/>
  <c r="AQ79" i="19" s="1"/>
  <c r="AR36" i="18"/>
  <c r="AR36" i="19" s="1"/>
  <c r="AR79" i="19" s="1"/>
  <c r="AU36" i="18"/>
  <c r="AU36" i="19" s="1"/>
  <c r="AU79" i="19" s="1"/>
  <c r="AX36" i="18"/>
  <c r="AX36" i="19" s="1"/>
  <c r="AX79" i="19" s="1"/>
  <c r="AY36" i="18"/>
  <c r="AY36" i="19" s="1"/>
  <c r="AY79" i="19" s="1"/>
  <c r="AZ36" i="18"/>
  <c r="AZ36" i="19" s="1"/>
  <c r="AZ79" i="19" s="1"/>
  <c r="BC36" i="18"/>
  <c r="BC36" i="19" s="1"/>
  <c r="BC79" i="19" s="1"/>
  <c r="BE36" i="18"/>
  <c r="BE36" i="19" s="1"/>
  <c r="BE79" i="19" s="1"/>
  <c r="BF36" i="18"/>
  <c r="BF36" i="19" s="1"/>
  <c r="BF79" i="19" s="1"/>
  <c r="AG37" i="18"/>
  <c r="AG37" i="19" s="1"/>
  <c r="AG80" i="19" s="1"/>
  <c r="AL37" i="18"/>
  <c r="AL37" i="19" s="1"/>
  <c r="AL80" i="19" s="1"/>
  <c r="AO37" i="18"/>
  <c r="AO37" i="19" s="1"/>
  <c r="AO80" i="19" s="1"/>
  <c r="AQ37" i="18"/>
  <c r="AQ37" i="19" s="1"/>
  <c r="AQ80" i="19" s="1"/>
  <c r="AR37" i="18"/>
  <c r="AR37" i="19" s="1"/>
  <c r="AR80" i="19" s="1"/>
  <c r="AT37" i="18"/>
  <c r="AT37" i="19" s="1"/>
  <c r="AT80" i="19" s="1"/>
  <c r="AU37" i="18"/>
  <c r="AU37" i="19" s="1"/>
  <c r="AU80" i="19" s="1"/>
  <c r="AV37" i="18"/>
  <c r="AV37" i="19" s="1"/>
  <c r="AV80" i="19" s="1"/>
  <c r="AW37" i="18"/>
  <c r="AW37" i="19" s="1"/>
  <c r="AW80" i="19" s="1"/>
  <c r="AZ37" i="18"/>
  <c r="AZ37" i="19" s="1"/>
  <c r="AZ80" i="19" s="1"/>
  <c r="BB37" i="18"/>
  <c r="BB37" i="19" s="1"/>
  <c r="BB80" i="19" s="1"/>
  <c r="BC37" i="18"/>
  <c r="BC37" i="19" s="1"/>
  <c r="BC80" i="19" s="1"/>
  <c r="BD37" i="18"/>
  <c r="BD37" i="19" s="1"/>
  <c r="BD80" i="19" s="1"/>
  <c r="BE37" i="18"/>
  <c r="BE37" i="19" s="1"/>
  <c r="BE80" i="19" s="1"/>
  <c r="AG38" i="18"/>
  <c r="AG38" i="19" s="1"/>
  <c r="AG81" i="19" s="1"/>
  <c r="AO38" i="18"/>
  <c r="AO38" i="19" s="1"/>
  <c r="AO81" i="19" s="1"/>
  <c r="AQ38" i="18"/>
  <c r="AQ38" i="19" s="1"/>
  <c r="AQ81" i="19" s="1"/>
  <c r="AR38" i="18"/>
  <c r="AR38" i="19" s="1"/>
  <c r="AR81" i="19" s="1"/>
  <c r="AS38" i="18"/>
  <c r="AS38" i="19" s="1"/>
  <c r="AS81" i="19" s="1"/>
  <c r="AW38" i="18"/>
  <c r="AW38" i="19" s="1"/>
  <c r="AW81" i="19" s="1"/>
  <c r="AY38" i="18"/>
  <c r="AY38" i="19" s="1"/>
  <c r="AY81" i="19" s="1"/>
  <c r="AZ38" i="18"/>
  <c r="AZ38" i="19" s="1"/>
  <c r="AZ81" i="19" s="1"/>
  <c r="BA38" i="18"/>
  <c r="BA38" i="19" s="1"/>
  <c r="BA81" i="19" s="1"/>
  <c r="BE38" i="18"/>
  <c r="BE38" i="19" s="1"/>
  <c r="BE81" i="19" s="1"/>
  <c r="AJ39" i="18"/>
  <c r="AJ39" i="19" s="1"/>
  <c r="AJ82" i="19" s="1"/>
  <c r="AL39" i="18"/>
  <c r="AL39" i="19" s="1"/>
  <c r="AL82" i="19" s="1"/>
  <c r="AN39" i="18"/>
  <c r="AN39" i="19" s="1"/>
  <c r="AN82" i="19" s="1"/>
  <c r="AO39" i="18"/>
  <c r="AO39" i="19" s="1"/>
  <c r="AO82" i="19" s="1"/>
  <c r="AQ39" i="18"/>
  <c r="AQ39" i="19" s="1"/>
  <c r="AQ82" i="19" s="1"/>
  <c r="AT39" i="18"/>
  <c r="AT39" i="19" s="1"/>
  <c r="AT82" i="19" s="1"/>
  <c r="AV39" i="18"/>
  <c r="AV39" i="19" s="1"/>
  <c r="AV82" i="19" s="1"/>
  <c r="AW39" i="18"/>
  <c r="AW39" i="19" s="1"/>
  <c r="AW82" i="19" s="1"/>
  <c r="AY39" i="18"/>
  <c r="AY39" i="19" s="1"/>
  <c r="AY82" i="19" s="1"/>
  <c r="BB39" i="18"/>
  <c r="BB39" i="19" s="1"/>
  <c r="BB82" i="19" s="1"/>
  <c r="BD39" i="18"/>
  <c r="BD39" i="19" s="1"/>
  <c r="BD82" i="19" s="1"/>
  <c r="BE39" i="18"/>
  <c r="BE39" i="19" s="1"/>
  <c r="BE82" i="19" s="1"/>
  <c r="AQ40" i="18"/>
  <c r="AS40" i="18"/>
  <c r="AU40" i="18"/>
  <c r="AV40" i="18"/>
  <c r="AY40" i="18"/>
  <c r="BA40" i="18"/>
  <c r="BC40" i="18"/>
  <c r="BD40" i="18"/>
  <c r="BE40" i="18"/>
  <c r="AJ41" i="18"/>
  <c r="AJ41" i="19" s="1"/>
  <c r="AJ84" i="19" s="1"/>
  <c r="AQ41" i="18"/>
  <c r="AQ41" i="19" s="1"/>
  <c r="AQ84" i="19" s="1"/>
  <c r="AR41" i="18"/>
  <c r="AR41" i="19" s="1"/>
  <c r="AR84" i="19" s="1"/>
  <c r="AS41" i="18"/>
  <c r="AS41" i="19" s="1"/>
  <c r="AS84" i="19" s="1"/>
  <c r="AV41" i="18"/>
  <c r="AV41" i="19" s="1"/>
  <c r="AV84" i="19" s="1"/>
  <c r="AY41" i="18"/>
  <c r="AY41" i="19" s="1"/>
  <c r="AY84" i="19" s="1"/>
  <c r="AZ41" i="18"/>
  <c r="AZ41" i="19" s="1"/>
  <c r="AZ84" i="19" s="1"/>
  <c r="BA41" i="18"/>
  <c r="BA41" i="19" s="1"/>
  <c r="BA84" i="19" s="1"/>
  <c r="BD41" i="18"/>
  <c r="BD41" i="19" s="1"/>
  <c r="BD84" i="19" s="1"/>
  <c r="AM42" i="18"/>
  <c r="AM42" i="19" s="1"/>
  <c r="AM85" i="19" s="1"/>
  <c r="AO42" i="18"/>
  <c r="AO42" i="19" s="1"/>
  <c r="AO85" i="19" s="1"/>
  <c r="AP42" i="18"/>
  <c r="AP42" i="19" s="1"/>
  <c r="AP85" i="19" s="1"/>
  <c r="AQ42" i="18"/>
  <c r="AQ42" i="19" s="1"/>
  <c r="AQ85" i="19" s="1"/>
  <c r="AS42" i="18"/>
  <c r="AS42" i="19" s="1"/>
  <c r="AS85" i="19" s="1"/>
  <c r="AU42" i="18"/>
  <c r="AU42" i="19" s="1"/>
  <c r="AU85" i="19" s="1"/>
  <c r="AV42" i="18"/>
  <c r="AV42" i="19" s="1"/>
  <c r="AV85" i="19" s="1"/>
  <c r="AW42" i="18"/>
  <c r="AW42" i="19" s="1"/>
  <c r="AW85" i="19" s="1"/>
  <c r="AX42" i="18"/>
  <c r="AX42" i="19" s="1"/>
  <c r="AX85" i="19" s="1"/>
  <c r="AY42" i="18"/>
  <c r="AY42" i="19" s="1"/>
  <c r="AY85" i="19" s="1"/>
  <c r="AZ42" i="18"/>
  <c r="AZ42" i="19" s="1"/>
  <c r="AZ85" i="19" s="1"/>
  <c r="BA42" i="18"/>
  <c r="BA42" i="19" s="1"/>
  <c r="BA85" i="19" s="1"/>
  <c r="BC42" i="18"/>
  <c r="BC42" i="19" s="1"/>
  <c r="BC85" i="19" s="1"/>
  <c r="BD42" i="18"/>
  <c r="BD42" i="19" s="1"/>
  <c r="BD85" i="19" s="1"/>
  <c r="BE42" i="18"/>
  <c r="BE42" i="19" s="1"/>
  <c r="BE85" i="19" s="1"/>
  <c r="BF42" i="18"/>
  <c r="BF42" i="19" s="1"/>
  <c r="BF85" i="19" s="1"/>
  <c r="AL43" i="18"/>
  <c r="AL43" i="19" s="1"/>
  <c r="AL86" i="19" s="1"/>
  <c r="AR43" i="18"/>
  <c r="AR43" i="19" s="1"/>
  <c r="AR86" i="19" s="1"/>
  <c r="AS43" i="18"/>
  <c r="AS43" i="19" s="1"/>
  <c r="AS86" i="19" s="1"/>
  <c r="AT43" i="18"/>
  <c r="AT43" i="19" s="1"/>
  <c r="AT86" i="19" s="1"/>
  <c r="AU43" i="18"/>
  <c r="AU43" i="19" s="1"/>
  <c r="AU86" i="19" s="1"/>
  <c r="BA43" i="18"/>
  <c r="BA43" i="19" s="1"/>
  <c r="BA86" i="19" s="1"/>
  <c r="BB43" i="18"/>
  <c r="BB43" i="19" s="1"/>
  <c r="BB86" i="19" s="1"/>
  <c r="BC43" i="18"/>
  <c r="BC43" i="19" s="1"/>
  <c r="BC86" i="19" s="1"/>
  <c r="AH44" i="18"/>
  <c r="AH44" i="19" s="1"/>
  <c r="AH87" i="19" s="1"/>
  <c r="AJ44" i="18"/>
  <c r="AJ44" i="19" s="1"/>
  <c r="AJ87" i="19" s="1"/>
  <c r="AM44" i="18"/>
  <c r="AM44" i="19" s="1"/>
  <c r="AM87" i="19" s="1"/>
  <c r="AP44" i="18"/>
  <c r="AP44" i="19" s="1"/>
  <c r="AP87" i="19" s="1"/>
  <c r="AQ44" i="18"/>
  <c r="AQ44" i="19" s="1"/>
  <c r="AQ87" i="19" s="1"/>
  <c r="AR44" i="18"/>
  <c r="AR44" i="19" s="1"/>
  <c r="AR87" i="19" s="1"/>
  <c r="AU44" i="18"/>
  <c r="AU44" i="19" s="1"/>
  <c r="AU87" i="19" s="1"/>
  <c r="AV44" i="18"/>
  <c r="AV44" i="19" s="1"/>
  <c r="AV87" i="19" s="1"/>
  <c r="AW44" i="18"/>
  <c r="AW44" i="19" s="1"/>
  <c r="AW87" i="19" s="1"/>
  <c r="AX44" i="18"/>
  <c r="AX44" i="19" s="1"/>
  <c r="AX87" i="19" s="1"/>
  <c r="AY44" i="18"/>
  <c r="AY44" i="19" s="1"/>
  <c r="AY87" i="19" s="1"/>
  <c r="AZ44" i="18"/>
  <c r="AZ44" i="19" s="1"/>
  <c r="AZ87" i="19" s="1"/>
  <c r="BC44" i="18"/>
  <c r="BC44" i="19" s="1"/>
  <c r="BC87" i="19" s="1"/>
  <c r="BE44" i="18"/>
  <c r="BE44" i="19" s="1"/>
  <c r="BE87" i="19" s="1"/>
  <c r="BF44" i="18"/>
  <c r="BF44" i="19" s="1"/>
  <c r="BF87" i="19" s="1"/>
  <c r="AJ45" i="18"/>
  <c r="AJ45" i="19" s="1"/>
  <c r="AJ88" i="19" s="1"/>
  <c r="AN45" i="18"/>
  <c r="AN45" i="19" s="1"/>
  <c r="AN88" i="19" s="1"/>
  <c r="AO45" i="18"/>
  <c r="AO45" i="19" s="1"/>
  <c r="AO88" i="19" s="1"/>
  <c r="AR45" i="18"/>
  <c r="AR45" i="19" s="1"/>
  <c r="AR88" i="19" s="1"/>
  <c r="AT45" i="18"/>
  <c r="AT45" i="19" s="1"/>
  <c r="AT88" i="19" s="1"/>
  <c r="AU45" i="18"/>
  <c r="AU45" i="19" s="1"/>
  <c r="AU88" i="19" s="1"/>
  <c r="AV45" i="18"/>
  <c r="AV45" i="19" s="1"/>
  <c r="AV88" i="19" s="1"/>
  <c r="AW45" i="18"/>
  <c r="AW45" i="19" s="1"/>
  <c r="AW88" i="19" s="1"/>
  <c r="AZ45" i="18"/>
  <c r="AZ45" i="19" s="1"/>
  <c r="AZ88" i="19" s="1"/>
  <c r="BA45" i="18"/>
  <c r="BA45" i="19" s="1"/>
  <c r="BA88" i="19" s="1"/>
  <c r="BB45" i="18"/>
  <c r="BB45" i="19" s="1"/>
  <c r="BB88" i="19" s="1"/>
  <c r="BC45" i="18"/>
  <c r="BC45" i="19" s="1"/>
  <c r="BC88" i="19" s="1"/>
  <c r="BD45" i="18"/>
  <c r="BD45" i="19" s="1"/>
  <c r="BD88" i="19" s="1"/>
  <c r="BE45" i="18"/>
  <c r="BE45" i="19" s="1"/>
  <c r="BE88" i="19" s="1"/>
  <c r="AO46" i="18"/>
  <c r="AO46" i="19" s="1"/>
  <c r="AO89" i="19" s="1"/>
  <c r="AQ46" i="18"/>
  <c r="AQ46" i="19" s="1"/>
  <c r="AQ89" i="19" s="1"/>
  <c r="AR46" i="18"/>
  <c r="AR46" i="19" s="1"/>
  <c r="AR89" i="19" s="1"/>
  <c r="AS46" i="18"/>
  <c r="AS46" i="19" s="1"/>
  <c r="AS89" i="19" s="1"/>
  <c r="AW46" i="18"/>
  <c r="AW46" i="19" s="1"/>
  <c r="AW89" i="19" s="1"/>
  <c r="AX46" i="18"/>
  <c r="AX46" i="19" s="1"/>
  <c r="AX89" i="19" s="1"/>
  <c r="AY46" i="18"/>
  <c r="AY46" i="19" s="1"/>
  <c r="AY89" i="19" s="1"/>
  <c r="AZ46" i="18"/>
  <c r="AZ46" i="19" s="1"/>
  <c r="AZ89" i="19" s="1"/>
  <c r="BA46" i="18"/>
  <c r="BA46" i="19" s="1"/>
  <c r="BA89" i="19" s="1"/>
  <c r="BE46" i="18"/>
  <c r="BE46" i="19" s="1"/>
  <c r="BE89" i="19" s="1"/>
  <c r="AL47" i="18"/>
  <c r="AL47" i="19" s="1"/>
  <c r="AL90" i="19" s="1"/>
  <c r="AO47" i="18"/>
  <c r="AO47" i="19" s="1"/>
  <c r="AO90" i="19" s="1"/>
  <c r="AQ47" i="18"/>
  <c r="AQ47" i="19" s="1"/>
  <c r="AQ90" i="19" s="1"/>
  <c r="AR47" i="18"/>
  <c r="AR47" i="19" s="1"/>
  <c r="AR90" i="19" s="1"/>
  <c r="AS47" i="18"/>
  <c r="AS47" i="19" s="1"/>
  <c r="AS90" i="19" s="1"/>
  <c r="AT47" i="18"/>
  <c r="AT47" i="19" s="1"/>
  <c r="AT90" i="19" s="1"/>
  <c r="AV47" i="18"/>
  <c r="AV47" i="19" s="1"/>
  <c r="AV90" i="19" s="1"/>
  <c r="AW47" i="18"/>
  <c r="AW47" i="19" s="1"/>
  <c r="AW90" i="19" s="1"/>
  <c r="AY47" i="18"/>
  <c r="AY47" i="19" s="1"/>
  <c r="AY90" i="19" s="1"/>
  <c r="BB47" i="18"/>
  <c r="BB47" i="19" s="1"/>
  <c r="BB90" i="19" s="1"/>
  <c r="BD47" i="18"/>
  <c r="BD47" i="19" s="1"/>
  <c r="BD90" i="19" s="1"/>
  <c r="BE47" i="18"/>
  <c r="BE47" i="19" s="1"/>
  <c r="BE90" i="19" s="1"/>
  <c r="AQ48" i="18"/>
  <c r="AQ48" i="19" s="1"/>
  <c r="AQ91" i="19" s="1"/>
  <c r="AS48" i="18"/>
  <c r="AS48" i="19" s="1"/>
  <c r="AS91" i="19" s="1"/>
  <c r="AU48" i="18"/>
  <c r="AU48" i="19" s="1"/>
  <c r="AU91" i="19" s="1"/>
  <c r="AV48" i="18"/>
  <c r="AV48" i="19" s="1"/>
  <c r="AV91" i="19" s="1"/>
  <c r="AY48" i="18"/>
  <c r="AY48" i="19" s="1"/>
  <c r="AY91" i="19" s="1"/>
  <c r="BA48" i="18"/>
  <c r="BA48" i="19" s="1"/>
  <c r="BA91" i="19" s="1"/>
  <c r="BC48" i="18"/>
  <c r="BC48" i="19" s="1"/>
  <c r="BC91" i="19" s="1"/>
  <c r="BD48" i="18"/>
  <c r="BD48" i="19" s="1"/>
  <c r="BD91" i="19" s="1"/>
  <c r="AJ49" i="18"/>
  <c r="AJ49" i="19" s="1"/>
  <c r="AJ92" i="19" s="1"/>
  <c r="AN49" i="18"/>
  <c r="AN49" i="19" s="1"/>
  <c r="AN92" i="19" s="1"/>
  <c r="AQ49" i="18"/>
  <c r="AQ49" i="19" s="1"/>
  <c r="AQ92" i="19" s="1"/>
  <c r="AR49" i="18"/>
  <c r="AR49" i="19" s="1"/>
  <c r="AR92" i="19" s="1"/>
  <c r="AS49" i="18"/>
  <c r="AS49" i="19" s="1"/>
  <c r="AS92" i="19" s="1"/>
  <c r="AV49" i="18"/>
  <c r="AV49" i="19" s="1"/>
  <c r="AV92" i="19" s="1"/>
  <c r="AY49" i="18"/>
  <c r="AY49" i="19" s="1"/>
  <c r="AY92" i="19" s="1"/>
  <c r="AZ49" i="18"/>
  <c r="AZ49" i="19" s="1"/>
  <c r="AZ92" i="19" s="1"/>
  <c r="BA49" i="18"/>
  <c r="BA49" i="19" s="1"/>
  <c r="BA92" i="19" s="1"/>
  <c r="BD49" i="18"/>
  <c r="BD49" i="19" s="1"/>
  <c r="BD92" i="19" s="1"/>
  <c r="AH50" i="18"/>
  <c r="AH50" i="19" s="1"/>
  <c r="AH93" i="19" s="1"/>
  <c r="AN50" i="18"/>
  <c r="AN50" i="19" s="1"/>
  <c r="AN93" i="19" s="1"/>
  <c r="AO50" i="18"/>
  <c r="AO50" i="19" s="1"/>
  <c r="AO93" i="19" s="1"/>
  <c r="AP50" i="18"/>
  <c r="AP50" i="19" s="1"/>
  <c r="AP93" i="19" s="1"/>
  <c r="AS50" i="18"/>
  <c r="AS50" i="19" s="1"/>
  <c r="AS93" i="19" s="1"/>
  <c r="AU50" i="18"/>
  <c r="AU50" i="19" s="1"/>
  <c r="AU93" i="19" s="1"/>
  <c r="AV50" i="18"/>
  <c r="AV50" i="19" s="1"/>
  <c r="AV93" i="19" s="1"/>
  <c r="AW50" i="18"/>
  <c r="AW50" i="19" s="1"/>
  <c r="AW93" i="19" s="1"/>
  <c r="AX50" i="18"/>
  <c r="AX50" i="19" s="1"/>
  <c r="AX93" i="19" s="1"/>
  <c r="AY50" i="18"/>
  <c r="AY50" i="19" s="1"/>
  <c r="AY93" i="19" s="1"/>
  <c r="BA50" i="18"/>
  <c r="BA50" i="19" s="1"/>
  <c r="BA93" i="19" s="1"/>
  <c r="BC50" i="18"/>
  <c r="BC50" i="19" s="1"/>
  <c r="BC93" i="19" s="1"/>
  <c r="BD50" i="18"/>
  <c r="BD50" i="19" s="1"/>
  <c r="BD93" i="19" s="1"/>
  <c r="BE50" i="18"/>
  <c r="BE50" i="19" s="1"/>
  <c r="BE93" i="19" s="1"/>
  <c r="BF50" i="18"/>
  <c r="BF50" i="19" s="1"/>
  <c r="BF93" i="19" s="1"/>
  <c r="AJ51" i="18"/>
  <c r="AJ51" i="19" s="1"/>
  <c r="AJ94" i="19" s="1"/>
  <c r="AL51" i="18"/>
  <c r="AL51" i="19" s="1"/>
  <c r="AL94" i="19" s="1"/>
  <c r="AQ51" i="18"/>
  <c r="AQ51" i="19" s="1"/>
  <c r="AQ94" i="19" s="1"/>
  <c r="AR51" i="18"/>
  <c r="AR51" i="19" s="1"/>
  <c r="AR94" i="19" s="1"/>
  <c r="AS51" i="18"/>
  <c r="AS51" i="19" s="1"/>
  <c r="AS94" i="19" s="1"/>
  <c r="AT51" i="18"/>
  <c r="AT51" i="19" s="1"/>
  <c r="AT94" i="19" s="1"/>
  <c r="AU51" i="18"/>
  <c r="AU51" i="19" s="1"/>
  <c r="AU94" i="19" s="1"/>
  <c r="AZ51" i="18"/>
  <c r="AZ51" i="19" s="1"/>
  <c r="AZ94" i="19" s="1"/>
  <c r="BA51" i="18"/>
  <c r="BA51" i="19" s="1"/>
  <c r="BA94" i="19" s="1"/>
  <c r="BB51" i="18"/>
  <c r="BB51" i="19" s="1"/>
  <c r="BB94" i="19" s="1"/>
  <c r="BC51" i="18"/>
  <c r="BC51" i="19" s="1"/>
  <c r="BC94" i="19" s="1"/>
  <c r="BD51" i="18"/>
  <c r="BD51" i="19" s="1"/>
  <c r="BD94" i="19" s="1"/>
  <c r="AH52" i="18"/>
  <c r="AH52" i="19" s="1"/>
  <c r="AH95" i="19" s="1"/>
  <c r="AO52" i="18"/>
  <c r="AO52" i="19" s="1"/>
  <c r="AO95" i="19" s="1"/>
  <c r="AP52" i="18"/>
  <c r="AP52" i="19" s="1"/>
  <c r="AP95" i="19" s="1"/>
  <c r="AQ52" i="18"/>
  <c r="AQ52" i="19" s="1"/>
  <c r="AQ95" i="19" s="1"/>
  <c r="AR52" i="18"/>
  <c r="AR52" i="19" s="1"/>
  <c r="AR95" i="19" s="1"/>
  <c r="AU52" i="18"/>
  <c r="AU52" i="19" s="1"/>
  <c r="AU95" i="19" s="1"/>
  <c r="AW52" i="18"/>
  <c r="AW52" i="19" s="1"/>
  <c r="AW95" i="19" s="1"/>
  <c r="AX52" i="18"/>
  <c r="AX52" i="19" s="1"/>
  <c r="AX95" i="19" s="1"/>
  <c r="AY52" i="18"/>
  <c r="AY52" i="19" s="1"/>
  <c r="AY95" i="19" s="1"/>
  <c r="AZ52" i="18"/>
  <c r="AZ52" i="19" s="1"/>
  <c r="AZ95" i="19" s="1"/>
  <c r="BC52" i="18"/>
  <c r="BC52" i="19" s="1"/>
  <c r="BC95" i="19" s="1"/>
  <c r="BE52" i="18"/>
  <c r="BE52" i="19" s="1"/>
  <c r="BE95" i="19" s="1"/>
  <c r="BF52" i="18"/>
  <c r="BF52" i="19" s="1"/>
  <c r="BF95" i="19" s="1"/>
  <c r="AO53" i="18"/>
  <c r="AO53" i="19" s="1"/>
  <c r="AO96" i="19" s="1"/>
  <c r="AR53" i="18"/>
  <c r="AR53" i="19" s="1"/>
  <c r="AR96" i="19" s="1"/>
  <c r="AU53" i="18"/>
  <c r="AU53" i="19" s="1"/>
  <c r="AU96" i="19" s="1"/>
  <c r="AV53" i="18"/>
  <c r="AV53" i="19" s="1"/>
  <c r="AV96" i="19" s="1"/>
  <c r="AW53" i="18"/>
  <c r="AW53" i="19" s="1"/>
  <c r="AW96" i="19" s="1"/>
  <c r="AZ53" i="18"/>
  <c r="AZ53" i="19" s="1"/>
  <c r="AZ96" i="19" s="1"/>
  <c r="BB53" i="18"/>
  <c r="BB53" i="19" s="1"/>
  <c r="BB96" i="19" s="1"/>
  <c r="BC53" i="18"/>
  <c r="BC53" i="19" s="1"/>
  <c r="BC96" i="19" s="1"/>
  <c r="BD53" i="18"/>
  <c r="BD53" i="19" s="1"/>
  <c r="BD96" i="19" s="1"/>
  <c r="BE53" i="18"/>
  <c r="BE53" i="19" s="1"/>
  <c r="BE96" i="19" s="1"/>
  <c r="AN48" i="18" l="1"/>
  <c r="AN48" i="19" s="1"/>
  <c r="AN91" i="19" s="1"/>
  <c r="AN40" i="18"/>
  <c r="AN27" i="18"/>
  <c r="AN27" i="19" s="1"/>
  <c r="AN70" i="19" s="1"/>
  <c r="AN16" i="18"/>
  <c r="AN16" i="19" s="1"/>
  <c r="AN59" i="19" s="1"/>
  <c r="AN62" i="18"/>
  <c r="AN19" i="25" s="1"/>
  <c r="AN62" i="25" s="1"/>
  <c r="H48" i="20"/>
  <c r="H40" i="20"/>
  <c r="AN42" i="18"/>
  <c r="AN42" i="19" s="1"/>
  <c r="AN85" i="19" s="1"/>
  <c r="AN96" i="18"/>
  <c r="AN53" i="25" s="1"/>
  <c r="AN96" i="25" s="1"/>
  <c r="AN47" i="18"/>
  <c r="AN47" i="19" s="1"/>
  <c r="AN90" i="19" s="1"/>
  <c r="AN29" i="18"/>
  <c r="AN29" i="19" s="1"/>
  <c r="AN72" i="19" s="1"/>
  <c r="AN37" i="18"/>
  <c r="AN37" i="19" s="1"/>
  <c r="AN80" i="19" s="1"/>
  <c r="AN76" i="18"/>
  <c r="AN33" i="25" s="1"/>
  <c r="AN76" i="25" s="1"/>
  <c r="AN25" i="18"/>
  <c r="AN25" i="19" s="1"/>
  <c r="AN68" i="19" s="1"/>
  <c r="AN67" i="18"/>
  <c r="AN24" i="25" s="1"/>
  <c r="AN67" i="25" s="1"/>
  <c r="AN17" i="18"/>
  <c r="AN17" i="19" s="1"/>
  <c r="AN60" i="19" s="1"/>
  <c r="AN20" i="18"/>
  <c r="AN20" i="19" s="1"/>
  <c r="AN63" i="19" s="1"/>
  <c r="AN61" i="18"/>
  <c r="AN18" i="25" s="1"/>
  <c r="AN61" i="25" s="1"/>
  <c r="AN23" i="18"/>
  <c r="AN23" i="19" s="1"/>
  <c r="AN66" i="19" s="1"/>
  <c r="AN21" i="18"/>
  <c r="AN21" i="19" s="1"/>
  <c r="AN64" i="19" s="1"/>
  <c r="AN12" i="18"/>
  <c r="AN12" i="19" s="1"/>
  <c r="AN55" i="19" s="1"/>
  <c r="D14" i="20" s="1"/>
  <c r="AN13" i="18"/>
  <c r="AN13" i="19" s="1"/>
  <c r="AN56" i="19" s="1"/>
  <c r="AM91" i="18"/>
  <c r="AM43" i="18"/>
  <c r="AM43" i="19" s="1"/>
  <c r="AM86" i="19" s="1"/>
  <c r="AM29" i="18"/>
  <c r="AM29" i="19" s="1"/>
  <c r="AM72" i="19" s="1"/>
  <c r="AM80" i="18"/>
  <c r="AM37" i="25" s="1"/>
  <c r="AM80" i="25" s="1"/>
  <c r="AM59" i="18"/>
  <c r="AM16" i="25" s="1"/>
  <c r="AM59" i="25" s="1"/>
  <c r="AM58" i="18"/>
  <c r="AM15" i="25" s="1"/>
  <c r="AM58" i="25" s="1"/>
  <c r="AM67" i="18"/>
  <c r="AM24" i="25" s="1"/>
  <c r="AM67" i="25" s="1"/>
  <c r="AM50" i="18"/>
  <c r="AM50" i="19" s="1"/>
  <c r="AM93" i="19" s="1"/>
  <c r="AM34" i="18"/>
  <c r="AM34" i="19" s="1"/>
  <c r="AM77" i="19" s="1"/>
  <c r="AM31" i="18"/>
  <c r="AM31" i="19" s="1"/>
  <c r="AM74" i="19" s="1"/>
  <c r="AM30" i="18"/>
  <c r="AM30" i="19" s="1"/>
  <c r="AM73" i="19" s="1"/>
  <c r="AM26" i="18"/>
  <c r="AM26" i="19" s="1"/>
  <c r="AM69" i="19" s="1"/>
  <c r="AM21" i="18"/>
  <c r="AM21" i="19" s="1"/>
  <c r="AM64" i="19" s="1"/>
  <c r="AM13" i="18"/>
  <c r="AM13" i="19" s="1"/>
  <c r="AM56" i="19" s="1"/>
  <c r="AM60" i="18"/>
  <c r="AM17" i="25" s="1"/>
  <c r="AM60" i="25" s="1"/>
  <c r="AL49" i="18"/>
  <c r="AL49" i="19" s="1"/>
  <c r="AL92" i="19" s="1"/>
  <c r="H43" i="20"/>
  <c r="H39" i="20"/>
  <c r="H35" i="20"/>
  <c r="F45" i="20"/>
  <c r="F41" i="20"/>
  <c r="F37" i="20"/>
  <c r="D47" i="20"/>
  <c r="D43" i="20"/>
  <c r="D39" i="20"/>
  <c r="D35" i="20"/>
  <c r="H47" i="20"/>
  <c r="C36" i="20"/>
  <c r="H42" i="20"/>
  <c r="H38" i="20"/>
  <c r="F48" i="20"/>
  <c r="F44" i="20"/>
  <c r="F40" i="20"/>
  <c r="F36" i="20"/>
  <c r="D46" i="20"/>
  <c r="D42" i="20"/>
  <c r="D38" i="20"/>
  <c r="AM95" i="18"/>
  <c r="AM83" i="18"/>
  <c r="AM103" i="18" s="1"/>
  <c r="AM51" i="18"/>
  <c r="AM51" i="19" s="1"/>
  <c r="AM94" i="19" s="1"/>
  <c r="AM35" i="18"/>
  <c r="AM35" i="19" s="1"/>
  <c r="AM78" i="19" s="1"/>
  <c r="AM49" i="18"/>
  <c r="AM49" i="19" s="1"/>
  <c r="AM92" i="19" s="1"/>
  <c r="AM45" i="18"/>
  <c r="AM45" i="19" s="1"/>
  <c r="AM88" i="19" s="1"/>
  <c r="AM53" i="18"/>
  <c r="AM53" i="19" s="1"/>
  <c r="AM96" i="19" s="1"/>
  <c r="AM27" i="18"/>
  <c r="AM27" i="19" s="1"/>
  <c r="AM70" i="19" s="1"/>
  <c r="AM19" i="18"/>
  <c r="AM19" i="19" s="1"/>
  <c r="AM62" i="19" s="1"/>
  <c r="AL27" i="18"/>
  <c r="AL27" i="19" s="1"/>
  <c r="AL70" i="19" s="1"/>
  <c r="AL78" i="18"/>
  <c r="AL35" i="25" s="1"/>
  <c r="AL78" i="25" s="1"/>
  <c r="AL60" i="18"/>
  <c r="AL17" i="25" s="1"/>
  <c r="AL60" i="25" s="1"/>
  <c r="H45" i="20"/>
  <c r="H41" i="20"/>
  <c r="H37" i="20"/>
  <c r="F46" i="20"/>
  <c r="F42" i="20"/>
  <c r="F38" i="20"/>
  <c r="F47" i="20"/>
  <c r="F43" i="20"/>
  <c r="F39" i="20"/>
  <c r="F35" i="20"/>
  <c r="G45" i="20"/>
  <c r="G41" i="20"/>
  <c r="G37" i="20"/>
  <c r="G48" i="20"/>
  <c r="G44" i="20"/>
  <c r="G40" i="20"/>
  <c r="G36" i="20"/>
  <c r="G47" i="20"/>
  <c r="G43" i="20"/>
  <c r="G39" i="20"/>
  <c r="G35" i="20"/>
  <c r="G46" i="20"/>
  <c r="G42" i="20"/>
  <c r="G38" i="20"/>
  <c r="C46" i="20"/>
  <c r="C42" i="20"/>
  <c r="C38" i="20"/>
  <c r="C45" i="20"/>
  <c r="C41" i="20"/>
  <c r="C37" i="20"/>
  <c r="C48" i="20"/>
  <c r="C44" i="20"/>
  <c r="C40" i="20"/>
  <c r="C35" i="20"/>
  <c r="C47" i="20"/>
  <c r="C43" i="20"/>
  <c r="C39" i="20"/>
  <c r="AL96" i="18"/>
  <c r="AL53" i="25" s="1"/>
  <c r="AL96" i="25" s="1"/>
  <c r="AL45" i="18"/>
  <c r="AL45" i="19" s="1"/>
  <c r="AL88" i="19" s="1"/>
  <c r="AL19" i="19"/>
  <c r="AL62" i="19" s="1"/>
  <c r="AL15" i="19"/>
  <c r="AL58" i="19" s="1"/>
  <c r="AL23" i="19"/>
  <c r="AL62" i="18"/>
  <c r="AL19" i="25" s="1"/>
  <c r="AL62" i="25" s="1"/>
  <c r="AL21" i="19"/>
  <c r="AL64" i="19" s="1"/>
  <c r="AL13" i="19"/>
  <c r="AL56" i="19" s="1"/>
  <c r="AL25" i="19"/>
  <c r="AL68" i="19" s="1"/>
  <c r="AL17" i="19"/>
  <c r="AL60" i="19" s="1"/>
  <c r="AK25" i="18"/>
  <c r="AK25" i="19" s="1"/>
  <c r="AK57" i="18"/>
  <c r="AK14" i="25" s="1"/>
  <c r="AK26" i="18"/>
  <c r="AK17" i="18"/>
  <c r="AK17" i="19" s="1"/>
  <c r="AK61" i="18"/>
  <c r="AK18" i="25" s="1"/>
  <c r="AK65" i="18"/>
  <c r="AK22" i="25" s="1"/>
  <c r="C66" i="20" s="1"/>
  <c r="AK34" i="18"/>
  <c r="AK34" i="19" s="1"/>
  <c r="AK38" i="18"/>
  <c r="AK38" i="19" s="1"/>
  <c r="AK33" i="18"/>
  <c r="AK33" i="19" s="1"/>
  <c r="AK76" i="19" s="1"/>
  <c r="F21" i="20" s="1"/>
  <c r="AK62" i="18"/>
  <c r="AK19" i="25" s="1"/>
  <c r="AK62" i="25" s="1"/>
  <c r="AJ53" i="18"/>
  <c r="AJ53" i="19" s="1"/>
  <c r="AJ96" i="19" s="1"/>
  <c r="AJ80" i="18"/>
  <c r="AJ37" i="25" s="1"/>
  <c r="AJ80" i="25" s="1"/>
  <c r="AJ95" i="18"/>
  <c r="AJ52" i="25" s="1"/>
  <c r="AJ95" i="25" s="1"/>
  <c r="AK73" i="25"/>
  <c r="AK57" i="25"/>
  <c r="AK77" i="25"/>
  <c r="F64" i="20" s="1"/>
  <c r="E64" i="20"/>
  <c r="AK67" i="25"/>
  <c r="AK80" i="25"/>
  <c r="F67" i="20" s="1"/>
  <c r="E67" i="20"/>
  <c r="AK58" i="25"/>
  <c r="D59" i="20" s="1"/>
  <c r="C59" i="20"/>
  <c r="AK71" i="25"/>
  <c r="F58" i="20" s="1"/>
  <c r="E58" i="20"/>
  <c r="AK62" i="19"/>
  <c r="C21" i="20"/>
  <c r="AK65" i="19"/>
  <c r="AK75" i="25"/>
  <c r="F62" i="20" s="1"/>
  <c r="E62" i="20"/>
  <c r="AK66" i="19"/>
  <c r="AK79" i="19"/>
  <c r="AK68" i="19"/>
  <c r="C27" i="20"/>
  <c r="AK70" i="19"/>
  <c r="AK77" i="19"/>
  <c r="AK60" i="19"/>
  <c r="C19" i="20"/>
  <c r="AK57" i="19"/>
  <c r="AK65" i="25"/>
  <c r="D66" i="20" s="1"/>
  <c r="AK74" i="25"/>
  <c r="F61" i="20" s="1"/>
  <c r="E61" i="20"/>
  <c r="AK76" i="25"/>
  <c r="AK60" i="25"/>
  <c r="D61" i="20" s="1"/>
  <c r="C61" i="20"/>
  <c r="AK78" i="25"/>
  <c r="AK56" i="25"/>
  <c r="D57" i="20" s="1"/>
  <c r="C57" i="20"/>
  <c r="AK81" i="25"/>
  <c r="AK82" i="25"/>
  <c r="F69" i="20" s="1"/>
  <c r="E69" i="20"/>
  <c r="AK73" i="19"/>
  <c r="AK81" i="19"/>
  <c r="AK64" i="25"/>
  <c r="D65" i="20" s="1"/>
  <c r="C65" i="20"/>
  <c r="AK61" i="19"/>
  <c r="E21" i="20"/>
  <c r="AK68" i="25"/>
  <c r="AK59" i="25"/>
  <c r="D60" i="20" s="1"/>
  <c r="C60" i="20"/>
  <c r="AK79" i="25"/>
  <c r="F66" i="20" s="1"/>
  <c r="E66" i="20"/>
  <c r="AK72" i="25"/>
  <c r="F59" i="20" s="1"/>
  <c r="E59" i="20"/>
  <c r="AK61" i="25"/>
  <c r="AK63" i="25"/>
  <c r="D64" i="20" s="1"/>
  <c r="C64" i="20"/>
  <c r="AJ30" i="18"/>
  <c r="AJ30" i="19" s="1"/>
  <c r="AJ73" i="19" s="1"/>
  <c r="AJ22" i="18"/>
  <c r="AJ22" i="19" s="1"/>
  <c r="AJ65" i="19" s="1"/>
  <c r="AK35" i="18"/>
  <c r="AK35" i="19" s="1"/>
  <c r="AJ89" i="18"/>
  <c r="AJ46" i="25" s="1"/>
  <c r="AJ89" i="25" s="1"/>
  <c r="AJ81" i="18"/>
  <c r="AJ38" i="25" s="1"/>
  <c r="AJ81" i="25" s="1"/>
  <c r="AK70" i="18"/>
  <c r="AK27" i="25" s="1"/>
  <c r="AJ57" i="18"/>
  <c r="AJ14" i="25" s="1"/>
  <c r="AJ57" i="25" s="1"/>
  <c r="AJ47" i="18"/>
  <c r="AJ47" i="19" s="1"/>
  <c r="AJ90" i="19" s="1"/>
  <c r="AK21" i="18"/>
  <c r="AK21" i="19" s="1"/>
  <c r="AK16" i="18"/>
  <c r="AK16" i="19" s="1"/>
  <c r="AK29" i="18"/>
  <c r="AK29" i="19" s="1"/>
  <c r="AK13" i="18"/>
  <c r="AK13" i="19" s="1"/>
  <c r="AK32" i="18"/>
  <c r="AK32" i="19" s="1"/>
  <c r="AK24" i="18"/>
  <c r="AK24" i="19" s="1"/>
  <c r="AI31" i="18"/>
  <c r="AI31" i="19" s="1"/>
  <c r="AI74" i="19" s="1"/>
  <c r="AI19" i="18"/>
  <c r="AI19" i="19" s="1"/>
  <c r="AI62" i="19" s="1"/>
  <c r="AI33" i="18"/>
  <c r="AI33" i="19" s="1"/>
  <c r="AI76" i="19" s="1"/>
  <c r="AI73" i="18"/>
  <c r="AI30" i="25" s="1"/>
  <c r="AI73" i="25" s="1"/>
  <c r="AI17" i="18"/>
  <c r="AI17" i="19" s="1"/>
  <c r="AI60" i="19" s="1"/>
  <c r="AI14" i="18"/>
  <c r="AI14" i="19" s="1"/>
  <c r="AI57" i="19" s="1"/>
  <c r="AI25" i="18"/>
  <c r="AI25" i="19" s="1"/>
  <c r="AI68" i="19" s="1"/>
  <c r="AI49" i="18"/>
  <c r="AI49" i="19" s="1"/>
  <c r="AI92" i="19" s="1"/>
  <c r="AI48" i="18"/>
  <c r="AI48" i="19" s="1"/>
  <c r="AI91" i="19" s="1"/>
  <c r="AI90" i="18"/>
  <c r="AI47" i="25" s="1"/>
  <c r="AI90" i="25" s="1"/>
  <c r="AI41" i="18"/>
  <c r="AI41" i="19" s="1"/>
  <c r="AI84" i="19" s="1"/>
  <c r="AI22" i="18"/>
  <c r="AI22" i="19" s="1"/>
  <c r="AI65" i="19" s="1"/>
  <c r="AI66" i="18"/>
  <c r="AI23" i="25" s="1"/>
  <c r="AI66" i="25" s="1"/>
  <c r="AI52" i="18"/>
  <c r="AI52" i="19" s="1"/>
  <c r="AI95" i="19" s="1"/>
  <c r="AI40" i="18"/>
  <c r="AI87" i="18"/>
  <c r="AI44" i="25" s="1"/>
  <c r="AI87" i="25" s="1"/>
  <c r="AI36" i="18"/>
  <c r="AI36" i="19" s="1"/>
  <c r="AI79" i="19" s="1"/>
  <c r="AI81" i="18"/>
  <c r="AI38" i="25" s="1"/>
  <c r="AI81" i="25" s="1"/>
  <c r="AI82" i="18"/>
  <c r="AI39" i="25" s="1"/>
  <c r="AI82" i="25" s="1"/>
  <c r="AI12" i="18"/>
  <c r="AI12" i="19" s="1"/>
  <c r="AI55" i="19" s="1"/>
  <c r="AI67" i="18"/>
  <c r="AI24" i="25" s="1"/>
  <c r="AI67" i="25" s="1"/>
  <c r="AI61" i="18"/>
  <c r="AI18" i="25" s="1"/>
  <c r="AI61" i="25" s="1"/>
  <c r="AI16" i="18"/>
  <c r="AI16" i="19" s="1"/>
  <c r="AI59" i="19" s="1"/>
  <c r="AI63" i="18"/>
  <c r="AI20" i="25" s="1"/>
  <c r="AI63" i="25" s="1"/>
  <c r="AH85" i="18"/>
  <c r="AH42" i="25" s="1"/>
  <c r="AH85" i="25" s="1"/>
  <c r="AH69" i="18"/>
  <c r="AH61" i="18"/>
  <c r="AH18" i="25" s="1"/>
  <c r="AH61" i="25" s="1"/>
  <c r="AG14" i="19"/>
  <c r="AG57" i="19" s="1"/>
  <c r="AG12" i="25"/>
  <c r="AG55" i="25" s="1"/>
  <c r="AG23" i="18"/>
  <c r="AG23" i="19" s="1"/>
  <c r="AG66" i="19" s="1"/>
  <c r="AG21" i="18"/>
  <c r="AG21" i="19" s="1"/>
  <c r="AG64" i="19" s="1"/>
  <c r="AG39" i="18"/>
  <c r="AG39" i="19" s="1"/>
  <c r="AG82" i="19" s="1"/>
  <c r="AG73" i="18"/>
  <c r="AG30" i="25" s="1"/>
  <c r="AG73" i="25" s="1"/>
  <c r="AG74" i="18"/>
  <c r="AG31" i="25" s="1"/>
  <c r="AG74" i="25" s="1"/>
  <c r="AG45" i="18"/>
  <c r="AG45" i="19" s="1"/>
  <c r="AG88" i="19" s="1"/>
  <c r="AG89" i="18"/>
  <c r="AG46" i="25" s="1"/>
  <c r="AG89" i="25" s="1"/>
  <c r="AG29" i="18"/>
  <c r="AG29" i="19" s="1"/>
  <c r="AG72" i="19" s="1"/>
  <c r="AG32" i="18"/>
  <c r="AG32" i="19" s="1"/>
  <c r="AG75" i="19" s="1"/>
  <c r="AG22" i="18"/>
  <c r="AG22" i="19" s="1"/>
  <c r="AG65" i="19" s="1"/>
  <c r="AG59" i="18"/>
  <c r="AG16" i="25" s="1"/>
  <c r="AG96" i="18"/>
  <c r="AG53" i="25" s="1"/>
  <c r="AG96" i="25" s="1"/>
  <c r="AG49" i="18"/>
  <c r="AG49" i="19" s="1"/>
  <c r="AG92" i="19" s="1"/>
  <c r="AG57" i="18"/>
  <c r="AG14" i="25" s="1"/>
  <c r="AG17" i="18"/>
  <c r="AG17" i="19" s="1"/>
  <c r="AG60" i="19" s="1"/>
  <c r="AG15" i="18"/>
  <c r="AG15" i="19" s="1"/>
  <c r="AG58" i="19" s="1"/>
  <c r="AS67" i="18"/>
  <c r="AS24" i="25" s="1"/>
  <c r="AS67" i="25" s="1"/>
  <c r="BD66" i="18"/>
  <c r="BD23" i="25" s="1"/>
  <c r="BD66" i="25" s="1"/>
  <c r="AQ65" i="18"/>
  <c r="AQ22" i="25" s="1"/>
  <c r="AQ65" i="25" s="1"/>
  <c r="BA59" i="18"/>
  <c r="BA16" i="25" s="1"/>
  <c r="BA59" i="25" s="1"/>
  <c r="AT53" i="18"/>
  <c r="AT53" i="19" s="1"/>
  <c r="AT96" i="19" s="1"/>
  <c r="AI46" i="18"/>
  <c r="AI46" i="19" s="1"/>
  <c r="AI89" i="19" s="1"/>
  <c r="AY45" i="18"/>
  <c r="AY45" i="19" s="1"/>
  <c r="AY88" i="19" s="1"/>
  <c r="AK39" i="18"/>
  <c r="AK39" i="19" s="1"/>
  <c r="AJ35" i="18"/>
  <c r="AJ35" i="19" s="1"/>
  <c r="AJ78" i="19" s="1"/>
  <c r="BA32" i="18"/>
  <c r="BA32" i="19" s="1"/>
  <c r="BA75" i="19" s="1"/>
  <c r="BE28" i="18"/>
  <c r="BE28" i="19" s="1"/>
  <c r="BE71" i="19" s="1"/>
  <c r="AR27" i="18"/>
  <c r="AR27" i="19" s="1"/>
  <c r="AR70" i="19" s="1"/>
  <c r="AU26" i="18"/>
  <c r="AU26" i="19" s="1"/>
  <c r="AU69" i="19" s="1"/>
  <c r="AM18" i="18"/>
  <c r="AM18" i="19" s="1"/>
  <c r="AM61" i="19" s="1"/>
  <c r="BD15" i="18"/>
  <c r="BD15" i="19" s="1"/>
  <c r="BD58" i="19" s="1"/>
  <c r="AS71" i="18"/>
  <c r="AS28" i="25" s="1"/>
  <c r="AS71" i="25" s="1"/>
  <c r="AG71" i="18"/>
  <c r="AG28" i="25" s="1"/>
  <c r="AG71" i="25" s="1"/>
  <c r="AN15" i="18"/>
  <c r="AN15" i="19" s="1"/>
  <c r="AN58" i="19" s="1"/>
  <c r="AH89" i="18"/>
  <c r="AH46" i="25" s="1"/>
  <c r="AH89" i="25" s="1"/>
  <c r="BE84" i="18"/>
  <c r="BE41" i="25" s="1"/>
  <c r="BE84" i="25" s="1"/>
  <c r="AV95" i="18"/>
  <c r="AV52" i="25" s="1"/>
  <c r="AV95" i="25" s="1"/>
  <c r="AM47" i="18"/>
  <c r="AM47" i="19" s="1"/>
  <c r="AM90" i="19" s="1"/>
  <c r="AH38" i="18"/>
  <c r="AH38" i="19" s="1"/>
  <c r="AH81" i="19" s="1"/>
  <c r="BD36" i="18"/>
  <c r="BD36" i="19" s="1"/>
  <c r="BD79" i="19" s="1"/>
  <c r="AY35" i="18"/>
  <c r="AY35" i="19" s="1"/>
  <c r="AY78" i="19" s="1"/>
  <c r="BC31" i="18"/>
  <c r="BC31" i="19" s="1"/>
  <c r="BC74" i="19" s="1"/>
  <c r="AH30" i="18"/>
  <c r="AH30" i="19" s="1"/>
  <c r="AH73" i="19" s="1"/>
  <c r="AO25" i="18"/>
  <c r="AO25" i="19" s="1"/>
  <c r="AO68" i="19" s="1"/>
  <c r="BC23" i="18"/>
  <c r="BC23" i="19" s="1"/>
  <c r="BC66" i="19" s="1"/>
  <c r="AY96" i="18"/>
  <c r="AY53" i="25" s="1"/>
  <c r="AY96" i="25" s="1"/>
  <c r="AQ93" i="18"/>
  <c r="AQ50" i="25" s="1"/>
  <c r="AQ93" i="25" s="1"/>
  <c r="AG84" i="18"/>
  <c r="AG41" i="25" s="1"/>
  <c r="AG84" i="25" s="1"/>
  <c r="AS96" i="18"/>
  <c r="AS53" i="25" s="1"/>
  <c r="AS96" i="25" s="1"/>
  <c r="AJ48" i="18"/>
  <c r="AJ48" i="19" s="1"/>
  <c r="AJ91" i="19" s="1"/>
  <c r="AN44" i="18"/>
  <c r="AN44" i="19" s="1"/>
  <c r="AN87" i="19" s="1"/>
  <c r="AR40" i="18"/>
  <c r="AR40" i="19" s="1"/>
  <c r="AR83" i="19" s="1"/>
  <c r="BE49" i="18"/>
  <c r="BE49" i="19" s="1"/>
  <c r="BE92" i="19" s="1"/>
  <c r="AU47" i="18"/>
  <c r="AU47" i="19" s="1"/>
  <c r="AU90" i="19" s="1"/>
  <c r="AS45" i="18"/>
  <c r="AS45" i="19" s="1"/>
  <c r="AS88" i="19" s="1"/>
  <c r="AY43" i="18"/>
  <c r="AY43" i="19" s="1"/>
  <c r="AY86" i="19" s="1"/>
  <c r="AO41" i="18"/>
  <c r="AO41" i="19" s="1"/>
  <c r="AO84" i="19" s="1"/>
  <c r="BC39" i="18"/>
  <c r="BC39" i="19" s="1"/>
  <c r="BC82" i="19" s="1"/>
  <c r="BF38" i="18"/>
  <c r="BF38" i="19" s="1"/>
  <c r="BF81" i="19" s="1"/>
  <c r="AF36" i="18"/>
  <c r="AF36" i="19" s="1"/>
  <c r="AF79" i="19" s="1"/>
  <c r="AW33" i="18"/>
  <c r="AW33" i="19" s="1"/>
  <c r="AW76" i="19" s="1"/>
  <c r="AI27" i="18"/>
  <c r="AI27" i="19" s="1"/>
  <c r="AI70" i="19" s="1"/>
  <c r="AZ93" i="18"/>
  <c r="AZ50" i="25" s="1"/>
  <c r="AZ93" i="25" s="1"/>
  <c r="BD87" i="18"/>
  <c r="BD44" i="25" s="1"/>
  <c r="BD87" i="25" s="1"/>
  <c r="BD86" i="18"/>
  <c r="BD43" i="25" s="1"/>
  <c r="BD86" i="25" s="1"/>
  <c r="AM81" i="18"/>
  <c r="AM38" i="25" s="1"/>
  <c r="AM81" i="25" s="1"/>
  <c r="AQ78" i="18"/>
  <c r="AQ35" i="25" s="1"/>
  <c r="AQ78" i="25" s="1"/>
  <c r="AO49" i="18"/>
  <c r="AO49" i="19" s="1"/>
  <c r="AO92" i="19" s="1"/>
  <c r="AR48" i="18"/>
  <c r="AR48" i="19" s="1"/>
  <c r="AR91" i="19" s="1"/>
  <c r="AI43" i="18"/>
  <c r="AI43" i="19" s="1"/>
  <c r="AI86" i="19" s="1"/>
  <c r="AZ40" i="18"/>
  <c r="AM39" i="18"/>
  <c r="AM39" i="19" s="1"/>
  <c r="AM82" i="19" s="1"/>
  <c r="AP38" i="18"/>
  <c r="AP38" i="19" s="1"/>
  <c r="AP81" i="19" s="1"/>
  <c r="AK37" i="18"/>
  <c r="AK37" i="19" s="1"/>
  <c r="AI35" i="18"/>
  <c r="AI35" i="19" s="1"/>
  <c r="AI78" i="19" s="1"/>
  <c r="AG33" i="18"/>
  <c r="AG33" i="19" s="1"/>
  <c r="AG76" i="19" s="1"/>
  <c r="AJ32" i="18"/>
  <c r="AJ32" i="19" s="1"/>
  <c r="AJ75" i="19" s="1"/>
  <c r="AX30" i="18"/>
  <c r="AX30" i="19" s="1"/>
  <c r="AX73" i="19" s="1"/>
  <c r="BE25" i="18"/>
  <c r="BE25" i="19" s="1"/>
  <c r="BE68" i="19" s="1"/>
  <c r="AZ82" i="18"/>
  <c r="AZ39" i="25" s="1"/>
  <c r="AZ82" i="25" s="1"/>
  <c r="BF75" i="18"/>
  <c r="BF32" i="25" s="1"/>
  <c r="BF75" i="25" s="1"/>
  <c r="BD71" i="18"/>
  <c r="BD28" i="25" s="1"/>
  <c r="BD71" i="25" s="1"/>
  <c r="AS37" i="18"/>
  <c r="AS37" i="19" s="1"/>
  <c r="AS80" i="19" s="1"/>
  <c r="AW41" i="18"/>
  <c r="AW41" i="19" s="1"/>
  <c r="AW84" i="19" s="1"/>
  <c r="AN36" i="18"/>
  <c r="AN36" i="19" s="1"/>
  <c r="AN79" i="19" s="1"/>
  <c r="AW92" i="18"/>
  <c r="AW49" i="25" s="1"/>
  <c r="AW92" i="25" s="1"/>
  <c r="BA53" i="18"/>
  <c r="BA53" i="19" s="1"/>
  <c r="BA96" i="19" s="1"/>
  <c r="AY51" i="18"/>
  <c r="AY51" i="19" s="1"/>
  <c r="AY94" i="19" s="1"/>
  <c r="BF46" i="18"/>
  <c r="BF46" i="19" s="1"/>
  <c r="BF89" i="19" s="1"/>
  <c r="AJ83" i="18"/>
  <c r="BD52" i="18"/>
  <c r="BD52" i="19" s="1"/>
  <c r="BD95" i="19" s="1"/>
  <c r="AZ48" i="18"/>
  <c r="AZ48" i="19" s="1"/>
  <c r="AZ91" i="19" s="1"/>
  <c r="AQ43" i="18"/>
  <c r="AQ43" i="19" s="1"/>
  <c r="AQ86" i="19" s="1"/>
  <c r="AU39" i="18"/>
  <c r="AU39" i="19" s="1"/>
  <c r="AU82" i="19" s="1"/>
  <c r="AX38" i="18"/>
  <c r="AX38" i="19" s="1"/>
  <c r="AX81" i="19" s="1"/>
  <c r="BA37" i="18"/>
  <c r="BA37" i="19" s="1"/>
  <c r="BA80" i="19" s="1"/>
  <c r="AV36" i="18"/>
  <c r="AV36" i="19" s="1"/>
  <c r="AV79" i="19" s="1"/>
  <c r="AO33" i="18"/>
  <c r="AO33" i="19" s="1"/>
  <c r="AO76" i="19" s="1"/>
  <c r="BF30" i="18"/>
  <c r="BF30" i="19" s="1"/>
  <c r="BF73" i="19" s="1"/>
  <c r="BA29" i="18"/>
  <c r="BA29" i="19" s="1"/>
  <c r="BA72" i="19" s="1"/>
  <c r="AV28" i="18"/>
  <c r="AV28" i="19" s="1"/>
  <c r="AV71" i="19" s="1"/>
  <c r="BE91" i="18"/>
  <c r="BE48" i="25" s="1"/>
  <c r="BE91" i="25" s="1"/>
  <c r="BC90" i="18"/>
  <c r="BC47" i="25" s="1"/>
  <c r="BC90" i="25" s="1"/>
  <c r="AI80" i="18"/>
  <c r="AI37" i="25" s="1"/>
  <c r="AI80" i="25" s="1"/>
  <c r="AZ74" i="18"/>
  <c r="AZ31" i="25" s="1"/>
  <c r="AZ74" i="25" s="1"/>
  <c r="AU31" i="18"/>
  <c r="AU31" i="19" s="1"/>
  <c r="AU74" i="19" s="1"/>
  <c r="AY27" i="18"/>
  <c r="AY27" i="19" s="1"/>
  <c r="AY70" i="19" s="1"/>
  <c r="AM23" i="18"/>
  <c r="AM23" i="19" s="1"/>
  <c r="AM66" i="19" s="1"/>
  <c r="AI51" i="18"/>
  <c r="AI51" i="19" s="1"/>
  <c r="AI94" i="19" s="1"/>
  <c r="AP46" i="18"/>
  <c r="AP46" i="19" s="1"/>
  <c r="AP89" i="19" s="1"/>
  <c r="AZ32" i="18"/>
  <c r="AZ32" i="19" s="1"/>
  <c r="AZ75" i="19" s="1"/>
  <c r="AR24" i="18"/>
  <c r="AR24" i="19" s="1"/>
  <c r="AR67" i="19" s="1"/>
  <c r="AU23" i="18"/>
  <c r="AU23" i="19" s="1"/>
  <c r="AU66" i="19" s="1"/>
  <c r="AQ88" i="18"/>
  <c r="AQ45" i="25" s="1"/>
  <c r="AQ88" i="25" s="1"/>
  <c r="BB76" i="18"/>
  <c r="BB33" i="25" s="1"/>
  <c r="BB76" i="25" s="1"/>
  <c r="AU49" i="18"/>
  <c r="AU49" i="19" s="1"/>
  <c r="AU92" i="19" s="1"/>
  <c r="AJ69" i="18"/>
  <c r="AJ26" i="25" s="1"/>
  <c r="AJ69" i="25" s="1"/>
  <c r="BC49" i="18"/>
  <c r="BC49" i="19" s="1"/>
  <c r="BC92" i="19" s="1"/>
  <c r="AZ47" i="18"/>
  <c r="AZ47" i="19" s="1"/>
  <c r="AZ90" i="19" s="1"/>
  <c r="AU41" i="18"/>
  <c r="AU41" i="19" s="1"/>
  <c r="AU84" i="19" s="1"/>
  <c r="AL41" i="18"/>
  <c r="AL41" i="19" s="1"/>
  <c r="AL84" i="19" s="1"/>
  <c r="AR39" i="18"/>
  <c r="AR39" i="19" s="1"/>
  <c r="AR82" i="19" s="1"/>
  <c r="AR34" i="18"/>
  <c r="AR34" i="19" s="1"/>
  <c r="AR77" i="19" s="1"/>
  <c r="AI34" i="18"/>
  <c r="AI34" i="19" s="1"/>
  <c r="AI77" i="19" s="1"/>
  <c r="AW32" i="18"/>
  <c r="AW32" i="19" s="1"/>
  <c r="AW75" i="19" s="1"/>
  <c r="BC30" i="18"/>
  <c r="BC30" i="19" s="1"/>
  <c r="BC73" i="19" s="1"/>
  <c r="AI29" i="18"/>
  <c r="AI29" i="19" s="1"/>
  <c r="AI72" i="19" s="1"/>
  <c r="BE27" i="18"/>
  <c r="BE27" i="19" s="1"/>
  <c r="BE70" i="19" s="1"/>
  <c r="AV27" i="18"/>
  <c r="AV27" i="19" s="1"/>
  <c r="AV70" i="19" s="1"/>
  <c r="AH24" i="18"/>
  <c r="AH24" i="19" s="1"/>
  <c r="AH67" i="19" s="1"/>
  <c r="AN22" i="18"/>
  <c r="AN22" i="19" s="1"/>
  <c r="AN65" i="19" s="1"/>
  <c r="AK20" i="18"/>
  <c r="AK20" i="19" s="1"/>
  <c r="AK15" i="18"/>
  <c r="AK15" i="19" s="1"/>
  <c r="AQ13" i="18"/>
  <c r="AQ13" i="19" s="1"/>
  <c r="AQ56" i="19" s="1"/>
  <c r="BA90" i="18"/>
  <c r="BA47" i="25" s="1"/>
  <c r="BA90" i="25" s="1"/>
  <c r="AU81" i="18"/>
  <c r="AU38" i="25" s="1"/>
  <c r="AU81" i="25" s="1"/>
  <c r="AO78" i="18"/>
  <c r="AO35" i="25" s="1"/>
  <c r="AO78" i="25" s="1"/>
  <c r="AW70" i="18"/>
  <c r="AW27" i="25" s="1"/>
  <c r="AW70" i="25" s="1"/>
  <c r="AR69" i="18"/>
  <c r="AI69" i="18"/>
  <c r="BD65" i="18"/>
  <c r="BD22" i="25" s="1"/>
  <c r="BD65" i="25" s="1"/>
  <c r="AY64" i="18"/>
  <c r="AY21" i="25" s="1"/>
  <c r="AY64" i="25" s="1"/>
  <c r="AV62" i="18"/>
  <c r="AV19" i="25" s="1"/>
  <c r="AV62" i="25" s="1"/>
  <c r="AU60" i="18"/>
  <c r="AU17" i="25" s="1"/>
  <c r="AU60" i="25" s="1"/>
  <c r="AP59" i="18"/>
  <c r="AP16" i="25" s="1"/>
  <c r="AP59" i="25" s="1"/>
  <c r="AS39" i="18"/>
  <c r="AS39" i="19" s="1"/>
  <c r="AS82" i="19" s="1"/>
  <c r="BD73" i="18"/>
  <c r="BD30" i="25" s="1"/>
  <c r="BD73" i="25" s="1"/>
  <c r="AO51" i="18"/>
  <c r="AO51" i="19" s="1"/>
  <c r="AO94" i="19" s="1"/>
  <c r="BC41" i="18"/>
  <c r="BC41" i="19" s="1"/>
  <c r="BC84" i="19" s="1"/>
  <c r="AZ34" i="18"/>
  <c r="AZ34" i="19" s="1"/>
  <c r="AZ77" i="19" s="1"/>
  <c r="AQ34" i="18"/>
  <c r="AQ34" i="19" s="1"/>
  <c r="AQ77" i="19" s="1"/>
  <c r="AK31" i="18"/>
  <c r="AK31" i="19" s="1"/>
  <c r="AQ29" i="18"/>
  <c r="AQ29" i="19" s="1"/>
  <c r="AQ72" i="19" s="1"/>
  <c r="BD27" i="18"/>
  <c r="BD27" i="19" s="1"/>
  <c r="BD70" i="19" s="1"/>
  <c r="AP24" i="18"/>
  <c r="AP24" i="19" s="1"/>
  <c r="AP67" i="19" s="1"/>
  <c r="AG24" i="18"/>
  <c r="AG24" i="19" s="1"/>
  <c r="AG67" i="19" s="1"/>
  <c r="AM22" i="18"/>
  <c r="AM22" i="19" s="1"/>
  <c r="AM65" i="19" s="1"/>
  <c r="AS15" i="18"/>
  <c r="AS15" i="19" s="1"/>
  <c r="AS58" i="19" s="1"/>
  <c r="AJ15" i="18"/>
  <c r="AJ15" i="19" s="1"/>
  <c r="AJ58" i="19" s="1"/>
  <c r="AY13" i="18"/>
  <c r="AY13" i="19" s="1"/>
  <c r="AY56" i="19" s="1"/>
  <c r="AS95" i="18"/>
  <c r="AS52" i="25" s="1"/>
  <c r="AS95" i="25" s="1"/>
  <c r="AT92" i="18"/>
  <c r="AT49" i="25" s="1"/>
  <c r="AT92" i="25" s="1"/>
  <c r="AT84" i="18"/>
  <c r="AT41" i="25" s="1"/>
  <c r="AT84" i="25" s="1"/>
  <c r="AH83" i="18"/>
  <c r="AH40" i="25" s="1"/>
  <c r="AH83" i="25" s="1"/>
  <c r="BD81" i="18"/>
  <c r="BD38" i="25" s="1"/>
  <c r="BD81" i="25" s="1"/>
  <c r="AY80" i="18"/>
  <c r="AY37" i="25" s="1"/>
  <c r="AY80" i="25" s="1"/>
  <c r="AS79" i="18"/>
  <c r="AS36" i="25" s="1"/>
  <c r="AS79" i="25" s="1"/>
  <c r="AW78" i="18"/>
  <c r="AW35" i="25" s="1"/>
  <c r="AW78" i="25" s="1"/>
  <c r="AN78" i="18"/>
  <c r="AN35" i="25" s="1"/>
  <c r="AN78" i="25" s="1"/>
  <c r="AJ77" i="18"/>
  <c r="AJ34" i="25" s="1"/>
  <c r="AJ77" i="25" s="1"/>
  <c r="AM76" i="18"/>
  <c r="AM33" i="25" s="1"/>
  <c r="AM76" i="25" s="1"/>
  <c r="AH75" i="18"/>
  <c r="AH32" i="25" s="1"/>
  <c r="AH75" i="25" s="1"/>
  <c r="AZ69" i="18"/>
  <c r="AQ69" i="18"/>
  <c r="AQ26" i="25" s="1"/>
  <c r="AQ69" i="25" s="1"/>
  <c r="AM68" i="18"/>
  <c r="AM25" i="25" s="1"/>
  <c r="AM68" i="25" s="1"/>
  <c r="BC65" i="18"/>
  <c r="BC22" i="25" s="1"/>
  <c r="BC65" i="25" s="1"/>
  <c r="BA63" i="18"/>
  <c r="BA20" i="25" s="1"/>
  <c r="BA63" i="25" s="1"/>
  <c r="BE62" i="18"/>
  <c r="BE19" i="25" s="1"/>
  <c r="BE62" i="25" s="1"/>
  <c r="AT60" i="18"/>
  <c r="AT17" i="25" s="1"/>
  <c r="AT60" i="25" s="1"/>
  <c r="AO59" i="18"/>
  <c r="AO16" i="25" s="1"/>
  <c r="AO59" i="25" s="1"/>
  <c r="AN57" i="18"/>
  <c r="AN14" i="25" s="1"/>
  <c r="AN57" i="25" s="1"/>
  <c r="AI56" i="18"/>
  <c r="AI13" i="25" s="1"/>
  <c r="AI56" i="25" s="1"/>
  <c r="BA52" i="18"/>
  <c r="BA52" i="19" s="1"/>
  <c r="BA95" i="19" s="1"/>
  <c r="BB49" i="18"/>
  <c r="BB49" i="19" s="1"/>
  <c r="BB92" i="19" s="1"/>
  <c r="AH48" i="18"/>
  <c r="AH48" i="19" s="1"/>
  <c r="AH91" i="19" s="1"/>
  <c r="AN46" i="18"/>
  <c r="AN46" i="19" s="1"/>
  <c r="AN89" i="19" s="1"/>
  <c r="AS44" i="18"/>
  <c r="AS44" i="19" s="1"/>
  <c r="AS87" i="19" s="1"/>
  <c r="AW51" i="18"/>
  <c r="AW51" i="19" s="1"/>
  <c r="AW94" i="19" s="1"/>
  <c r="AN51" i="18"/>
  <c r="AN51" i="19" s="1"/>
  <c r="AN94" i="19" s="1"/>
  <c r="AP48" i="18"/>
  <c r="AP48" i="19" s="1"/>
  <c r="AP91" i="19" s="1"/>
  <c r="AG48" i="18"/>
  <c r="AG48" i="19" s="1"/>
  <c r="AG91" i="19" s="1"/>
  <c r="AV46" i="18"/>
  <c r="AV46" i="19" s="1"/>
  <c r="AV89" i="19" s="1"/>
  <c r="AM46" i="18"/>
  <c r="AM46" i="19" s="1"/>
  <c r="AM89" i="19" s="1"/>
  <c r="BA44" i="18"/>
  <c r="BA44" i="19" s="1"/>
  <c r="BA87" i="19" s="1"/>
  <c r="AO43" i="18"/>
  <c r="AO43" i="19" s="1"/>
  <c r="AO86" i="19" s="1"/>
  <c r="BB41" i="18"/>
  <c r="BB41" i="19" s="1"/>
  <c r="BB84" i="19" s="1"/>
  <c r="AN38" i="18"/>
  <c r="AN38" i="19" s="1"/>
  <c r="AN81" i="19" s="1"/>
  <c r="AY34" i="18"/>
  <c r="AY34" i="19" s="1"/>
  <c r="AY77" i="19" s="1"/>
  <c r="AS31" i="18"/>
  <c r="AS31" i="19" s="1"/>
  <c r="AS74" i="19" s="1"/>
  <c r="AJ31" i="18"/>
  <c r="AJ31" i="19" s="1"/>
  <c r="AJ74" i="19" s="1"/>
  <c r="AY29" i="18"/>
  <c r="AY29" i="19" s="1"/>
  <c r="AY72" i="19" s="1"/>
  <c r="AX24" i="18"/>
  <c r="AX24" i="19" s="1"/>
  <c r="AX67" i="19" s="1"/>
  <c r="AO24" i="18"/>
  <c r="AO24" i="19" s="1"/>
  <c r="AO67" i="19" s="1"/>
  <c r="AO19" i="18"/>
  <c r="AO19" i="19" s="1"/>
  <c r="AO62" i="19" s="1"/>
  <c r="BC17" i="18"/>
  <c r="BC17" i="19" s="1"/>
  <c r="BC60" i="19" s="1"/>
  <c r="BA15" i="18"/>
  <c r="BA15" i="19" s="1"/>
  <c r="BA58" i="19" s="1"/>
  <c r="AR15" i="18"/>
  <c r="AR15" i="19" s="1"/>
  <c r="AR58" i="19" s="1"/>
  <c r="AP83" i="18"/>
  <c r="AP40" i="25" s="1"/>
  <c r="AP83" i="25" s="1"/>
  <c r="AG83" i="18"/>
  <c r="BC81" i="18"/>
  <c r="BC38" i="25" s="1"/>
  <c r="BC81" i="25" s="1"/>
  <c r="AL76" i="18"/>
  <c r="AL33" i="25" s="1"/>
  <c r="AL76" i="25" s="1"/>
  <c r="AY69" i="18"/>
  <c r="AY26" i="25" s="1"/>
  <c r="AY69" i="25" s="1"/>
  <c r="AL68" i="18"/>
  <c r="AL25" i="25" s="1"/>
  <c r="AL68" i="25" s="1"/>
  <c r="BD62" i="18"/>
  <c r="BD19" i="25" s="1"/>
  <c r="BD62" i="25" s="1"/>
  <c r="AX59" i="18"/>
  <c r="AX16" i="25" s="1"/>
  <c r="AX59" i="25" s="1"/>
  <c r="AM57" i="18"/>
  <c r="AM14" i="25" s="1"/>
  <c r="AM57" i="25" s="1"/>
  <c r="AK55" i="18"/>
  <c r="AK12" i="25" s="1"/>
  <c r="AM41" i="18"/>
  <c r="AM41" i="19" s="1"/>
  <c r="AM84" i="19" s="1"/>
  <c r="AX32" i="18"/>
  <c r="AX32" i="19" s="1"/>
  <c r="AX75" i="19" s="1"/>
  <c r="AR61" i="18"/>
  <c r="AR18" i="25" s="1"/>
  <c r="AR61" i="25" s="1"/>
  <c r="AI53" i="18"/>
  <c r="AI53" i="19" s="1"/>
  <c r="AI96" i="19" s="1"/>
  <c r="BE51" i="18"/>
  <c r="BE51" i="19" s="1"/>
  <c r="BE94" i="19" s="1"/>
  <c r="AV51" i="18"/>
  <c r="AV51" i="19" s="1"/>
  <c r="AV94" i="19" s="1"/>
  <c r="AJ50" i="18"/>
  <c r="AJ50" i="19" s="1"/>
  <c r="AJ93" i="19" s="1"/>
  <c r="AX48" i="18"/>
  <c r="AX48" i="19" s="1"/>
  <c r="AX91" i="19" s="1"/>
  <c r="AO48" i="18"/>
  <c r="AO48" i="19" s="1"/>
  <c r="AO91" i="19" s="1"/>
  <c r="BD46" i="18"/>
  <c r="BD46" i="19" s="1"/>
  <c r="BD89" i="19" s="1"/>
  <c r="AU46" i="18"/>
  <c r="AU46" i="19" s="1"/>
  <c r="AU89" i="19" s="1"/>
  <c r="AW43" i="18"/>
  <c r="AW43" i="19" s="1"/>
  <c r="AW86" i="19" s="1"/>
  <c r="AN43" i="18"/>
  <c r="AN43" i="19" s="1"/>
  <c r="AN86" i="19" s="1"/>
  <c r="AV38" i="18"/>
  <c r="AV38" i="19" s="1"/>
  <c r="AV81" i="19" s="1"/>
  <c r="BA36" i="18"/>
  <c r="BA36" i="19" s="1"/>
  <c r="BA79" i="19" s="1"/>
  <c r="AG35" i="18"/>
  <c r="AG35" i="19" s="1"/>
  <c r="AG78" i="19" s="1"/>
  <c r="AU33" i="18"/>
  <c r="AU33" i="19" s="1"/>
  <c r="AU76" i="19" s="1"/>
  <c r="AR31" i="18"/>
  <c r="AR31" i="19" s="1"/>
  <c r="AR74" i="19" s="1"/>
  <c r="AW24" i="18"/>
  <c r="AW24" i="19" s="1"/>
  <c r="AW67" i="19" s="1"/>
  <c r="AI21" i="18"/>
  <c r="AI21" i="19" s="1"/>
  <c r="AI64" i="19" s="1"/>
  <c r="AW19" i="18"/>
  <c r="AW19" i="19" s="1"/>
  <c r="AW62" i="19" s="1"/>
  <c r="BB17" i="18"/>
  <c r="BB17" i="19" s="1"/>
  <c r="BB60" i="19" s="1"/>
  <c r="AZ15" i="18"/>
  <c r="AZ15" i="19" s="1"/>
  <c r="AZ58" i="19" s="1"/>
  <c r="AO83" i="18"/>
  <c r="AO40" i="25" s="1"/>
  <c r="AO83" i="25" s="1"/>
  <c r="AU68" i="18"/>
  <c r="AU25" i="25" s="1"/>
  <c r="AU68" i="25" s="1"/>
  <c r="AK66" i="18"/>
  <c r="AK23" i="25" s="1"/>
  <c r="AV57" i="18"/>
  <c r="AV14" i="25" s="1"/>
  <c r="AV57" i="25" s="1"/>
  <c r="AQ53" i="18"/>
  <c r="AQ53" i="19" s="1"/>
  <c r="AQ96" i="19" s="1"/>
  <c r="BF48" i="18"/>
  <c r="BF48" i="19" s="1"/>
  <c r="BF91" i="19" s="1"/>
  <c r="AI45" i="18"/>
  <c r="AI45" i="19" s="1"/>
  <c r="AI88" i="19" s="1"/>
  <c r="BE43" i="18"/>
  <c r="BE43" i="19" s="1"/>
  <c r="BE86" i="19" s="1"/>
  <c r="AV43" i="18"/>
  <c r="AV43" i="19" s="1"/>
  <c r="AV86" i="19" s="1"/>
  <c r="AJ42" i="18"/>
  <c r="AJ42" i="19" s="1"/>
  <c r="AJ85" i="19" s="1"/>
  <c r="BC33" i="18"/>
  <c r="BC33" i="19" s="1"/>
  <c r="BC76" i="19" s="1"/>
  <c r="AT33" i="18"/>
  <c r="AT33" i="19" s="1"/>
  <c r="AT76" i="19" s="1"/>
  <c r="AK28" i="18"/>
  <c r="AK28" i="19" s="1"/>
  <c r="AS12" i="18"/>
  <c r="AS12" i="19" s="1"/>
  <c r="AS55" i="19" s="1"/>
  <c r="AX83" i="18"/>
  <c r="AX40" i="25" s="1"/>
  <c r="AX83" i="25" s="1"/>
  <c r="AN73" i="18"/>
  <c r="AN30" i="25" s="1"/>
  <c r="AN73" i="25" s="1"/>
  <c r="AJ66" i="18"/>
  <c r="AJ23" i="25" s="1"/>
  <c r="AJ66" i="25" s="1"/>
  <c r="AR50" i="18"/>
  <c r="AR50" i="19" s="1"/>
  <c r="AR93" i="19" s="1"/>
  <c r="AI50" i="18"/>
  <c r="AI50" i="19" s="1"/>
  <c r="AI93" i="19" s="1"/>
  <c r="AW48" i="18"/>
  <c r="AW48" i="19" s="1"/>
  <c r="AW91" i="19" s="1"/>
  <c r="BC46" i="18"/>
  <c r="BC46" i="19" s="1"/>
  <c r="BC89" i="19" s="1"/>
  <c r="AR42" i="18"/>
  <c r="AR42" i="19" s="1"/>
  <c r="AR85" i="19" s="1"/>
  <c r="AI42" i="18"/>
  <c r="AI42" i="19" s="1"/>
  <c r="AI85" i="19" s="1"/>
  <c r="BF40" i="18"/>
  <c r="BF40" i="19" s="1"/>
  <c r="BF83" i="19" s="1"/>
  <c r="AW40" i="18"/>
  <c r="AS23" i="18"/>
  <c r="AS23" i="19" s="1"/>
  <c r="AS66" i="19" s="1"/>
  <c r="AF55" i="18"/>
  <c r="AF12" i="25" s="1"/>
  <c r="AF55" i="25" s="1"/>
  <c r="AF22" i="18"/>
  <c r="AF22" i="19" s="1"/>
  <c r="AF65" i="19" s="1"/>
  <c r="AF14" i="18"/>
  <c r="AF14" i="19" s="1"/>
  <c r="AF57" i="19" s="1"/>
  <c r="AF40" i="18"/>
  <c r="AF40" i="19" s="1"/>
  <c r="AF83" i="19" s="1"/>
  <c r="AF44" i="18"/>
  <c r="AF44" i="19" s="1"/>
  <c r="AF87" i="19" s="1"/>
  <c r="AF58" i="18"/>
  <c r="AF15" i="25" s="1"/>
  <c r="AF58" i="25" s="1"/>
  <c r="AF52" i="18"/>
  <c r="AF52" i="19" s="1"/>
  <c r="AF95" i="19" s="1"/>
  <c r="AF43" i="18"/>
  <c r="AF43" i="19" s="1"/>
  <c r="AF86" i="19" s="1"/>
  <c r="AV40" i="19"/>
  <c r="AV83" i="19" s="1"/>
  <c r="AH12" i="19"/>
  <c r="AH55" i="19" s="1"/>
  <c r="AF26" i="25"/>
  <c r="AF69" i="25" s="1"/>
  <c r="AH12" i="25"/>
  <c r="AH55" i="25" s="1"/>
  <c r="AH101" i="18"/>
  <c r="BC40" i="19"/>
  <c r="BC83" i="19" s="1"/>
  <c r="AS40" i="19"/>
  <c r="AS83" i="19" s="1"/>
  <c r="AJ40" i="19"/>
  <c r="AJ83" i="19" s="1"/>
  <c r="BA26" i="19"/>
  <c r="BA69" i="19" s="1"/>
  <c r="AR26" i="19"/>
  <c r="AR69" i="19" s="1"/>
  <c r="AI26" i="19"/>
  <c r="AI69" i="19" s="1"/>
  <c r="AX12" i="19"/>
  <c r="AX55" i="19" s="1"/>
  <c r="AO12" i="19"/>
  <c r="AO55" i="19" s="1"/>
  <c r="AO98" i="18"/>
  <c r="AF12" i="19"/>
  <c r="AF55" i="19" s="1"/>
  <c r="AY40" i="25"/>
  <c r="AY83" i="25" s="1"/>
  <c r="AY103" i="18"/>
  <c r="BF26" i="25"/>
  <c r="BF69" i="25" s="1"/>
  <c r="AW26" i="25"/>
  <c r="AW69" i="25" s="1"/>
  <c r="AN26" i="25"/>
  <c r="AN69" i="25" s="1"/>
  <c r="AX12" i="25"/>
  <c r="AX55" i="25" s="1"/>
  <c r="AX101" i="18"/>
  <c r="AO12" i="25"/>
  <c r="AO55" i="25" s="1"/>
  <c r="AY40" i="19"/>
  <c r="AY83" i="19" s="1"/>
  <c r="AV40" i="25"/>
  <c r="AV83" i="25" s="1"/>
  <c r="BC26" i="25"/>
  <c r="BC69" i="25" s="1"/>
  <c r="AU12" i="25"/>
  <c r="AU55" i="25" s="1"/>
  <c r="AK26" i="19"/>
  <c r="AQ12" i="19"/>
  <c r="AQ55" i="19" s="1"/>
  <c r="AQ98" i="18"/>
  <c r="BA40" i="25"/>
  <c r="BA83" i="25" s="1"/>
  <c r="BA103" i="18"/>
  <c r="AQ12" i="25"/>
  <c r="AQ55" i="25" s="1"/>
  <c r="BA40" i="19"/>
  <c r="BA83" i="19" s="1"/>
  <c r="AI40" i="19"/>
  <c r="AI83" i="19" s="1"/>
  <c r="AZ26" i="19"/>
  <c r="AZ69" i="19" s="1"/>
  <c r="AQ26" i="19"/>
  <c r="AQ69" i="19" s="1"/>
  <c r="AQ99" i="18"/>
  <c r="AH26" i="19"/>
  <c r="AH69" i="19" s="1"/>
  <c r="BF12" i="19"/>
  <c r="BF55" i="19" s="1"/>
  <c r="AW12" i="19"/>
  <c r="AW55" i="19" s="1"/>
  <c r="AF40" i="25"/>
  <c r="AF83" i="25" s="1"/>
  <c r="BE26" i="25"/>
  <c r="BE69" i="25" s="1"/>
  <c r="BE102" i="18"/>
  <c r="AV26" i="25"/>
  <c r="AV69" i="25" s="1"/>
  <c r="AV102" i="18"/>
  <c r="AM26" i="25"/>
  <c r="AM69" i="25" s="1"/>
  <c r="BF12" i="25"/>
  <c r="BF55" i="25" s="1"/>
  <c r="BF101" i="18"/>
  <c r="AW12" i="25"/>
  <c r="AW55" i="25" s="1"/>
  <c r="AW101" i="18"/>
  <c r="AN12" i="25"/>
  <c r="AN55" i="25" s="1"/>
  <c r="AG40" i="19"/>
  <c r="AG83" i="19" s="1"/>
  <c r="BD12" i="19"/>
  <c r="BD55" i="19" s="1"/>
  <c r="BD98" i="18"/>
  <c r="AK12" i="19"/>
  <c r="BD12" i="25"/>
  <c r="BD55" i="25" s="1"/>
  <c r="BE40" i="19"/>
  <c r="BE83" i="19" s="1"/>
  <c r="AM40" i="19"/>
  <c r="AM83" i="19" s="1"/>
  <c r="BD26" i="19"/>
  <c r="BD69" i="19" s="1"/>
  <c r="AI40" i="25"/>
  <c r="AI83" i="25" s="1"/>
  <c r="AZ12" i="25"/>
  <c r="AZ55" i="25" s="1"/>
  <c r="AZ101" i="18"/>
  <c r="AZ40" i="19"/>
  <c r="AZ83" i="19" s="1"/>
  <c r="AQ40" i="19"/>
  <c r="AQ83" i="19" s="1"/>
  <c r="AH40" i="19"/>
  <c r="AH83" i="19" s="1"/>
  <c r="AY26" i="19"/>
  <c r="AY69" i="19" s="1"/>
  <c r="AP26" i="19"/>
  <c r="AP69" i="19" s="1"/>
  <c r="AF26" i="19"/>
  <c r="AF69" i="19" s="1"/>
  <c r="BE12" i="19"/>
  <c r="BE55" i="19" s="1"/>
  <c r="BE98" i="18"/>
  <c r="AV12" i="19"/>
  <c r="AV55" i="19" s="1"/>
  <c r="AV98" i="18"/>
  <c r="AM12" i="19"/>
  <c r="AM55" i="19" s="1"/>
  <c r="BF40" i="25"/>
  <c r="BF83" i="25" s="1"/>
  <c r="AW40" i="25"/>
  <c r="AW83" i="25" s="1"/>
  <c r="AW103" i="18"/>
  <c r="AN40" i="25"/>
  <c r="AN83" i="25" s="1"/>
  <c r="AN103" i="18"/>
  <c r="BD26" i="25"/>
  <c r="BD69" i="25" s="1"/>
  <c r="AU26" i="25"/>
  <c r="AU69" i="25" s="1"/>
  <c r="AK26" i="25"/>
  <c r="BE12" i="25"/>
  <c r="BE55" i="25" s="1"/>
  <c r="AV12" i="25"/>
  <c r="AV55" i="25" s="1"/>
  <c r="AM12" i="25"/>
  <c r="AM55" i="25" s="1"/>
  <c r="AU12" i="19"/>
  <c r="AU55" i="19" s="1"/>
  <c r="AO40" i="19"/>
  <c r="AO83" i="19" s="1"/>
  <c r="BF26" i="19"/>
  <c r="BF69" i="19" s="1"/>
  <c r="AN26" i="19"/>
  <c r="AN69" i="19" s="1"/>
  <c r="BC12" i="19"/>
  <c r="BC55" i="19" s="1"/>
  <c r="AJ12" i="19"/>
  <c r="AJ55" i="19" s="1"/>
  <c r="BD40" i="25"/>
  <c r="BD83" i="25" s="1"/>
  <c r="AU40" i="25"/>
  <c r="AU83" i="25" s="1"/>
  <c r="AU103" i="18"/>
  <c r="BA26" i="25"/>
  <c r="BA69" i="25" s="1"/>
  <c r="BA102" i="18"/>
  <c r="AR26" i="25"/>
  <c r="AR69" i="25" s="1"/>
  <c r="AR102" i="18"/>
  <c r="BC12" i="25"/>
  <c r="BC55" i="25" s="1"/>
  <c r="AS12" i="25"/>
  <c r="AS55" i="25" s="1"/>
  <c r="AJ12" i="25"/>
  <c r="AJ55" i="25" s="1"/>
  <c r="BB40" i="19"/>
  <c r="BB83" i="19" s="1"/>
  <c r="AT40" i="19"/>
  <c r="AT83" i="19" s="1"/>
  <c r="AL40" i="19"/>
  <c r="AL83" i="19" s="1"/>
  <c r="BB26" i="25"/>
  <c r="BB69" i="25" s="1"/>
  <c r="AT26" i="25"/>
  <c r="AT69" i="25" s="1"/>
  <c r="AL26" i="25"/>
  <c r="AL69" i="25" s="1"/>
  <c r="BB12" i="25"/>
  <c r="BB55" i="25" s="1"/>
  <c r="BB101" i="18"/>
  <c r="AT12" i="25"/>
  <c r="AT55" i="25" s="1"/>
  <c r="AL12" i="25"/>
  <c r="AL55" i="25" s="1"/>
  <c r="AW26" i="19"/>
  <c r="AW69" i="19" s="1"/>
  <c r="AW99" i="18"/>
  <c r="AW40" i="19"/>
  <c r="AW83" i="19" s="1"/>
  <c r="AN40" i="19"/>
  <c r="AN83" i="19" s="1"/>
  <c r="BE26" i="19"/>
  <c r="BE69" i="19" s="1"/>
  <c r="AV26" i="19"/>
  <c r="AV69" i="19" s="1"/>
  <c r="BA12" i="19"/>
  <c r="BA55" i="19" s="1"/>
  <c r="AR12" i="19"/>
  <c r="AR55" i="19" s="1"/>
  <c r="BC40" i="25"/>
  <c r="BC83" i="25" s="1"/>
  <c r="BC103" i="18"/>
  <c r="AS40" i="25"/>
  <c r="AS83" i="25" s="1"/>
  <c r="AZ26" i="25"/>
  <c r="AZ69" i="25" s="1"/>
  <c r="AH26" i="25"/>
  <c r="AH69" i="25" s="1"/>
  <c r="BA12" i="25"/>
  <c r="BA55" i="25" s="1"/>
  <c r="AR12" i="25"/>
  <c r="AR55" i="25" s="1"/>
  <c r="AI12" i="25"/>
  <c r="AI55" i="25" s="1"/>
  <c r="AG26" i="25"/>
  <c r="AG69" i="25" s="1"/>
  <c r="AP40" i="19"/>
  <c r="AP83" i="19" s="1"/>
  <c r="AX26" i="19"/>
  <c r="AX69" i="19" s="1"/>
  <c r="AO26" i="19"/>
  <c r="AO69" i="19" s="1"/>
  <c r="BE40" i="25"/>
  <c r="BE83" i="25" s="1"/>
  <c r="AS26" i="25"/>
  <c r="AS69" i="25" s="1"/>
  <c r="AS102" i="18"/>
  <c r="AX40" i="19"/>
  <c r="AX83" i="19" s="1"/>
  <c r="AZ12" i="19"/>
  <c r="AZ55" i="19" s="1"/>
  <c r="AR40" i="25"/>
  <c r="AR83" i="25" s="1"/>
  <c r="AR103" i="18"/>
  <c r="AP26" i="25"/>
  <c r="AP69" i="25" s="1"/>
  <c r="BD40" i="19"/>
  <c r="BD83" i="19" s="1"/>
  <c r="BD100" i="18"/>
  <c r="AU40" i="19"/>
  <c r="AU83" i="19" s="1"/>
  <c r="BC26" i="19"/>
  <c r="BC69" i="19" s="1"/>
  <c r="AS26" i="19"/>
  <c r="AS69" i="19" s="1"/>
  <c r="AJ26" i="19"/>
  <c r="AJ69" i="19" s="1"/>
  <c r="AY12" i="19"/>
  <c r="AY55" i="19" s="1"/>
  <c r="AP12" i="19"/>
  <c r="AP55" i="19" s="1"/>
  <c r="AG55" i="19"/>
  <c r="AZ40" i="25"/>
  <c r="AZ83" i="25" s="1"/>
  <c r="AZ103" i="18"/>
  <c r="AQ40" i="25"/>
  <c r="AQ83" i="25" s="1"/>
  <c r="AX26" i="25"/>
  <c r="AX69" i="25" s="1"/>
  <c r="AO26" i="25"/>
  <c r="AO69" i="25" s="1"/>
  <c r="AY12" i="25"/>
  <c r="AY55" i="25" s="1"/>
  <c r="AY101" i="18"/>
  <c r="AP12" i="25"/>
  <c r="AP55" i="25" s="1"/>
  <c r="AG93" i="18"/>
  <c r="AG50" i="25" s="1"/>
  <c r="AG93" i="25" s="1"/>
  <c r="AG85" i="18"/>
  <c r="AG42" i="25" s="1"/>
  <c r="AG85" i="25" s="1"/>
  <c r="AG61" i="18"/>
  <c r="AG18" i="25" s="1"/>
  <c r="AG61" i="25" s="1"/>
  <c r="AG34" i="18"/>
  <c r="AG34" i="19" s="1"/>
  <c r="AG77" i="19" s="1"/>
  <c r="AG26" i="18"/>
  <c r="AG36" i="18"/>
  <c r="AG36" i="19" s="1"/>
  <c r="AG79" i="19" s="1"/>
  <c r="AG44" i="18"/>
  <c r="AG44" i="19" s="1"/>
  <c r="AG87" i="19" s="1"/>
  <c r="AG43" i="18"/>
  <c r="AG94" i="18"/>
  <c r="AG51" i="25" s="1"/>
  <c r="AG94" i="25" s="1"/>
  <c r="AG95" i="18"/>
  <c r="AG52" i="25" s="1"/>
  <c r="AG95" i="25" s="1"/>
  <c r="AG19" i="18"/>
  <c r="AG19" i="19" s="1"/>
  <c r="AG62" i="19" s="1"/>
  <c r="AG27" i="18"/>
  <c r="AG27" i="19" s="1"/>
  <c r="AG70" i="19" s="1"/>
  <c r="AG20" i="18"/>
  <c r="AG20" i="19" s="1"/>
  <c r="AG63" i="19" s="1"/>
  <c r="AF39" i="18"/>
  <c r="AF39" i="19" s="1"/>
  <c r="AF82" i="19" s="1"/>
  <c r="AF91" i="18"/>
  <c r="AF48" i="25" s="1"/>
  <c r="AF91" i="25" s="1"/>
  <c r="AF90" i="18"/>
  <c r="AF47" i="25" s="1"/>
  <c r="AF90" i="25" s="1"/>
  <c r="AF53" i="18"/>
  <c r="AF53" i="19" s="1"/>
  <c r="AF96" i="19" s="1"/>
  <c r="AF38" i="18"/>
  <c r="AF38" i="19" s="1"/>
  <c r="AF81" i="19" s="1"/>
  <c r="AF37" i="18"/>
  <c r="AF37" i="19" s="1"/>
  <c r="AF80" i="19" s="1"/>
  <c r="AF20" i="18"/>
  <c r="AF20" i="19" s="1"/>
  <c r="AF63" i="19" s="1"/>
  <c r="AF19" i="18"/>
  <c r="AF19" i="19" s="1"/>
  <c r="AF62" i="19" s="1"/>
  <c r="AF85" i="18"/>
  <c r="AF42" i="25" s="1"/>
  <c r="AF85" i="25" s="1"/>
  <c r="AF84" i="18"/>
  <c r="AF41" i="25" s="1"/>
  <c r="AF84" i="25" s="1"/>
  <c r="AF78" i="18"/>
  <c r="AF35" i="25" s="1"/>
  <c r="AF78" i="25" s="1"/>
  <c r="AF75" i="18"/>
  <c r="AF32" i="25" s="1"/>
  <c r="AF75" i="25" s="1"/>
  <c r="AF74" i="18"/>
  <c r="AF31" i="25" s="1"/>
  <c r="AF74" i="25" s="1"/>
  <c r="AF71" i="18"/>
  <c r="AF28" i="25" s="1"/>
  <c r="AF71" i="25" s="1"/>
  <c r="AF70" i="18"/>
  <c r="AF27" i="25" s="1"/>
  <c r="AF70" i="25" s="1"/>
  <c r="AF51" i="18"/>
  <c r="AF51" i="19" s="1"/>
  <c r="AF94" i="19" s="1"/>
  <c r="AF50" i="18"/>
  <c r="AF50" i="19" s="1"/>
  <c r="AF93" i="19" s="1"/>
  <c r="AF49" i="18"/>
  <c r="AF49" i="19" s="1"/>
  <c r="AF92" i="19" s="1"/>
  <c r="AF34" i="18"/>
  <c r="AF34" i="19" s="1"/>
  <c r="AF77" i="19" s="1"/>
  <c r="AF33" i="18"/>
  <c r="AF33" i="19" s="1"/>
  <c r="AF76" i="19" s="1"/>
  <c r="AF46" i="18"/>
  <c r="AF46" i="19" s="1"/>
  <c r="AF89" i="19" s="1"/>
  <c r="AF45" i="18"/>
  <c r="AF45" i="19" s="1"/>
  <c r="AF88" i="19" s="1"/>
  <c r="AF30" i="18"/>
  <c r="AF30" i="19" s="1"/>
  <c r="AF73" i="19" s="1"/>
  <c r="AF23" i="18"/>
  <c r="AF23" i="19" s="1"/>
  <c r="AF66" i="19" s="1"/>
  <c r="AF17" i="18"/>
  <c r="AF17" i="19" s="1"/>
  <c r="AF60" i="19" s="1"/>
  <c r="AF29" i="18"/>
  <c r="AF29" i="19" s="1"/>
  <c r="AF72" i="19" s="1"/>
  <c r="AF13" i="18"/>
  <c r="AF13" i="19" s="1"/>
  <c r="AF56" i="19" s="1"/>
  <c r="BF96" i="18"/>
  <c r="BF53" i="25" s="1"/>
  <c r="BF96" i="25" s="1"/>
  <c r="AX96" i="18"/>
  <c r="AX53" i="25" s="1"/>
  <c r="AX96" i="25" s="1"/>
  <c r="AP96" i="18"/>
  <c r="AP53" i="25" s="1"/>
  <c r="AP96" i="25" s="1"/>
  <c r="AH96" i="18"/>
  <c r="AH53" i="25" s="1"/>
  <c r="AH96" i="25" s="1"/>
  <c r="BB95" i="18"/>
  <c r="BB52" i="25" s="1"/>
  <c r="BB95" i="25" s="1"/>
  <c r="AT95" i="18"/>
  <c r="AT52" i="25" s="1"/>
  <c r="AT95" i="25" s="1"/>
  <c r="AL95" i="18"/>
  <c r="AL52" i="25" s="1"/>
  <c r="AL95" i="25" s="1"/>
  <c r="BF94" i="18"/>
  <c r="BF51" i="25" s="1"/>
  <c r="BF94" i="25" s="1"/>
  <c r="AX94" i="18"/>
  <c r="AX51" i="25" s="1"/>
  <c r="AX94" i="25" s="1"/>
  <c r="AP94" i="18"/>
  <c r="AP51" i="25" s="1"/>
  <c r="AP94" i="25" s="1"/>
  <c r="AH94" i="18"/>
  <c r="AH51" i="25" s="1"/>
  <c r="AH94" i="25" s="1"/>
  <c r="BB93" i="18"/>
  <c r="BB50" i="25" s="1"/>
  <c r="BB93" i="25" s="1"/>
  <c r="AT93" i="18"/>
  <c r="AT50" i="25" s="1"/>
  <c r="AT93" i="25" s="1"/>
  <c r="AL93" i="18"/>
  <c r="AL50" i="25" s="1"/>
  <c r="AL93" i="25" s="1"/>
  <c r="BF92" i="18"/>
  <c r="BF49" i="25" s="1"/>
  <c r="BF92" i="25" s="1"/>
  <c r="AX92" i="18"/>
  <c r="AX49" i="25" s="1"/>
  <c r="AX92" i="25" s="1"/>
  <c r="AP92" i="18"/>
  <c r="AP49" i="25" s="1"/>
  <c r="AP92" i="25" s="1"/>
  <c r="AH92" i="18"/>
  <c r="AH49" i="25" s="1"/>
  <c r="AH92" i="25" s="1"/>
  <c r="BB91" i="18"/>
  <c r="BB48" i="25" s="1"/>
  <c r="BB91" i="25" s="1"/>
  <c r="AT91" i="18"/>
  <c r="AT48" i="25" s="1"/>
  <c r="AT91" i="25" s="1"/>
  <c r="AL91" i="18"/>
  <c r="AL48" i="25" s="1"/>
  <c r="AL91" i="25" s="1"/>
  <c r="BF90" i="18"/>
  <c r="BF47" i="25" s="1"/>
  <c r="BF90" i="25" s="1"/>
  <c r="AX90" i="18"/>
  <c r="AX47" i="25" s="1"/>
  <c r="AX90" i="25" s="1"/>
  <c r="AP90" i="18"/>
  <c r="AP47" i="25" s="1"/>
  <c r="AP90" i="25" s="1"/>
  <c r="AH90" i="18"/>
  <c r="AH47" i="25" s="1"/>
  <c r="AH90" i="25" s="1"/>
  <c r="BB89" i="18"/>
  <c r="BB46" i="25" s="1"/>
  <c r="BB89" i="25" s="1"/>
  <c r="AT89" i="18"/>
  <c r="AT46" i="25" s="1"/>
  <c r="AT89" i="25" s="1"/>
  <c r="AL89" i="18"/>
  <c r="AL46" i="25" s="1"/>
  <c r="AL89" i="25" s="1"/>
  <c r="BF88" i="18"/>
  <c r="BF45" i="25" s="1"/>
  <c r="BF88" i="25" s="1"/>
  <c r="AX88" i="18"/>
  <c r="AX45" i="25" s="1"/>
  <c r="AX88" i="25" s="1"/>
  <c r="AP88" i="18"/>
  <c r="AP45" i="25" s="1"/>
  <c r="AP88" i="25" s="1"/>
  <c r="AH88" i="18"/>
  <c r="AH45" i="25" s="1"/>
  <c r="AH88" i="25" s="1"/>
  <c r="BB87" i="18"/>
  <c r="BB44" i="25" s="1"/>
  <c r="BB87" i="25" s="1"/>
  <c r="AT87" i="18"/>
  <c r="AT44" i="25" s="1"/>
  <c r="AT87" i="25" s="1"/>
  <c r="AL87" i="18"/>
  <c r="AL44" i="25" s="1"/>
  <c r="AL87" i="25" s="1"/>
  <c r="BF86" i="18"/>
  <c r="BF43" i="25" s="1"/>
  <c r="BF86" i="25" s="1"/>
  <c r="AX86" i="18"/>
  <c r="AX43" i="25" s="1"/>
  <c r="AX86" i="25" s="1"/>
  <c r="AP86" i="18"/>
  <c r="AP43" i="25" s="1"/>
  <c r="AP86" i="25" s="1"/>
  <c r="AH86" i="18"/>
  <c r="AH43" i="25" s="1"/>
  <c r="AH86" i="25" s="1"/>
  <c r="BB85" i="18"/>
  <c r="BB42" i="25" s="1"/>
  <c r="BB85" i="25" s="1"/>
  <c r="AT85" i="18"/>
  <c r="AT42" i="25" s="1"/>
  <c r="AT85" i="25" s="1"/>
  <c r="AL85" i="18"/>
  <c r="AL42" i="25" s="1"/>
  <c r="AL85" i="25" s="1"/>
  <c r="BF84" i="18"/>
  <c r="BF41" i="25" s="1"/>
  <c r="BF84" i="25" s="1"/>
  <c r="AX84" i="18"/>
  <c r="AX41" i="25" s="1"/>
  <c r="AX84" i="25" s="1"/>
  <c r="AP84" i="18"/>
  <c r="AP41" i="25" s="1"/>
  <c r="AP84" i="25" s="1"/>
  <c r="AH84" i="18"/>
  <c r="AH41" i="25" s="1"/>
  <c r="AH84" i="25" s="1"/>
  <c r="BB83" i="18"/>
  <c r="AT83" i="18"/>
  <c r="AL83" i="18"/>
  <c r="BF82" i="18"/>
  <c r="BF39" i="25" s="1"/>
  <c r="BF82" i="25" s="1"/>
  <c r="AX82" i="18"/>
  <c r="AX39" i="25" s="1"/>
  <c r="AX82" i="25" s="1"/>
  <c r="AP82" i="18"/>
  <c r="AP39" i="25" s="1"/>
  <c r="AP82" i="25" s="1"/>
  <c r="AH82" i="18"/>
  <c r="AH39" i="25" s="1"/>
  <c r="AH82" i="25" s="1"/>
  <c r="BB81" i="18"/>
  <c r="BB38" i="25" s="1"/>
  <c r="BB81" i="25" s="1"/>
  <c r="AT81" i="18"/>
  <c r="AT38" i="25" s="1"/>
  <c r="AT81" i="25" s="1"/>
  <c r="AL81" i="18"/>
  <c r="AL38" i="25" s="1"/>
  <c r="AL81" i="25" s="1"/>
  <c r="BF80" i="18"/>
  <c r="BF37" i="25" s="1"/>
  <c r="BF80" i="25" s="1"/>
  <c r="AX80" i="18"/>
  <c r="AX37" i="25" s="1"/>
  <c r="AX80" i="25" s="1"/>
  <c r="AP80" i="18"/>
  <c r="AP37" i="25" s="1"/>
  <c r="AP80" i="25" s="1"/>
  <c r="AH80" i="18"/>
  <c r="AH37" i="25" s="1"/>
  <c r="AH80" i="25" s="1"/>
  <c r="BB79" i="18"/>
  <c r="BB36" i="25" s="1"/>
  <c r="BB79" i="25" s="1"/>
  <c r="AT79" i="18"/>
  <c r="AT36" i="25" s="1"/>
  <c r="AT79" i="25" s="1"/>
  <c r="AL36" i="18"/>
  <c r="AL36" i="19" s="1"/>
  <c r="AL79" i="19" s="1"/>
  <c r="BF35" i="18"/>
  <c r="BF35" i="19" s="1"/>
  <c r="BF78" i="19" s="1"/>
  <c r="AX35" i="18"/>
  <c r="AX35" i="19" s="1"/>
  <c r="AX78" i="19" s="1"/>
  <c r="AP35" i="18"/>
  <c r="AP35" i="19" s="1"/>
  <c r="AP78" i="19" s="1"/>
  <c r="AH35" i="18"/>
  <c r="AH35" i="19" s="1"/>
  <c r="AH78" i="19" s="1"/>
  <c r="BB34" i="18"/>
  <c r="BB34" i="19" s="1"/>
  <c r="BB77" i="19" s="1"/>
  <c r="AT34" i="18"/>
  <c r="AT34" i="19" s="1"/>
  <c r="AT77" i="19" s="1"/>
  <c r="AL34" i="18"/>
  <c r="AL34" i="19" s="1"/>
  <c r="AL77" i="19" s="1"/>
  <c r="BF33" i="18"/>
  <c r="BF33" i="19" s="1"/>
  <c r="BF76" i="19" s="1"/>
  <c r="AX33" i="18"/>
  <c r="AX33" i="19" s="1"/>
  <c r="AX76" i="19" s="1"/>
  <c r="AP33" i="18"/>
  <c r="AP33" i="19" s="1"/>
  <c r="AP76" i="19" s="1"/>
  <c r="AH33" i="18"/>
  <c r="AH33" i="19" s="1"/>
  <c r="AH76" i="19" s="1"/>
  <c r="BB32" i="18"/>
  <c r="BB32" i="19" s="1"/>
  <c r="BB75" i="19" s="1"/>
  <c r="AT32" i="18"/>
  <c r="AT32" i="19" s="1"/>
  <c r="AT75" i="19" s="1"/>
  <c r="AL32" i="18"/>
  <c r="AL32" i="19" s="1"/>
  <c r="AL75" i="19" s="1"/>
  <c r="BF31" i="18"/>
  <c r="BF31" i="19" s="1"/>
  <c r="BF74" i="19" s="1"/>
  <c r="AX31" i="18"/>
  <c r="AX31" i="19" s="1"/>
  <c r="AX74" i="19" s="1"/>
  <c r="AP31" i="18"/>
  <c r="AP31" i="19" s="1"/>
  <c r="AP74" i="19" s="1"/>
  <c r="AH31" i="18"/>
  <c r="AH31" i="19" s="1"/>
  <c r="AH74" i="19" s="1"/>
  <c r="BB30" i="18"/>
  <c r="BB30" i="19" s="1"/>
  <c r="BB73" i="19" s="1"/>
  <c r="AT30" i="18"/>
  <c r="AT30" i="19" s="1"/>
  <c r="AT73" i="19" s="1"/>
  <c r="AL30" i="18"/>
  <c r="AL30" i="19" s="1"/>
  <c r="AL73" i="19" s="1"/>
  <c r="BF29" i="18"/>
  <c r="BF29" i="19" s="1"/>
  <c r="BF72" i="19" s="1"/>
  <c r="AX29" i="18"/>
  <c r="AX29" i="19" s="1"/>
  <c r="AX72" i="19" s="1"/>
  <c r="AP29" i="18"/>
  <c r="AP29" i="19" s="1"/>
  <c r="AP72" i="19" s="1"/>
  <c r="AH29" i="18"/>
  <c r="AH29" i="19" s="1"/>
  <c r="AH72" i="19" s="1"/>
  <c r="BB28" i="18"/>
  <c r="BB28" i="19" s="1"/>
  <c r="BB71" i="19" s="1"/>
  <c r="AT28" i="18"/>
  <c r="AT28" i="19" s="1"/>
  <c r="AT71" i="19" s="1"/>
  <c r="AL28" i="18"/>
  <c r="AL28" i="19" s="1"/>
  <c r="AL71" i="19" s="1"/>
  <c r="BF27" i="18"/>
  <c r="BF27" i="19" s="1"/>
  <c r="BF70" i="19" s="1"/>
  <c r="AX27" i="18"/>
  <c r="AX27" i="19" s="1"/>
  <c r="AX70" i="19" s="1"/>
  <c r="AP27" i="18"/>
  <c r="AP27" i="19" s="1"/>
  <c r="AP70" i="19" s="1"/>
  <c r="AH27" i="18"/>
  <c r="AH27" i="19" s="1"/>
  <c r="AH70" i="19" s="1"/>
  <c r="BB26" i="18"/>
  <c r="AT26" i="18"/>
  <c r="AL26" i="18"/>
  <c r="BF25" i="18"/>
  <c r="BF25" i="19" s="1"/>
  <c r="BF68" i="19" s="1"/>
  <c r="AX25" i="18"/>
  <c r="AX25" i="19" s="1"/>
  <c r="AX68" i="19" s="1"/>
  <c r="AP25" i="18"/>
  <c r="AP25" i="19" s="1"/>
  <c r="AP68" i="19" s="1"/>
  <c r="AH25" i="18"/>
  <c r="AH25" i="19" s="1"/>
  <c r="AH68" i="19" s="1"/>
  <c r="BB24" i="18"/>
  <c r="BB24" i="19" s="1"/>
  <c r="BB67" i="19" s="1"/>
  <c r="AT24" i="18"/>
  <c r="AT24" i="19" s="1"/>
  <c r="AT67" i="19" s="1"/>
  <c r="AL24" i="18"/>
  <c r="BF23" i="18"/>
  <c r="BF23" i="19" s="1"/>
  <c r="BF66" i="19" s="1"/>
  <c r="AX23" i="18"/>
  <c r="AX23" i="19" s="1"/>
  <c r="AX66" i="19" s="1"/>
  <c r="AP23" i="18"/>
  <c r="AP23" i="19" s="1"/>
  <c r="AP66" i="19" s="1"/>
  <c r="AH23" i="18"/>
  <c r="AH23" i="19" s="1"/>
  <c r="AH66" i="19" s="1"/>
  <c r="BB22" i="18"/>
  <c r="BB22" i="19" s="1"/>
  <c r="BB65" i="19" s="1"/>
  <c r="AT22" i="18"/>
  <c r="AT22" i="19" s="1"/>
  <c r="AT65" i="19" s="1"/>
  <c r="AL22" i="18"/>
  <c r="BF21" i="18"/>
  <c r="BF21" i="19" s="1"/>
  <c r="BF64" i="19" s="1"/>
  <c r="AX21" i="18"/>
  <c r="AX21" i="19" s="1"/>
  <c r="AX64" i="19" s="1"/>
  <c r="AP21" i="18"/>
  <c r="AP21" i="19" s="1"/>
  <c r="AP64" i="19" s="1"/>
  <c r="AH21" i="18"/>
  <c r="AH21" i="19" s="1"/>
  <c r="AH64" i="19" s="1"/>
  <c r="BB20" i="18"/>
  <c r="BB20" i="19" s="1"/>
  <c r="BB63" i="19" s="1"/>
  <c r="AT20" i="18"/>
  <c r="AT20" i="19" s="1"/>
  <c r="AT63" i="19" s="1"/>
  <c r="AL20" i="18"/>
  <c r="BF19" i="18"/>
  <c r="BF19" i="19" s="1"/>
  <c r="BF62" i="19" s="1"/>
  <c r="AX19" i="18"/>
  <c r="AX19" i="19" s="1"/>
  <c r="AX62" i="19" s="1"/>
  <c r="AP19" i="18"/>
  <c r="AP19" i="19" s="1"/>
  <c r="AP62" i="19" s="1"/>
  <c r="AH19" i="18"/>
  <c r="AH19" i="19" s="1"/>
  <c r="AH62" i="19" s="1"/>
  <c r="BB18" i="18"/>
  <c r="BB18" i="19" s="1"/>
  <c r="BB61" i="19" s="1"/>
  <c r="AT18" i="18"/>
  <c r="AT18" i="19" s="1"/>
  <c r="AT61" i="19" s="1"/>
  <c r="AL18" i="18"/>
  <c r="BF17" i="18"/>
  <c r="BF17" i="19" s="1"/>
  <c r="BF60" i="19" s="1"/>
  <c r="AX17" i="18"/>
  <c r="AX17" i="19" s="1"/>
  <c r="AX60" i="19" s="1"/>
  <c r="AP17" i="18"/>
  <c r="AP17" i="19" s="1"/>
  <c r="AP60" i="19" s="1"/>
  <c r="AH17" i="18"/>
  <c r="AH17" i="19" s="1"/>
  <c r="AH60" i="19" s="1"/>
  <c r="BB16" i="18"/>
  <c r="BB16" i="19" s="1"/>
  <c r="BB59" i="19" s="1"/>
  <c r="AT16" i="18"/>
  <c r="AT16" i="19" s="1"/>
  <c r="AT59" i="19" s="1"/>
  <c r="AL16" i="18"/>
  <c r="BF15" i="18"/>
  <c r="BF15" i="19" s="1"/>
  <c r="BF58" i="19" s="1"/>
  <c r="AX15" i="18"/>
  <c r="AX15" i="19" s="1"/>
  <c r="AX58" i="19" s="1"/>
  <c r="AP15" i="18"/>
  <c r="AP15" i="19" s="1"/>
  <c r="AP58" i="19" s="1"/>
  <c r="AH15" i="18"/>
  <c r="AH15" i="19" s="1"/>
  <c r="AH58" i="19" s="1"/>
  <c r="BB14" i="18"/>
  <c r="BB14" i="19" s="1"/>
  <c r="BB57" i="19" s="1"/>
  <c r="AT14" i="18"/>
  <c r="AT14" i="19" s="1"/>
  <c r="AT57" i="19" s="1"/>
  <c r="AL14" i="18"/>
  <c r="BF13" i="18"/>
  <c r="BF13" i="19" s="1"/>
  <c r="BF56" i="19" s="1"/>
  <c r="AX13" i="18"/>
  <c r="AX13" i="19" s="1"/>
  <c r="AX56" i="19" s="1"/>
  <c r="AP13" i="18"/>
  <c r="AP13" i="19" s="1"/>
  <c r="AP56" i="19" s="1"/>
  <c r="AH13" i="18"/>
  <c r="AH13" i="19" s="1"/>
  <c r="AH56" i="19" s="1"/>
  <c r="BB12" i="18"/>
  <c r="AT12" i="18"/>
  <c r="AL12" i="18"/>
  <c r="AL12" i="19" s="1"/>
  <c r="D62" i="20" l="1"/>
  <c r="C62" i="20"/>
  <c r="C68" i="20"/>
  <c r="D68" i="20"/>
  <c r="F60" i="20"/>
  <c r="E26" i="20"/>
  <c r="F26" i="20"/>
  <c r="CI108" i="26"/>
  <c r="CI127" i="26"/>
  <c r="E60" i="20"/>
  <c r="F15" i="20"/>
  <c r="C25" i="20"/>
  <c r="C58" i="20"/>
  <c r="D58" i="20"/>
  <c r="AM99" i="18"/>
  <c r="CH108" i="26"/>
  <c r="CH127" i="26"/>
  <c r="E15" i="20"/>
  <c r="D63" i="20"/>
  <c r="AL101" i="18"/>
  <c r="E65" i="20"/>
  <c r="F65" i="20"/>
  <c r="E18" i="20"/>
  <c r="F18" i="20"/>
  <c r="E24" i="20"/>
  <c r="F24" i="20"/>
  <c r="E68" i="20"/>
  <c r="E63" i="20"/>
  <c r="E22" i="20"/>
  <c r="F68" i="20"/>
  <c r="F63" i="20"/>
  <c r="F22" i="20"/>
  <c r="C69" i="20"/>
  <c r="AL20" i="19"/>
  <c r="AL63" i="19" s="1"/>
  <c r="AL18" i="19"/>
  <c r="C20" i="20" s="1"/>
  <c r="D69" i="20"/>
  <c r="D27" i="20"/>
  <c r="AL66" i="19"/>
  <c r="D25" i="20" s="1"/>
  <c r="AL14" i="19"/>
  <c r="C16" i="20" s="1"/>
  <c r="D19" i="20"/>
  <c r="D21" i="20"/>
  <c r="AL16" i="19"/>
  <c r="AL59" i="19" s="1"/>
  <c r="AL24" i="19"/>
  <c r="AL67" i="19" s="1"/>
  <c r="AL22" i="19"/>
  <c r="C24" i="20" s="1"/>
  <c r="C63" i="20"/>
  <c r="AJ103" i="18"/>
  <c r="AK70" i="25"/>
  <c r="F57" i="20" s="1"/>
  <c r="E57" i="20"/>
  <c r="AK67" i="19"/>
  <c r="AK66" i="25"/>
  <c r="D67" i="20" s="1"/>
  <c r="C67" i="20"/>
  <c r="AK71" i="19"/>
  <c r="F16" i="20" s="1"/>
  <c r="E16" i="20"/>
  <c r="AK80" i="19"/>
  <c r="F25" i="20" s="1"/>
  <c r="E25" i="20"/>
  <c r="AK72" i="19"/>
  <c r="F17" i="20" s="1"/>
  <c r="E17" i="20"/>
  <c r="AK75" i="19"/>
  <c r="F20" i="20" s="1"/>
  <c r="E20" i="20"/>
  <c r="AK56" i="19"/>
  <c r="D15" i="20" s="1"/>
  <c r="C15" i="20"/>
  <c r="AK102" i="18"/>
  <c r="BC108" i="26" s="1"/>
  <c r="AK69" i="25"/>
  <c r="F56" i="20" s="1"/>
  <c r="E56" i="20"/>
  <c r="AK59" i="19"/>
  <c r="AK64" i="19"/>
  <c r="D23" i="20" s="1"/>
  <c r="C23" i="20"/>
  <c r="AK58" i="19"/>
  <c r="D17" i="20" s="1"/>
  <c r="C17" i="20"/>
  <c r="AK63" i="19"/>
  <c r="AK55" i="19"/>
  <c r="C14" i="20"/>
  <c r="AK74" i="19"/>
  <c r="F19" i="20" s="1"/>
  <c r="E19" i="20"/>
  <c r="AK78" i="19"/>
  <c r="F23" i="20" s="1"/>
  <c r="E23" i="20"/>
  <c r="AK82" i="19"/>
  <c r="F27" i="20" s="1"/>
  <c r="E27" i="20"/>
  <c r="AK55" i="25"/>
  <c r="D56" i="20" s="1"/>
  <c r="C56" i="20"/>
  <c r="AK69" i="19"/>
  <c r="AJ40" i="25"/>
  <c r="AJ83" i="25" s="1"/>
  <c r="CE108" i="26"/>
  <c r="CE127" i="26"/>
  <c r="AI103" i="18"/>
  <c r="CD127" i="26" s="1"/>
  <c r="AI102" i="18"/>
  <c r="AI101" i="18"/>
  <c r="AI26" i="25"/>
  <c r="AI69" i="25" s="1"/>
  <c r="W127" i="26"/>
  <c r="W108" i="26"/>
  <c r="AS101" i="18"/>
  <c r="AQ101" i="18"/>
  <c r="AI98" i="18"/>
  <c r="AW98" i="18"/>
  <c r="AR98" i="18"/>
  <c r="AN101" i="18"/>
  <c r="AP100" i="18"/>
  <c r="AZ100" i="18"/>
  <c r="AS100" i="18"/>
  <c r="AG102" i="18"/>
  <c r="AY108" i="26" s="1"/>
  <c r="AY109" i="26" s="1"/>
  <c r="AN99" i="18"/>
  <c r="AN98" i="18"/>
  <c r="AT101" i="18"/>
  <c r="AR101" i="18"/>
  <c r="BA98" i="18"/>
  <c r="BA101" i="18"/>
  <c r="AG59" i="25"/>
  <c r="AF98" i="18"/>
  <c r="AY100" i="18"/>
  <c r="AV101" i="18"/>
  <c r="AZ99" i="18"/>
  <c r="AG101" i="18"/>
  <c r="AG43" i="19"/>
  <c r="AG86" i="19" s="1"/>
  <c r="AG100" i="18"/>
  <c r="BD101" i="18"/>
  <c r="AO101" i="18"/>
  <c r="AF101" i="18"/>
  <c r="AF99" i="18"/>
  <c r="AY102" i="18"/>
  <c r="AK98" i="18"/>
  <c r="BA100" i="18"/>
  <c r="AG57" i="25"/>
  <c r="AF103" i="18"/>
  <c r="AM102" i="18"/>
  <c r="AG99" i="18"/>
  <c r="BE103" i="18"/>
  <c r="AW100" i="18"/>
  <c r="AF102" i="18"/>
  <c r="AF100" i="18"/>
  <c r="AS103" i="18"/>
  <c r="AJ98" i="18"/>
  <c r="BC100" i="18"/>
  <c r="AG98" i="18"/>
  <c r="AG40" i="25"/>
  <c r="AG83" i="25" s="1"/>
  <c r="AG103" i="18"/>
  <c r="AT100" i="18"/>
  <c r="AQ100" i="18"/>
  <c r="AO103" i="18"/>
  <c r="AO99" i="18"/>
  <c r="AL100" i="18"/>
  <c r="AH100" i="18"/>
  <c r="AI99" i="18"/>
  <c r="AK101" i="18"/>
  <c r="AO102" i="18"/>
  <c r="AX100" i="18"/>
  <c r="AP101" i="18"/>
  <c r="AQ103" i="18"/>
  <c r="AJ101" i="18"/>
  <c r="AV103" i="18"/>
  <c r="AQ102" i="18"/>
  <c r="AM98" i="18"/>
  <c r="AY99" i="18"/>
  <c r="BC98" i="18"/>
  <c r="BD102" i="18"/>
  <c r="AI100" i="18"/>
  <c r="BC99" i="18"/>
  <c r="BD103" i="18"/>
  <c r="AK99" i="18"/>
  <c r="AU100" i="18"/>
  <c r="AZ102" i="18"/>
  <c r="AV99" i="18"/>
  <c r="BE100" i="18"/>
  <c r="AJ99" i="18"/>
  <c r="BA99" i="18"/>
  <c r="AU98" i="18"/>
  <c r="AU99" i="18"/>
  <c r="AO100" i="18"/>
  <c r="AW102" i="18"/>
  <c r="AU101" i="18"/>
  <c r="BF100" i="18"/>
  <c r="BE101" i="18"/>
  <c r="BC101" i="18"/>
  <c r="BD99" i="18"/>
  <c r="BC102" i="18"/>
  <c r="AJ102" i="18"/>
  <c r="BE99" i="18"/>
  <c r="AS98" i="18"/>
  <c r="AJ100" i="18"/>
  <c r="AY98" i="18"/>
  <c r="BB100" i="18"/>
  <c r="AM100" i="18"/>
  <c r="AR100" i="18"/>
  <c r="AR99" i="18"/>
  <c r="AV100" i="18"/>
  <c r="AS99" i="18"/>
  <c r="AZ98" i="18"/>
  <c r="AN100" i="18"/>
  <c r="AM101" i="18"/>
  <c r="AU102" i="18"/>
  <c r="AN102" i="18"/>
  <c r="U108" i="26"/>
  <c r="AH102" i="18"/>
  <c r="AX102" i="18"/>
  <c r="BB12" i="19"/>
  <c r="BB55" i="19" s="1"/>
  <c r="BB98" i="18"/>
  <c r="AT26" i="19"/>
  <c r="AT69" i="19" s="1"/>
  <c r="AT99" i="18"/>
  <c r="BB40" i="25"/>
  <c r="BB83" i="25" s="1"/>
  <c r="BB103" i="18"/>
  <c r="AL40" i="25"/>
  <c r="AL83" i="25" s="1"/>
  <c r="AL103" i="18"/>
  <c r="BF102" i="18"/>
  <c r="BB26" i="19"/>
  <c r="BB69" i="19" s="1"/>
  <c r="BB99" i="18"/>
  <c r="AT40" i="25"/>
  <c r="AT83" i="25" s="1"/>
  <c r="AT103" i="18"/>
  <c r="AT102" i="18"/>
  <c r="AG26" i="19"/>
  <c r="AG69" i="19" s="1"/>
  <c r="AP103" i="18"/>
  <c r="AX98" i="18"/>
  <c r="AH103" i="18"/>
  <c r="AP98" i="18"/>
  <c r="AP102" i="18"/>
  <c r="BF103" i="18"/>
  <c r="AX103" i="18"/>
  <c r="BF98" i="18"/>
  <c r="AH98" i="18"/>
  <c r="U127" i="26"/>
  <c r="BB102" i="18"/>
  <c r="BF99" i="18"/>
  <c r="AP99" i="18"/>
  <c r="AL55" i="19"/>
  <c r="AL98" i="18"/>
  <c r="AT12" i="19"/>
  <c r="AT55" i="19" s="1"/>
  <c r="AT98" i="18"/>
  <c r="AL26" i="19"/>
  <c r="AL69" i="19" s="1"/>
  <c r="AL99" i="18"/>
  <c r="AX99" i="18"/>
  <c r="AL102" i="18"/>
  <c r="AH99" i="18"/>
  <c r="CI27" i="26" l="1"/>
  <c r="CI46" i="26"/>
  <c r="CI134" i="29"/>
  <c r="CI135" i="29" s="1"/>
  <c r="CI128" i="26"/>
  <c r="CI109" i="26"/>
  <c r="CI116" i="29" s="1"/>
  <c r="CI115" i="29"/>
  <c r="BF27" i="26"/>
  <c r="BF46" i="26"/>
  <c r="BF127" i="26"/>
  <c r="BF108" i="26"/>
  <c r="AC46" i="26"/>
  <c r="AC27" i="26"/>
  <c r="AC127" i="26"/>
  <c r="AC108" i="26"/>
  <c r="CG108" i="26"/>
  <c r="CG127" i="26"/>
  <c r="CH134" i="29"/>
  <c r="CH135" i="29" s="1"/>
  <c r="CH128" i="26"/>
  <c r="CH115" i="29"/>
  <c r="CH109" i="26"/>
  <c r="CH116" i="29" s="1"/>
  <c r="AB27" i="26"/>
  <c r="AB46" i="26"/>
  <c r="BE27" i="26"/>
  <c r="BE46" i="26"/>
  <c r="BD27" i="26"/>
  <c r="BD46" i="26"/>
  <c r="BD108" i="26"/>
  <c r="BD127" i="26"/>
  <c r="CH46" i="26"/>
  <c r="CH27" i="26"/>
  <c r="AA27" i="26"/>
  <c r="AA46" i="26"/>
  <c r="AB127" i="26"/>
  <c r="AB108" i="26"/>
  <c r="CG27" i="26"/>
  <c r="CG46" i="26"/>
  <c r="BE127" i="26"/>
  <c r="BE108" i="26"/>
  <c r="AA127" i="26"/>
  <c r="AA108" i="26"/>
  <c r="C22" i="20"/>
  <c r="C18" i="20"/>
  <c r="AL57" i="19"/>
  <c r="D16" i="20" s="1"/>
  <c r="E14" i="20"/>
  <c r="D18" i="20"/>
  <c r="F14" i="20"/>
  <c r="C26" i="20"/>
  <c r="AL65" i="19"/>
  <c r="D24" i="20" s="1"/>
  <c r="AL61" i="19"/>
  <c r="D20" i="20" s="1"/>
  <c r="D26" i="20"/>
  <c r="D22" i="20"/>
  <c r="BC127" i="26"/>
  <c r="BC134" i="29" s="1"/>
  <c r="BC135" i="29" s="1"/>
  <c r="BB46" i="26"/>
  <c r="BB27" i="26"/>
  <c r="Y46" i="26"/>
  <c r="Y27" i="26"/>
  <c r="BB108" i="26"/>
  <c r="BB127" i="26"/>
  <c r="Y108" i="26"/>
  <c r="Y127" i="26"/>
  <c r="CE134" i="29"/>
  <c r="CE135" i="29" s="1"/>
  <c r="CE128" i="26"/>
  <c r="CE115" i="29"/>
  <c r="CE109" i="26"/>
  <c r="CE116" i="29" s="1"/>
  <c r="CE46" i="26"/>
  <c r="CE27" i="26"/>
  <c r="BC27" i="26"/>
  <c r="BC46" i="26"/>
  <c r="Z27" i="26"/>
  <c r="Z46" i="26"/>
  <c r="BC115" i="29"/>
  <c r="BC109" i="26"/>
  <c r="BC116" i="29" s="1"/>
  <c r="Z108" i="26"/>
  <c r="Z127" i="26"/>
  <c r="CD108" i="26"/>
  <c r="CD115" i="29" s="1"/>
  <c r="CD46" i="26"/>
  <c r="CD27" i="26"/>
  <c r="CD128" i="26"/>
  <c r="BA46" i="26"/>
  <c r="BA27" i="26"/>
  <c r="BA127" i="26"/>
  <c r="BA108" i="26"/>
  <c r="X46" i="26"/>
  <c r="X27" i="26"/>
  <c r="X127" i="26"/>
  <c r="X108" i="26"/>
  <c r="W46" i="26"/>
  <c r="W27" i="26"/>
  <c r="AZ27" i="26"/>
  <c r="AZ46" i="26"/>
  <c r="CC27" i="26"/>
  <c r="CC46" i="26"/>
  <c r="CC108" i="26"/>
  <c r="DF108" i="26" s="1"/>
  <c r="DF109" i="26" s="1"/>
  <c r="DF110" i="26" s="1"/>
  <c r="CC127" i="26"/>
  <c r="DF127" i="26" s="1"/>
  <c r="DF128" i="26" s="1"/>
  <c r="DF129" i="26" s="1"/>
  <c r="AY127" i="26"/>
  <c r="AY128" i="26" s="1"/>
  <c r="AZ108" i="26"/>
  <c r="AZ127" i="26"/>
  <c r="W115" i="29"/>
  <c r="W109" i="26"/>
  <c r="W116" i="29" s="1"/>
  <c r="W134" i="29"/>
  <c r="W128" i="26"/>
  <c r="AY46" i="26"/>
  <c r="AY47" i="26" s="1"/>
  <c r="AY27" i="26"/>
  <c r="AY28" i="26" s="1"/>
  <c r="CB108" i="26"/>
  <c r="CB109" i="26" s="1"/>
  <c r="CB116" i="29" s="1"/>
  <c r="CB127" i="26"/>
  <c r="CB128" i="26" s="1"/>
  <c r="CB27" i="26"/>
  <c r="CB28" i="26" s="1"/>
  <c r="CB46" i="26"/>
  <c r="CB47" i="26" s="1"/>
  <c r="V108" i="26"/>
  <c r="V115" i="29" s="1"/>
  <c r="V127" i="26"/>
  <c r="V46" i="26"/>
  <c r="V27" i="26"/>
  <c r="AY116" i="29"/>
  <c r="AY115" i="29"/>
  <c r="BY53" i="29"/>
  <c r="BY54" i="29" s="1"/>
  <c r="AV115" i="29"/>
  <c r="AV109" i="26"/>
  <c r="AV116" i="29" s="1"/>
  <c r="T128" i="26"/>
  <c r="T134" i="29"/>
  <c r="DC128" i="26"/>
  <c r="DC129" i="26" s="1"/>
  <c r="CA127" i="26"/>
  <c r="DD127" i="26" s="1"/>
  <c r="CA108" i="26"/>
  <c r="DD108" i="26" s="1"/>
  <c r="BZ115" i="29"/>
  <c r="BZ109" i="26"/>
  <c r="BZ116" i="29" s="1"/>
  <c r="BY34" i="29"/>
  <c r="BY28" i="26"/>
  <c r="BY35" i="29" s="1"/>
  <c r="AW115" i="29"/>
  <c r="AW109" i="26"/>
  <c r="AW116" i="29" s="1"/>
  <c r="BZ128" i="26"/>
  <c r="BZ134" i="29"/>
  <c r="BZ135" i="29" s="1"/>
  <c r="AX27" i="26"/>
  <c r="AX46" i="26"/>
  <c r="BZ47" i="26"/>
  <c r="BZ53" i="29"/>
  <c r="BZ54" i="29" s="1"/>
  <c r="S128" i="26"/>
  <c r="DB128" i="26"/>
  <c r="DB129" i="26" s="1"/>
  <c r="S134" i="29"/>
  <c r="BY134" i="29"/>
  <c r="BY135" i="29" s="1"/>
  <c r="BY128" i="26"/>
  <c r="CA46" i="26"/>
  <c r="CA27" i="26"/>
  <c r="AX127" i="26"/>
  <c r="AX108" i="26"/>
  <c r="AX109" i="26" s="1"/>
  <c r="AW53" i="29"/>
  <c r="AW54" i="29" s="1"/>
  <c r="AW47" i="26"/>
  <c r="T34" i="29"/>
  <c r="T28" i="26"/>
  <c r="T35" i="29" s="1"/>
  <c r="DC28" i="26"/>
  <c r="DC29" i="26" s="1"/>
  <c r="AW28" i="26"/>
  <c r="AW35" i="29" s="1"/>
  <c r="AW34" i="29"/>
  <c r="BZ34" i="29"/>
  <c r="BZ28" i="26"/>
  <c r="BZ35" i="29" s="1"/>
  <c r="S109" i="26"/>
  <c r="S116" i="29" s="1"/>
  <c r="DB109" i="26"/>
  <c r="DB110" i="26" s="1"/>
  <c r="S115" i="29"/>
  <c r="BY115" i="29"/>
  <c r="BY109" i="26"/>
  <c r="BY116" i="29" s="1"/>
  <c r="T47" i="26"/>
  <c r="DC47" i="26"/>
  <c r="DC48" i="26" s="1"/>
  <c r="T53" i="29"/>
  <c r="U134" i="29"/>
  <c r="U128" i="26"/>
  <c r="U27" i="26"/>
  <c r="U46" i="26"/>
  <c r="AV128" i="26"/>
  <c r="AV134" i="29"/>
  <c r="AV135" i="29" s="1"/>
  <c r="AW128" i="26"/>
  <c r="AW134" i="29"/>
  <c r="AW135" i="29" s="1"/>
  <c r="T109" i="26"/>
  <c r="T116" i="29" s="1"/>
  <c r="T115" i="29"/>
  <c r="DC109" i="26"/>
  <c r="DC110" i="26" s="1"/>
  <c r="U115" i="29"/>
  <c r="U109" i="26"/>
  <c r="U116" i="29" s="1"/>
  <c r="J35" i="20"/>
  <c r="I35" i="20"/>
  <c r="I46" i="20"/>
  <c r="I38" i="20"/>
  <c r="I45" i="20"/>
  <c r="I48" i="20"/>
  <c r="I40" i="20"/>
  <c r="I47" i="20"/>
  <c r="I39" i="20"/>
  <c r="I37" i="20"/>
  <c r="I44" i="20"/>
  <c r="I36" i="20"/>
  <c r="J46" i="20"/>
  <c r="J38" i="20"/>
  <c r="I43" i="20"/>
  <c r="J45" i="20"/>
  <c r="J37" i="20"/>
  <c r="I42" i="20"/>
  <c r="J44" i="20"/>
  <c r="J36" i="20"/>
  <c r="I41" i="20"/>
  <c r="J43" i="20"/>
  <c r="J42" i="20"/>
  <c r="J41" i="20"/>
  <c r="J48" i="20"/>
  <c r="J40" i="20"/>
  <c r="J47" i="20"/>
  <c r="J39" i="20"/>
  <c r="CI53" i="29" l="1"/>
  <c r="CI54" i="29" s="1"/>
  <c r="CI47" i="26"/>
  <c r="CI34" i="29"/>
  <c r="CI28" i="26"/>
  <c r="CI35" i="29" s="1"/>
  <c r="BF115" i="29"/>
  <c r="BF109" i="26"/>
  <c r="BF116" i="29" s="1"/>
  <c r="BF134" i="29"/>
  <c r="BF135" i="29" s="1"/>
  <c r="BF128" i="26"/>
  <c r="BF53" i="29"/>
  <c r="BF54" i="29" s="1"/>
  <c r="BF47" i="26"/>
  <c r="BF34" i="29"/>
  <c r="BF28" i="26"/>
  <c r="BF35" i="29" s="1"/>
  <c r="AC128" i="26"/>
  <c r="AC134" i="29"/>
  <c r="DL127" i="26"/>
  <c r="DL128" i="26" s="1"/>
  <c r="DL129" i="26" s="1"/>
  <c r="AC109" i="26"/>
  <c r="AC116" i="29" s="1"/>
  <c r="DL116" i="29" s="1"/>
  <c r="DL117" i="29" s="1"/>
  <c r="AC115" i="29"/>
  <c r="DL115" i="29" s="1"/>
  <c r="DL108" i="26"/>
  <c r="DL109" i="26" s="1"/>
  <c r="DL110" i="26" s="1"/>
  <c r="DL27" i="26"/>
  <c r="DL28" i="26" s="1"/>
  <c r="DL29" i="26" s="1"/>
  <c r="AC34" i="29"/>
  <c r="DL34" i="29" s="1"/>
  <c r="AC28" i="26"/>
  <c r="AC35" i="29" s="1"/>
  <c r="DL35" i="29" s="1"/>
  <c r="DL36" i="29" s="1"/>
  <c r="AC53" i="29"/>
  <c r="DL46" i="26"/>
  <c r="DL47" i="26" s="1"/>
  <c r="DL48" i="26" s="1"/>
  <c r="AC47" i="26"/>
  <c r="BE115" i="29"/>
  <c r="BE109" i="26"/>
  <c r="CH34" i="29"/>
  <c r="CH28" i="26"/>
  <c r="CH35" i="29" s="1"/>
  <c r="AB53" i="29"/>
  <c r="AB54" i="29" s="1"/>
  <c r="DK46" i="26"/>
  <c r="DK47" i="26" s="1"/>
  <c r="DK48" i="26" s="1"/>
  <c r="AB47" i="26"/>
  <c r="BE134" i="29"/>
  <c r="BE135" i="29" s="1"/>
  <c r="BE128" i="26"/>
  <c r="CH53" i="29"/>
  <c r="CH47" i="26"/>
  <c r="AB34" i="29"/>
  <c r="DK34" i="29" s="1"/>
  <c r="DK27" i="26"/>
  <c r="DK28" i="26" s="1"/>
  <c r="DK29" i="26" s="1"/>
  <c r="AB28" i="26"/>
  <c r="AB35" i="29" s="1"/>
  <c r="CG53" i="29"/>
  <c r="CG54" i="29" s="1"/>
  <c r="CG47" i="26"/>
  <c r="BD128" i="26"/>
  <c r="BD134" i="29"/>
  <c r="BD135" i="29" s="1"/>
  <c r="CG34" i="29"/>
  <c r="CG28" i="26"/>
  <c r="CG35" i="29" s="1"/>
  <c r="BD115" i="29"/>
  <c r="BD109" i="26"/>
  <c r="BD116" i="29" s="1"/>
  <c r="AB115" i="29"/>
  <c r="DK115" i="29" s="1"/>
  <c r="DK108" i="26"/>
  <c r="DK109" i="26" s="1"/>
  <c r="DK110" i="26" s="1"/>
  <c r="AB109" i="26"/>
  <c r="AB116" i="29" s="1"/>
  <c r="DK116" i="29" s="1"/>
  <c r="DK117" i="29" s="1"/>
  <c r="BD47" i="26"/>
  <c r="BD53" i="29"/>
  <c r="BD54" i="29" s="1"/>
  <c r="BD34" i="29"/>
  <c r="BD28" i="26"/>
  <c r="BD35" i="29" s="1"/>
  <c r="DK127" i="26"/>
  <c r="DK128" i="26" s="1"/>
  <c r="DK129" i="26" s="1"/>
  <c r="AB134" i="29"/>
  <c r="AB128" i="26"/>
  <c r="DJ108" i="26"/>
  <c r="DJ109" i="26" s="1"/>
  <c r="DJ110" i="26" s="1"/>
  <c r="AA109" i="26"/>
  <c r="AA116" i="29" s="1"/>
  <c r="AA115" i="29"/>
  <c r="AA47" i="26"/>
  <c r="DJ46" i="26"/>
  <c r="DJ47" i="26" s="1"/>
  <c r="DJ48" i="26" s="1"/>
  <c r="AA53" i="29"/>
  <c r="BE53" i="29"/>
  <c r="BE54" i="29" s="1"/>
  <c r="BE47" i="26"/>
  <c r="CG128" i="26"/>
  <c r="CG134" i="29"/>
  <c r="CG135" i="29" s="1"/>
  <c r="DJ127" i="26"/>
  <c r="DJ128" i="26" s="1"/>
  <c r="DJ129" i="26" s="1"/>
  <c r="AA134" i="29"/>
  <c r="AA128" i="26"/>
  <c r="DJ27" i="26"/>
  <c r="DJ28" i="26" s="1"/>
  <c r="DJ29" i="26" s="1"/>
  <c r="AA34" i="29"/>
  <c r="AA28" i="26"/>
  <c r="AA35" i="29" s="1"/>
  <c r="BE34" i="29"/>
  <c r="BE28" i="26"/>
  <c r="BE35" i="29" s="1"/>
  <c r="CG115" i="29"/>
  <c r="CG109" i="26"/>
  <c r="CG116" i="29" s="1"/>
  <c r="BC128" i="26"/>
  <c r="DH27" i="26"/>
  <c r="DH28" i="26" s="1"/>
  <c r="DH29" i="26" s="1"/>
  <c r="Y28" i="26"/>
  <c r="Y35" i="29" s="1"/>
  <c r="BB53" i="29"/>
  <c r="BB54" i="29" s="1"/>
  <c r="BB47" i="26"/>
  <c r="DH127" i="26"/>
  <c r="DH128" i="26" s="1"/>
  <c r="DH129" i="26" s="1"/>
  <c r="Y134" i="29"/>
  <c r="Y128" i="26"/>
  <c r="CE34" i="29"/>
  <c r="CE28" i="26"/>
  <c r="CE35" i="29" s="1"/>
  <c r="BB134" i="29"/>
  <c r="BB135" i="29" s="1"/>
  <c r="BB128" i="26"/>
  <c r="DH108" i="26"/>
  <c r="DH109" i="26" s="1"/>
  <c r="DH110" i="26" s="1"/>
  <c r="Y115" i="29"/>
  <c r="DH115" i="29" s="1"/>
  <c r="Y109" i="26"/>
  <c r="Y116" i="29" s="1"/>
  <c r="DH116" i="29" s="1"/>
  <c r="DH117" i="29" s="1"/>
  <c r="CE53" i="29"/>
  <c r="CE54" i="29" s="1"/>
  <c r="CE47" i="26"/>
  <c r="BB115" i="29"/>
  <c r="BB109" i="26"/>
  <c r="BB116" i="29" s="1"/>
  <c r="Y34" i="29"/>
  <c r="DH46" i="26"/>
  <c r="DH47" i="26" s="1"/>
  <c r="DH48" i="26" s="1"/>
  <c r="Y53" i="29"/>
  <c r="Y47" i="26"/>
  <c r="BB34" i="29"/>
  <c r="BB28" i="26"/>
  <c r="BB35" i="29" s="1"/>
  <c r="Z34" i="29"/>
  <c r="Z28" i="26"/>
  <c r="Z35" i="29" s="1"/>
  <c r="Z115" i="29"/>
  <c r="Z109" i="26"/>
  <c r="Z116" i="29" s="1"/>
  <c r="BC53" i="29"/>
  <c r="BC54" i="29" s="1"/>
  <c r="BC47" i="26"/>
  <c r="BC34" i="29"/>
  <c r="BC28" i="26"/>
  <c r="BC35" i="29" s="1"/>
  <c r="Z53" i="29"/>
  <c r="Z47" i="26"/>
  <c r="Z134" i="29"/>
  <c r="Z128" i="26"/>
  <c r="CD134" i="29"/>
  <c r="CD135" i="29" s="1"/>
  <c r="CD109" i="26"/>
  <c r="CD116" i="29" s="1"/>
  <c r="CD34" i="29"/>
  <c r="CD28" i="26"/>
  <c r="CD35" i="29" s="1"/>
  <c r="CD53" i="29"/>
  <c r="CD54" i="29" s="1"/>
  <c r="CD47" i="26"/>
  <c r="BA115" i="29"/>
  <c r="BA109" i="26"/>
  <c r="BA116" i="29" s="1"/>
  <c r="BA134" i="29"/>
  <c r="BA135" i="29" s="1"/>
  <c r="BA128" i="26"/>
  <c r="BA34" i="29"/>
  <c r="BA28" i="26"/>
  <c r="BA35" i="29" s="1"/>
  <c r="BA53" i="29"/>
  <c r="BA54" i="29" s="1"/>
  <c r="BA47" i="26"/>
  <c r="DG108" i="26"/>
  <c r="DG109" i="26" s="1"/>
  <c r="DG110" i="26" s="1"/>
  <c r="X115" i="29"/>
  <c r="DG115" i="29" s="1"/>
  <c r="X109" i="26"/>
  <c r="X116" i="29" s="1"/>
  <c r="X134" i="29"/>
  <c r="DG127" i="26"/>
  <c r="DG128" i="26" s="1"/>
  <c r="DG129" i="26" s="1"/>
  <c r="X128" i="26"/>
  <c r="DG27" i="26"/>
  <c r="DG28" i="26" s="1"/>
  <c r="DG29" i="26" s="1"/>
  <c r="X34" i="29"/>
  <c r="X28" i="26"/>
  <c r="X35" i="29" s="1"/>
  <c r="DG46" i="26"/>
  <c r="DG47" i="26" s="1"/>
  <c r="DG48" i="26" s="1"/>
  <c r="X53" i="29"/>
  <c r="X47" i="26"/>
  <c r="AY134" i="29"/>
  <c r="AY135" i="29" s="1"/>
  <c r="W135" i="29"/>
  <c r="CC134" i="29"/>
  <c r="CC135" i="29" s="1"/>
  <c r="CC128" i="26"/>
  <c r="CC115" i="29"/>
  <c r="DF115" i="29" s="1"/>
  <c r="CC109" i="26"/>
  <c r="CC116" i="29" s="1"/>
  <c r="DF116" i="29" s="1"/>
  <c r="DF117" i="29" s="1"/>
  <c r="CC47" i="26"/>
  <c r="CC53" i="29"/>
  <c r="CC54" i="29" s="1"/>
  <c r="CC34" i="29"/>
  <c r="CC28" i="26"/>
  <c r="CC35" i="29" s="1"/>
  <c r="AZ134" i="29"/>
  <c r="AZ135" i="29" s="1"/>
  <c r="AZ128" i="26"/>
  <c r="AZ109" i="26"/>
  <c r="AZ116" i="29" s="1"/>
  <c r="AZ115" i="29"/>
  <c r="AZ53" i="29"/>
  <c r="AZ54" i="29" s="1"/>
  <c r="AZ47" i="26"/>
  <c r="AZ34" i="29"/>
  <c r="AZ28" i="26"/>
  <c r="AZ35" i="29" s="1"/>
  <c r="DF27" i="26"/>
  <c r="DF28" i="26" s="1"/>
  <c r="DF29" i="26" s="1"/>
  <c r="W28" i="26"/>
  <c r="W35" i="29" s="1"/>
  <c r="W34" i="29"/>
  <c r="W53" i="29"/>
  <c r="DF46" i="26"/>
  <c r="DF47" i="26" s="1"/>
  <c r="DF48" i="26" s="1"/>
  <c r="W47" i="26"/>
  <c r="DE127" i="26"/>
  <c r="DE128" i="26" s="1"/>
  <c r="DE129" i="26" s="1"/>
  <c r="DE27" i="26"/>
  <c r="DE28" i="26" s="1"/>
  <c r="DE29" i="26" s="1"/>
  <c r="DE46" i="26"/>
  <c r="DE47" i="26" s="1"/>
  <c r="DE48" i="26" s="1"/>
  <c r="DE108" i="26"/>
  <c r="DE109" i="26" s="1"/>
  <c r="DE110" i="26" s="1"/>
  <c r="DD109" i="26"/>
  <c r="DD110" i="26" s="1"/>
  <c r="DD46" i="26"/>
  <c r="DD47" i="26" s="1"/>
  <c r="DD48" i="26" s="1"/>
  <c r="DD27" i="26"/>
  <c r="DD28" i="26" s="1"/>
  <c r="DD29" i="26" s="1"/>
  <c r="V134" i="29"/>
  <c r="V135" i="29" s="1"/>
  <c r="U28" i="26"/>
  <c r="U35" i="29" s="1"/>
  <c r="V47" i="26"/>
  <c r="V28" i="26"/>
  <c r="V35" i="29" s="1"/>
  <c r="V128" i="26"/>
  <c r="V109" i="26"/>
  <c r="V116" i="29" s="1"/>
  <c r="AY35" i="29"/>
  <c r="AY34" i="29"/>
  <c r="AY53" i="29"/>
  <c r="AY54" i="29" s="1"/>
  <c r="CB35" i="29"/>
  <c r="CB34" i="29"/>
  <c r="CB53" i="29"/>
  <c r="CB54" i="29" s="1"/>
  <c r="CB115" i="29"/>
  <c r="V53" i="29"/>
  <c r="CB134" i="29"/>
  <c r="CB135" i="29" s="1"/>
  <c r="V34" i="29"/>
  <c r="BY47" i="26"/>
  <c r="DC115" i="29"/>
  <c r="DC116" i="29"/>
  <c r="DC117" i="29" s="1"/>
  <c r="DC34" i="29"/>
  <c r="AV47" i="26"/>
  <c r="AV53" i="29"/>
  <c r="AV54" i="29" s="1"/>
  <c r="AV28" i="26"/>
  <c r="AV35" i="29" s="1"/>
  <c r="AV34" i="29"/>
  <c r="CA53" i="29"/>
  <c r="CA54" i="29" s="1"/>
  <c r="CA47" i="26"/>
  <c r="AX53" i="29"/>
  <c r="AX54" i="29" s="1"/>
  <c r="AX47" i="26"/>
  <c r="U53" i="29"/>
  <c r="U47" i="26"/>
  <c r="AX115" i="29"/>
  <c r="AX116" i="29"/>
  <c r="CA134" i="29"/>
  <c r="CA135" i="29" s="1"/>
  <c r="CA128" i="26"/>
  <c r="CA34" i="29"/>
  <c r="CA28" i="26"/>
  <c r="CA35" i="29" s="1"/>
  <c r="DB115" i="29"/>
  <c r="DC35" i="29"/>
  <c r="DC36" i="29" s="1"/>
  <c r="AX34" i="29"/>
  <c r="AX28" i="26"/>
  <c r="AX35" i="29" s="1"/>
  <c r="DC134" i="29"/>
  <c r="T135" i="29"/>
  <c r="DC135" i="29" s="1"/>
  <c r="DC136" i="29" s="1"/>
  <c r="U135" i="29"/>
  <c r="S34" i="29"/>
  <c r="DB34" i="29" s="1"/>
  <c r="S28" i="26"/>
  <c r="S35" i="29" s="1"/>
  <c r="DB35" i="29" s="1"/>
  <c r="DB36" i="29" s="1"/>
  <c r="DB28" i="26"/>
  <c r="DB29" i="26" s="1"/>
  <c r="U34" i="29"/>
  <c r="DD128" i="26"/>
  <c r="DD129" i="26" s="1"/>
  <c r="DB116" i="29"/>
  <c r="DB117" i="29" s="1"/>
  <c r="S135" i="29"/>
  <c r="DB135" i="29" s="1"/>
  <c r="DB136" i="29" s="1"/>
  <c r="DB134" i="29"/>
  <c r="S47" i="26"/>
  <c r="S53" i="29"/>
  <c r="DB47" i="26"/>
  <c r="DB48" i="26" s="1"/>
  <c r="AX134" i="29"/>
  <c r="AX135" i="29" s="1"/>
  <c r="AX128" i="26"/>
  <c r="T54" i="29"/>
  <c r="DC54" i="29" s="1"/>
  <c r="DC55" i="29" s="1"/>
  <c r="DC53" i="29"/>
  <c r="CA115" i="29"/>
  <c r="DD115" i="29" s="1"/>
  <c r="CA109" i="26"/>
  <c r="I49" i="20"/>
  <c r="I50" i="20" s="1"/>
  <c r="J49" i="20"/>
  <c r="J50" i="20" s="1"/>
  <c r="DL53" i="29" l="1"/>
  <c r="AC54" i="29"/>
  <c r="DL54" i="29" s="1"/>
  <c r="DL55" i="29" s="1"/>
  <c r="DL134" i="29"/>
  <c r="AC135" i="29"/>
  <c r="DL135" i="29" s="1"/>
  <c r="DL136" i="29" s="1"/>
  <c r="DJ34" i="29"/>
  <c r="DK35" i="29"/>
  <c r="DK36" i="29" s="1"/>
  <c r="DJ35" i="29"/>
  <c r="DJ36" i="29" s="1"/>
  <c r="DK134" i="29"/>
  <c r="AB135" i="29"/>
  <c r="DK135" i="29" s="1"/>
  <c r="DK136" i="29" s="1"/>
  <c r="DJ53" i="29"/>
  <c r="AA54" i="29"/>
  <c r="DJ54" i="29" s="1"/>
  <c r="DJ55" i="29" s="1"/>
  <c r="DJ134" i="29"/>
  <c r="AA135" i="29"/>
  <c r="DJ135" i="29" s="1"/>
  <c r="DJ136" i="29" s="1"/>
  <c r="DJ115" i="29"/>
  <c r="DJ116" i="29"/>
  <c r="DJ117" i="29" s="1"/>
  <c r="DK53" i="29"/>
  <c r="CH54" i="29"/>
  <c r="DK54" i="29" s="1"/>
  <c r="DK55" i="29" s="1"/>
  <c r="DH35" i="29"/>
  <c r="DH36" i="29" s="1"/>
  <c r="DH34" i="29"/>
  <c r="DH53" i="29"/>
  <c r="Y54" i="29"/>
  <c r="DH54" i="29" s="1"/>
  <c r="DH55" i="29" s="1"/>
  <c r="DH134" i="29"/>
  <c r="Y135" i="29"/>
  <c r="DH135" i="29" s="1"/>
  <c r="DH136" i="29" s="1"/>
  <c r="Z54" i="29"/>
  <c r="Z135" i="29"/>
  <c r="DG34" i="29"/>
  <c r="DG35" i="29"/>
  <c r="DG36" i="29" s="1"/>
  <c r="DG116" i="29"/>
  <c r="DG117" i="29" s="1"/>
  <c r="DG134" i="29"/>
  <c r="X135" i="29"/>
  <c r="DG135" i="29" s="1"/>
  <c r="DG136" i="29" s="1"/>
  <c r="DG53" i="29"/>
  <c r="X54" i="29"/>
  <c r="DG54" i="29" s="1"/>
  <c r="DG55" i="29" s="1"/>
  <c r="DF135" i="29"/>
  <c r="DF136" i="29" s="1"/>
  <c r="W54" i="29"/>
  <c r="DF54" i="29" s="1"/>
  <c r="DF55" i="29" s="1"/>
  <c r="DF53" i="29"/>
  <c r="DF134" i="29"/>
  <c r="DF35" i="29"/>
  <c r="DF36" i="29" s="1"/>
  <c r="DF34" i="29"/>
  <c r="DE115" i="29"/>
  <c r="CA116" i="29"/>
  <c r="DD116" i="29" s="1"/>
  <c r="DD117" i="29" s="1"/>
  <c r="DE116" i="29"/>
  <c r="DE117" i="29" s="1"/>
  <c r="DE34" i="29"/>
  <c r="DE53" i="29"/>
  <c r="V54" i="29"/>
  <c r="DE54" i="29" s="1"/>
  <c r="DE55" i="29" s="1"/>
  <c r="DE134" i="29"/>
  <c r="DE35" i="29"/>
  <c r="DE36" i="29" s="1"/>
  <c r="DE135" i="29"/>
  <c r="DE136" i="29" s="1"/>
  <c r="DD34" i="29"/>
  <c r="DD35" i="29"/>
  <c r="DD36" i="29" s="1"/>
  <c r="S54" i="29"/>
  <c r="DB54" i="29" s="1"/>
  <c r="DB55" i="29" s="1"/>
  <c r="DB53" i="29"/>
  <c r="DD135" i="29"/>
  <c r="DD136" i="29" s="1"/>
  <c r="DD53" i="29"/>
  <c r="U54" i="29"/>
  <c r="DD54" i="29" s="1"/>
  <c r="DD55" i="29" s="1"/>
  <c r="DD134" i="29"/>
  <c r="F70" i="20" l="1"/>
  <c r="F71" i="20" s="1"/>
  <c r="G49" i="20"/>
  <c r="G50" i="20" s="1"/>
  <c r="F49" i="20"/>
  <c r="F50" i="20" s="1"/>
  <c r="D49" i="20"/>
  <c r="D50" i="20" s="1"/>
  <c r="D70" i="20"/>
  <c r="D71" i="20" s="1"/>
  <c r="E70" i="20"/>
  <c r="E71" i="20" s="1"/>
  <c r="C70" i="20"/>
  <c r="C71" i="20" s="1"/>
  <c r="H49" i="20"/>
  <c r="H50" i="20" s="1"/>
  <c r="C28" i="20" l="1"/>
  <c r="C29" i="20" s="1"/>
  <c r="D28" i="20" l="1"/>
  <c r="D29" i="20" s="1"/>
  <c r="E28" i="20"/>
  <c r="E29" i="20" s="1"/>
  <c r="F28" i="20"/>
  <c r="F29" i="20" s="1"/>
  <c r="C49" i="20" l="1"/>
  <c r="C50" i="20" s="1"/>
  <c r="AK26" i="24" l="1"/>
  <c r="E35" i="20" s="1"/>
  <c r="E46" i="20"/>
  <c r="AK37" i="24"/>
  <c r="AK39" i="24"/>
  <c r="E48" i="20" s="1"/>
  <c r="AK35" i="24"/>
  <c r="E44" i="20" s="1"/>
  <c r="AK28" i="24"/>
  <c r="E37" i="20" s="1"/>
  <c r="AK31" i="24"/>
  <c r="E40" i="20" s="1"/>
  <c r="AK38" i="24"/>
  <c r="E47" i="20" s="1"/>
  <c r="AK32" i="24"/>
  <c r="E41" i="20" s="1"/>
  <c r="AK36" i="24"/>
  <c r="E45" i="20" s="1"/>
  <c r="AK27" i="24"/>
  <c r="E36" i="20" s="1"/>
  <c r="AK30" i="24"/>
  <c r="E39" i="20" s="1"/>
  <c r="AK34" i="24"/>
  <c r="E43" i="20" s="1"/>
  <c r="E38" i="20"/>
  <c r="AK29" i="24"/>
  <c r="E42" i="20"/>
  <c r="AK33" i="24"/>
  <c r="E49" i="20" l="1"/>
  <c r="E50" i="20" s="1"/>
  <c r="AK40" i="21"/>
  <c r="AK40" i="18" s="1"/>
  <c r="AK49" i="21"/>
  <c r="AK49" i="18" s="1"/>
  <c r="AK49" i="19" s="1"/>
  <c r="AK92" i="18"/>
  <c r="AK49" i="25" s="1"/>
  <c r="AK43" i="21"/>
  <c r="AK86" i="18" s="1"/>
  <c r="AK43" i="25" s="1"/>
  <c r="AK43" i="18"/>
  <c r="AK43" i="19" s="1"/>
  <c r="AK47" i="21"/>
  <c r="AK47" i="18" s="1"/>
  <c r="AK47" i="19" s="1"/>
  <c r="AK84" i="18"/>
  <c r="AK41" i="25" s="1"/>
  <c r="AK45" i="21"/>
  <c r="AK45" i="18" s="1"/>
  <c r="AK45" i="19" s="1"/>
  <c r="AK88" i="18"/>
  <c r="AK45" i="25" s="1"/>
  <c r="AK53" i="21"/>
  <c r="AK96" i="18" s="1"/>
  <c r="AK53" i="25" s="1"/>
  <c r="AK41" i="21"/>
  <c r="AK41" i="18"/>
  <c r="AK41" i="19" s="1"/>
  <c r="AK48" i="21"/>
  <c r="AK91" i="18" s="1"/>
  <c r="AK48" i="25" s="1"/>
  <c r="AK48" i="18"/>
  <c r="AK48" i="19" s="1"/>
  <c r="AK91" i="19" s="1"/>
  <c r="H22" i="20" s="1"/>
  <c r="J22" i="20" s="1"/>
  <c r="AK50" i="21"/>
  <c r="AK50" i="18" s="1"/>
  <c r="AK50" i="19" s="1"/>
  <c r="AK42" i="21"/>
  <c r="AK42" i="18" s="1"/>
  <c r="AK42" i="19" s="1"/>
  <c r="AK51" i="21"/>
  <c r="AK94" i="18" s="1"/>
  <c r="AK51" i="25" s="1"/>
  <c r="AK51" i="18"/>
  <c r="AK51" i="19" s="1"/>
  <c r="AK46" i="21"/>
  <c r="AK46" i="18" s="1"/>
  <c r="AK46" i="19" s="1"/>
  <c r="AK44" i="21"/>
  <c r="AK87" i="18" s="1"/>
  <c r="AK44" i="25" s="1"/>
  <c r="AK52" i="21"/>
  <c r="AK95" i="18" s="1"/>
  <c r="AK52" i="25" s="1"/>
  <c r="AK53" i="18" l="1"/>
  <c r="AK53" i="19" s="1"/>
  <c r="AK83" i="18"/>
  <c r="AK40" i="25" s="1"/>
  <c r="G56" i="20" s="1"/>
  <c r="I56" i="20" s="1"/>
  <c r="AK85" i="19"/>
  <c r="H16" i="20" s="1"/>
  <c r="J16" i="20" s="1"/>
  <c r="G16" i="20"/>
  <c r="I16" i="20" s="1"/>
  <c r="G15" i="20"/>
  <c r="I15" i="20" s="1"/>
  <c r="AK84" i="19"/>
  <c r="H15" i="20" s="1"/>
  <c r="J15" i="20" s="1"/>
  <c r="G21" i="20"/>
  <c r="I21" i="20" s="1"/>
  <c r="AK90" i="19"/>
  <c r="H21" i="20" s="1"/>
  <c r="J21" i="20" s="1"/>
  <c r="G65" i="20"/>
  <c r="I65" i="20" s="1"/>
  <c r="AK92" i="25"/>
  <c r="H65" i="20" s="1"/>
  <c r="J65" i="20" s="1"/>
  <c r="G23" i="20"/>
  <c r="I23" i="20" s="1"/>
  <c r="AK92" i="19"/>
  <c r="H23" i="20" s="1"/>
  <c r="J23" i="20" s="1"/>
  <c r="AK84" i="25"/>
  <c r="H57" i="20" s="1"/>
  <c r="J57" i="20" s="1"/>
  <c r="G57" i="20"/>
  <c r="I57" i="20" s="1"/>
  <c r="AK40" i="19"/>
  <c r="G69" i="20"/>
  <c r="I69" i="20" s="1"/>
  <c r="AK96" i="25"/>
  <c r="H69" i="20" s="1"/>
  <c r="J69" i="20" s="1"/>
  <c r="G24" i="20"/>
  <c r="I24" i="20" s="1"/>
  <c r="AK93" i="19"/>
  <c r="H24" i="20" s="1"/>
  <c r="J24" i="20" s="1"/>
  <c r="AK96" i="19"/>
  <c r="H27" i="20" s="1"/>
  <c r="J27" i="20" s="1"/>
  <c r="G27" i="20"/>
  <c r="I27" i="20" s="1"/>
  <c r="AK88" i="25"/>
  <c r="H61" i="20" s="1"/>
  <c r="J61" i="20" s="1"/>
  <c r="G61" i="20"/>
  <c r="I61" i="20" s="1"/>
  <c r="AK86" i="25"/>
  <c r="H59" i="20" s="1"/>
  <c r="J59" i="20" s="1"/>
  <c r="G59" i="20"/>
  <c r="I59" i="20" s="1"/>
  <c r="G64" i="20"/>
  <c r="I64" i="20" s="1"/>
  <c r="AK91" i="25"/>
  <c r="H64" i="20" s="1"/>
  <c r="J64" i="20" s="1"/>
  <c r="AK95" i="25"/>
  <c r="H68" i="20" s="1"/>
  <c r="J68" i="20" s="1"/>
  <c r="G68" i="20"/>
  <c r="I68" i="20" s="1"/>
  <c r="AK89" i="19"/>
  <c r="H20" i="20" s="1"/>
  <c r="J20" i="20" s="1"/>
  <c r="G20" i="20"/>
  <c r="I20" i="20" s="1"/>
  <c r="AK94" i="19"/>
  <c r="H25" i="20" s="1"/>
  <c r="J25" i="20" s="1"/>
  <c r="G25" i="20"/>
  <c r="I25" i="20" s="1"/>
  <c r="G19" i="20"/>
  <c r="I19" i="20" s="1"/>
  <c r="AK88" i="19"/>
  <c r="H19" i="20" s="1"/>
  <c r="J19" i="20" s="1"/>
  <c r="AK86" i="19"/>
  <c r="H17" i="20" s="1"/>
  <c r="J17" i="20" s="1"/>
  <c r="G17" i="20"/>
  <c r="I17" i="20" s="1"/>
  <c r="G60" i="20"/>
  <c r="I60" i="20" s="1"/>
  <c r="AK87" i="25"/>
  <c r="H60" i="20" s="1"/>
  <c r="J60" i="20" s="1"/>
  <c r="AK94" i="25"/>
  <c r="H67" i="20" s="1"/>
  <c r="J67" i="20" s="1"/>
  <c r="G67" i="20"/>
  <c r="I67" i="20" s="1"/>
  <c r="AK85" i="18"/>
  <c r="AK42" i="25" s="1"/>
  <c r="AK52" i="18"/>
  <c r="AK52" i="19" s="1"/>
  <c r="AK83" i="25"/>
  <c r="H56" i="20" s="1"/>
  <c r="AK93" i="18"/>
  <c r="AK50" i="25" s="1"/>
  <c r="AK89" i="18"/>
  <c r="AK46" i="25" s="1"/>
  <c r="AK44" i="18"/>
  <c r="AK44" i="19" s="1"/>
  <c r="G22" i="20"/>
  <c r="I22" i="20" s="1"/>
  <c r="AK90" i="18"/>
  <c r="AK47" i="25" s="1"/>
  <c r="AK100" i="18" l="1"/>
  <c r="AK103" i="18"/>
  <c r="G14" i="20"/>
  <c r="AK83" i="19"/>
  <c r="H14" i="20" s="1"/>
  <c r="AK85" i="25"/>
  <c r="H58" i="20" s="1"/>
  <c r="J58" i="20" s="1"/>
  <c r="G58" i="20"/>
  <c r="AK87" i="19"/>
  <c r="H18" i="20" s="1"/>
  <c r="J18" i="20" s="1"/>
  <c r="G18" i="20"/>
  <c r="I18" i="20" s="1"/>
  <c r="G63" i="20"/>
  <c r="I63" i="20" s="1"/>
  <c r="AK90" i="25"/>
  <c r="H63" i="20" s="1"/>
  <c r="J63" i="20" s="1"/>
  <c r="AK89" i="25"/>
  <c r="H62" i="20" s="1"/>
  <c r="J62" i="20" s="1"/>
  <c r="G62" i="20"/>
  <c r="I62" i="20" s="1"/>
  <c r="AK93" i="25"/>
  <c r="H66" i="20" s="1"/>
  <c r="J66" i="20" s="1"/>
  <c r="G66" i="20"/>
  <c r="I66" i="20" s="1"/>
  <c r="J56" i="20"/>
  <c r="AK95" i="19"/>
  <c r="H26" i="20" s="1"/>
  <c r="J26" i="20" s="1"/>
  <c r="G26" i="20"/>
  <c r="I26" i="20" s="1"/>
  <c r="J70" i="20" l="1"/>
  <c r="J71" i="20" s="1"/>
  <c r="H70" i="20"/>
  <c r="H71" i="20" s="1"/>
  <c r="I58" i="20"/>
  <c r="I70" i="20" s="1"/>
  <c r="I71" i="20" s="1"/>
  <c r="G70" i="20"/>
  <c r="G71" i="20" s="1"/>
  <c r="J14" i="20"/>
  <c r="J28" i="20" s="1"/>
  <c r="J29" i="20" s="1"/>
  <c r="H28" i="20"/>
  <c r="H29" i="20" s="1"/>
  <c r="CF27" i="26"/>
  <c r="CF46" i="26"/>
  <c r="I14" i="20"/>
  <c r="I28" i="20" s="1"/>
  <c r="I29" i="20" s="1"/>
  <c r="G28" i="20"/>
  <c r="G29" i="20" s="1"/>
  <c r="CF127" i="26"/>
  <c r="CF108" i="26"/>
  <c r="CF134" i="29" l="1"/>
  <c r="CF128" i="26"/>
  <c r="DI127" i="26"/>
  <c r="DI128" i="26" s="1"/>
  <c r="DI129" i="26" s="1"/>
  <c r="CF53" i="29"/>
  <c r="DI46" i="26"/>
  <c r="DI47" i="26" s="1"/>
  <c r="DI48" i="26" s="1"/>
  <c r="CF47" i="26"/>
  <c r="CF115" i="29"/>
  <c r="DI115" i="29" s="1"/>
  <c r="CF109" i="26"/>
  <c r="CF116" i="29" s="1"/>
  <c r="DI116" i="29" s="1"/>
  <c r="DI117" i="29" s="1"/>
  <c r="DI108" i="26"/>
  <c r="DI109" i="26" s="1"/>
  <c r="DI110" i="26" s="1"/>
  <c r="DI27" i="26"/>
  <c r="DI28" i="26" s="1"/>
  <c r="DI29" i="26" s="1"/>
  <c r="CF28" i="26"/>
  <c r="CF35" i="29" s="1"/>
  <c r="DI35" i="29" s="1"/>
  <c r="DI36" i="29" s="1"/>
  <c r="CF34" i="29"/>
  <c r="DI34" i="29" s="1"/>
  <c r="CF54" i="29" l="1"/>
  <c r="DI54" i="29" s="1"/>
  <c r="DI55" i="29" s="1"/>
  <c r="DI53" i="29"/>
  <c r="DI134" i="29"/>
  <c r="CF135" i="29"/>
  <c r="DI135" i="29" s="1"/>
  <c r="DI136" i="29" s="1"/>
  <c r="AM52" i="25" l="1"/>
  <c r="AM95" i="25" s="1"/>
  <c r="AM46" i="25"/>
  <c r="AM89" i="25" s="1"/>
  <c r="AM41" i="25"/>
  <c r="AM84" i="25" s="1"/>
  <c r="AM47" i="25"/>
  <c r="AM90" i="25" s="1"/>
  <c r="AM43" i="25"/>
  <c r="AM86" i="25" s="1"/>
  <c r="AM42" i="25"/>
  <c r="AM85" i="25" s="1"/>
  <c r="AM49" i="25"/>
  <c r="AM92" i="25" s="1"/>
  <c r="AM48" i="25"/>
  <c r="AM91" i="25" s="1"/>
  <c r="AM44" i="25"/>
  <c r="AM87" i="25" s="1"/>
  <c r="AM51" i="25"/>
  <c r="AM94" i="25" s="1"/>
  <c r="AM50" i="25"/>
  <c r="AM93" i="25" s="1"/>
  <c r="AM40" i="25"/>
  <c r="AM83" i="25" s="1"/>
  <c r="AM45" i="25"/>
  <c r="AM88" i="25" s="1"/>
  <c r="AM53" i="25"/>
  <c r="AM96" i="25" s="1"/>
  <c r="AM37" i="24"/>
  <c r="AM36" i="24"/>
  <c r="AM31" i="24"/>
  <c r="AM28" i="24"/>
  <c r="AM35" i="24"/>
  <c r="AM38" i="24"/>
  <c r="AM29" i="24"/>
  <c r="AM30" i="24"/>
  <c r="AM27" i="24"/>
  <c r="AM34" i="24"/>
  <c r="AM26" i="24"/>
  <c r="AM33" i="24"/>
  <c r="AM39" i="24"/>
  <c r="AM3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B12" authorId="0" shapeId="0" xr:uid="{00D075EC-F064-40FD-BC83-F2A74A6698C1}">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BE12" authorId="0" shapeId="0" xr:uid="{A62835B5-B224-40F8-9B19-CEEE7C06FB4B}">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CH12" authorId="0" shapeId="0" xr:uid="{DCD85C3D-D10F-488D-954D-8F58EE0AE9DE}">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DK12" authorId="0" shapeId="0" xr:uid="{807C4133-5687-4A9F-AC5F-3B8C648763EE}">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K9" authorId="0" shapeId="0" xr:uid="{3F4FCACF-2384-4EE5-B5F7-0B4133F7B99C}">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B12" authorId="0" shapeId="0" xr:uid="{97C292DD-4991-4548-9161-6FEC4CE28794}">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AC12" authorId="0" shapeId="0" xr:uid="{E014A271-457A-4CDB-BBA5-0C12D531DCC2}">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BE12" authorId="0" shapeId="0" xr:uid="{71714156-B9F8-412B-912F-05C42ABB026C}">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CH12" authorId="0" shapeId="0" xr:uid="{BCE5BEAC-A866-44F7-B766-A7AAB64AF2DA}">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DK12" authorId="0" shapeId="0" xr:uid="{D82F8BC8-F0C2-4C80-B278-22ECF5B03CE4}">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AC30" authorId="0" shapeId="0" xr:uid="{0B4B30D1-10CB-42FF-BD88-707EFE6BAEEC}">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AC52" authorId="0" shapeId="0" xr:uid="{F094DB04-4DFE-4AE2-A45C-AFC122B2BBD8}">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AC70" authorId="0" shapeId="0" xr:uid="{193801D6-0664-49AF-A7C7-F49E9EDC0138}">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AC91" authorId="0" shapeId="0" xr:uid="{895DBB44-6838-4094-B217-F0724AF10FD0}">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AC109" authorId="0" shapeId="0" xr:uid="{5CF4304A-DF4A-4E7A-B9F6-621F3DB62FCB}">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D6" authorId="0" shapeId="0" xr:uid="{4649C487-F450-4B20-9CF8-1D7E4EE1C735}">
      <text>
        <r>
          <rPr>
            <sz val="9"/>
            <color indexed="81"/>
            <rFont val="Tahoma"/>
            <family val="2"/>
          </rPr>
          <t xml:space="preserve">Following the review of benchmark consumption in the energy price cap decision on 21 November 2025 available here: https://www.ofgem.gov.uk/consultation/energy-price-cap-benchmark-consumption-review, from Jan 2026 - March 2026 (cap P15b) onwards revised typical consumption is used. All previous cap periods up to P15b are based on the old typical consumption in this model. </t>
        </r>
      </text>
    </comment>
    <comment ref="AB19" authorId="0" shapeId="0" xr:uid="{92A6DF23-8016-4D49-9D46-CD12C6643AE0}">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BE19" authorId="0" shapeId="0" xr:uid="{C97E4D0A-53F2-4538-85C8-5B0944030F65}">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CH19" authorId="0" shapeId="0" xr:uid="{9C053506-E826-42BC-8123-7ADC88A30A69}">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 ref="DK19" authorId="0" shapeId="0" xr:uid="{4316F3EC-00B8-4735-8163-8A52E893C99E}">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777F1031-D571-412D-AD71-83C5B2CCCC29}">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1AF02B14-FBE4-4FDA-95A6-843287D337F7}">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317256A9-6A18-45E4-A4F8-55D3C0D7EAB6}">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D7D67B12-6967-4690-8DBD-97E891006702}">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333FD088-DA8F-4862-BEF5-07D4BC35F824}">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A8AC3B17-17FD-422E-BF0D-748F58B017D7}">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M9" authorId="0" shapeId="0" xr:uid="{EAF386B9-36AB-4F42-B50A-F8E4356D8976}">
      <text>
        <r>
          <rPr>
            <sz val="9"/>
            <color indexed="81"/>
            <rFont val="Tahoma"/>
            <family val="2"/>
          </rPr>
          <t xml:space="preserve">Following the review of benchmark consumption in the energy price cap decision on 21 November 2025, from Jan 2026 - March 2026 (cap P15b) onwards revised typical consumption is used. All previous cap periods up to P15b are based on the old typical consumption in this model. </t>
        </r>
      </text>
    </comment>
  </commentList>
</comments>
</file>

<file path=xl/sharedStrings.xml><?xml version="1.0" encoding="utf-8"?>
<sst xmlns="http://schemas.openxmlformats.org/spreadsheetml/2006/main" count="8301" uniqueCount="621">
  <si>
    <t>Annex 9 - Levelisation Allowance methodology and levelised cap levels</t>
  </si>
  <si>
    <r>
      <t xml:space="preserve">The data used in this model or any subsidiary </t>
    </r>
    <r>
      <rPr>
        <b/>
        <i/>
        <sz val="11"/>
        <color rgb="FF242424"/>
        <rFont val="Calibri"/>
        <family val="2"/>
        <scheme val="minor"/>
      </rPr>
      <t>models</t>
    </r>
    <r>
      <rPr>
        <b/>
        <sz val="11"/>
        <color rgb="FF242424"/>
        <rFont val="Calibri"/>
        <family val="2"/>
        <scheme val="minor"/>
      </rPr>
      <t>’ is not intended for use as an index by reference to which the amount payable under a financial instrument or a financial contract, or the value of a financial instrument, is determined, or as an index that is used to measure the performance of an investment fund with the purpose of tracking the return of such index or of defining the asset allocation of a portfolio or of computing the performance fees. Such outputs may not be used as a benchmark with the meaning of the EU Benchmark Regulation, UK Benchmark Regulation or otherwise.</t>
    </r>
  </si>
  <si>
    <t>Version Control</t>
  </si>
  <si>
    <t>Date Published</t>
  </si>
  <si>
    <t>Changes</t>
  </si>
  <si>
    <t>v1.0</t>
  </si>
  <si>
    <t>23/11/2023</t>
  </si>
  <si>
    <t>DRAFT. Published alongside statutory consultation</t>
  </si>
  <si>
    <t>v1.1</t>
  </si>
  <si>
    <r>
      <t xml:space="preserve">Final, published in support of decision
Updated from consultation version as follows:
* Implied dual fuel levels added to sheet 1a levelised DTC
* Sheets added to maintain a record of historical levelised cap levels for transparency and ease of comparison (1b, 1c, 2a, 2b, 2c, 3e)
* Calculation of Payment type differential and levelisations allowance separated into two sheets for transparency (2d, 2e)
* Input tabs for pre-levelisation cap levels from DTC model split by payment method to simplify and make clearer now 3 sheets (3a, 3b, 3c)
* layout of and formulas within sheets rationalised and simplified for greater transparency
</t>
    </r>
    <r>
      <rPr>
        <b/>
        <u/>
        <sz val="11"/>
        <rFont val="Calibri"/>
        <family val="2"/>
        <scheme val="minor"/>
      </rPr>
      <t>Note</t>
    </r>
    <r>
      <rPr>
        <sz val="11"/>
        <rFont val="Calibri"/>
        <family val="2"/>
        <scheme val="minor"/>
      </rPr>
      <t xml:space="preserve"> - no changes have been made to the implementation of the policy intent or underlying mechanics of the levelisation calculation
19/02/2023 - Customer number inputs updated using tariff compliance RFI data accurate as at 1 January 2024, pre-levelised cap levels and cost component data inputs updated from overview model.
</t>
    </r>
  </si>
  <si>
    <t>v1.2</t>
  </si>
  <si>
    <t xml:space="preserve">Updated 1b Historical level tables to include July to September 2024.
Updated 1c Consumption adjusted levels to include July to September 2024.
Updated 3a, 3b and 3c with latest figures from Default Tariff Cap model.
Updated 3d with latest customer account numbers.
Extended 3e to include July to September 2024.
</t>
  </si>
  <si>
    <t>v1.3</t>
  </si>
  <si>
    <t>Updated 1b Historical level tables to include October-December 2024.
Updated 1c Consumption adjusted levels to include October-December 2024.
Updated 3a, 3b and 3c with latest figures from Default Tariff Cap model.
Updated 3d with latest customer account numbers.
Extended 3e to include October-December 2024.
Have fixed formatting in header cells which flow all across the sheets.</t>
  </si>
  <si>
    <t>v1.4</t>
  </si>
  <si>
    <t xml:space="preserve">Updated 1b Historical level tables to include January-March 2025.
Updated 1c Consumption adjusted levels to include January-March 2025.
Updated 3a, 3b and 3c with latest figures from Default Tariff Cap model.
Updated 3d with latest customer account numbers.
Extended 3e to include January-March 2025.
</t>
  </si>
  <si>
    <t>v1.5</t>
  </si>
  <si>
    <t xml:space="preserve">Updated 1b Historical level tables to include April-June 2025.
Updated 1c Consumption adjusted levels to include April-June 2025.
Updated 3a, 3b and 3c with latest figures from Default Tariff Cap model.
Updated 3d with latest customer account numbers.
Extended 3e to include April-June 2025.
</t>
  </si>
  <si>
    <t>v1.6</t>
  </si>
  <si>
    <r>
      <rPr>
        <b/>
        <sz val="11"/>
        <color theme="1"/>
        <rFont val="Calibri"/>
        <family val="2"/>
        <scheme val="minor"/>
      </rPr>
      <t xml:space="preserve">Implementation of v1.4.1 published alongside operating cost allowances and debt related cost statutory consultation available here: https://www.ofgem.gov.uk/consultation/energy-price-cap-operating-cost-and-debt-allowances-consultation
</t>
    </r>
    <r>
      <rPr>
        <sz val="11"/>
        <color theme="1"/>
        <rFont val="Calibri"/>
        <family val="2"/>
        <scheme val="minor"/>
      </rPr>
      <t xml:space="preserve">
Followings were the changes made:
- 3e Historical level Inputs tab: New rows are added for IC, CO and DRC for each fuel type, payment method, benchmark metering arrangement and benchmark annual consumption Level to mirror “1b Historical level tables” tab of the default tariff cap level model.  
- 1b Historical level tables tab: New rows are added for IC, CO and DRC for each fuel type, payment method, benchmark metering arrangement and benchmark annual consumption Level. The formulas in OC, PAAC and PAP rows have been removed from P14b (July 2025 - September 2025). Also, the formula in cells CY27:CZ 27, CY46:CZ46,CY108:CZ108 and CY127:CZ127 have been amended to avoid returning error.
- 1c Consumption adjusted levels tab: New rows are added for IC, CO and DRC for fuel type, payment method, benchmark metering arrangement and benchmark annual consumption Level.  The rows are formulated to convert benchmark consumption from tab 1b Historical level tables to the latest TDCV. The formulas in OC, PAAC and PAP rows have been removed from P14b (July 2025 - September 2025). Also, the formula in cells CY77 and CZ77 are amended to avoid returning error. 
1a Levelised DTC tab: The formulas in line 14:69 are amended to avoid returning error.
</t>
    </r>
    <r>
      <rPr>
        <b/>
        <sz val="11"/>
        <color theme="1"/>
        <rFont val="Calibri"/>
        <family val="2"/>
        <scheme val="minor"/>
      </rPr>
      <t xml:space="preserve">Post Statutory Consultation Changes:
</t>
    </r>
    <r>
      <rPr>
        <sz val="11"/>
        <color theme="1"/>
        <rFont val="Calibri"/>
        <family val="2"/>
        <scheme val="minor"/>
      </rPr>
      <t xml:space="preserve">Updated 1b Historical level tables to include July-September 2025.
Updated 1c Consumption adjusted levels to include July-September 2025.
Updated 3a, 3b and 3c with latest figures from Default Tariff Cap model.
Updated 3d with latest customer account numbers.
Extended 3e to include July-September 2025.
</t>
    </r>
  </si>
  <si>
    <t>v1.7</t>
  </si>
  <si>
    <t>Updated 1b Historical level tables to include October-December 2025.
Updated 1c Consumption adjusted levels to include October-December 2025.
Updated 3a, 3b and 3c with latest figures from Default Tariff Cap model.
Updated 3d with latest customer account numbers.
Extended 3e to include October-December 2025.</t>
  </si>
  <si>
    <t>v1.8</t>
  </si>
  <si>
    <r>
      <rPr>
        <b/>
        <sz val="11"/>
        <color theme="1"/>
        <rFont val="Calibri"/>
        <family val="2"/>
        <scheme val="minor"/>
      </rPr>
      <t xml:space="preserve">Implementation of v1.6.1 published alongside review of benchmark consumption in the energy price cap consultation available here: https://www.ofgem.gov.uk/consultation/energy-price-cap-benchmark-consumption-review
</t>
    </r>
    <r>
      <rPr>
        <sz val="11"/>
        <color theme="1"/>
        <rFont val="Calibri"/>
        <family val="2"/>
        <scheme val="minor"/>
      </rPr>
      <t xml:space="preserve">
Following changes were made:
Tab1c Consumption adjusted levels:
cells D6:D9, new table is added for the revised benchmark
The formulas in cells AB39: AB53, AB80:AB93, AB120:AB134, BD39: BD53, BD80:BD93, BD120:BD134, CF39: CF53, CF80:CF93, CF120:CF134 are amended to pick the revised benchmark consumption.
</t>
    </r>
    <r>
      <rPr>
        <b/>
        <sz val="11"/>
        <color theme="1"/>
        <rFont val="Calibri"/>
        <family val="2"/>
        <scheme val="minor"/>
      </rPr>
      <t xml:space="preserve">
Post consultation changes:</t>
    </r>
    <r>
      <rPr>
        <sz val="11"/>
        <color theme="1"/>
        <rFont val="Calibri"/>
        <family val="2"/>
        <scheme val="minor"/>
      </rPr>
      <t xml:space="preserve">
-All tabs: Notes in columns Jan - Mar 2026 are removed/amended. 
-Tabs 2a Historical_Other, 2b Historical_SC and 2c Historical_PPM: cells A55:A96 labels are amended, cells D55, D69 and D83: labels are amended.
-Tab 1a Levelised DTC: lines 11,32 and 53 labels are amended to reference the relevant cells. Lines 13, 34 and 55 labels are amended.
Tabs: 3a, 3b and 3c: cells 55, 69 and 83 labels are amend.
'Updated 1b Historical level tables to include January - March 2026.
Updated 1c Consumption adjusted levels to include January - March 2026.
Updated 3a, 3b and 3c with latest figures from Default Tariff Cap model.
Updated 3d with latest customer account numbers.
Extended 3e to include January - March 2026.</t>
    </r>
  </si>
  <si>
    <t>v1.9</t>
  </si>
  <si>
    <t>Updated 1b Historical level tables to include April-June 2026.
Updated 1c Consumption adjusted levels to include April-June 2026.
Updated 3a, 3b and 3c with latest figures from Default Tariff Cap model.
Updated 3d with latest customer account numbers.
Extended 3e to include April-June 2026.</t>
  </si>
  <si>
    <t>Description</t>
  </si>
  <si>
    <t>This file sets out the inputs and calculations used to calculate the levelised level of the default tariff cap in each 28AD Charge Restriction Period - for each fuel, Charge Restriction Region, Benchmark Annual Consumption Level, Benchmark Metering Arrangement and Payment Method.</t>
  </si>
  <si>
    <t>The inputs used are the outputs of the default tariff cap overview model, alongside data on customer account numbers.</t>
  </si>
  <si>
    <t>&lt;= Denotes an input</t>
  </si>
  <si>
    <t>&lt;= Denotes a calculation or output</t>
  </si>
  <si>
    <t>The first diagram below ('model context') describes how the different workbooks feeding into this file fit together.</t>
  </si>
  <si>
    <t>The second diagram below ('model map') provides an overview of the structure of this file.</t>
  </si>
  <si>
    <t>Model context</t>
  </si>
  <si>
    <r>
      <t xml:space="preserve">Annex 9 - Levelisation allowance methodology and levelised cap levels.
</t>
    </r>
    <r>
      <rPr>
        <sz val="11"/>
        <rFont val="Calibri"/>
        <family val="2"/>
      </rPr>
      <t>This model. It calculates the Levelisation Allowance and sets out the relevant maximum charges (levelised default tariff cap levels) for each Charge Restriction Region and Charge Restriction Period</t>
    </r>
  </si>
  <si>
    <r>
      <t xml:space="preserve">Default Tariff Cap - Overivew model
</t>
    </r>
    <r>
      <rPr>
        <sz val="10"/>
        <rFont val="Verdana"/>
        <family val="2"/>
      </rPr>
      <t>Contains the pre levelised DTC levels at benchmark consumption</t>
    </r>
  </si>
  <si>
    <r>
      <t xml:space="preserve">Customer Accounts
</t>
    </r>
    <r>
      <rPr>
        <sz val="11"/>
        <rFont val="Calibri"/>
        <family val="2"/>
        <scheme val="minor"/>
      </rPr>
      <t>Contains data on customer accounts by fuel, metering arrangement, payment type and region</t>
    </r>
  </si>
  <si>
    <t>Model map</t>
  </si>
  <si>
    <t>Tab name</t>
  </si>
  <si>
    <t>Tab type</t>
  </si>
  <si>
    <t>Front sheet</t>
  </si>
  <si>
    <t>n/a</t>
  </si>
  <si>
    <t>Version control</t>
  </si>
  <si>
    <t>Notes</t>
  </si>
  <si>
    <t>This tab</t>
  </si>
  <si>
    <t>1 Outputs=&gt;</t>
  </si>
  <si>
    <t>1a levelised DTC</t>
  </si>
  <si>
    <t>Outputs</t>
  </si>
  <si>
    <t>Levelised Level of the default tariff cap for each Charge Restriction Region, each fuel and Benchmark Metering Arrangement, each Benchmark Annual Consumption Level and each Payment Method for a selected 28AD Charge Restriction Period.</t>
  </si>
  <si>
    <t>1b Historical level tables</t>
  </si>
  <si>
    <t>Levelised supplementary tables showing trend in level of the cap as it would have been calculated for historical periods.</t>
  </si>
  <si>
    <t>1c Consumption adjusted levels</t>
  </si>
  <si>
    <t>Levelised (consumption adjusted levels) supplementary tables showing trend in level of the cap as it would have been calculated for historical periods.</t>
  </si>
  <si>
    <t>2 Calculations=&gt;</t>
  </si>
  <si>
    <t>2a Historical levelised_Other</t>
  </si>
  <si>
    <t>Calculations</t>
  </si>
  <si>
    <t>Levelised Level of the default tariff cap for each Charge Restriction Region, each fuel and Benchmark Metering Arrangement and each Benchmark Annual Consumption Level for other payment type for each applicable charge restriction period.</t>
  </si>
  <si>
    <t>2b Historical levelised_SC</t>
  </si>
  <si>
    <t>Levelised Level of the default tariff cap for each Charge Restriction Region, each fuel and Benchmark Metering Arrangement and each Benchmark Annual Consumption Level for SC payment type for each applicable charge restriction period.</t>
  </si>
  <si>
    <t>2c Historical levelised_PPM</t>
  </si>
  <si>
    <t>Levelised Level of the default tariff cap for each Charge Restriction Region, each fuel and Benchmark Metering Arrangement and each Benchmark Annual Consumption Level for PPM payment type for each applicable charge restriction period.</t>
  </si>
  <si>
    <t>2d Nil levelisation allowance</t>
  </si>
  <si>
    <t>Calculation of levelisation allowance</t>
  </si>
  <si>
    <t>2e Nil Differential</t>
  </si>
  <si>
    <t>Calculation of the difference between Other and PPM nil consumption payment types</t>
  </si>
  <si>
    <t>3 Inputs=&gt;</t>
  </si>
  <si>
    <t>3a DTC_Other</t>
  </si>
  <si>
    <t>Inputs</t>
  </si>
  <si>
    <t>Default tariff cap overview model outputs for Other payment type</t>
  </si>
  <si>
    <t>3b DTC_SC</t>
  </si>
  <si>
    <t>Default tariff cap overview model outputs for SC payment type</t>
  </si>
  <si>
    <t>3c DTC_PPM</t>
  </si>
  <si>
    <t>Default tariff cap overview model outputs for PPM payment type</t>
  </si>
  <si>
    <t>3d Customer accounts</t>
  </si>
  <si>
    <t>Numbers of customer accounts by payment method, metering arrangement and region</t>
  </si>
  <si>
    <t>3e Historical level tables</t>
  </si>
  <si>
    <t>Pre-levelised supplementary tables showing trend in level of the cap as it would have been calculated for historical periods.</t>
  </si>
  <si>
    <t>Default tariff cap</t>
  </si>
  <si>
    <t>Level of the default tariff cap for the chosen 28AD Charge Restriction Period, broken down by fuel and Benchmark Metering Arrangment, Benchmark Annual Consumption Level, Payment Method and Charge Restriction Region.
All units are pounds per customer, excluding VAT except where specified.
Dual fuel values are provided for information only.</t>
  </si>
  <si>
    <t>28AD Charge Restriction Period:</t>
  </si>
  <si>
    <t>April 2026 - June 2026</t>
  </si>
  <si>
    <t>Benchmark maximum charges shown are levelised for Other and PPM payment methods from charge restriction period 12a (April 2024 - June 2024)</t>
  </si>
  <si>
    <t xml:space="preserve">Following the review of benchmark consumption in the energy price cap decision on 21 November 2025, from Jan 2026 - March 2026 (cap P15b) onwards outputs in this tab are based on the revised typical consumption. All previous cap periods up to P15b are based on the old typical consumption in this tab. </t>
  </si>
  <si>
    <t>Other Payment Method</t>
  </si>
  <si>
    <t>ElecSingle_Other_Nil</t>
  </si>
  <si>
    <t>ElecSingle_Other_Benchmark</t>
  </si>
  <si>
    <t>ElecMulti_Other_Nil</t>
  </si>
  <si>
    <t>ElecMulti_Other_Benchmark</t>
  </si>
  <si>
    <t>Gas_Other_Nil</t>
  </si>
  <si>
    <t>Gas_Other_Benchmark</t>
  </si>
  <si>
    <t>Charge Restriction Region</t>
  </si>
  <si>
    <t>Electricity: Single-Rate Metering Arrangement</t>
  </si>
  <si>
    <t>Electricity: Multi-Register Metering Arrangement</t>
  </si>
  <si>
    <t>Gas</t>
  </si>
  <si>
    <t>Dual fuel (implied)</t>
  </si>
  <si>
    <t>Nil kWh</t>
  </si>
  <si>
    <t>m (benchmark, kWh)</t>
  </si>
  <si>
    <t>m (benchnark, kWh electricity; benchmark, kWh gas)</t>
  </si>
  <si>
    <t>North West</t>
  </si>
  <si>
    <t>Northern</t>
  </si>
  <si>
    <t>Yorkshire</t>
  </si>
  <si>
    <t>Northern Scotland</t>
  </si>
  <si>
    <t>Southern</t>
  </si>
  <si>
    <t>Southern Scotland</t>
  </si>
  <si>
    <t>N Wales and Mersey</t>
  </si>
  <si>
    <t>London</t>
  </si>
  <si>
    <t>South East</t>
  </si>
  <si>
    <t>Eastern</t>
  </si>
  <si>
    <t>East Midlands</t>
  </si>
  <si>
    <t>Midlands</t>
  </si>
  <si>
    <t>Southern Western</t>
  </si>
  <si>
    <t>South Wales</t>
  </si>
  <si>
    <t>GB average</t>
  </si>
  <si>
    <t>GB average, inc VAT (at 5%)</t>
  </si>
  <si>
    <t>Standard Credit</t>
  </si>
  <si>
    <t>ElecSingle_SC_Nil</t>
  </si>
  <si>
    <t>ElecSingle_SC_Benchmark</t>
  </si>
  <si>
    <t>ElecMulti_SC_Nil</t>
  </si>
  <si>
    <t>ElecMulti_SC_Benchmark</t>
  </si>
  <si>
    <t>Gas_SC_Nil</t>
  </si>
  <si>
    <t>Gas_SC_Benchmark</t>
  </si>
  <si>
    <t>PPM</t>
  </si>
  <si>
    <t>ElecSingle_PPM_Nil</t>
  </si>
  <si>
    <t>ElecSingle_PPM_Benchmark</t>
  </si>
  <si>
    <t>ElecMulti_PPM_Nil</t>
  </si>
  <si>
    <t>ElecMulti_PPM_Benchmark</t>
  </si>
  <si>
    <t>Gas_PPM_Nil</t>
  </si>
  <si>
    <t>Gas_PPM_Benchmark</t>
  </si>
  <si>
    <t>Lookups - Charge Restriction Periods to columns</t>
  </si>
  <si>
    <t>28AD Charge Restriction Period</t>
  </si>
  <si>
    <t>Column reference</t>
  </si>
  <si>
    <t>January 2019 - March 2019</t>
  </si>
  <si>
    <t>Column reference, current charging period:</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</si>
  <si>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</si>
  <si>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</si>
  <si>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</si>
  <si>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</si>
  <si>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</si>
  <si>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</si>
  <si>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</si>
  <si>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</si>
  <si>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January 2023 - March 2023</t>
  </si>
  <si>
    <t>April 2023 - June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</si>
  <si>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</si>
  <si>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</si>
  <si>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</si>
  <si>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</si>
  <si>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</si>
  <si>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</si>
  <si>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</si>
  <si>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</si>
  <si>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</si>
  <si>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</si>
  <si>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</si>
  <si>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</si>
  <si>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</si>
  <si>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</si>
  <si>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</si>
  <si>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</si>
  <si>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</si>
  <si>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</si>
  <si>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</si>
  <si>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</si>
  <si>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</si>
  <si>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</si>
  <si>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</si>
  <si>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</si>
  <si>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</si>
  <si>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</si>
  <si>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</si>
  <si>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</si>
  <si>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</si>
  <si>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Historical level tables</t>
  </si>
  <si>
    <t>Supplementary tables showing trend in level of the default tariff cap (levelised) as it would have been calculated for historical periods; and demand weighted average level of the default tariff cap for the year 2017/18</t>
  </si>
  <si>
    <t>Trend in the indicative level of the default tariff cap for historical periods (£ per customer per year, average across GB regions)</t>
  </si>
  <si>
    <t>Nil consumption</t>
  </si>
  <si>
    <t>Apr 2017 - Sep 2017</t>
  </si>
  <si>
    <t>Oct 2017 - Mar 2018</t>
  </si>
  <si>
    <t>Apr 2018 - Sep 2018</t>
  </si>
  <si>
    <t>Oct 2018 - Mar 2019</t>
  </si>
  <si>
    <t>Apr 2019 - Sep 2019</t>
  </si>
  <si>
    <t>Oct 2019 - Mar 2020</t>
  </si>
  <si>
    <t>Apr 2020 - Sep 2020</t>
  </si>
  <si>
    <t>Oct 2020 - Mar 2021</t>
  </si>
  <si>
    <t>Apr 2021 - Sep 2021</t>
  </si>
  <si>
    <t>Oct 2021 - Mar 2022</t>
  </si>
  <si>
    <t>Apr 2022 - Sep 2022</t>
  </si>
  <si>
    <t>Oct 2022 - Dec 2022</t>
  </si>
  <si>
    <t>Jan 2023 - Mar 2023</t>
  </si>
  <si>
    <t>Apr 2023 - June 2023</t>
  </si>
  <si>
    <t>Jul 2023 - Sept 2023</t>
  </si>
  <si>
    <t>Oct 2023 - Dec 2023</t>
  </si>
  <si>
    <t>Jan 2024 - Mar 2024</t>
  </si>
  <si>
    <t>Oct 2024 - Dec 2024</t>
  </si>
  <si>
    <t>Jan 2025 - Mar 2025</t>
  </si>
  <si>
    <t>Apr 2025 - June 2025</t>
  </si>
  <si>
    <t>Jul 2025 - Sept 2025</t>
  </si>
  <si>
    <t>Oct 2025 - Dec 2025</t>
  </si>
  <si>
    <t>Jan 2026 - Mar 2026</t>
  </si>
  <si>
    <t>Apr 2026 - June 2026</t>
  </si>
  <si>
    <t>DF</t>
  </si>
  <si>
    <t>CM</t>
  </si>
  <si>
    <t>AA</t>
  </si>
  <si>
    <t>PC</t>
  </si>
  <si>
    <t>NC</t>
  </si>
  <si>
    <t>OC</t>
  </si>
  <si>
    <t>SMNCC</t>
  </si>
  <si>
    <t>IC</t>
  </si>
  <si>
    <t>PAAC</t>
  </si>
  <si>
    <t>PAP</t>
  </si>
  <si>
    <t>CO</t>
  </si>
  <si>
    <t>DRC</t>
  </si>
  <si>
    <t>EBIT</t>
  </si>
  <si>
    <t>HAP</t>
  </si>
  <si>
    <t xml:space="preserve">Levelisation </t>
  </si>
  <si>
    <t>Total_GB average</t>
  </si>
  <si>
    <t>Total inc VAT</t>
  </si>
  <si>
    <t>Typical consumption</t>
  </si>
  <si>
    <t xml:space="preserve">  </t>
  </si>
  <si>
    <t>Fuel/Metering arrangement</t>
  </si>
  <si>
    <t>Consumption (MWH)</t>
  </si>
  <si>
    <t>Revised typical benchmark consumption (MWh)</t>
  </si>
  <si>
    <t xml:space="preserve">Electricity: Single-rate </t>
  </si>
  <si>
    <t>Electricity: Multi-register</t>
  </si>
  <si>
    <t>Historical level tables (payment type - Other)</t>
  </si>
  <si>
    <t>Supplementary tables showing trend in level of the default tariff cap as it would have been calculated for historical periods</t>
  </si>
  <si>
    <t>All units are pounds per customer, excluding VAT except where specified.</t>
  </si>
  <si>
    <t>Fuel</t>
  </si>
  <si>
    <t>Benchmark Metering Arrangement</t>
  </si>
  <si>
    <t>Benchmark Annual Consumption Level</t>
  </si>
  <si>
    <t>Payment Method</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</si>
  <si>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</si>
  <si>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</si>
  <si>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</si>
  <si>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</si>
  <si>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April 2015 – September 2015</t>
  </si>
  <si>
    <t>October 2015- March 2016</t>
  </si>
  <si>
    <t>April 2016-September 2016</t>
  </si>
  <si>
    <t>October 2016-March 2017</t>
  </si>
  <si>
    <t>April 2017 - September 2017</t>
  </si>
  <si>
    <t>October 2017 - March 2018</t>
  </si>
  <si>
    <t>April 2018 - September 2018</t>
  </si>
  <si>
    <t>October 2018 - March 2019</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</si>
  <si>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</si>
  <si>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</si>
  <si>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</si>
  <si>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</si>
  <si>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</si>
  <si>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</si>
  <si>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</si>
  <si>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</si>
  <si>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</si>
  <si>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</si>
  <si>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</si>
  <si>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</si>
  <si>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</si>
  <si>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</si>
  <si>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</si>
  <si>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</si>
  <si>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</si>
  <si>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</si>
  <si>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</si>
  <si>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Q2 2023</t>
  </si>
  <si>
    <t>May 2023</t>
  </si>
  <si>
    <t>Aug 2023</t>
  </si>
  <si>
    <t>Nov 2023</t>
  </si>
  <si>
    <t>Feb 2024</t>
  </si>
  <si>
    <t>May 2024</t>
  </si>
  <si>
    <t>Aug 2024</t>
  </si>
  <si>
    <t>Nov 2024</t>
  </si>
  <si>
    <t>Feb 2025</t>
  </si>
  <si>
    <t>May 2025</t>
  </si>
  <si>
    <t>Aug 2025</t>
  </si>
  <si>
    <t>Nov 2025</t>
  </si>
  <si>
    <t>Feb 2026</t>
  </si>
  <si>
    <t>May 2026</t>
  </si>
  <si>
    <t>Aug 2026</t>
  </si>
  <si>
    <t>Nov 2026</t>
  </si>
  <si>
    <t>Feb 2027</t>
  </si>
  <si>
    <t>May 2027</t>
  </si>
  <si>
    <t>Aug 2027</t>
  </si>
  <si>
    <t>Nov 2027</t>
  </si>
  <si>
    <t>Feb 2028</t>
  </si>
  <si>
    <t>May 2028</t>
  </si>
  <si>
    <t>Aug 2028</t>
  </si>
  <si>
    <t>Nov 2028</t>
  </si>
  <si>
    <t>Feb 2029</t>
  </si>
  <si>
    <t>May 2029</t>
  </si>
  <si>
    <t>Aug 2029</t>
  </si>
  <si>
    <t>Nov 2029</t>
  </si>
  <si>
    <t>Feb 2030</t>
  </si>
  <si>
    <t>May 2030</t>
  </si>
  <si>
    <t>Aug 2030</t>
  </si>
  <si>
    <t>Charging year:</t>
  </si>
  <si>
    <t>2015/16</t>
  </si>
  <si>
    <t>2016/17</t>
  </si>
  <si>
    <t>2017/18</t>
  </si>
  <si>
    <t>2018/19</t>
  </si>
  <si>
    <t>2018/2019</t>
  </si>
  <si>
    <t>2019/2020</t>
  </si>
  <si>
    <t>2020/2021</t>
  </si>
  <si>
    <t>2021/2022</t>
  </si>
  <si>
    <t>2022/2023</t>
  </si>
  <si>
    <t>2023/2024</t>
  </si>
  <si>
    <t>ElecSingle_Other_Nil_North West</t>
  </si>
  <si>
    <t>Electricity</t>
  </si>
  <si>
    <t>Single-Rate Metering Arrangement</t>
  </si>
  <si>
    <t>ElecSingle_Other_Nil_Northern</t>
  </si>
  <si>
    <t>ElecSingle_Other_Nil_Yorkshire</t>
  </si>
  <si>
    <t>ElecSingle_Other_Nil_Northern Scotland</t>
  </si>
  <si>
    <t>ElecSingle_Other_Nil_Southern</t>
  </si>
  <si>
    <t>ElecSingle_Other_Nil_Southern Scotland</t>
  </si>
  <si>
    <t>ElecSingle_Other_Nil_N Wales and Mersey</t>
  </si>
  <si>
    <t>ElecSingle_Other_Nil_London</t>
  </si>
  <si>
    <t>ElecSingle_Other_Nil_South East</t>
  </si>
  <si>
    <t>ElecSingle_Other_Nil_Eastern</t>
  </si>
  <si>
    <t>ElecSingle_Other_Nil_East Midlands</t>
  </si>
  <si>
    <t>ElecSingle_Other_Nil_Midlands</t>
  </si>
  <si>
    <t>ElecSingle_Other_Nil_Southern Western</t>
  </si>
  <si>
    <t>ElecSingle_Other_Nil_South Wales</t>
  </si>
  <si>
    <t>ElecMulti_Other_Nil_North West</t>
  </si>
  <si>
    <t>Multi-Register Metering Arrangement</t>
  </si>
  <si>
    <t>ElecMulti_Other_Nil_Northern</t>
  </si>
  <si>
    <t>ElecMulti_Other_Nil_Yorkshire</t>
  </si>
  <si>
    <t>ElecMulti_Other_Nil_Northern Scotland</t>
  </si>
  <si>
    <t>ElecMulti_Other_Nil_Southern</t>
  </si>
  <si>
    <t>ElecMulti_Other_Nil_Southern Scotland</t>
  </si>
  <si>
    <t>ElecMulti_Other_Nil_N Wales and Mersey</t>
  </si>
  <si>
    <t>ElecMulti_Other_Nil_London</t>
  </si>
  <si>
    <t>ElecMulti_Other_Nil_South East</t>
  </si>
  <si>
    <t>ElecMulti_Other_Nil_Eastern</t>
  </si>
  <si>
    <t>ElecMulti_Other_Nil_East Midlands</t>
  </si>
  <si>
    <t>ElecMulti_Other_Nil_Midlands</t>
  </si>
  <si>
    <t>ElecMulti_Other_Nil_Southern Western</t>
  </si>
  <si>
    <t>ElecMulti_Other_Nil_South Wales</t>
  </si>
  <si>
    <t>Gas_Other_Nil_North West</t>
  </si>
  <si>
    <t>Gas_Other_Nil_Northern</t>
  </si>
  <si>
    <t>Gas_Other_Nil_Yorkshire</t>
  </si>
  <si>
    <t>Gas_Other_Nil_Northern Scotland</t>
  </si>
  <si>
    <t>Gas_Other_Nil_Southern</t>
  </si>
  <si>
    <t>Gas_Other_Nil_Southern Scotland</t>
  </si>
  <si>
    <t>Gas_Other_Nil_N Wales and Mersey</t>
  </si>
  <si>
    <t>Gas_Other_Nil_London</t>
  </si>
  <si>
    <t>Gas_Other_Nil_South East</t>
  </si>
  <si>
    <t>Gas_Other_Nil_Eastern</t>
  </si>
  <si>
    <t>Gas_Other_Nil_East Midlands</t>
  </si>
  <si>
    <t>Gas_Other_Nil_Midlands</t>
  </si>
  <si>
    <t>Gas_Other_Nil_Southern Western</t>
  </si>
  <si>
    <t>Gas_Other_Nil_South Wales</t>
  </si>
  <si>
    <t>ElecSingle_Other_Benchmark_North West</t>
  </si>
  <si>
    <t>ElecSingle_Other_Benchmark_Northern</t>
  </si>
  <si>
    <t>ElecSingle_Other_Benchmark_Yorkshire</t>
  </si>
  <si>
    <t>ElecSingle_Other_Benchmark_Northern Scotland</t>
  </si>
  <si>
    <t>ElecSingle_Other_Benchmark_Southern</t>
  </si>
  <si>
    <t>ElecSingle_Other_Benchmark_Southern Scotland</t>
  </si>
  <si>
    <t>ElecSingle_Other_Benchmark_N Wales and Mersey</t>
  </si>
  <si>
    <t>ElecSingle_Other_Benchmark_London</t>
  </si>
  <si>
    <t>ElecSingle_Other_Benchmark_South East</t>
  </si>
  <si>
    <t>ElecSingle_Other_Benchmark_Eastern</t>
  </si>
  <si>
    <t>ElecSingle_Other_Benchmark_East Midlands</t>
  </si>
  <si>
    <t>ElecSingle_Other_Benchmark_Midlands</t>
  </si>
  <si>
    <t>ElecSingle_Other_Benchmark_Southern Western</t>
  </si>
  <si>
    <t>ElecSingle_Other_Benchmark_South Wales</t>
  </si>
  <si>
    <t>ElecMulti_Other_Benchmark_North West</t>
  </si>
  <si>
    <t>ElecMulti_Other_Benchmark_Northern</t>
  </si>
  <si>
    <t>ElecMulti_Other_Benchmark_Yorkshire</t>
  </si>
  <si>
    <t>ElecMulti_Other_Benchmark_Northern Scotland</t>
  </si>
  <si>
    <t>ElecMulti_Other_Benchmark_Southern</t>
  </si>
  <si>
    <t>ElecMulti_Other_Benchmark_Southern Scotland</t>
  </si>
  <si>
    <t>ElecMulti_Other_Benchmark_N Wales and Mersey</t>
  </si>
  <si>
    <t>ElecMulti_Other_Benchmark_London</t>
  </si>
  <si>
    <t>ElecMulti_Other_Benchmark_South East</t>
  </si>
  <si>
    <t>ElecMulti_Other_Benchmark_Eastern</t>
  </si>
  <si>
    <t>ElecMulti_Other_Benchmark_East Midlands</t>
  </si>
  <si>
    <t>ElecMulti_Other_Benchmark_Midlands</t>
  </si>
  <si>
    <t>ElecMulti_Other_Benchmark_Southern Western</t>
  </si>
  <si>
    <t>ElecMulti_Other_Benchmark_South Wales</t>
  </si>
  <si>
    <t>Gas_Other_Benchmark_North West</t>
  </si>
  <si>
    <t>Gas_Other_Benchmark_Northern</t>
  </si>
  <si>
    <t>Gas_Other_Benchmark_Yorkshire</t>
  </si>
  <si>
    <t>Gas_Other_Benchmark_Northern Scotland</t>
  </si>
  <si>
    <t>Gas_Other_Benchmark_Southern</t>
  </si>
  <si>
    <t>Gas_Other_Benchmark_Southern Scotland</t>
  </si>
  <si>
    <t>Gas_Other_Benchmark_N Wales and Mersey</t>
  </si>
  <si>
    <t>Gas_Other_Benchmark_London</t>
  </si>
  <si>
    <t>Gas_Other_Benchmark_South East</t>
  </si>
  <si>
    <t>Gas_Other_Benchmark_Eastern</t>
  </si>
  <si>
    <t>Gas_Other_Benchmark_East Midlands</t>
  </si>
  <si>
    <t>Gas_Other_Benchmark_Midlands</t>
  </si>
  <si>
    <t>Gas_Other_Benchmark_Southern Western</t>
  </si>
  <si>
    <t>Gas_Other_Benchmark_South Wales</t>
  </si>
  <si>
    <t>Historical level tables (payment type - SC)</t>
  </si>
  <si>
    <t>ElecSingle_SC_Nil_North West</t>
  </si>
  <si>
    <t>SC</t>
  </si>
  <si>
    <t>ElecSingle_SC_Nil_Northern</t>
  </si>
  <si>
    <t>ElecSingle_SC_Nil_Yorkshire</t>
  </si>
  <si>
    <t>ElecSingle_SC_Nil_Northern Scotland</t>
  </si>
  <si>
    <t>ElecSingle_SC_Nil_Southern</t>
  </si>
  <si>
    <t>ElecSingle_SC_Nil_Southern Scotland</t>
  </si>
  <si>
    <t>ElecSingle_SC_Nil_N Wales and Mersey</t>
  </si>
  <si>
    <t>ElecSingle_SC_Nil_London</t>
  </si>
  <si>
    <t>ElecSingle_SC_Nil_South East</t>
  </si>
  <si>
    <t>ElecSingle_SC_Nil_Eastern</t>
  </si>
  <si>
    <t>ElecSingle_SC_Nil_East Midlands</t>
  </si>
  <si>
    <t>ElecSingle_SC_Nil_Midlands</t>
  </si>
  <si>
    <t>ElecSingle_SC_Nil_Southern Western</t>
  </si>
  <si>
    <t>ElecSingle_SC_Nil_South Wales</t>
  </si>
  <si>
    <t>ElecMulti_SC_Nil_North West</t>
  </si>
  <si>
    <t>ElecMulti_SC_Nil_Northern</t>
  </si>
  <si>
    <t>ElecMulti_SC_Nil_Yorkshire</t>
  </si>
  <si>
    <t>ElecMulti_SC_Nil_Northern Scotland</t>
  </si>
  <si>
    <t>ElecMulti_SC_Nil_Southern</t>
  </si>
  <si>
    <t>ElecMulti_SC_Nil_Southern Scotland</t>
  </si>
  <si>
    <t>ElecMulti_SC_Nil_N Wales and Mersey</t>
  </si>
  <si>
    <t>ElecMulti_SC_Nil_London</t>
  </si>
  <si>
    <t>ElecMulti_SC_Nil_South East</t>
  </si>
  <si>
    <t>ElecMulti_SC_Nil_Eastern</t>
  </si>
  <si>
    <t>ElecMulti_SC_Nil_East Midlands</t>
  </si>
  <si>
    <t>ElecMulti_SC_Nil_Midlands</t>
  </si>
  <si>
    <t>ElecMulti_SC_Nil_Southern Western</t>
  </si>
  <si>
    <t>ElecMulti_SC_Nil_South Wales</t>
  </si>
  <si>
    <t>Gas_SC_Nil_North West</t>
  </si>
  <si>
    <t>Gas_SC_Nil_Northern</t>
  </si>
  <si>
    <t>Gas_SC_Nil_Yorkshire</t>
  </si>
  <si>
    <t>Gas_SC_Nil_Northern Scotland</t>
  </si>
  <si>
    <t>Gas_SC_Nil_Southern</t>
  </si>
  <si>
    <t>Gas_SC_Nil_Southern Scotland</t>
  </si>
  <si>
    <t>Gas_SC_Nil_N Wales and Mersey</t>
  </si>
  <si>
    <t>Gas_SC_Nil_London</t>
  </si>
  <si>
    <t>Gas_SC_Nil_South East</t>
  </si>
  <si>
    <t>Gas_SC_Nil_Eastern</t>
  </si>
  <si>
    <t>Gas_SC_Nil_East Midlands</t>
  </si>
  <si>
    <t>Gas_SC_Nil_Midlands</t>
  </si>
  <si>
    <t>Gas_SC_Nil_Southern Western</t>
  </si>
  <si>
    <t>Gas_SC_Nil_South Wales</t>
  </si>
  <si>
    <t>ElecSingle_SC_Benchmark_North West</t>
  </si>
  <si>
    <t>ElecSingle_SC_Benchmark_Northern</t>
  </si>
  <si>
    <t>ElecSingle_SC_Benchmark_Yorkshire</t>
  </si>
  <si>
    <t>ElecSingle_SC_Benchmark_Northern Scotland</t>
  </si>
  <si>
    <t>ElecSingle_SC_Benchmark_Southern</t>
  </si>
  <si>
    <t>ElecSingle_SC_Benchmark_Southern Scotland</t>
  </si>
  <si>
    <t>ElecSingle_SC_Benchmark_N Wales and Mersey</t>
  </si>
  <si>
    <t>ElecSingle_SC_Benchmark_London</t>
  </si>
  <si>
    <t>ElecSingle_SC_Benchmark_South East</t>
  </si>
  <si>
    <t>ElecSingle_SC_Benchmark_Eastern</t>
  </si>
  <si>
    <t>ElecSingle_SC_Benchmark_East Midlands</t>
  </si>
  <si>
    <t>ElecSingle_SC_Benchmark_Midlands</t>
  </si>
  <si>
    <t>ElecSingle_SC_Benchmark_Southern Western</t>
  </si>
  <si>
    <t>ElecSingle_SC_Benchmark_South Wales</t>
  </si>
  <si>
    <t>ElecMulti_SC_Benchmark_North West</t>
  </si>
  <si>
    <t>ElecMulti_SC_Benchmark_Northern</t>
  </si>
  <si>
    <t>ElecMulti_SC_Benchmark_Yorkshire</t>
  </si>
  <si>
    <t>ElecMulti_SC_Benchmark_Northern Scotland</t>
  </si>
  <si>
    <t>ElecMulti_SC_Benchmark_Southern</t>
  </si>
  <si>
    <t>ElecMulti_SC_Benchmark_Southern Scotland</t>
  </si>
  <si>
    <t>ElecMulti_SC_Benchmark_N Wales and Mersey</t>
  </si>
  <si>
    <t>ElecMulti_SC_Benchmark_London</t>
  </si>
  <si>
    <t>ElecMulti_SC_Benchmark_South East</t>
  </si>
  <si>
    <t>ElecMulti_SC_Benchmark_Eastern</t>
  </si>
  <si>
    <t>ElecMulti_SC_Benchmark_East Midlands</t>
  </si>
  <si>
    <t>ElecMulti_SC_Benchmark_Midlands</t>
  </si>
  <si>
    <t>ElecMulti_SC_Benchmark_Southern Western</t>
  </si>
  <si>
    <t>ElecMulti_SC_Benchmark_South Wales</t>
  </si>
  <si>
    <t>Gas_SC_Benchmark_North West</t>
  </si>
  <si>
    <t>Gas_SC_Benchmark_Northern</t>
  </si>
  <si>
    <t>Gas_SC_Benchmark_Yorkshire</t>
  </si>
  <si>
    <t>Gas_SC_Benchmark_Northern Scotland</t>
  </si>
  <si>
    <t>Gas_SC_Benchmark_Southern</t>
  </si>
  <si>
    <t>Gas_SC_Benchmark_Southern Scotland</t>
  </si>
  <si>
    <t>Gas_SC_Benchmark_N Wales and Mersey</t>
  </si>
  <si>
    <t>Gas_SC_Benchmark_London</t>
  </si>
  <si>
    <t>Gas_SC_Benchmark_South East</t>
  </si>
  <si>
    <t>Gas_SC_Benchmark_Eastern</t>
  </si>
  <si>
    <t>Gas_SC_Benchmark_East Midlands</t>
  </si>
  <si>
    <t>Gas_SC_Benchmark_Midlands</t>
  </si>
  <si>
    <t>Gas_SC_Benchmark_Southern Western</t>
  </si>
  <si>
    <t>Gas_SC_Benchmark_South Wales</t>
  </si>
  <si>
    <t>Historical level tables (payment type - PPM)</t>
  </si>
  <si>
    <t>ElecSingle_PPM_Nil_North West</t>
  </si>
  <si>
    <t>Nil kWh differential</t>
  </si>
  <si>
    <t>ElecSingle_PPM_Nil_Northern</t>
  </si>
  <si>
    <t>ElecSingle_PPM_Nil_Yorkshire</t>
  </si>
  <si>
    <t>ElecSingle_PPM_Nil_Northern Scotland</t>
  </si>
  <si>
    <t>ElecSingle_PPM_Nil_Southern</t>
  </si>
  <si>
    <t>ElecSingle_PPM_Nil_Southern Scotland</t>
  </si>
  <si>
    <t>ElecSingle_PPM_Nil_N Wales and Mersey</t>
  </si>
  <si>
    <t>ElecSingle_PPM_Nil_London</t>
  </si>
  <si>
    <t>ElecSingle_PPM_Nil_South East</t>
  </si>
  <si>
    <t>ElecSingle_PPM_Nil_Eastern</t>
  </si>
  <si>
    <t>ElecSingle_PPM_Nil_East Midlands</t>
  </si>
  <si>
    <t>ElecSingle_PPM_Nil_Midlands</t>
  </si>
  <si>
    <t>ElecSingle_PPM_Nil_Southern Western</t>
  </si>
  <si>
    <t>ElecSingle_PPM_Nil_South Wales</t>
  </si>
  <si>
    <t>ElecMulti_PPM_Nil_North West</t>
  </si>
  <si>
    <t>ElecMulti_PPM_Nil_Northern</t>
  </si>
  <si>
    <t>ElecMulti_PPM_Nil_Yorkshire</t>
  </si>
  <si>
    <t>ElecMulti_PPM_Nil_Northern Scotland</t>
  </si>
  <si>
    <t>ElecMulti_PPM_Nil_Southern</t>
  </si>
  <si>
    <t>ElecMulti_PPM_Nil_Southern Scotland</t>
  </si>
  <si>
    <t>ElecMulti_PPM_Nil_N Wales and Mersey</t>
  </si>
  <si>
    <t>ElecMulti_PPM_Nil_London</t>
  </si>
  <si>
    <t>ElecMulti_PPM_Nil_South East</t>
  </si>
  <si>
    <t>ElecMulti_PPM_Nil_Eastern</t>
  </si>
  <si>
    <t>ElecMulti_PPM_Nil_East Midlands</t>
  </si>
  <si>
    <t>ElecMulti_PPM_Nil_Midlands</t>
  </si>
  <si>
    <t>ElecMulti_PPM_Nil_Southern Western</t>
  </si>
  <si>
    <t>ElecMulti_PPM_Nil_South Wales</t>
  </si>
  <si>
    <t>Gas_PPM_Nil_North West</t>
  </si>
  <si>
    <t>Gas_PPM_Nil_Northern</t>
  </si>
  <si>
    <t>Gas_PPM_Nil_Yorkshire</t>
  </si>
  <si>
    <t>Gas_PPM_Nil_Northern Scotland</t>
  </si>
  <si>
    <t>Gas_PPM_Nil_Southern</t>
  </si>
  <si>
    <t>Gas_PPM_Nil_Southern Scotland</t>
  </si>
  <si>
    <t>Gas_PPM_Nil_N Wales and Mersey</t>
  </si>
  <si>
    <t>Gas_PPM_Nil_London</t>
  </si>
  <si>
    <t>Gas_PPM_Nil_South East</t>
  </si>
  <si>
    <t>Gas_PPM_Nil_Eastern</t>
  </si>
  <si>
    <t>Gas_PPM_Nil_East Midlands</t>
  </si>
  <si>
    <t>Gas_PPM_Nil_Midlands</t>
  </si>
  <si>
    <t>Gas_PPM_Nil_Southern Western</t>
  </si>
  <si>
    <t>Gas_PPM_Nil_South Wales</t>
  </si>
  <si>
    <t>ElecSingle_PPM_Benchmark_North West</t>
  </si>
  <si>
    <t>ElecSingle_PPM_Benchmark_Northern</t>
  </si>
  <si>
    <t>ElecSingle_PPM_Benchmark_Yorkshire</t>
  </si>
  <si>
    <t>ElecSingle_PPM_Benchmark_Northern Scotland</t>
  </si>
  <si>
    <t>ElecSingle_PPM_Benchmark_Southern</t>
  </si>
  <si>
    <t>ElecSingle_PPM_Benchmark_Southern Scotland</t>
  </si>
  <si>
    <t>ElecSingle_PPM_Benchmark_N Wales and Mersey</t>
  </si>
  <si>
    <t>ElecSingle_PPM_Benchmark_London</t>
  </si>
  <si>
    <t>ElecSingle_PPM_Benchmark_South East</t>
  </si>
  <si>
    <t>ElecSingle_PPM_Benchmark_Eastern</t>
  </si>
  <si>
    <t>ElecSingle_PPM_Benchmark_East Midlands</t>
  </si>
  <si>
    <t>ElecSingle_PPM_Benchmark_Midlands</t>
  </si>
  <si>
    <t>ElecSingle_PPM_Benchmark_Southern Western</t>
  </si>
  <si>
    <t>ElecSingle_PPM_Benchmark_South Wales</t>
  </si>
  <si>
    <t>ElecMulti_PPM_Benchmark_North West</t>
  </si>
  <si>
    <t>ElecMulti_PPM_Benchmark_Northern</t>
  </si>
  <si>
    <t>ElecMulti_PPM_Benchmark_Yorkshire</t>
  </si>
  <si>
    <t>ElecMulti_PPM_Benchmark_Northern Scotland</t>
  </si>
  <si>
    <t>ElecMulti_PPM_Benchmark_Southern</t>
  </si>
  <si>
    <t>ElecMulti_PPM_Benchmark_Southern Scotland</t>
  </si>
  <si>
    <t>ElecMulti_PPM_Benchmark_N Wales and Mersey</t>
  </si>
  <si>
    <t>ElecMulti_PPM_Benchmark_London</t>
  </si>
  <si>
    <t>ElecMulti_PPM_Benchmark_South East</t>
  </si>
  <si>
    <t>ElecMulti_PPM_Benchmark_Eastern</t>
  </si>
  <si>
    <t>ElecMulti_PPM_Benchmark_East Midlands</t>
  </si>
  <si>
    <t>ElecMulti_PPM_Benchmark_Midlands</t>
  </si>
  <si>
    <t>ElecMulti_PPM_Benchmark_Southern Western</t>
  </si>
  <si>
    <t>ElecMulti_PPM_Benchmark_South Wales</t>
  </si>
  <si>
    <t>Gas_PPM_Benchmark_North West</t>
  </si>
  <si>
    <t>Gas_PPM_Benchmark_Northern</t>
  </si>
  <si>
    <t>Gas_PPM_Benchmark_Yorkshire</t>
  </si>
  <si>
    <t>Gas_PPM_Benchmark_Northern Scotland</t>
  </si>
  <si>
    <t>Gas_PPM_Benchmark_Southern</t>
  </si>
  <si>
    <t>Gas_PPM_Benchmark_Southern Scotland</t>
  </si>
  <si>
    <t>Gas_PPM_Benchmark_N Wales and Mersey</t>
  </si>
  <si>
    <t>Gas_PPM_Benchmark_London</t>
  </si>
  <si>
    <t>Gas_PPM_Benchmark_South East</t>
  </si>
  <si>
    <t>Gas_PPM_Benchmark_Eastern</t>
  </si>
  <si>
    <t>Gas_PPM_Benchmark_East Midlands</t>
  </si>
  <si>
    <t>Gas_PPM_Benchmark_Midlands</t>
  </si>
  <si>
    <t>Gas_PPM_Benchmark_Southern Western</t>
  </si>
  <si>
    <t>Gas_PPM_Benchmark_South Wales</t>
  </si>
  <si>
    <t>PPM/Other nil consumption Levelisation allowance</t>
  </si>
  <si>
    <t>This table calculates the payment differential between PPM and Other payment type nil consumption levels and the resulting 28AD levelisation allowance (L) for each applicable fuel, metering arrangement, payment method and region.
Nil consumption is levelised across Other and PPM payment types where PPM is greater than Other. 
The levelisation allowance (L) is derived by weighting the Nil kWh differential by the number of customer accounts for each fuel and metering arrangement across the two payment types (other and PPM) for a given region.</t>
  </si>
  <si>
    <t>Levelisation allowance (L)</t>
  </si>
  <si>
    <t>GB Average</t>
  </si>
  <si>
    <t xml:space="preserve">GB average </t>
  </si>
  <si>
    <t>Nil Consumption differential</t>
  </si>
  <si>
    <t xml:space="preserve">This table calculates the payment differential between PPM and Other payment type nil consumption levels for each fuel, metering arrangement, payment method and region.
</t>
  </si>
  <si>
    <t>Default tariff cap inputs - Other</t>
  </si>
  <si>
    <t xml:space="preserve">Pre-levelised Level of the default tariff cap for PPM customers, broken down by fuel and Benchmark Metering Arrangement, Benchmark Annual Consumption Level, and Charge Restriction Region.
All units are pounds per customer, excluding VAT except where specified.
</t>
  </si>
  <si>
    <t>Data sourced from Default Tariff Cap model - tab 1a DTC</t>
  </si>
  <si>
    <t>Default tariff cap inputs - SC</t>
  </si>
  <si>
    <t xml:space="preserve">Pre-levelised Level of the default tariff cap for SC customers, broken down by fuel and Benchmark Metering Arrangement, Benchmark Annual Consumption Level, and Charge Restriction Region.
All units are pounds per customer, excluding VAT except where specified.
</t>
  </si>
  <si>
    <t>Default tariff cap inputs - PPM</t>
  </si>
  <si>
    <t>2022/2024</t>
  </si>
  <si>
    <t>Customer accounts</t>
  </si>
  <si>
    <r>
      <t xml:space="preserve">This tab shows the number of customer accounts for each relevant fuel, metering arrangement, payment type and region
</t>
    </r>
    <r>
      <rPr>
        <b/>
        <sz val="10"/>
        <rFont val="Verdana"/>
        <family val="2"/>
      </rPr>
      <t>This data is sourced from supplier-derived information submitted through quarterly requests for information (RFI)</t>
    </r>
  </si>
  <si>
    <t>Payment method</t>
  </si>
  <si>
    <t>Unit</t>
  </si>
  <si>
    <t>Historical values that were used to update the level of default tariff cap</t>
  </si>
  <si>
    <t>Values used to update the level of the default tariff cap</t>
  </si>
  <si>
    <t>These were the values used to update the level of the price cap up until summer 2022, using the six monthly update approach</t>
  </si>
  <si>
    <t>These are the values used to update the level of the price cap from winter 2022, using the quarterly approach</t>
  </si>
  <si>
    <t>Update calculated as of:</t>
  </si>
  <si>
    <t>February 2023</t>
  </si>
  <si>
    <t>August 2023</t>
  </si>
  <si>
    <t>November 2023</t>
  </si>
  <si>
    <t>February 2024</t>
  </si>
  <si>
    <t>August 2024</t>
  </si>
  <si>
    <t>November 2024</t>
  </si>
  <si>
    <t>February 2025</t>
  </si>
  <si>
    <t>August 2025</t>
  </si>
  <si>
    <t>November 2025</t>
  </si>
  <si>
    <t>February 2026</t>
  </si>
  <si>
    <t>August 2026</t>
  </si>
  <si>
    <t>November 2026</t>
  </si>
  <si>
    <t>February 2027</t>
  </si>
  <si>
    <t>August 2027</t>
  </si>
  <si>
    <t>November 2027</t>
  </si>
  <si>
    <t>February 2028</t>
  </si>
  <si>
    <t>August 2028</t>
  </si>
  <si>
    <t>November 2028</t>
  </si>
  <si>
    <t>February 2029</t>
  </si>
  <si>
    <t>August 2029</t>
  </si>
  <si>
    <t>November 2029</t>
  </si>
  <si>
    <t>February 2030</t>
  </si>
  <si>
    <t>August 2030</t>
  </si>
  <si>
    <t>Fiscal year (April to March):</t>
  </si>
  <si>
    <t>2015/2016</t>
  </si>
  <si>
    <t>2016/2017</t>
  </si>
  <si>
    <t>2017/2018</t>
  </si>
  <si>
    <t>2022-23 Winter</t>
  </si>
  <si>
    <t>2023-24 Summer</t>
  </si>
  <si>
    <t>Number of customers</t>
  </si>
  <si>
    <t>Multi-Rate Metering Arrangement</t>
  </si>
  <si>
    <t>Supplementary tables showing trend in level of the default tariff cap as it would have been calculated for historical periods; and demand weighted average level of the default tariff cap for the year 2017/18
This comes from the Default Tariff Cap Model.</t>
  </si>
  <si>
    <t>Apr 2024 - June 2024</t>
  </si>
  <si>
    <t>Jul 2024 - Sept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</si>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</sst>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9">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quot;£&quot;#,##0.00_);[Red]\(&quot;£&quot;#,##0.00\)"/>
    <numFmt numFmtId="166" formatCode="&quot;£&quot;#,##0.00;[Red]&quot;£&quot;#,##0.00"/>
    <numFmt numFmtId="167" formatCode="_-[$€-2]* #,##0.00_-;\-[$€-2]* #,##0.00_-;_-[$€-2]* &quot;-&quot;??_-"/>
    <numFmt numFmtId="168" formatCode="0.0%"/>
    <numFmt numFmtId="169" formatCode="&quot;£&quot;#,##0.00"/>
    <numFmt numFmtId="170" formatCode="_(* #,##0.0_);_(* \(#,##0.0\);_(* &quot;-&quot;??_);_(@_)"/>
    <numFmt numFmtId="171" formatCode="&quot;$&quot;#,##0_);\(&quot;$&quot;#,##0\)"/>
    <numFmt numFmtId="172" formatCode="&quot;$&quot;#,##0_);[Red]\(&quot;$&quot;#,##0\)"/>
    <numFmt numFmtId="173" formatCode="&quot;$&quot;#,##0.00_);[Red]\(&quot;$&quot;#,##0.00\)"/>
    <numFmt numFmtId="174" formatCode="0.0"/>
    <numFmt numFmtId="175" formatCode="0.0000"/>
    <numFmt numFmtId="176" formatCode="_-* #,##0_-;\-* #,##0_-;_-* &quot;-&quot;??_-;_-@_-"/>
    <numFmt numFmtId="177" formatCode="0.000"/>
    <numFmt numFmtId="178" formatCode="_-* #,##0.0_-;\-* #,##0.0_-;_-* &quot;-&quot;??_-;_-@_-"/>
    <numFmt numFmtId="179" formatCode="[$-F800]dddd\,\ mmmm\ dd\,\ yyyy"/>
    <numFmt numFmtId="180" formatCode="#,##0.000_;;\(#,##0.000\)"/>
    <numFmt numFmtId="181" formatCode="0.0000_)"/>
    <numFmt numFmtId="182" formatCode="#,##0_;;\(#,##0\)"/>
    <numFmt numFmtId="183" formatCode="0.00\ "/>
    <numFmt numFmtId="184" formatCode="#,##0_);[Red]\(#,##0\);&quot;-&quot;_);[Blue]&quot;Error-&quot;@"/>
    <numFmt numFmtId="185" formatCode="0_);[Red]\(0.0\);_(* &quot;-&quot;_)"/>
    <numFmt numFmtId="186" formatCode="#,##0.0;\-#,##0.0;\ &quot;-&quot;"/>
    <numFmt numFmtId="187" formatCode="#,##0;\-#,##0;&quot;-&quot;"/>
    <numFmt numFmtId="188" formatCode="#,##0.0_);[Red]\(#,##0.0\)"/>
    <numFmt numFmtId="189" formatCode="#,##0.00;\(#,##0.00\)"/>
    <numFmt numFmtId="190" formatCode="#,##0.00;\-#,##0.00;&quot;-&quot;"/>
    <numFmt numFmtId="191" formatCode="#,##0.00;#,##0.00;&quot;&quot;"/>
    <numFmt numFmtId="192" formatCode="#,##0.0;\-#,##0.0;&quot;&quot;"/>
    <numFmt numFmtId="193" formatCode="[$-409]h:mm:ss\ AM/PM"/>
    <numFmt numFmtId="194" formatCode="0.0_)"/>
    <numFmt numFmtId="195" formatCode="#,##0.0"/>
    <numFmt numFmtId="196" formatCode="&quot;DM&quot;#,##0"/>
    <numFmt numFmtId="197" formatCode="\$#,##0.00_);[Red]\(\$#,##0.00\)"/>
    <numFmt numFmtId="198" formatCode="[Red]&quot;Err&quot;;[Red]&quot;Err&quot;;&quot;OK&quot;"/>
    <numFmt numFmtId="199" formatCode="&quot;€ &quot;#,##0"/>
    <numFmt numFmtId="200" formatCode="[Magenta]&quot;Err&quot;;[Magenta]&quot;Err&quot;;[Blue]&quot;OK&quot;"/>
    <numFmt numFmtId="201" formatCode="General\ &quot;.&quot;"/>
    <numFmt numFmtId="202" formatCode="#,##0_);[Red]\(#,##0\);\-_)"/>
    <numFmt numFmtId="203" formatCode="0.0_)%;[Red]\(0.0%\);0.0_)%"/>
    <numFmt numFmtId="204" formatCode="[Red][&gt;1]&quot;&gt;100 %&quot;;[Red]\(0.0%\);0.0_)%"/>
    <numFmt numFmtId="205" formatCode="#,##0;\-#,##0;\-"/>
    <numFmt numFmtId="206" formatCode="0&quot; MW&quot;;[Red]&quot;ERR&quot;;&quot;&quot;"/>
    <numFmt numFmtId="207" formatCode="0.00\ ;\-0.00\ ;&quot;- &quot;"/>
    <numFmt numFmtId="208" formatCode="#,##0_);\(#,##0\);&quot;–&quot;_;&quot;&quot;"/>
    <numFmt numFmtId="209" formatCode="&quot;£&quot;\ #,##0\ "/>
    <numFmt numFmtId="210" formatCode="0.0_);[Red]\(0.0\);_(* &quot;-&quot;_)"/>
    <numFmt numFmtId="211" formatCode="General;[Red]\-General"/>
    <numFmt numFmtId="212" formatCode="&quot;$M &quot;#0.0;\(&quot;$M &quot;#0.0\)"/>
    <numFmt numFmtId="213" formatCode="#,##0\ &quot;Pts&quot;;[Red]\-#,##0\ &quot;Pts&quot;"/>
    <numFmt numFmtId="214" formatCode="mmm\-yyyy"/>
    <numFmt numFmtId="215" formatCode="0.00_)"/>
    <numFmt numFmtId="216" formatCode="#,##0_);\-#,##0_);\-_)"/>
    <numFmt numFmtId="217" formatCode="#,##0.00_);\-#,##0.00_);\-_)"/>
    <numFmt numFmtId="218" formatCode="#,##0.0_);\-#,##0.0_);\-_)"/>
    <numFmt numFmtId="219" formatCode="[$-10409]#,##0.00000000000000;\(#,##0.00000000000000\)"/>
    <numFmt numFmtId="220" formatCode="#,##0.0;\-#,##0.0;&quot;-&quot;"/>
    <numFmt numFmtId="221" formatCode="#,##0;\-#,##0;&quot;-&quot;\ "/>
    <numFmt numFmtId="222" formatCode="0.0%;0.0%;_-* &quot;-&quot;??_-;_-@_-"/>
    <numFmt numFmtId="223" formatCode="0.00%;0.00%;_-* &quot;-&quot;??_-;_-@_-"/>
    <numFmt numFmtId="224" formatCode="#,##0;\(#,##0\);\–;@"/>
    <numFmt numFmtId="225" formatCode="#,##0_);\(#,##0\);\–_);@_)"/>
    <numFmt numFmtId="226" formatCode="0_);\-0_);\-_);@_)"/>
    <numFmt numFmtId="227" formatCode="[Red][&gt;100]0.00;[Magenta][&lt;100]0.00;0.00"/>
    <numFmt numFmtId="228" formatCode="0_)"/>
    <numFmt numFmtId="229" formatCode="&quot;to &quot;0.0000;&quot;to &quot;\-0.0000;&quot;to 0&quot;"/>
    <numFmt numFmtId="230" formatCode="[&lt;0.0001]&quot;&lt;0.0001&quot;;0.0000"/>
    <numFmt numFmtId="231" formatCode="#,##0.0,,;\-#,##0.0,,;\-"/>
    <numFmt numFmtId="232" formatCode="#,##0,;\-#,##0,;\-"/>
    <numFmt numFmtId="233" formatCode="0.0%;\-0.0%;\-"/>
    <numFmt numFmtId="234" formatCode="#,##0.0,,;\-#,##0.0,,"/>
    <numFmt numFmtId="235" formatCode="#,##0,;\-#,##0,"/>
    <numFmt numFmtId="236" formatCode="0.0%;\-0.0%"/>
    <numFmt numFmtId="237" formatCode="#,##0.0_-;\(#,##0.0\);_-* &quot;-&quot;??_-"/>
  </numFmts>
  <fonts count="233">
    <font>
      <sz val="11"/>
      <color theme="1"/>
      <name val="Calibri"/>
      <family val="2"/>
      <scheme val="minor"/>
    </font>
    <font>
      <sz val="11"/>
      <color theme="1"/>
      <name val="Calibri"/>
      <family val="2"/>
      <scheme val="minor"/>
    </font>
    <font>
      <b/>
      <sz val="11"/>
      <color theme="1"/>
      <name val="Calibri"/>
      <family val="2"/>
      <scheme val="minor"/>
    </font>
    <font>
      <sz val="11"/>
      <color theme="0" tint="-0.249977111117893"/>
      <name val="Verdana"/>
      <family val="2"/>
    </font>
    <font>
      <sz val="11"/>
      <color theme="1"/>
      <name val="Verdana"/>
      <family val="2"/>
    </font>
    <font>
      <b/>
      <sz val="14"/>
      <color theme="1"/>
      <name val="Verdana"/>
      <family val="2"/>
    </font>
    <font>
      <sz val="9"/>
      <color theme="1"/>
      <name val="Verdana"/>
      <family val="2"/>
    </font>
    <font>
      <sz val="10"/>
      <color theme="1"/>
      <name val="Verdana"/>
      <family val="2"/>
    </font>
    <font>
      <sz val="9"/>
      <name val="Verdana"/>
      <family val="2"/>
    </font>
    <font>
      <sz val="10"/>
      <name val="Verdana"/>
      <family val="2"/>
    </font>
    <font>
      <sz val="10"/>
      <color theme="0"/>
      <name val="Verdana"/>
      <family val="2"/>
    </font>
    <font>
      <b/>
      <sz val="9"/>
      <color theme="1"/>
      <name val="Verdana"/>
      <family val="2"/>
    </font>
    <font>
      <b/>
      <sz val="9"/>
      <name val="Verdana"/>
      <family val="2"/>
    </font>
    <font>
      <b/>
      <sz val="10"/>
      <color theme="1"/>
      <name val="Verdana"/>
      <family val="2"/>
    </font>
    <font>
      <i/>
      <sz val="10"/>
      <color theme="1"/>
      <name val="Verdana"/>
      <family val="2"/>
    </font>
    <font>
      <b/>
      <u/>
      <sz val="10"/>
      <color theme="1"/>
      <name val="Verdana"/>
      <family val="2"/>
    </font>
    <font>
      <b/>
      <sz val="10"/>
      <color rgb="FF000000"/>
      <name val="Verdana"/>
      <family val="2"/>
    </font>
    <font>
      <b/>
      <sz val="10"/>
      <name val="Arial"/>
      <family val="2"/>
    </font>
    <font>
      <sz val="10"/>
      <color rgb="FF000000"/>
      <name val="Verdana"/>
      <family val="2"/>
    </font>
    <font>
      <b/>
      <sz val="10"/>
      <color rgb="FF00B0F0"/>
      <name val="Verdana"/>
      <family val="2"/>
    </font>
    <font>
      <sz val="10"/>
      <color rgb="FFFF0000"/>
      <name val="Verdana"/>
      <family val="2"/>
    </font>
    <font>
      <b/>
      <sz val="10"/>
      <name val="Verdana"/>
      <family val="2"/>
    </font>
    <font>
      <sz val="10"/>
      <color theme="0" tint="-0.34998626667073579"/>
      <name val="Verdana"/>
      <family val="2"/>
    </font>
    <font>
      <b/>
      <sz val="10"/>
      <color theme="0"/>
      <name val="Verdana"/>
      <family val="2"/>
    </font>
    <font>
      <b/>
      <u/>
      <sz val="9"/>
      <name val="Verdana"/>
      <family val="2"/>
    </font>
    <font>
      <i/>
      <sz val="9"/>
      <name val="Verdana"/>
      <family val="2"/>
    </font>
    <font>
      <sz val="9"/>
      <color rgb="FF000000"/>
      <name val="Verdana"/>
      <family val="2"/>
    </font>
    <font>
      <sz val="10"/>
      <name val="Arial"/>
      <family val="2"/>
    </font>
    <font>
      <b/>
      <sz val="11"/>
      <color rgb="FF242424"/>
      <name val="Calibri"/>
      <family val="2"/>
      <scheme val="minor"/>
    </font>
    <font>
      <b/>
      <sz val="14"/>
      <name val="Verdana"/>
      <family val="2"/>
    </font>
    <font>
      <b/>
      <u/>
      <sz val="10"/>
      <name val="Verdana"/>
      <family val="2"/>
    </font>
    <font>
      <b/>
      <i/>
      <sz val="10"/>
      <name val="Verdana"/>
      <family val="2"/>
    </font>
    <font>
      <sz val="11"/>
      <name val="Calibri"/>
      <family val="2"/>
    </font>
    <font>
      <sz val="11"/>
      <name val="Calibri"/>
      <family val="2"/>
      <scheme val="minor"/>
    </font>
    <font>
      <i/>
      <sz val="10"/>
      <name val="Verdana"/>
      <family val="2"/>
    </font>
    <font>
      <sz val="8"/>
      <name val="Calibri"/>
      <family val="2"/>
      <scheme val="minor"/>
    </font>
    <font>
      <i/>
      <sz val="10"/>
      <color theme="0" tint="-0.499984740745262"/>
      <name val="Verdana"/>
      <family val="2"/>
    </font>
    <font>
      <sz val="9"/>
      <color rgb="FFFF0000"/>
      <name val="Verdana"/>
      <family val="2"/>
    </font>
    <font>
      <u/>
      <sz val="9"/>
      <color theme="0"/>
      <name val="Verdana"/>
      <family val="2"/>
    </font>
    <font>
      <b/>
      <sz val="9"/>
      <color theme="0"/>
      <name val="Verdana"/>
      <family val="2"/>
    </font>
    <font>
      <u/>
      <sz val="9"/>
      <name val="Verdana"/>
      <family val="2"/>
    </font>
    <font>
      <b/>
      <sz val="12"/>
      <name val="Verdana"/>
      <family val="2"/>
    </font>
    <font>
      <b/>
      <u/>
      <sz val="12"/>
      <name val="Verdana"/>
      <family val="2"/>
    </font>
    <font>
      <sz val="9"/>
      <color theme="0"/>
      <name val="Verdana"/>
      <family val="2"/>
    </font>
    <font>
      <i/>
      <sz val="12"/>
      <color rgb="FFC00000"/>
      <name val="Verdana"/>
      <family val="2"/>
    </font>
    <font>
      <i/>
      <sz val="10"/>
      <color theme="1" tint="4.9989318521683403E-2"/>
      <name val="Verdana"/>
      <family val="2"/>
    </font>
    <font>
      <b/>
      <sz val="10"/>
      <color theme="1" tint="4.9989318521683403E-2"/>
      <name val="Verdana"/>
      <family val="2"/>
    </font>
    <font>
      <sz val="10"/>
      <color theme="1" tint="4.9989318521683403E-2"/>
      <name val="Verdana"/>
      <family val="2"/>
    </font>
    <font>
      <b/>
      <sz val="9"/>
      <color theme="1" tint="4.9989318521683403E-2"/>
      <name val="Verdana"/>
      <family val="2"/>
    </font>
    <font>
      <b/>
      <u/>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Verdana"/>
      <family val="2"/>
    </font>
    <font>
      <sz val="11"/>
      <color rgb="FF000000"/>
      <name val="Calibri"/>
      <family val="2"/>
    </font>
    <font>
      <sz val="9"/>
      <name val="Calibri"/>
      <family val="2"/>
    </font>
    <font>
      <u/>
      <sz val="11"/>
      <color theme="10"/>
      <name val="Calibri"/>
      <family val="2"/>
    </font>
    <font>
      <b/>
      <sz val="18"/>
      <color theme="3"/>
      <name val="Calibri Light"/>
      <family val="2"/>
      <scheme val="major"/>
    </font>
    <font>
      <sz val="11"/>
      <color rgb="FF9C650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i/>
      <sz val="11"/>
      <color rgb="FF242424"/>
      <name val="Calibri"/>
      <family val="2"/>
      <scheme val="minor"/>
    </font>
    <font>
      <sz val="10"/>
      <color theme="1"/>
      <name val="Calibri"/>
      <family val="2"/>
      <scheme val="minor"/>
    </font>
    <font>
      <sz val="9"/>
      <color indexed="81"/>
      <name val="Tahoma"/>
      <family val="2"/>
    </font>
    <font>
      <sz val="10"/>
      <color rgb="FFC00000"/>
      <name val="Verdana"/>
      <family val="2"/>
    </font>
  </fonts>
  <fills count="12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lightDown">
        <bgColor theme="2" tint="-0.499984740745262"/>
      </patternFill>
    </fill>
    <fill>
      <patternFill patternType="solid">
        <fgColor theme="7" tint="0.79998168889431442"/>
        <bgColor indexed="64"/>
      </patternFill>
    </fill>
    <fill>
      <patternFill patternType="solid">
        <fgColor theme="3"/>
        <bgColor indexed="64"/>
      </patternFill>
    </fill>
    <fill>
      <patternFill patternType="solid">
        <fgColor rgb="FFD9E1F2"/>
        <bgColor indexed="64"/>
      </patternFill>
    </fill>
    <fill>
      <patternFill patternType="solid">
        <fgColor rgb="FFFFF2CC"/>
        <bgColor rgb="FF000000"/>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FF"/>
        <bgColor indexed="64"/>
      </patternFill>
    </fill>
    <fill>
      <patternFill patternType="solid">
        <fgColor theme="8" tint="0.39997558519241921"/>
        <bgColor indexed="64"/>
      </patternFill>
    </fill>
    <fill>
      <patternFill patternType="solid">
        <fgColor theme="8" tint="0.79995117038483843"/>
        <bgColor indexed="64"/>
      </patternFill>
    </fill>
    <fill>
      <patternFill patternType="solid">
        <fgColor rgb="FFD9E1F2"/>
        <bgColor rgb="FF000000"/>
      </patternFill>
    </fill>
    <fill>
      <patternFill patternType="solid">
        <fgColor theme="0"/>
        <bgColor rgb="FF000000"/>
      </patternFill>
    </fill>
    <fill>
      <patternFill patternType="solid">
        <fgColor theme="8"/>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s>
  <cellStyleXfs count="8986">
    <xf numFmtId="0" fontId="0" fillId="0" borderId="0"/>
    <xf numFmtId="0" fontId="1" fillId="0" borderId="0"/>
    <xf numFmtId="164" fontId="7" fillId="0" borderId="0" applyFont="0" applyFill="0" applyBorder="0" applyAlignment="0" applyProtection="0"/>
    <xf numFmtId="0" fontId="7" fillId="0" borderId="0"/>
    <xf numFmtId="0" fontId="1" fillId="0" borderId="0"/>
    <xf numFmtId="0" fontId="17" fillId="0" borderId="0"/>
    <xf numFmtId="0" fontId="7" fillId="0" borderId="0"/>
    <xf numFmtId="0" fontId="1" fillId="0" borderId="0"/>
    <xf numFmtId="167" fontId="27" fillId="0" borderId="0"/>
    <xf numFmtId="0" fontId="7" fillId="0" borderId="0"/>
    <xf numFmtId="43" fontId="7" fillId="0" borderId="0" applyFont="0" applyFill="0" applyBorder="0" applyAlignment="0" applyProtection="0"/>
    <xf numFmtId="0" fontId="55" fillId="23" borderId="19" applyNumberFormat="0" applyAlignment="0" applyProtection="0"/>
    <xf numFmtId="0" fontId="61" fillId="0" borderId="0" applyNumberFormat="0" applyFill="0" applyBorder="0" applyAlignment="0" applyProtection="0"/>
    <xf numFmtId="43" fontId="1" fillId="0" borderId="0" applyFont="0" applyFill="0" applyBorder="0" applyAlignment="0" applyProtection="0"/>
    <xf numFmtId="0" fontId="57" fillId="24" borderId="19" applyNumberFormat="0" applyAlignment="0" applyProtection="0"/>
    <xf numFmtId="0" fontId="7" fillId="0" borderId="0"/>
    <xf numFmtId="0" fontId="63" fillId="0" borderId="0" applyNumberForma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27" fillId="0" borderId="0"/>
    <xf numFmtId="0" fontId="7" fillId="0" borderId="0"/>
    <xf numFmtId="43" fontId="1" fillId="0" borderId="0" applyFont="0" applyFill="0" applyBorder="0" applyAlignment="0" applyProtection="0"/>
    <xf numFmtId="0" fontId="27" fillId="0" borderId="0"/>
    <xf numFmtId="43" fontId="7" fillId="0" borderId="0" applyFont="0" applyFill="0" applyBorder="0" applyAlignment="0" applyProtection="0"/>
    <xf numFmtId="9" fontId="7" fillId="0" borderId="0" applyFont="0" applyFill="0" applyBorder="0" applyAlignment="0" applyProtection="0"/>
    <xf numFmtId="0" fontId="27" fillId="0" borderId="0"/>
    <xf numFmtId="0" fontId="27" fillId="0" borderId="0"/>
    <xf numFmtId="0" fontId="27" fillId="0" borderId="0"/>
    <xf numFmtId="0" fontId="27" fillId="0" borderId="0"/>
    <xf numFmtId="43" fontId="7" fillId="0" borderId="0" applyFont="0" applyFill="0" applyBorder="0" applyAlignment="0" applyProtection="0"/>
    <xf numFmtId="0" fontId="64" fillId="0" borderId="0"/>
    <xf numFmtId="0" fontId="27" fillId="0" borderId="0"/>
    <xf numFmtId="0" fontId="1" fillId="0" borderId="0"/>
    <xf numFmtId="0" fontId="1" fillId="0" borderId="0"/>
    <xf numFmtId="43" fontId="1" fillId="0" borderId="0" applyFont="0" applyFill="0" applyBorder="0" applyAlignment="0" applyProtection="0"/>
    <xf numFmtId="0" fontId="27" fillId="0" borderId="0"/>
    <xf numFmtId="9" fontId="27" fillId="0" borderId="0" applyFont="0" applyFill="0" applyBorder="0" applyAlignment="0" applyProtection="0"/>
    <xf numFmtId="0" fontId="66" fillId="0" borderId="0" applyNumberFormat="0" applyFill="0" applyBorder="0" applyAlignment="0" applyProtection="0">
      <alignment vertical="top"/>
      <protection locked="0"/>
    </xf>
    <xf numFmtId="44" fontId="1"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27" fillId="0" borderId="0"/>
    <xf numFmtId="0" fontId="27" fillId="0" borderId="0"/>
    <xf numFmtId="0" fontId="27" fillId="0" borderId="0"/>
    <xf numFmtId="0" fontId="72" fillId="0" borderId="0"/>
    <xf numFmtId="0" fontId="27" fillId="0" borderId="0"/>
    <xf numFmtId="0" fontId="72" fillId="0" borderId="0"/>
    <xf numFmtId="0" fontId="72" fillId="0" borderId="0"/>
    <xf numFmtId="0" fontId="27" fillId="0" borderId="0"/>
    <xf numFmtId="0" fontId="72" fillId="0" borderId="0"/>
    <xf numFmtId="1" fontId="27" fillId="0" borderId="0" applyFill="0" applyBorder="0" applyAlignment="0" applyProtection="0">
      <alignment horizontal="right"/>
      <protection locked="0"/>
    </xf>
    <xf numFmtId="174" fontId="73" fillId="0" borderId="0" applyFill="0" applyBorder="0" applyProtection="0"/>
    <xf numFmtId="174" fontId="73" fillId="0" borderId="0" applyFill="0" applyBorder="0" applyProtection="0"/>
    <xf numFmtId="174" fontId="73" fillId="0" borderId="0" applyFill="0" applyBorder="0" applyProtection="0"/>
    <xf numFmtId="0" fontId="69" fillId="52" borderId="0" applyNumberFormat="0" applyBorder="0" applyAlignment="0" applyProtection="0"/>
    <xf numFmtId="0" fontId="69" fillId="52" borderId="0" applyNumberFormat="0" applyBorder="0" applyAlignment="0" applyProtection="0"/>
    <xf numFmtId="0" fontId="1" fillId="28"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1" fillId="32"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1" fillId="3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1" fillId="40"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8"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1" fillId="44"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3" borderId="0" applyNumberFormat="0" applyBorder="0" applyAlignment="0" applyProtection="0"/>
    <xf numFmtId="0" fontId="69" fillId="59"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1" fillId="48" borderId="0" applyNumberFormat="0" applyBorder="0" applyAlignment="0" applyProtection="0"/>
    <xf numFmtId="0" fontId="69" fillId="60"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2" fontId="27" fillId="0" borderId="0" applyFill="0" applyBorder="0" applyAlignment="0" applyProtection="0">
      <alignment horizontal="right"/>
      <protection locked="0"/>
    </xf>
    <xf numFmtId="179" fontId="27" fillId="0" borderId="0" applyNumberFormat="0" applyFont="0" applyFill="0" applyBorder="0" applyProtection="0">
      <alignment horizontal="left" vertical="center" indent="2"/>
    </xf>
    <xf numFmtId="179" fontId="27" fillId="0" borderId="0" applyNumberFormat="0" applyFont="0" applyFill="0" applyBorder="0" applyProtection="0">
      <alignment horizontal="left" vertical="center" indent="2"/>
    </xf>
    <xf numFmtId="0" fontId="27" fillId="0" borderId="0" applyNumberFormat="0" applyFont="0" applyFill="0" applyBorder="0" applyProtection="0">
      <alignment horizontal="left" vertical="center" indent="2"/>
    </xf>
    <xf numFmtId="180" fontId="27" fillId="0" borderId="0"/>
    <xf numFmtId="0" fontId="69" fillId="61" borderId="0" applyNumberFormat="0" applyBorder="0" applyAlignment="0" applyProtection="0"/>
    <xf numFmtId="0" fontId="69" fillId="61" borderId="0" applyNumberFormat="0" applyBorder="0" applyAlignment="0" applyProtection="0"/>
    <xf numFmtId="0" fontId="1" fillId="29" borderId="0" applyNumberFormat="0" applyBorder="0" applyAlignment="0" applyProtection="0"/>
    <xf numFmtId="0" fontId="69" fillId="61" borderId="0" applyNumberFormat="0" applyBorder="0" applyAlignment="0" applyProtection="0"/>
    <xf numFmtId="0" fontId="69" fillId="61"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61" borderId="0" applyNumberFormat="0" applyBorder="0" applyAlignment="0" applyProtection="0"/>
    <xf numFmtId="0" fontId="69" fillId="53"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1" fillId="33"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62" borderId="0" applyNumberFormat="0" applyBorder="0" applyAlignment="0" applyProtection="0"/>
    <xf numFmtId="0" fontId="69" fillId="55" borderId="0" applyNumberFormat="0" applyBorder="0" applyAlignment="0" applyProtection="0"/>
    <xf numFmtId="0" fontId="69" fillId="63" borderId="0" applyNumberFormat="0" applyBorder="0" applyAlignment="0" applyProtection="0"/>
    <xf numFmtId="0" fontId="69" fillId="63" borderId="0" applyNumberFormat="0" applyBorder="0" applyAlignment="0" applyProtection="0"/>
    <xf numFmtId="0" fontId="1" fillId="37" borderId="0" applyNumberFormat="0" applyBorder="0" applyAlignment="0" applyProtection="0"/>
    <xf numFmtId="0" fontId="69" fillId="63" borderId="0" applyNumberFormat="0" applyBorder="0" applyAlignment="0" applyProtection="0"/>
    <xf numFmtId="0" fontId="69" fillId="63" borderId="0" applyNumberFormat="0" applyBorder="0" applyAlignment="0" applyProtection="0"/>
    <xf numFmtId="0" fontId="69" fillId="57" borderId="0" applyNumberFormat="0" applyBorder="0" applyAlignment="0" applyProtection="0"/>
    <xf numFmtId="0" fontId="69" fillId="57" borderId="0" applyNumberFormat="0" applyBorder="0" applyAlignment="0" applyProtection="0"/>
    <xf numFmtId="0" fontId="69" fillId="63" borderId="0" applyNumberFormat="0" applyBorder="0" applyAlignment="0" applyProtection="0"/>
    <xf numFmtId="0" fontId="69" fillId="57"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1" fillId="41"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3" borderId="0" applyNumberFormat="0" applyBorder="0" applyAlignment="0" applyProtection="0"/>
    <xf numFmtId="0" fontId="69" fillId="53" borderId="0" applyNumberFormat="0" applyBorder="0" applyAlignment="0" applyProtection="0"/>
    <xf numFmtId="0" fontId="69" fillId="58" borderId="0" applyNumberFormat="0" applyBorder="0" applyAlignment="0" applyProtection="0"/>
    <xf numFmtId="0" fontId="69" fillId="53" borderId="0" applyNumberFormat="0" applyBorder="0" applyAlignment="0" applyProtection="0"/>
    <xf numFmtId="0" fontId="69" fillId="61" borderId="0" applyNumberFormat="0" applyBorder="0" applyAlignment="0" applyProtection="0"/>
    <xf numFmtId="0" fontId="69" fillId="61" borderId="0" applyNumberFormat="0" applyBorder="0" applyAlignment="0" applyProtection="0"/>
    <xf numFmtId="0" fontId="1" fillId="45" borderId="0" applyNumberFormat="0" applyBorder="0" applyAlignment="0" applyProtection="0"/>
    <xf numFmtId="0" fontId="69" fillId="61" borderId="0" applyNumberFormat="0" applyBorder="0" applyAlignment="0" applyProtection="0"/>
    <xf numFmtId="0" fontId="69" fillId="61" borderId="0" applyNumberFormat="0" applyBorder="0" applyAlignment="0" applyProtection="0"/>
    <xf numFmtId="0" fontId="69" fillId="64" borderId="0" applyNumberFormat="0" applyBorder="0" applyAlignment="0" applyProtection="0"/>
    <xf numFmtId="0" fontId="69" fillId="64" borderId="0" applyNumberFormat="0" applyBorder="0" applyAlignment="0" applyProtection="0"/>
    <xf numFmtId="0" fontId="69" fillId="61" borderId="0" applyNumberFormat="0" applyBorder="0" applyAlignment="0" applyProtection="0"/>
    <xf numFmtId="0" fontId="69" fillId="64" borderId="0" applyNumberFormat="0" applyBorder="0" applyAlignment="0" applyProtection="0"/>
    <xf numFmtId="0" fontId="69" fillId="65" borderId="0" applyNumberFormat="0" applyBorder="0" applyAlignment="0" applyProtection="0"/>
    <xf numFmtId="0" fontId="69" fillId="65" borderId="0" applyNumberFormat="0" applyBorder="0" applyAlignment="0" applyProtection="0"/>
    <xf numFmtId="0" fontId="1" fillId="49" borderId="0" applyNumberFormat="0" applyBorder="0" applyAlignment="0" applyProtection="0"/>
    <xf numFmtId="0" fontId="69" fillId="65" borderId="0" applyNumberFormat="0" applyBorder="0" applyAlignment="0" applyProtection="0"/>
    <xf numFmtId="0" fontId="69" fillId="6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65" borderId="0" applyNumberFormat="0" applyBorder="0" applyAlignment="0" applyProtection="0"/>
    <xf numFmtId="0" fontId="69" fillId="55" borderId="0" applyNumberFormat="0" applyBorder="0" applyAlignment="0" applyProtection="0"/>
    <xf numFmtId="181" fontId="74" fillId="0" borderId="0" applyFill="0" applyBorder="0" applyAlignment="0" applyProtection="0">
      <alignment horizontal="left"/>
    </xf>
    <xf numFmtId="181" fontId="74" fillId="0" borderId="0" applyFill="0" applyBorder="0" applyAlignment="0" applyProtection="0">
      <alignment horizontal="left"/>
    </xf>
    <xf numFmtId="181" fontId="74" fillId="0" borderId="0" applyFill="0" applyBorder="0" applyAlignment="0" applyProtection="0">
      <alignment horizontal="left"/>
    </xf>
    <xf numFmtId="179" fontId="27" fillId="0" borderId="0" applyNumberFormat="0" applyFont="0" applyFill="0" applyBorder="0" applyProtection="0">
      <alignment horizontal="left" vertical="center" indent="5"/>
    </xf>
    <xf numFmtId="179" fontId="27" fillId="0" borderId="0" applyNumberFormat="0" applyFont="0" applyFill="0" applyBorder="0" applyProtection="0">
      <alignment horizontal="left" vertical="center" indent="5"/>
    </xf>
    <xf numFmtId="0" fontId="27" fillId="0" borderId="0" applyNumberFormat="0" applyFont="0" applyFill="0" applyBorder="0" applyProtection="0">
      <alignment horizontal="left" vertical="center" indent="5"/>
    </xf>
    <xf numFmtId="0" fontId="75" fillId="66" borderId="0" applyNumberFormat="0" applyBorder="0" applyAlignment="0" applyProtection="0"/>
    <xf numFmtId="0" fontId="75" fillId="66" borderId="0" applyNumberFormat="0" applyBorder="0" applyAlignment="0" applyProtection="0"/>
    <xf numFmtId="0" fontId="62" fillId="30" borderId="0" applyNumberFormat="0" applyBorder="0" applyAlignment="0" applyProtection="0"/>
    <xf numFmtId="0" fontId="75" fillId="66" borderId="0" applyNumberFormat="0" applyBorder="0" applyAlignment="0" applyProtection="0"/>
    <xf numFmtId="0" fontId="75" fillId="66" borderId="0" applyNumberFormat="0" applyBorder="0" applyAlignment="0" applyProtection="0"/>
    <xf numFmtId="0" fontId="75" fillId="67" borderId="0" applyNumberFormat="0" applyBorder="0" applyAlignment="0" applyProtection="0"/>
    <xf numFmtId="0" fontId="75" fillId="67" borderId="0" applyNumberFormat="0" applyBorder="0" applyAlignment="0" applyProtection="0"/>
    <xf numFmtId="0" fontId="75" fillId="66" borderId="0" applyNumberFormat="0" applyBorder="0" applyAlignment="0" applyProtection="0"/>
    <xf numFmtId="0" fontId="75" fillId="67" borderId="0" applyNumberFormat="0" applyBorder="0" applyAlignment="0" applyProtection="0"/>
    <xf numFmtId="0" fontId="75" fillId="62" borderId="0" applyNumberFormat="0" applyBorder="0" applyAlignment="0" applyProtection="0"/>
    <xf numFmtId="0" fontId="75" fillId="62" borderId="0" applyNumberFormat="0" applyBorder="0" applyAlignment="0" applyProtection="0"/>
    <xf numFmtId="0" fontId="62" fillId="34" borderId="0" applyNumberFormat="0" applyBorder="0" applyAlignment="0" applyProtection="0"/>
    <xf numFmtId="0" fontId="75" fillId="62" borderId="0" applyNumberFormat="0" applyBorder="0" applyAlignment="0" applyProtection="0"/>
    <xf numFmtId="0" fontId="75" fillId="62" borderId="0" applyNumberFormat="0" applyBorder="0" applyAlignment="0" applyProtection="0"/>
    <xf numFmtId="0" fontId="75" fillId="66" borderId="0" applyNumberFormat="0" applyBorder="0" applyAlignment="0" applyProtection="0"/>
    <xf numFmtId="0" fontId="75" fillId="66" borderId="0" applyNumberFormat="0" applyBorder="0" applyAlignment="0" applyProtection="0"/>
    <xf numFmtId="0" fontId="75" fillId="62" borderId="0" applyNumberFormat="0" applyBorder="0" applyAlignment="0" applyProtection="0"/>
    <xf numFmtId="0" fontId="75" fillId="66"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62" fillId="38"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8" borderId="0" applyNumberFormat="0" applyBorder="0" applyAlignment="0" applyProtection="0"/>
    <xf numFmtId="0" fontId="75" fillId="68" borderId="0" applyNumberFormat="0" applyBorder="0" applyAlignment="0" applyProtection="0"/>
    <xf numFmtId="0" fontId="75" fillId="63"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62" fillId="42"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53" borderId="0" applyNumberFormat="0" applyBorder="0" applyAlignment="0" applyProtection="0"/>
    <xf numFmtId="0" fontId="75" fillId="53" borderId="0" applyNumberFormat="0" applyBorder="0" applyAlignment="0" applyProtection="0"/>
    <xf numFmtId="0" fontId="75" fillId="69" borderId="0" applyNumberFormat="0" applyBorder="0" applyAlignment="0" applyProtection="0"/>
    <xf numFmtId="0" fontId="75" fillId="53" borderId="0" applyNumberFormat="0" applyBorder="0" applyAlignment="0" applyProtection="0"/>
    <xf numFmtId="0" fontId="75" fillId="70" borderId="0" applyNumberFormat="0" applyBorder="0" applyAlignment="0" applyProtection="0"/>
    <xf numFmtId="0" fontId="75" fillId="70" borderId="0" applyNumberFormat="0" applyBorder="0" applyAlignment="0" applyProtection="0"/>
    <xf numFmtId="0" fontId="62" fillId="46" borderId="0" applyNumberFormat="0" applyBorder="0" applyAlignment="0" applyProtection="0"/>
    <xf numFmtId="0" fontId="75" fillId="70" borderId="0" applyNumberFormat="0" applyBorder="0" applyAlignment="0" applyProtection="0"/>
    <xf numFmtId="0" fontId="75" fillId="70" borderId="0" applyNumberFormat="0" applyBorder="0" applyAlignment="0" applyProtection="0"/>
    <xf numFmtId="0" fontId="75" fillId="64" borderId="0" applyNumberFormat="0" applyBorder="0" applyAlignment="0" applyProtection="0"/>
    <xf numFmtId="0" fontId="75" fillId="64" borderId="0" applyNumberFormat="0" applyBorder="0" applyAlignment="0" applyProtection="0"/>
    <xf numFmtId="0" fontId="75" fillId="70" borderId="0" applyNumberFormat="0" applyBorder="0" applyAlignment="0" applyProtection="0"/>
    <xf numFmtId="0" fontId="75" fillId="64" borderId="0" applyNumberFormat="0" applyBorder="0" applyAlignment="0" applyProtection="0"/>
    <xf numFmtId="0" fontId="75" fillId="71" borderId="0" applyNumberFormat="0" applyBorder="0" applyAlignment="0" applyProtection="0"/>
    <xf numFmtId="0" fontId="75" fillId="71" borderId="0" applyNumberFormat="0" applyBorder="0" applyAlignment="0" applyProtection="0"/>
    <xf numFmtId="0" fontId="62" fillId="50" borderId="0" applyNumberFormat="0" applyBorder="0" applyAlignment="0" applyProtection="0"/>
    <xf numFmtId="0" fontId="75" fillId="71" borderId="0" applyNumberFormat="0" applyBorder="0" applyAlignment="0" applyProtection="0"/>
    <xf numFmtId="0" fontId="75" fillId="71"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75" fillId="71" borderId="0" applyNumberFormat="0" applyBorder="0" applyAlignment="0" applyProtection="0"/>
    <xf numFmtId="0" fontId="75" fillId="55" borderId="0" applyNumberFormat="0" applyBorder="0" applyAlignment="0" applyProtection="0"/>
    <xf numFmtId="0" fontId="27" fillId="0" borderId="0" applyNumberFormat="0" applyFill="0" applyBorder="0" applyAlignment="0" applyProtection="0"/>
    <xf numFmtId="0" fontId="75" fillId="72" borderId="0" applyNumberFormat="0" applyBorder="0" applyAlignment="0" applyProtection="0"/>
    <xf numFmtId="0" fontId="75" fillId="72" borderId="0" applyNumberFormat="0" applyBorder="0" applyAlignment="0" applyProtection="0"/>
    <xf numFmtId="0" fontId="62" fillId="27"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4" borderId="0" applyNumberFormat="0" applyBorder="0" applyAlignment="0" applyProtection="0"/>
    <xf numFmtId="0" fontId="75" fillId="74" borderId="0" applyNumberFormat="0" applyBorder="0" applyAlignment="0" applyProtection="0"/>
    <xf numFmtId="0" fontId="62" fillId="31" borderId="0" applyNumberFormat="0" applyBorder="0" applyAlignment="0" applyProtection="0"/>
    <xf numFmtId="0" fontId="75" fillId="74" borderId="0" applyNumberFormat="0" applyBorder="0" applyAlignment="0" applyProtection="0"/>
    <xf numFmtId="0" fontId="75" fillId="74" borderId="0" applyNumberFormat="0" applyBorder="0" applyAlignment="0" applyProtection="0"/>
    <xf numFmtId="0" fontId="75" fillId="66" borderId="0" applyNumberFormat="0" applyBorder="0" applyAlignment="0" applyProtection="0"/>
    <xf numFmtId="0" fontId="75" fillId="66" borderId="0" applyNumberFormat="0" applyBorder="0" applyAlignment="0" applyProtection="0"/>
    <xf numFmtId="0" fontId="75" fillId="74" borderId="0" applyNumberFormat="0" applyBorder="0" applyAlignment="0" applyProtection="0"/>
    <xf numFmtId="0" fontId="75" fillId="66" borderId="0" applyNumberFormat="0" applyBorder="0" applyAlignment="0" applyProtection="0"/>
    <xf numFmtId="0" fontId="75" fillId="75" borderId="0" applyNumberFormat="0" applyBorder="0" applyAlignment="0" applyProtection="0"/>
    <xf numFmtId="0" fontId="75" fillId="75" borderId="0" applyNumberFormat="0" applyBorder="0" applyAlignment="0" applyProtection="0"/>
    <xf numFmtId="0" fontId="62" fillId="35" borderId="0" applyNumberFormat="0" applyBorder="0" applyAlignment="0" applyProtection="0"/>
    <xf numFmtId="0" fontId="75" fillId="75" borderId="0" applyNumberFormat="0" applyBorder="0" applyAlignment="0" applyProtection="0"/>
    <xf numFmtId="0" fontId="75" fillId="75" borderId="0" applyNumberFormat="0" applyBorder="0" applyAlignment="0" applyProtection="0"/>
    <xf numFmtId="0" fontId="75" fillId="66" borderId="0" applyNumberFormat="0" applyBorder="0" applyAlignment="0" applyProtection="0"/>
    <xf numFmtId="0" fontId="75" fillId="66" borderId="0" applyNumberFormat="0" applyBorder="0" applyAlignment="0" applyProtection="0"/>
    <xf numFmtId="0" fontId="75" fillId="75" borderId="0" applyNumberFormat="0" applyBorder="0" applyAlignment="0" applyProtection="0"/>
    <xf numFmtId="0" fontId="75" fillId="66"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62" fillId="39"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0" borderId="0" applyNumberFormat="0" applyBorder="0" applyAlignment="0" applyProtection="0"/>
    <xf numFmtId="0" fontId="75" fillId="70" borderId="0" applyNumberFormat="0" applyBorder="0" applyAlignment="0" applyProtection="0"/>
    <xf numFmtId="0" fontId="62" fillId="43" borderId="0" applyNumberFormat="0" applyBorder="0" applyAlignment="0" applyProtection="0"/>
    <xf numFmtId="0" fontId="75" fillId="70" borderId="0" applyNumberFormat="0" applyBorder="0" applyAlignment="0" applyProtection="0"/>
    <xf numFmtId="0" fontId="75" fillId="70" borderId="0" applyNumberFormat="0" applyBorder="0" applyAlignment="0" applyProtection="0"/>
    <xf numFmtId="0" fontId="75" fillId="77" borderId="0" applyNumberFormat="0" applyBorder="0" applyAlignment="0" applyProtection="0"/>
    <xf numFmtId="0" fontId="75" fillId="77" borderId="0" applyNumberFormat="0" applyBorder="0" applyAlignment="0" applyProtection="0"/>
    <xf numFmtId="0" fontId="62" fillId="47" borderId="0" applyNumberFormat="0" applyBorder="0" applyAlignment="0" applyProtection="0"/>
    <xf numFmtId="0" fontId="75" fillId="77" borderId="0" applyNumberFormat="0" applyBorder="0" applyAlignment="0" applyProtection="0"/>
    <xf numFmtId="0" fontId="75" fillId="77" borderId="0" applyNumberFormat="0" applyBorder="0" applyAlignment="0" applyProtection="0"/>
    <xf numFmtId="182" fontId="76" fillId="0" borderId="0" applyNumberFormat="0" applyFill="0" applyBorder="0" applyAlignment="0">
      <alignment vertical="center"/>
      <protection locked="0"/>
    </xf>
    <xf numFmtId="182" fontId="76" fillId="0" borderId="0" applyNumberFormat="0" applyFill="0" applyBorder="0" applyAlignment="0">
      <alignment vertical="center"/>
      <protection locked="0"/>
    </xf>
    <xf numFmtId="0" fontId="27" fillId="0" borderId="0" applyNumberFormat="0" applyFont="0" applyFill="0" applyBorder="0" applyAlignment="0">
      <protection locked="0"/>
    </xf>
    <xf numFmtId="0" fontId="27" fillId="0" borderId="0" applyNumberFormat="0" applyFont="0" applyFill="0" applyBorder="0" applyAlignment="0">
      <protection locked="0"/>
    </xf>
    <xf numFmtId="0" fontId="27" fillId="0" borderId="0" applyNumberFormat="0" applyFont="0" applyFill="0" applyBorder="0" applyAlignment="0">
      <protection locked="0"/>
    </xf>
    <xf numFmtId="182" fontId="76" fillId="0" borderId="0" applyNumberFormat="0" applyFill="0" applyBorder="0" applyAlignment="0">
      <alignment vertical="center"/>
      <protection locked="0"/>
    </xf>
    <xf numFmtId="0" fontId="77" fillId="0" borderId="0"/>
    <xf numFmtId="4" fontId="78" fillId="78" borderId="1">
      <alignment horizontal="right" vertical="center"/>
    </xf>
    <xf numFmtId="4" fontId="78" fillId="79" borderId="0" applyBorder="0">
      <alignment horizontal="right" vertical="center"/>
    </xf>
    <xf numFmtId="4" fontId="78" fillId="79" borderId="0" applyBorder="0">
      <alignment horizontal="right" vertical="center"/>
    </xf>
    <xf numFmtId="0" fontId="79" fillId="0" borderId="0"/>
    <xf numFmtId="0" fontId="80" fillId="54" borderId="0" applyNumberFormat="0" applyBorder="0" applyAlignment="0" applyProtection="0"/>
    <xf numFmtId="0" fontId="80" fillId="54" borderId="0" applyNumberFormat="0" applyBorder="0" applyAlignment="0" applyProtection="0"/>
    <xf numFmtId="0" fontId="54" fillId="21" borderId="0" applyNumberFormat="0" applyBorder="0" applyAlignment="0" applyProtection="0"/>
    <xf numFmtId="0" fontId="80" fillId="54" borderId="0" applyNumberFormat="0" applyBorder="0" applyAlignment="0" applyProtection="0"/>
    <xf numFmtId="0" fontId="80" fillId="54" borderId="0" applyNumberFormat="0" applyBorder="0" applyAlignment="0" applyProtection="0"/>
    <xf numFmtId="183" fontId="81" fillId="80" borderId="2" applyNumberFormat="0" applyBorder="0" applyAlignment="0">
      <alignment horizontal="centerContinuous" vertical="center"/>
      <protection hidden="1"/>
    </xf>
    <xf numFmtId="1" fontId="82" fillId="81" borderId="15" applyNumberFormat="0" applyBorder="0" applyAlignment="0">
      <alignment horizontal="center" vertical="top" wrapText="1"/>
      <protection hidden="1"/>
    </xf>
    <xf numFmtId="0" fontId="27" fillId="61" borderId="0" applyNumberFormat="0" applyBorder="0" applyAlignment="0">
      <protection locked="0"/>
    </xf>
    <xf numFmtId="0" fontId="83" fillId="0" borderId="0" applyNumberFormat="0" applyFill="0" applyBorder="0" applyAlignment="0" applyProtection="0">
      <alignment vertical="top"/>
      <protection locked="0"/>
    </xf>
    <xf numFmtId="37" fontId="84" fillId="0" borderId="0" applyFill="0" applyBorder="0" applyAlignment="0" applyProtection="0">
      <alignment horizontal="right"/>
      <protection locked="0"/>
    </xf>
    <xf numFmtId="0" fontId="17" fillId="0" borderId="0">
      <alignment horizontal="right"/>
    </xf>
    <xf numFmtId="0" fontId="17" fillId="0" borderId="0">
      <alignment horizontal="right"/>
    </xf>
    <xf numFmtId="0" fontId="17" fillId="0" borderId="0">
      <alignment horizontal="right"/>
    </xf>
    <xf numFmtId="0" fontId="85" fillId="0" borderId="0"/>
    <xf numFmtId="184" fontId="79" fillId="0" borderId="0"/>
    <xf numFmtId="0" fontId="86" fillId="82" borderId="0"/>
    <xf numFmtId="0" fontId="87" fillId="60" borderId="28" applyNumberFormat="0" applyAlignment="0" applyProtection="0"/>
    <xf numFmtId="0" fontId="72" fillId="83" borderId="0" applyNumberFormat="0" applyAlignment="0" applyProtection="0"/>
    <xf numFmtId="0" fontId="87" fillId="60" borderId="28" applyNumberFormat="0" applyAlignment="0" applyProtection="0"/>
    <xf numFmtId="0" fontId="72" fillId="83" borderId="0" applyNumberFormat="0" applyAlignment="0" applyProtection="0"/>
    <xf numFmtId="0" fontId="57" fillId="24" borderId="19" applyNumberFormat="0" applyAlignment="0" applyProtection="0"/>
    <xf numFmtId="0" fontId="87" fillId="84" borderId="28" applyNumberFormat="0" applyAlignment="0" applyProtection="0"/>
    <xf numFmtId="0" fontId="87" fillId="60" borderId="28" applyNumberFormat="0" applyAlignment="0" applyProtection="0"/>
    <xf numFmtId="0" fontId="87" fillId="60" borderId="28" applyNumberFormat="0" applyAlignment="0" applyProtection="0"/>
    <xf numFmtId="0" fontId="87" fillId="60" borderId="28" applyNumberFormat="0" applyAlignment="0" applyProtection="0"/>
    <xf numFmtId="0" fontId="87" fillId="84" borderId="28" applyNumberFormat="0" applyAlignment="0" applyProtection="0"/>
    <xf numFmtId="0" fontId="87" fillId="84" borderId="28" applyNumberFormat="0" applyAlignment="0" applyProtection="0"/>
    <xf numFmtId="0" fontId="87" fillId="60" borderId="28" applyNumberFormat="0" applyAlignment="0" applyProtection="0"/>
    <xf numFmtId="0" fontId="87" fillId="84" borderId="28" applyNumberFormat="0" applyAlignment="0" applyProtection="0"/>
    <xf numFmtId="0" fontId="88" fillId="85" borderId="0" applyNumberFormat="0" applyBorder="0" applyAlignment="0" applyProtection="0"/>
    <xf numFmtId="3" fontId="17" fillId="51" borderId="1">
      <alignment horizontal="right"/>
    </xf>
    <xf numFmtId="0" fontId="89" fillId="86" borderId="29" applyNumberFormat="0" applyAlignment="0" applyProtection="0"/>
    <xf numFmtId="0" fontId="89" fillId="86" borderId="29" applyNumberFormat="0" applyAlignment="0" applyProtection="0"/>
    <xf numFmtId="0" fontId="59" fillId="25" borderId="22" applyNumberFormat="0" applyAlignment="0" applyProtection="0"/>
    <xf numFmtId="0" fontId="89" fillId="86" borderId="29" applyNumberFormat="0" applyAlignment="0" applyProtection="0"/>
    <xf numFmtId="0" fontId="89" fillId="86" borderId="29" applyNumberFormat="0" applyAlignment="0" applyProtection="0"/>
    <xf numFmtId="0" fontId="89" fillId="62" borderId="29" applyNumberFormat="0" applyAlignment="0" applyProtection="0"/>
    <xf numFmtId="0" fontId="89" fillId="62" borderId="29" applyNumberFormat="0" applyAlignment="0" applyProtection="0"/>
    <xf numFmtId="0" fontId="89" fillId="86" borderId="29" applyNumberFormat="0" applyAlignment="0" applyProtection="0"/>
    <xf numFmtId="0" fontId="89" fillId="62" borderId="29" applyNumberFormat="0" applyAlignment="0" applyProtection="0"/>
    <xf numFmtId="0" fontId="90" fillId="87" borderId="30" applyNumberFormat="0" applyAlignment="0" applyProtection="0"/>
    <xf numFmtId="0" fontId="91" fillId="87" borderId="30" applyNumberFormat="0" applyAlignment="0" applyProtection="0"/>
    <xf numFmtId="0" fontId="92" fillId="88" borderId="30" applyAlignment="0" applyProtection="0"/>
    <xf numFmtId="185" fontId="93" fillId="0" borderId="0"/>
    <xf numFmtId="0" fontId="94" fillId="89" borderId="31" applyProtection="0">
      <alignment horizontal="center" vertical="center"/>
    </xf>
    <xf numFmtId="1" fontId="95" fillId="0" borderId="32">
      <alignment vertical="top"/>
    </xf>
    <xf numFmtId="174" fontId="96" fillId="0" borderId="0" applyBorder="0">
      <alignment horizontal="right"/>
    </xf>
    <xf numFmtId="174" fontId="96" fillId="0" borderId="33" applyAlignment="0">
      <alignment horizontal="right"/>
    </xf>
    <xf numFmtId="178" fontId="27" fillId="0" borderId="0" applyFont="0" applyFill="0" applyBorder="0" applyAlignment="0" applyProtection="0"/>
    <xf numFmtId="179" fontId="27" fillId="0" borderId="0" applyFont="0" applyFill="0" applyBorder="0" applyAlignment="0" applyProtection="0"/>
    <xf numFmtId="179" fontId="27" fillId="0" borderId="0" applyFont="0" applyFill="0" applyBorder="0" applyAlignment="0" applyProtection="0"/>
    <xf numFmtId="0" fontId="27" fillId="0" borderId="0" applyFont="0" applyFill="0" applyBorder="0" applyAlignment="0" applyProtection="0"/>
    <xf numFmtId="186"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86"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70" fillId="0" borderId="0" applyFont="0" applyFill="0" applyBorder="0" applyAlignment="0" applyProtection="0"/>
    <xf numFmtId="41" fontId="27" fillId="0" borderId="0" applyFont="0" applyFill="0" applyBorder="0" applyAlignment="0" applyProtection="0"/>
    <xf numFmtId="41" fontId="70"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87"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188" fontId="27" fillId="0" borderId="0" applyBorder="0">
      <alignment horizontal="right"/>
    </xf>
    <xf numFmtId="189" fontId="99" fillId="0" borderId="0" applyFont="0" applyFill="0" applyBorder="0" applyAlignment="0" applyProtection="0"/>
    <xf numFmtId="43" fontId="27" fillId="0" borderId="0" applyFont="0" applyFill="0" applyBorder="0" applyAlignment="0" applyProtection="0"/>
    <xf numFmtId="190"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190"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190" fontId="27" fillId="0" borderId="0" applyFont="0" applyFill="0" applyBorder="0" applyAlignment="0" applyProtection="0"/>
    <xf numFmtId="43" fontId="27" fillId="0" borderId="0" applyFont="0" applyFill="0" applyBorder="0" applyAlignment="0" applyProtection="0"/>
    <xf numFmtId="190"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179"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0" fontId="2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7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190" fontId="2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03" fillId="0" borderId="0" applyFont="0" applyFill="0" applyBorder="0" applyAlignment="0" applyProtection="0"/>
    <xf numFmtId="43" fontId="69" fillId="0" borderId="0" applyFont="0" applyFill="0" applyBorder="0" applyAlignment="0" applyProtection="0"/>
    <xf numFmtId="43" fontId="98"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191" fontId="27" fillId="0" borderId="0" applyFill="0" applyBorder="0" applyAlignment="0" applyProtection="0"/>
    <xf numFmtId="191" fontId="27" fillId="0" borderId="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0" fontId="104" fillId="0" borderId="0"/>
    <xf numFmtId="179" fontId="105" fillId="0" borderId="0" applyNumberFormat="0" applyFill="0" applyBorder="0" applyAlignment="0" applyProtection="0"/>
    <xf numFmtId="179" fontId="105" fillId="0" borderId="0" applyNumberFormat="0" applyFill="0" applyBorder="0" applyAlignment="0" applyProtection="0"/>
    <xf numFmtId="179" fontId="105" fillId="0" borderId="0" applyNumberFormat="0" applyFill="0" applyBorder="0" applyAlignment="0" applyProtection="0"/>
    <xf numFmtId="0" fontId="105" fillId="0" borderId="0" applyNumberFormat="0" applyFill="0" applyBorder="0" applyAlignment="0" applyProtection="0"/>
    <xf numFmtId="193" fontId="105" fillId="0" borderId="0" applyNumberFormat="0" applyFill="0" applyBorder="0" applyAlignment="0" applyProtection="0"/>
    <xf numFmtId="179" fontId="105" fillId="0" borderId="0" applyNumberFormat="0" applyFill="0" applyBorder="0" applyAlignment="0" applyProtection="0"/>
    <xf numFmtId="193" fontId="105" fillId="0" borderId="0" applyNumberFormat="0" applyFill="0" applyBorder="0" applyAlignment="0" applyProtection="0"/>
    <xf numFmtId="179" fontId="105" fillId="0" borderId="0" applyNumberFormat="0" applyFill="0" applyBorder="0" applyAlignment="0" applyProtection="0"/>
    <xf numFmtId="193" fontId="105" fillId="0" borderId="0" applyNumberFormat="0" applyFill="0" applyBorder="0" applyAlignment="0" applyProtection="0"/>
    <xf numFmtId="179" fontId="105" fillId="0" borderId="0" applyNumberFormat="0" applyFill="0" applyBorder="0" applyAlignment="0" applyProtection="0"/>
    <xf numFmtId="179"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72" fillId="91" borderId="30" applyNumberFormat="0" applyAlignment="0" applyProtection="0"/>
    <xf numFmtId="0" fontId="92" fillId="91" borderId="30" applyNumberFormat="0" applyAlignment="0" applyProtection="0"/>
    <xf numFmtId="179" fontId="106" fillId="0" borderId="0" applyNumberFormat="0">
      <alignment horizontal="right"/>
    </xf>
    <xf numFmtId="179" fontId="106" fillId="0" borderId="0" applyNumberFormat="0">
      <alignment horizontal="right"/>
    </xf>
    <xf numFmtId="0" fontId="106" fillId="0" borderId="0" applyNumberFormat="0">
      <alignment horizontal="right"/>
    </xf>
    <xf numFmtId="179" fontId="107" fillId="0" borderId="0" applyNumberFormat="0" applyFill="0" applyBorder="0" applyProtection="0">
      <alignment horizontal="left"/>
    </xf>
    <xf numFmtId="179" fontId="107" fillId="0" borderId="0" applyNumberFormat="0" applyFill="0" applyBorder="0" applyProtection="0">
      <alignment horizontal="left"/>
    </xf>
    <xf numFmtId="0" fontId="107" fillId="0" borderId="0" applyNumberFormat="0" applyFill="0" applyBorder="0" applyProtection="0">
      <alignment horizontal="left"/>
    </xf>
    <xf numFmtId="179" fontId="108" fillId="0" borderId="0" applyNumberFormat="0" applyFill="0" applyBorder="0" applyProtection="0">
      <alignment horizontal="left"/>
    </xf>
    <xf numFmtId="179" fontId="108" fillId="0" borderId="0" applyNumberFormat="0" applyFill="0" applyBorder="0" applyProtection="0">
      <alignment horizontal="left"/>
    </xf>
    <xf numFmtId="0" fontId="108" fillId="0" borderId="0" applyNumberFormat="0" applyFill="0" applyBorder="0" applyProtection="0">
      <alignment horizontal="left"/>
    </xf>
    <xf numFmtId="194" fontId="109" fillId="0" borderId="0"/>
    <xf numFmtId="195" fontId="110" fillId="0" borderId="0"/>
    <xf numFmtId="42" fontId="27"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79" fontId="78" fillId="79" borderId="26">
      <alignment horizontal="left" vertical="center"/>
    </xf>
    <xf numFmtId="179" fontId="78" fillId="79" borderId="26">
      <alignment horizontal="left" vertical="center"/>
    </xf>
    <xf numFmtId="0" fontId="78" fillId="79" borderId="26">
      <alignment horizontal="left" vertical="center"/>
    </xf>
    <xf numFmtId="0" fontId="111" fillId="0" borderId="0" applyFill="0" applyBorder="0" applyAlignment="0" applyProtection="0"/>
    <xf numFmtId="0" fontId="112" fillId="0" borderId="0" applyNumberFormat="0" applyBorder="0" applyProtection="0">
      <alignment horizontal="left" vertical="center" indent="1"/>
    </xf>
    <xf numFmtId="0" fontId="113" fillId="0" borderId="0" applyFill="0" applyBorder="0" applyAlignment="0">
      <alignment horizontal="left"/>
    </xf>
    <xf numFmtId="196" fontId="114" fillId="0" borderId="0" applyFill="0" applyBorder="0" applyAlignment="0" applyProtection="0">
      <alignment horizontal="right"/>
    </xf>
    <xf numFmtId="197" fontId="27" fillId="92" borderId="34" applyFill="0" applyBorder="0" applyAlignment="0" applyProtection="0"/>
    <xf numFmtId="173" fontId="27" fillId="0" borderId="0" applyFill="0" applyBorder="0" applyAlignment="0" applyProtection="0"/>
    <xf numFmtId="173" fontId="27" fillId="0" borderId="0" applyFill="0" applyBorder="0" applyAlignment="0" applyProtection="0"/>
    <xf numFmtId="173" fontId="27" fillId="0" borderId="0" applyFill="0" applyBorder="0" applyAlignment="0" applyProtection="0"/>
    <xf numFmtId="173" fontId="27" fillId="0" borderId="0" applyFill="0" applyBorder="0" applyAlignment="0" applyProtection="0"/>
    <xf numFmtId="173" fontId="27" fillId="0" borderId="0" applyFill="0" applyBorder="0" applyAlignment="0" applyProtection="0"/>
    <xf numFmtId="173" fontId="27" fillId="0" borderId="0" applyFill="0" applyBorder="0" applyAlignment="0" applyProtection="0"/>
    <xf numFmtId="173" fontId="27" fillId="0" borderId="0" applyFill="0" applyBorder="0" applyAlignment="0" applyProtection="0"/>
    <xf numFmtId="173"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2" fontId="27" fillId="0" borderId="0" applyFill="0" applyBorder="0" applyAlignment="0" applyProtection="0"/>
    <xf numFmtId="173" fontId="27" fillId="0" borderId="0" applyFill="0" applyBorder="0" applyAlignment="0" applyProtection="0"/>
    <xf numFmtId="179" fontId="27" fillId="0" borderId="33"/>
    <xf numFmtId="0" fontId="27" fillId="93" borderId="0">
      <alignment horizontal="center"/>
    </xf>
    <xf numFmtId="0" fontId="115" fillId="0" borderId="0" applyFill="0" applyBorder="0">
      <alignment horizontal="left" vertical="center"/>
    </xf>
    <xf numFmtId="0" fontId="116" fillId="94" borderId="3" applyAlignment="0"/>
    <xf numFmtId="198" fontId="27" fillId="0" borderId="0">
      <alignment horizontal="center"/>
    </xf>
    <xf numFmtId="198" fontId="27" fillId="0" borderId="0">
      <alignment horizontal="center"/>
    </xf>
    <xf numFmtId="198" fontId="27" fillId="0" borderId="0">
      <alignment horizontal="center"/>
    </xf>
    <xf numFmtId="198" fontId="27" fillId="0" borderId="0">
      <alignment horizontal="center"/>
    </xf>
    <xf numFmtId="198" fontId="27" fillId="0" borderId="0">
      <alignment horizontal="center"/>
    </xf>
    <xf numFmtId="198" fontId="27" fillId="0" borderId="0">
      <alignment horizontal="center"/>
    </xf>
    <xf numFmtId="198" fontId="27" fillId="0" borderId="0">
      <alignment horizontal="center"/>
    </xf>
    <xf numFmtId="198" fontId="27" fillId="0" borderId="0">
      <alignment horizontal="center"/>
    </xf>
    <xf numFmtId="198" fontId="27" fillId="0" borderId="0">
      <alignment horizontal="center"/>
    </xf>
    <xf numFmtId="199" fontId="117" fillId="79" borderId="0" applyFill="0" applyBorder="0" applyAlignment="0" applyProtection="0">
      <alignment horizontal="right"/>
      <protection locked="0"/>
    </xf>
    <xf numFmtId="167" fontId="72" fillId="0" borderId="0" applyFont="0" applyFill="0" applyBorder="0" applyAlignment="0" applyProtection="0"/>
    <xf numFmtId="167" fontId="73" fillId="0" borderId="0" applyFont="0" applyFill="0" applyBorder="0" applyAlignment="0" applyProtection="0"/>
    <xf numFmtId="167" fontId="72" fillId="0" borderId="0" applyFont="0" applyFill="0" applyBorder="0" applyAlignment="0" applyProtection="0"/>
    <xf numFmtId="167" fontId="72" fillId="0" borderId="0" applyFont="0" applyFill="0" applyBorder="0" applyAlignment="0" applyProtection="0"/>
    <xf numFmtId="199" fontId="117" fillId="79" borderId="0" applyFill="0" applyBorder="0" applyAlignment="0" applyProtection="0">
      <alignment horizontal="right"/>
      <protection locked="0"/>
    </xf>
    <xf numFmtId="167" fontId="72" fillId="0" borderId="0" applyFon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6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79" fontId="120" fillId="86" borderId="0" applyNumberFormat="0" applyFont="0" applyBorder="0" applyAlignment="0" applyProtection="0"/>
    <xf numFmtId="179" fontId="120" fillId="86" borderId="0" applyNumberFormat="0" applyFont="0" applyBorder="0" applyAlignment="0" applyProtection="0"/>
    <xf numFmtId="0" fontId="120" fillId="86" borderId="0" applyNumberFormat="0" applyFont="0" applyBorder="0" applyAlignment="0" applyProtection="0"/>
    <xf numFmtId="179" fontId="121" fillId="0" borderId="0" applyNumberFormat="0" applyFill="0" applyBorder="0" applyAlignment="0" applyProtection="0"/>
    <xf numFmtId="179" fontId="121" fillId="0" borderId="0" applyNumberFormat="0" applyFill="0" applyBorder="0" applyAlignment="0" applyProtection="0"/>
    <xf numFmtId="0" fontId="121" fillId="0" borderId="0" applyNumberFormat="0" applyFill="0" applyBorder="0" applyAlignment="0" applyProtection="0"/>
    <xf numFmtId="200" fontId="122" fillId="0" borderId="0" applyFill="0" applyBorder="0"/>
    <xf numFmtId="15" fontId="70" fillId="0" borderId="0" applyFill="0" applyBorder="0" applyProtection="0">
      <alignment horizontal="center"/>
    </xf>
    <xf numFmtId="179" fontId="120" fillId="54" borderId="0" applyNumberFormat="0" applyFont="0" applyBorder="0" applyAlignment="0" applyProtection="0"/>
    <xf numFmtId="179" fontId="120" fillId="54" borderId="0" applyNumberFormat="0" applyFont="0" applyBorder="0" applyAlignment="0" applyProtection="0"/>
    <xf numFmtId="0" fontId="120" fillId="54" borderId="0" applyNumberFormat="0" applyFont="0" applyBorder="0"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1" fontId="123" fillId="60" borderId="3" applyAlignment="0" applyProtection="0"/>
    <xf numFmtId="202" fontId="124" fillId="0" borderId="0" applyNumberFormat="0" applyFill="0" applyBorder="0" applyAlignment="0" applyProtection="0"/>
    <xf numFmtId="202" fontId="125" fillId="0" borderId="0" applyNumberFormat="0" applyFill="0" applyBorder="0" applyAlignment="0" applyProtection="0"/>
    <xf numFmtId="15" fontId="76" fillId="57" borderId="35">
      <alignment horizontal="center"/>
      <protection locked="0"/>
    </xf>
    <xf numFmtId="203" fontId="76" fillId="57" borderId="35" applyAlignment="0">
      <protection locked="0"/>
    </xf>
    <xf numFmtId="202" fontId="76" fillId="57" borderId="35" applyAlignment="0">
      <protection locked="0"/>
    </xf>
    <xf numFmtId="202" fontId="70" fillId="0" borderId="0" applyFill="0" applyBorder="0" applyAlignment="0" applyProtection="0"/>
    <xf numFmtId="203" fontId="70" fillId="0" borderId="0" applyFill="0" applyBorder="0" applyAlignment="0" applyProtection="0"/>
    <xf numFmtId="204" fontId="70" fillId="0" borderId="0" applyFill="0" applyBorder="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0"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0"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0"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93"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179" fontId="120" fillId="0" borderId="36" applyNumberFormat="0" applyFont="0" applyAlignment="0" applyProtection="0"/>
    <xf numFmtId="0" fontId="120" fillId="0" borderId="36"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0"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0"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0"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93"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179" fontId="120" fillId="0" borderId="37" applyNumberFormat="0" applyFont="0" applyAlignment="0" applyProtection="0"/>
    <xf numFmtId="0" fontId="120" fillId="0" borderId="37" applyNumberFormat="0" applyFont="0" applyAlignment="0" applyProtection="0"/>
    <xf numFmtId="179" fontId="120" fillId="63" borderId="0" applyNumberFormat="0" applyFont="0" applyBorder="0" applyAlignment="0" applyProtection="0"/>
    <xf numFmtId="179" fontId="120" fillId="63" borderId="0" applyNumberFormat="0" applyFont="0" applyBorder="0" applyAlignment="0" applyProtection="0"/>
    <xf numFmtId="0" fontId="120" fillId="63" borderId="0" applyNumberFormat="0" applyFont="0" applyBorder="0" applyAlignment="0" applyProtection="0"/>
    <xf numFmtId="1" fontId="126" fillId="95" borderId="8" applyNumberFormat="0" applyBorder="0" applyAlignment="0">
      <alignment horizontal="centerContinuous" vertical="center"/>
      <protection locked="0"/>
    </xf>
    <xf numFmtId="205" fontId="27" fillId="0" borderId="0"/>
    <xf numFmtId="206" fontId="127" fillId="0" borderId="0" applyFill="0" applyBorder="0" applyAlignment="0">
      <alignment horizontal="center" vertical="center"/>
    </xf>
    <xf numFmtId="179" fontId="27" fillId="96" borderId="0" applyNumberFormat="0" applyFont="0" applyAlignment="0"/>
    <xf numFmtId="0" fontId="27" fillId="96" borderId="0" applyNumberFormat="0" applyFont="0" applyAlignment="0"/>
    <xf numFmtId="179" fontId="27" fillId="96" borderId="0" applyNumberFormat="0" applyFont="0" applyAlignment="0"/>
    <xf numFmtId="179" fontId="27" fillId="96" borderId="0" applyNumberFormat="0" applyFont="0" applyAlignment="0"/>
    <xf numFmtId="193" fontId="27" fillId="96" borderId="0" applyNumberFormat="0" applyFont="0" applyAlignment="0"/>
    <xf numFmtId="195" fontId="109" fillId="0" borderId="0"/>
    <xf numFmtId="0" fontId="101" fillId="83" borderId="30" applyAlignment="0" applyProtection="0"/>
    <xf numFmtId="0" fontId="92" fillId="83" borderId="30" applyNumberFormat="0" applyAlignment="0" applyProtection="0"/>
    <xf numFmtId="207" fontId="128" fillId="97" borderId="0" applyBorder="0">
      <protection locked="0"/>
    </xf>
    <xf numFmtId="208" fontId="109" fillId="0" borderId="0" applyFill="0" applyBorder="0">
      <alignment horizontal="right"/>
    </xf>
    <xf numFmtId="208" fontId="109" fillId="0" borderId="0" applyFill="0" applyBorder="0">
      <alignment horizontal="right"/>
    </xf>
    <xf numFmtId="208" fontId="109" fillId="0" borderId="0" applyFill="0" applyBorder="0">
      <alignment horizontal="right"/>
    </xf>
    <xf numFmtId="49" fontId="109" fillId="0" borderId="0" applyFill="0" applyBorder="0"/>
    <xf numFmtId="49" fontId="109" fillId="0" borderId="0" applyFill="0" applyBorder="0"/>
    <xf numFmtId="49" fontId="109" fillId="0" borderId="0" applyFill="0" applyBorder="0"/>
    <xf numFmtId="49" fontId="129" fillId="0" borderId="0" applyFill="0" applyBorder="0">
      <alignment horizontal="right" vertical="center"/>
    </xf>
    <xf numFmtId="209" fontId="27" fillId="0" borderId="0"/>
    <xf numFmtId="209" fontId="27" fillId="0" borderId="0"/>
    <xf numFmtId="209" fontId="27" fillId="0" borderId="0"/>
    <xf numFmtId="179" fontId="27" fillId="0" borderId="0" applyFont="0" applyFill="0" applyBorder="0" applyAlignment="0" applyProtection="0"/>
    <xf numFmtId="179" fontId="27" fillId="0" borderId="0" applyFont="0" applyFill="0" applyBorder="0" applyAlignment="0" applyProtection="0"/>
    <xf numFmtId="0" fontId="27" fillId="0" borderId="0" applyFont="0" applyFill="0" applyBorder="0" applyAlignment="0" applyProtection="0"/>
    <xf numFmtId="0" fontId="130" fillId="56" borderId="0" applyNumberFormat="0" applyBorder="0" applyAlignment="0" applyProtection="0"/>
    <xf numFmtId="0" fontId="130" fillId="56" borderId="0" applyNumberFormat="0" applyBorder="0" applyAlignment="0" applyProtection="0"/>
    <xf numFmtId="0" fontId="53" fillId="20" borderId="0" applyNumberFormat="0" applyBorder="0" applyAlignment="0" applyProtection="0"/>
    <xf numFmtId="0" fontId="130" fillId="56" borderId="0" applyNumberFormat="0" applyBorder="0" applyAlignment="0" applyProtection="0"/>
    <xf numFmtId="0" fontId="130" fillId="56" borderId="0" applyNumberFormat="0" applyBorder="0" applyAlignment="0" applyProtection="0"/>
    <xf numFmtId="0" fontId="131" fillId="0" borderId="0" applyNumberFormat="0" applyFill="0" applyBorder="0" applyProtection="0">
      <alignment horizontal="center" vertical="center"/>
    </xf>
    <xf numFmtId="0" fontId="132" fillId="98" borderId="0" applyNumberFormat="0" applyBorder="0" applyProtection="0">
      <alignment horizontal="left" vertical="center" indent="1"/>
    </xf>
    <xf numFmtId="210" fontId="133" fillId="0" borderId="0">
      <alignment horizontal="center"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6" fillId="0" borderId="0"/>
    <xf numFmtId="0" fontId="116" fillId="0" borderId="0"/>
    <xf numFmtId="0" fontId="116" fillId="0" borderId="0"/>
    <xf numFmtId="179" fontId="17" fillId="0" borderId="11" applyNumberFormat="0">
      <alignment horizontal="center" wrapText="1"/>
    </xf>
    <xf numFmtId="0" fontId="134" fillId="0" borderId="39" applyNumberFormat="0" applyFill="0" applyAlignment="0" applyProtection="0"/>
    <xf numFmtId="0" fontId="134" fillId="0" borderId="39" applyNumberFormat="0" applyFill="0" applyAlignment="0" applyProtection="0"/>
    <xf numFmtId="0" fontId="50" fillId="0" borderId="16" applyNumberFormat="0" applyFill="0" applyAlignment="0" applyProtection="0"/>
    <xf numFmtId="0" fontId="134" fillId="0" borderId="39" applyNumberFormat="0" applyFill="0" applyAlignment="0" applyProtection="0"/>
    <xf numFmtId="0" fontId="134" fillId="0" borderId="39"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4" fillId="0" borderId="39" applyNumberFormat="0" applyFill="0" applyAlignment="0" applyProtection="0"/>
    <xf numFmtId="0" fontId="135" fillId="0" borderId="40" applyNumberFormat="0" applyFill="0" applyAlignment="0" applyProtection="0"/>
    <xf numFmtId="193" fontId="17" fillId="0" borderId="11" applyNumberFormat="0">
      <alignment horizontal="center" wrapText="1"/>
    </xf>
    <xf numFmtId="179" fontId="17" fillId="0" borderId="11" applyNumberFormat="0">
      <alignment horizontal="center" wrapText="1"/>
    </xf>
    <xf numFmtId="179" fontId="17" fillId="0" borderId="11" applyNumberFormat="0">
      <alignment horizontal="center" wrapText="1"/>
    </xf>
    <xf numFmtId="179" fontId="17" fillId="0" borderId="11" applyNumberFormat="0">
      <alignment horizontal="center" wrapText="1"/>
    </xf>
    <xf numFmtId="179" fontId="17" fillId="0" borderId="11" applyNumberFormat="0">
      <alignment horizontal="center" wrapText="1"/>
    </xf>
    <xf numFmtId="179" fontId="17" fillId="0" borderId="11" applyNumberFormat="0">
      <alignment horizontal="center" wrapText="1"/>
    </xf>
    <xf numFmtId="0" fontId="136" fillId="81" borderId="0" applyNumberFormat="0" applyBorder="0" applyAlignment="0">
      <protection hidden="1"/>
    </xf>
    <xf numFmtId="0" fontId="137" fillId="0" borderId="41" applyNumberFormat="0" applyFill="0" applyAlignment="0" applyProtection="0"/>
    <xf numFmtId="0" fontId="138" fillId="0" borderId="42" applyNumberFormat="0" applyFill="0" applyAlignment="0" applyProtection="0"/>
    <xf numFmtId="179" fontId="139" fillId="82" borderId="0">
      <alignment horizontal="left"/>
    </xf>
    <xf numFmtId="0" fontId="138" fillId="0" borderId="42" applyNumberFormat="0" applyFill="0" applyAlignment="0" applyProtection="0"/>
    <xf numFmtId="0" fontId="51" fillId="0" borderId="17" applyNumberFormat="0" applyFill="0" applyAlignment="0" applyProtection="0"/>
    <xf numFmtId="0" fontId="137" fillId="0" borderId="41" applyNumberFormat="0" applyFill="0" applyAlignment="0" applyProtection="0"/>
    <xf numFmtId="0" fontId="139" fillId="82" borderId="0">
      <alignment horizontal="left"/>
    </xf>
    <xf numFmtId="0" fontId="138" fillId="0" borderId="42" applyNumberFormat="0" applyFill="0" applyAlignment="0" applyProtection="0"/>
    <xf numFmtId="179" fontId="139" fillId="82" borderId="0">
      <alignment horizontal="left"/>
    </xf>
    <xf numFmtId="0" fontId="138" fillId="0" borderId="42" applyNumberFormat="0" applyFill="0" applyAlignment="0" applyProtection="0"/>
    <xf numFmtId="179" fontId="139" fillId="82" borderId="0">
      <alignment horizontal="left"/>
    </xf>
    <xf numFmtId="0" fontId="138" fillId="0" borderId="42" applyNumberFormat="0" applyFill="0" applyAlignment="0" applyProtection="0"/>
    <xf numFmtId="0" fontId="137" fillId="0" borderId="41" applyNumberFormat="0" applyFill="0" applyAlignment="0" applyProtection="0"/>
    <xf numFmtId="0" fontId="139" fillId="82" borderId="0">
      <alignment horizontal="left"/>
    </xf>
    <xf numFmtId="0" fontId="138" fillId="0" borderId="42" applyNumberFormat="0" applyFill="0" applyAlignment="0" applyProtection="0"/>
    <xf numFmtId="179" fontId="139" fillId="82" borderId="0">
      <alignment horizontal="left"/>
    </xf>
    <xf numFmtId="0" fontId="138" fillId="0" borderId="42" applyNumberFormat="0" applyFill="0" applyAlignment="0" applyProtection="0"/>
    <xf numFmtId="193" fontId="139" fillId="82" borderId="0">
      <alignment horizontal="left"/>
    </xf>
    <xf numFmtId="179" fontId="139" fillId="82" borderId="0">
      <alignment horizontal="left"/>
    </xf>
    <xf numFmtId="179" fontId="140" fillId="0" borderId="42" applyNumberFormat="0" applyFill="0" applyAlignment="0" applyProtection="0"/>
    <xf numFmtId="0" fontId="138" fillId="0" borderId="42" applyNumberFormat="0" applyFill="0" applyAlignment="0" applyProtection="0"/>
    <xf numFmtId="0" fontId="137" fillId="0" borderId="41" applyNumberFormat="0" applyFill="0" applyAlignment="0" applyProtection="0"/>
    <xf numFmtId="0" fontId="140" fillId="0" borderId="42" applyNumberFormat="0" applyFill="0" applyAlignment="0" applyProtection="0"/>
    <xf numFmtId="193" fontId="140" fillId="0" borderId="42" applyNumberFormat="0" applyFill="0" applyAlignment="0" applyProtection="0"/>
    <xf numFmtId="193" fontId="139" fillId="82" borderId="0">
      <alignment horizontal="left"/>
    </xf>
    <xf numFmtId="179" fontId="139" fillId="82" borderId="0">
      <alignment horizontal="left"/>
    </xf>
    <xf numFmtId="193" fontId="139" fillId="82" borderId="0">
      <alignment horizontal="left"/>
    </xf>
    <xf numFmtId="179" fontId="139" fillId="82" borderId="0">
      <alignment horizontal="left"/>
    </xf>
    <xf numFmtId="179" fontId="139" fillId="82" borderId="0">
      <alignment horizontal="left"/>
    </xf>
    <xf numFmtId="0" fontId="141" fillId="0" borderId="42" applyNumberFormat="0" applyFill="0" applyAlignment="0" applyProtection="0"/>
    <xf numFmtId="0" fontId="142" fillId="0" borderId="17" applyNumberFormat="0" applyFill="0" applyAlignment="0" applyProtection="0"/>
    <xf numFmtId="0" fontId="141" fillId="0" borderId="42" applyNumberFormat="0" applyFill="0" applyAlignment="0" applyProtection="0"/>
    <xf numFmtId="0" fontId="138" fillId="0" borderId="42" applyNumberFormat="0" applyFill="0" applyAlignment="0" applyProtection="0"/>
    <xf numFmtId="0" fontId="143" fillId="0" borderId="43" applyNumberFormat="0" applyFill="0" applyAlignment="0" applyProtection="0"/>
    <xf numFmtId="0" fontId="144" fillId="89" borderId="44" applyNumberFormat="0" applyAlignment="0" applyProtection="0"/>
    <xf numFmtId="0" fontId="143" fillId="0" borderId="43" applyNumberFormat="0" applyFill="0" applyAlignment="0" applyProtection="0"/>
    <xf numFmtId="0" fontId="144" fillId="89" borderId="44" applyNumberFormat="0" applyAlignment="0" applyProtection="0"/>
    <xf numFmtId="0" fontId="52" fillId="0" borderId="18" applyNumberFormat="0" applyFill="0" applyAlignment="0" applyProtection="0"/>
    <xf numFmtId="0" fontId="145" fillId="0" borderId="45" applyNumberFormat="0" applyFill="0" applyAlignment="0" applyProtection="0"/>
    <xf numFmtId="0" fontId="143" fillId="0" borderId="43" applyNumberFormat="0" applyFill="0" applyAlignment="0" applyProtection="0"/>
    <xf numFmtId="0" fontId="143" fillId="0" borderId="43" applyNumberFormat="0" applyFill="0" applyAlignment="0" applyProtection="0"/>
    <xf numFmtId="0" fontId="143" fillId="0" borderId="43" applyNumberFormat="0" applyFill="0" applyAlignment="0" applyProtection="0"/>
    <xf numFmtId="0" fontId="145" fillId="0" borderId="45" applyNumberFormat="0" applyFill="0" applyAlignment="0" applyProtection="0"/>
    <xf numFmtId="0" fontId="145" fillId="0" borderId="45" applyNumberFormat="0" applyFill="0" applyAlignment="0" applyProtection="0"/>
    <xf numFmtId="0" fontId="143" fillId="0" borderId="43" applyNumberFormat="0" applyFill="0" applyAlignment="0" applyProtection="0"/>
    <xf numFmtId="0" fontId="145" fillId="0" borderId="45" applyNumberFormat="0" applyFill="0" applyAlignment="0" applyProtection="0"/>
    <xf numFmtId="0" fontId="143" fillId="0" borderId="0" applyNumberFormat="0" applyFill="0" applyBorder="0" applyAlignment="0" applyProtection="0"/>
    <xf numFmtId="0" fontId="144" fillId="89" borderId="46" applyNumberFormat="0" applyAlignment="0" applyProtection="0"/>
    <xf numFmtId="0" fontId="143" fillId="0" borderId="0" applyNumberFormat="0" applyFill="0" applyBorder="0" applyAlignment="0" applyProtection="0"/>
    <xf numFmtId="0" fontId="144" fillId="89" borderId="46" applyNumberFormat="0" applyAlignment="0" applyProtection="0"/>
    <xf numFmtId="0" fontId="52" fillId="0" borderId="0" applyNumberFormat="0" applyFill="0" applyBorder="0" applyAlignment="0" applyProtection="0"/>
    <xf numFmtId="0" fontId="145" fillId="0" borderId="0" applyNumberForma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3" fillId="0" borderId="0" applyNumberFormat="0" applyFill="0" applyBorder="0" applyAlignment="0" applyProtection="0"/>
    <xf numFmtId="0" fontId="145" fillId="0" borderId="0" applyNumberFormat="0" applyFill="0" applyBorder="0" applyAlignment="0" applyProtection="0"/>
    <xf numFmtId="179" fontId="17" fillId="0" borderId="11" applyNumberFormat="0">
      <alignment horizontal="center" wrapText="1"/>
    </xf>
    <xf numFmtId="179" fontId="17" fillId="0" borderId="11" applyNumberFormat="0">
      <alignment horizontal="center" wrapText="1"/>
    </xf>
    <xf numFmtId="0" fontId="17" fillId="0" borderId="11" applyNumberFormat="0">
      <alignment horizontal="center" wrapText="1"/>
    </xf>
    <xf numFmtId="193" fontId="17" fillId="0" borderId="11" applyNumberFormat="0">
      <alignment horizontal="center" wrapText="1"/>
    </xf>
    <xf numFmtId="179" fontId="17" fillId="0" borderId="11" applyNumberFormat="0">
      <alignment horizontal="center" wrapText="1"/>
    </xf>
    <xf numFmtId="193" fontId="17" fillId="0" borderId="11" applyNumberFormat="0">
      <alignment horizontal="center" wrapText="1"/>
    </xf>
    <xf numFmtId="179" fontId="17" fillId="0" borderId="11" applyNumberFormat="0">
      <alignment horizontal="center" wrapText="1"/>
    </xf>
    <xf numFmtId="0" fontId="17" fillId="0" borderId="11" applyNumberFormat="0">
      <alignment horizontal="center" wrapText="1"/>
    </xf>
    <xf numFmtId="179" fontId="17" fillId="0" borderId="11" applyNumberFormat="0">
      <alignment horizontal="center" wrapText="1"/>
    </xf>
    <xf numFmtId="193" fontId="17" fillId="0" borderId="11" applyNumberFormat="0">
      <alignment horizontal="center" wrapText="1"/>
    </xf>
    <xf numFmtId="179" fontId="17" fillId="0" borderId="11" applyNumberFormat="0">
      <alignment horizontal="center" wrapText="1"/>
    </xf>
    <xf numFmtId="0" fontId="146" fillId="94" borderId="47">
      <alignment horizontal="left" vertical="center"/>
    </xf>
    <xf numFmtId="0" fontId="17" fillId="0" borderId="0"/>
    <xf numFmtId="0" fontId="147" fillId="0" borderId="0"/>
    <xf numFmtId="179" fontId="148" fillId="0" borderId="0" applyNumberFormat="0" applyFill="0" applyBorder="0" applyAlignment="0" applyProtection="0"/>
    <xf numFmtId="179" fontId="148" fillId="0" borderId="0" applyNumberFormat="0" applyFill="0" applyBorder="0" applyAlignment="0" applyProtection="0"/>
    <xf numFmtId="0" fontId="148" fillId="0" borderId="0" applyNumberFormat="0" applyFill="0" applyBorder="0" applyAlignment="0" applyProtection="0"/>
    <xf numFmtId="176" fontId="27" fillId="83" borderId="0"/>
    <xf numFmtId="176" fontId="27" fillId="83" borderId="0"/>
    <xf numFmtId="176" fontId="27" fillId="83" borderId="0"/>
    <xf numFmtId="176" fontId="27" fillId="83" borderId="0"/>
    <xf numFmtId="176" fontId="27" fillId="83" borderId="0"/>
    <xf numFmtId="176" fontId="27" fillId="83" borderId="0"/>
    <xf numFmtId="176" fontId="27" fillId="83" borderId="0"/>
    <xf numFmtId="176" fontId="27" fillId="83" borderId="0"/>
    <xf numFmtId="176" fontId="27" fillId="83" borderId="0"/>
    <xf numFmtId="0" fontId="149"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49"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179" fontId="152" fillId="79" borderId="0" applyNumberFormat="0" applyFill="0" applyBorder="0" applyAlignment="0" applyProtection="0">
      <alignment horizontal="left" vertical="center"/>
    </xf>
    <xf numFmtId="179" fontId="152" fillId="79" borderId="0" applyNumberFormat="0" applyFill="0" applyBorder="0" applyAlignment="0" applyProtection="0">
      <alignment horizontal="left" vertical="center"/>
    </xf>
    <xf numFmtId="0" fontId="152" fillId="79" borderId="0" applyNumberFormat="0" applyFill="0" applyBorder="0" applyAlignment="0" applyProtection="0">
      <alignment horizontal="left" vertical="center"/>
    </xf>
    <xf numFmtId="179" fontId="153" fillId="99" borderId="0" applyNumberFormat="0" applyFill="0" applyBorder="0" applyAlignment="0" applyProtection="0">
      <alignment vertical="top"/>
    </xf>
    <xf numFmtId="179" fontId="153" fillId="99" borderId="0" applyNumberFormat="0" applyFill="0" applyBorder="0" applyAlignment="0" applyProtection="0">
      <alignment vertical="top"/>
    </xf>
    <xf numFmtId="0" fontId="153" fillId="99" borderId="0" applyNumberFormat="0" applyFill="0" applyBorder="0" applyAlignment="0" applyProtection="0">
      <alignment vertical="top"/>
    </xf>
    <xf numFmtId="171" fontId="154" fillId="94" borderId="5" applyNumberFormat="0" applyFont="0" applyBorder="0" applyAlignment="0" applyProtection="0">
      <alignment horizontal="right"/>
    </xf>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179" fontId="155" fillId="57" borderId="48" applyNumberFormat="0" applyAlignment="0"/>
    <xf numFmtId="179" fontId="156" fillId="57" borderId="48" applyNumberFormat="0" applyAlignment="0"/>
    <xf numFmtId="179" fontId="155" fillId="57" borderId="48" applyNumberForma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179" fontId="155" fillId="57" borderId="48" applyNumberFormat="0" applyAlignment="0"/>
    <xf numFmtId="0" fontId="55" fillId="23" borderId="19" applyNumberFormat="0" applyAlignment="0" applyProtection="0"/>
    <xf numFmtId="0" fontId="155" fillId="57" borderId="48" applyNumberFormat="0" applyAlignment="0"/>
    <xf numFmtId="0" fontId="158" fillId="55" borderId="28" applyNumberFormat="0" applyAlignment="0" applyProtection="0"/>
    <xf numFmtId="0" fontId="155" fillId="57" borderId="48" applyNumberFormat="0" applyAlignment="0"/>
    <xf numFmtId="0" fontId="157" fillId="55" borderId="28" applyNumberFormat="0" applyAlignment="0" applyProtection="0"/>
    <xf numFmtId="0" fontId="155" fillId="57" borderId="48" applyNumberFormat="0" applyAlignment="0"/>
    <xf numFmtId="0" fontId="157" fillId="55" borderId="28" applyNumberFormat="0" applyAlignment="0" applyProtection="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0" fontId="157" fillId="55" borderId="28" applyNumberFormat="0" applyAlignment="0" applyProtection="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0"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0" fontId="55" fillId="23" borderId="19" applyNumberFormat="0" applyAlignment="0" applyProtection="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179" fontId="155" fillId="57" borderId="48" applyNumberFormat="0" applyAlignment="0"/>
    <xf numFmtId="0" fontId="55" fillId="23" borderId="19" applyNumberFormat="0" applyAlignment="0" applyProtection="0"/>
    <xf numFmtId="179" fontId="155" fillId="57" borderId="48" applyNumberFormat="0" applyAlignment="0"/>
    <xf numFmtId="0" fontId="155" fillId="57" borderId="48" applyNumberForma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0" fontId="155" fillId="57" borderId="48" applyNumberFormat="0" applyAlignment="0"/>
    <xf numFmtId="0" fontId="157" fillId="55" borderId="28" applyNumberFormat="0" applyAlignment="0" applyProtection="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8" fillId="55" borderId="28" applyNumberFormat="0" applyAlignment="0" applyProtection="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5" fillId="57" borderId="48" applyNumberFormat="0" applyAlignment="0"/>
    <xf numFmtId="0" fontId="157" fillId="55" borderId="28" applyNumberFormat="0" applyAlignment="0" applyProtection="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8" fillId="55" borderId="28" applyNumberFormat="0" applyAlignment="0" applyProtection="0"/>
    <xf numFmtId="0" fontId="158" fillId="55" borderId="28" applyNumberFormat="0" applyAlignment="0" applyProtection="0"/>
    <xf numFmtId="0" fontId="158" fillId="55" borderId="28" applyNumberFormat="0" applyAlignment="0" applyProtection="0"/>
    <xf numFmtId="0" fontId="157" fillId="55" borderId="28" applyNumberFormat="0" applyAlignment="0" applyProtection="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0" fontId="155" fillId="57" borderId="48" applyNumberForma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5" fillId="57" borderId="48" applyNumberForma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0" fontId="157" fillId="55" borderId="28" applyNumberFormat="0" applyAlignment="0" applyProtection="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 fontId="107" fillId="0" borderId="0" applyFill="0" applyBorder="0" applyAlignment="0" applyProtection="0">
      <alignment horizontal="right"/>
    </xf>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79" fontId="27" fillId="57" borderId="48" applyNumberFormat="0" applyFont="0" applyAlignment="0"/>
    <xf numFmtId="193" fontId="27" fillId="57" borderId="48" applyNumberFormat="0" applyFont="0" applyAlignment="0"/>
    <xf numFmtId="0" fontId="157" fillId="55" borderId="28" applyNumberFormat="0" applyAlignment="0" applyProtection="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0" fontId="157" fillId="55" borderId="28" applyNumberFormat="0" applyAlignment="0" applyProtection="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0" fontId="157" fillId="55" borderId="28" applyNumberFormat="0" applyAlignment="0" applyProtection="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0" fontId="157" fillId="55" borderId="28" applyNumberFormat="0" applyAlignment="0" applyProtection="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93" fontId="155"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6" fillId="57" borderId="48" applyNumberFormat="0" applyAlignment="0"/>
    <xf numFmtId="179" fontId="155" fillId="57" borderId="48" applyNumberFormat="0" applyAlignment="0"/>
    <xf numFmtId="4" fontId="78" fillId="0" borderId="0" applyBorder="0">
      <alignment horizontal="right" vertical="center"/>
    </xf>
    <xf numFmtId="211" fontId="27" fillId="100" borderId="35"/>
    <xf numFmtId="10" fontId="27" fillId="100" borderId="35"/>
    <xf numFmtId="0" fontId="27" fillId="100" borderId="35"/>
    <xf numFmtId="0" fontId="27" fillId="100" borderId="35"/>
    <xf numFmtId="0" fontId="27" fillId="100" borderId="35"/>
    <xf numFmtId="0" fontId="27" fillId="100" borderId="35"/>
    <xf numFmtId="0" fontId="27" fillId="100" borderId="35"/>
    <xf numFmtId="0" fontId="27" fillId="100" borderId="35"/>
    <xf numFmtId="0" fontId="27" fillId="100" borderId="35"/>
    <xf numFmtId="0" fontId="27" fillId="100" borderId="35"/>
    <xf numFmtId="0" fontId="27" fillId="100" borderId="35"/>
    <xf numFmtId="202" fontId="76" fillId="57" borderId="35" applyAlignment="0">
      <protection locked="0"/>
    </xf>
    <xf numFmtId="202" fontId="76" fillId="57" borderId="35" applyNumberFormat="0" applyAlignment="0">
      <protection locked="0"/>
    </xf>
    <xf numFmtId="202" fontId="76" fillId="57" borderId="35" applyAlignment="0">
      <protection locked="0"/>
    </xf>
    <xf numFmtId="0" fontId="102" fillId="101" borderId="0" applyNumberFormat="0" applyAlignment="0" applyProtection="0"/>
    <xf numFmtId="0" fontId="159" fillId="0" borderId="0">
      <alignment horizontal="left"/>
    </xf>
    <xf numFmtId="0" fontId="159" fillId="0" borderId="0">
      <alignment horizontal="left"/>
    </xf>
    <xf numFmtId="0" fontId="159" fillId="0" borderId="0">
      <alignment horizontal="left"/>
    </xf>
    <xf numFmtId="0" fontId="160" fillId="0" borderId="0">
      <alignment horizontal="left" indent="1"/>
    </xf>
    <xf numFmtId="0" fontId="72" fillId="102" borderId="0" applyNumberFormat="0" applyAlignment="0" applyProtection="0"/>
    <xf numFmtId="0" fontId="161" fillId="0" borderId="49" applyNumberFormat="0" applyFill="0" applyAlignment="0" applyProtection="0"/>
    <xf numFmtId="0" fontId="161" fillId="0" borderId="49" applyNumberFormat="0" applyFill="0" applyAlignment="0" applyProtection="0"/>
    <xf numFmtId="0" fontId="58" fillId="0" borderId="21" applyNumberFormat="0" applyFill="0" applyAlignment="0" applyProtection="0"/>
    <xf numFmtId="0" fontId="161" fillId="0" borderId="49" applyNumberFormat="0" applyFill="0" applyAlignment="0" applyProtection="0"/>
    <xf numFmtId="0" fontId="161" fillId="0" borderId="49" applyNumberFormat="0" applyFill="0" applyAlignment="0" applyProtection="0"/>
    <xf numFmtId="179" fontId="162" fillId="103" borderId="50" applyNumberFormat="0" applyBorder="0" applyAlignment="0">
      <alignment horizontal="center" wrapText="1"/>
    </xf>
    <xf numFmtId="179" fontId="162" fillId="103" borderId="51" applyNumberFormat="0" applyBorder="0" applyAlignment="0">
      <alignment horizontal="center" vertical="top" wrapText="1"/>
    </xf>
    <xf numFmtId="0" fontId="162" fillId="103" borderId="51" applyNumberFormat="0" applyBorder="0" applyAlignment="0">
      <alignment horizontal="center" vertical="top" wrapText="1"/>
    </xf>
    <xf numFmtId="0" fontId="102" fillId="104" borderId="0" applyNumberFormat="0" applyAlignment="0" applyProtection="0"/>
    <xf numFmtId="0" fontId="163" fillId="105" borderId="0" applyNumberFormat="0" applyAlignment="0" applyProtection="0"/>
    <xf numFmtId="1" fontId="162" fillId="106" borderId="52" applyNumberFormat="0" applyAlignment="0">
      <alignment horizontal="center" wrapText="1"/>
    </xf>
    <xf numFmtId="212" fontId="27" fillId="0" borderId="0" applyFont="0" applyFill="0" applyBorder="0" applyAlignment="0" applyProtection="0"/>
    <xf numFmtId="212" fontId="27" fillId="0" borderId="0" applyFont="0" applyFill="0" applyBorder="0" applyAlignment="0" applyProtection="0"/>
    <xf numFmtId="212" fontId="27" fillId="0" borderId="0" applyFont="0" applyFill="0" applyBorder="0" applyAlignment="0" applyProtection="0"/>
    <xf numFmtId="179" fontId="164" fillId="0" borderId="0" applyNumberFormat="0" applyBorder="0" applyAlignment="0" applyProtection="0"/>
    <xf numFmtId="0" fontId="165" fillId="0" borderId="0" applyNumberFormat="0" applyBorder="0" applyAlignment="0" applyProtection="0"/>
    <xf numFmtId="193" fontId="164" fillId="0" borderId="0" applyNumberFormat="0" applyBorder="0" applyAlignment="0" applyProtection="0"/>
    <xf numFmtId="179" fontId="164" fillId="0" borderId="0" applyNumberFormat="0" applyBorder="0" applyAlignment="0" applyProtection="0"/>
    <xf numFmtId="179" fontId="165" fillId="0" borderId="0" applyNumberFormat="0" applyBorder="0" applyAlignment="0" applyProtection="0"/>
    <xf numFmtId="193" fontId="164" fillId="0" borderId="0" applyNumberFormat="0" applyBorder="0" applyAlignment="0" applyProtection="0"/>
    <xf numFmtId="179" fontId="164" fillId="0" borderId="0" applyNumberFormat="0" applyBorder="0" applyAlignment="0" applyProtection="0"/>
    <xf numFmtId="193" fontId="164" fillId="0" borderId="0" applyNumberFormat="0" applyBorder="0" applyAlignment="0" applyProtection="0"/>
    <xf numFmtId="179" fontId="164" fillId="0" borderId="0" applyNumberFormat="0" applyBorder="0" applyAlignment="0" applyProtection="0"/>
    <xf numFmtId="179" fontId="165" fillId="0" borderId="0" applyNumberFormat="0" applyBorder="0" applyAlignment="0" applyProtection="0"/>
    <xf numFmtId="193" fontId="165" fillId="0" borderId="0" applyNumberFormat="0" applyBorder="0" applyAlignment="0" applyProtection="0"/>
    <xf numFmtId="0" fontId="164" fillId="0" borderId="0" applyNumberFormat="0" applyBorder="0" applyAlignment="0" applyProtection="0"/>
    <xf numFmtId="0" fontId="165" fillId="0" borderId="0" applyNumberFormat="0" applyBorder="0" applyAlignment="0" applyProtection="0"/>
    <xf numFmtId="38" fontId="74" fillId="0" borderId="0" applyFont="0" applyFill="0" applyBorder="0" applyAlignment="0" applyProtection="0"/>
    <xf numFmtId="40" fontId="74" fillId="0" borderId="0" applyFont="0" applyFill="0" applyBorder="0" applyAlignment="0" applyProtection="0"/>
    <xf numFmtId="213" fontId="74" fillId="0" borderId="0" applyFont="0" applyFill="0" applyBorder="0" applyAlignment="0" applyProtection="0"/>
    <xf numFmtId="213" fontId="74" fillId="0" borderId="0" applyFont="0" applyFill="0" applyBorder="0" applyAlignment="0" applyProtection="0"/>
    <xf numFmtId="214" fontId="109" fillId="92" borderId="0">
      <alignment horizontal="center"/>
    </xf>
    <xf numFmtId="179" fontId="166" fillId="51" borderId="33" applyNumberFormat="0" applyFill="0" applyBorder="0" applyAlignment="0" applyProtection="0">
      <alignment horizontal="left"/>
    </xf>
    <xf numFmtId="0" fontId="167" fillId="57" borderId="0" applyNumberFormat="0" applyBorder="0" applyAlignment="0" applyProtection="0"/>
    <xf numFmtId="0" fontId="167" fillId="57" borderId="0" applyNumberFormat="0" applyBorder="0" applyAlignment="0" applyProtection="0"/>
    <xf numFmtId="0" fontId="68" fillId="22" borderId="0" applyNumberFormat="0" applyBorder="0" applyAlignment="0" applyProtection="0"/>
    <xf numFmtId="0" fontId="167" fillId="57" borderId="0" applyNumberFormat="0" applyBorder="0" applyAlignment="0" applyProtection="0"/>
    <xf numFmtId="0" fontId="167" fillId="57" borderId="0" applyNumberFormat="0" applyBorder="0" applyAlignment="0" applyProtection="0"/>
    <xf numFmtId="179" fontId="27" fillId="0" borderId="0" applyNumberFormat="0" applyFont="0" applyBorder="0" applyAlignment="0" applyProtection="0"/>
    <xf numFmtId="179" fontId="27" fillId="0" borderId="0" applyNumberFormat="0" applyFont="0" applyBorder="0" applyAlignment="0" applyProtection="0"/>
    <xf numFmtId="0" fontId="27" fillId="0" borderId="0" applyNumberFormat="0" applyFont="0" applyBorder="0" applyAlignment="0" applyProtection="0"/>
    <xf numFmtId="215" fontId="168" fillId="0" borderId="0"/>
    <xf numFmtId="216" fontId="109" fillId="0" borderId="0"/>
    <xf numFmtId="217" fontId="109" fillId="0" borderId="0"/>
    <xf numFmtId="218" fontId="109" fillId="0" borderId="0"/>
    <xf numFmtId="0" fontId="27" fillId="0" borderId="0"/>
    <xf numFmtId="193" fontId="27" fillId="0" borderId="0" applyProtection="0"/>
    <xf numFmtId="0" fontId="27" fillId="0" borderId="0"/>
    <xf numFmtId="0" fontId="10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179" fontId="27" fillId="0" borderId="0"/>
    <xf numFmtId="0" fontId="74" fillId="0" borderId="0"/>
    <xf numFmtId="0" fontId="27" fillId="0" borderId="0"/>
    <xf numFmtId="0" fontId="169" fillId="0" borderId="0"/>
    <xf numFmtId="179" fontId="27" fillId="0" borderId="0"/>
    <xf numFmtId="0" fontId="109" fillId="0" borderId="0"/>
    <xf numFmtId="0" fontId="74" fillId="0" borderId="0"/>
    <xf numFmtId="0" fontId="102" fillId="0" borderId="0"/>
    <xf numFmtId="0" fontId="169" fillId="0" borderId="0"/>
    <xf numFmtId="0" fontId="102" fillId="0" borderId="0"/>
    <xf numFmtId="0" fontId="102" fillId="0" borderId="0"/>
    <xf numFmtId="193" fontId="27" fillId="0" borderId="0"/>
    <xf numFmtId="0" fontId="27" fillId="0" borderId="0"/>
    <xf numFmtId="0" fontId="27" fillId="0" borderId="0"/>
    <xf numFmtId="0" fontId="27" fillId="0" borderId="0"/>
    <xf numFmtId="0" fontId="27" fillId="0" borderId="0"/>
    <xf numFmtId="219" fontId="70" fillId="0" borderId="0"/>
    <xf numFmtId="0" fontId="27" fillId="0" borderId="0"/>
    <xf numFmtId="218" fontId="109" fillId="0" borderId="0"/>
    <xf numFmtId="0" fontId="27" fillId="0" borderId="0"/>
    <xf numFmtId="0" fontId="27" fillId="0" borderId="0"/>
    <xf numFmtId="0" fontId="27" fillId="0" borderId="0"/>
    <xf numFmtId="0" fontId="27" fillId="0" borderId="0"/>
    <xf numFmtId="0" fontId="27" fillId="0" borderId="0"/>
    <xf numFmtId="0" fontId="27" fillId="0" borderId="0"/>
    <xf numFmtId="218" fontId="109" fillId="0" borderId="0"/>
    <xf numFmtId="0" fontId="27" fillId="0" borderId="0"/>
    <xf numFmtId="0" fontId="27" fillId="0" borderId="0"/>
    <xf numFmtId="0" fontId="103" fillId="0" borderId="0"/>
    <xf numFmtId="0" fontId="27" fillId="0" borderId="0"/>
    <xf numFmtId="0" fontId="27" fillId="0" borderId="0"/>
    <xf numFmtId="0" fontId="103" fillId="0" borderId="0"/>
    <xf numFmtId="0" fontId="27" fillId="0" borderId="0"/>
    <xf numFmtId="0" fontId="27" fillId="0" borderId="0"/>
    <xf numFmtId="0" fontId="27" fillId="0" borderId="0"/>
    <xf numFmtId="0" fontId="27" fillId="0" borderId="0"/>
    <xf numFmtId="0" fontId="27" fillId="0" borderId="0"/>
    <xf numFmtId="0" fontId="27" fillId="0" borderId="0"/>
    <xf numFmtId="219" fontId="70" fillId="0" borderId="0"/>
    <xf numFmtId="0" fontId="27" fillId="0" borderId="0"/>
    <xf numFmtId="0" fontId="27" fillId="0" borderId="0"/>
    <xf numFmtId="218" fontId="109" fillId="0" borderId="0"/>
    <xf numFmtId="0" fontId="27" fillId="0" borderId="0"/>
    <xf numFmtId="0" fontId="27" fillId="0" borderId="0"/>
    <xf numFmtId="0" fontId="170" fillId="0" borderId="0"/>
    <xf numFmtId="0" fontId="170" fillId="0" borderId="0"/>
    <xf numFmtId="0" fontId="69" fillId="0" borderId="0"/>
    <xf numFmtId="0" fontId="17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27" fillId="0" borderId="0"/>
    <xf numFmtId="0" fontId="74" fillId="0" borderId="0"/>
    <xf numFmtId="218" fontId="109" fillId="0" borderId="0"/>
    <xf numFmtId="0" fontId="100" fillId="0" borderId="0"/>
    <xf numFmtId="0" fontId="27" fillId="0" borderId="0"/>
    <xf numFmtId="0" fontId="10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19" fontId="70" fillId="0" borderId="0"/>
    <xf numFmtId="219" fontId="70" fillId="0" borderId="0"/>
    <xf numFmtId="0" fontId="27" fillId="0" borderId="0"/>
    <xf numFmtId="0" fontId="27" fillId="0" borderId="0"/>
    <xf numFmtId="0" fontId="69" fillId="0" borderId="0"/>
    <xf numFmtId="0" fontId="27" fillId="0" borderId="0"/>
    <xf numFmtId="0" fontId="70" fillId="0" borderId="0"/>
    <xf numFmtId="0" fontId="27" fillId="0" borderId="0"/>
    <xf numFmtId="0" fontId="27" fillId="0" borderId="0"/>
    <xf numFmtId="0" fontId="1" fillId="0" borderId="0"/>
    <xf numFmtId="0" fontId="27" fillId="0" borderId="0"/>
    <xf numFmtId="0" fontId="27" fillId="0" borderId="0"/>
    <xf numFmtId="0" fontId="103" fillId="0" borderId="0"/>
    <xf numFmtId="0" fontId="27" fillId="0" borderId="0"/>
    <xf numFmtId="0" fontId="70" fillId="0" borderId="0"/>
    <xf numFmtId="0" fontId="27" fillId="0" borderId="0"/>
    <xf numFmtId="0" fontId="27" fillId="0" borderId="0"/>
    <xf numFmtId="0" fontId="100" fillId="0" borderId="0"/>
    <xf numFmtId="0" fontId="27" fillId="0" borderId="0"/>
    <xf numFmtId="0" fontId="27" fillId="0" borderId="0"/>
    <xf numFmtId="0" fontId="27" fillId="0" borderId="0"/>
    <xf numFmtId="0" fontId="103" fillId="0" borderId="0"/>
    <xf numFmtId="0" fontId="27" fillId="0" borderId="0"/>
    <xf numFmtId="0" fontId="27" fillId="0" borderId="0" applyProtection="0"/>
    <xf numFmtId="0" fontId="27" fillId="0" borderId="0"/>
    <xf numFmtId="0" fontId="27" fillId="0" borderId="0"/>
    <xf numFmtId="0" fontId="27" fillId="0" borderId="0"/>
    <xf numFmtId="0" fontId="27" fillId="0" borderId="0"/>
    <xf numFmtId="0" fontId="27" fillId="0" borderId="0"/>
    <xf numFmtId="218" fontId="109" fillId="0" borderId="0"/>
    <xf numFmtId="0" fontId="27" fillId="0" borderId="0"/>
    <xf numFmtId="193" fontId="27" fillId="0" borderId="0" applyProtection="0"/>
    <xf numFmtId="0" fontId="27" fillId="0" borderId="0"/>
    <xf numFmtId="0" fontId="27" fillId="0" borderId="0"/>
    <xf numFmtId="0" fontId="27" fillId="0" borderId="0"/>
    <xf numFmtId="0" fontId="27" fillId="0" borderId="0"/>
    <xf numFmtId="0" fontId="27" fillId="0" borderId="0"/>
    <xf numFmtId="218" fontId="109" fillId="0" borderId="0"/>
    <xf numFmtId="0" fontId="27" fillId="0" borderId="0"/>
    <xf numFmtId="4" fontId="78" fillId="0" borderId="1" applyFill="0" applyBorder="0" applyProtection="0">
      <alignment horizontal="right" vertical="center"/>
    </xf>
    <xf numFmtId="4" fontId="78" fillId="0" borderId="1" applyFill="0" applyBorder="0" applyProtection="0">
      <alignment horizontal="right" vertical="center"/>
    </xf>
    <xf numFmtId="179" fontId="171" fillId="0" borderId="0" applyNumberFormat="0" applyFill="0" applyBorder="0" applyProtection="0">
      <alignment horizontal="left" vertical="center"/>
    </xf>
    <xf numFmtId="179" fontId="171" fillId="0" borderId="0" applyNumberFormat="0" applyFill="0" applyBorder="0" applyProtection="0">
      <alignment horizontal="left" vertical="center"/>
    </xf>
    <xf numFmtId="0" fontId="171" fillId="0" borderId="0" applyNumberFormat="0" applyFill="0" applyBorder="0" applyProtection="0">
      <alignment horizontal="left" vertical="center"/>
    </xf>
    <xf numFmtId="179" fontId="78" fillId="0" borderId="1" applyNumberFormat="0" applyFill="0" applyAlignment="0" applyProtection="0"/>
    <xf numFmtId="179" fontId="78" fillId="0" borderId="1" applyNumberFormat="0" applyFill="0" applyAlignment="0" applyProtection="0"/>
    <xf numFmtId="179" fontId="78" fillId="0" borderId="1" applyNumberFormat="0" applyFill="0" applyAlignment="0" applyProtection="0"/>
    <xf numFmtId="179" fontId="78" fillId="0" borderId="1" applyNumberFormat="0" applyFill="0" applyAlignment="0" applyProtection="0"/>
    <xf numFmtId="0" fontId="78" fillId="0" borderId="1" applyNumberFormat="0" applyFill="0" applyAlignment="0" applyProtection="0"/>
    <xf numFmtId="0" fontId="78" fillId="0" borderId="1" applyNumberFormat="0" applyFill="0" applyAlignment="0" applyProtection="0"/>
    <xf numFmtId="179" fontId="78" fillId="0" borderId="1" applyNumberFormat="0" applyFill="0" applyAlignment="0" applyProtection="0"/>
    <xf numFmtId="179" fontId="78" fillId="0" borderId="1" applyNumberFormat="0" applyFill="0" applyAlignment="0" applyProtection="0"/>
    <xf numFmtId="0" fontId="78" fillId="0" borderId="1" applyNumberFormat="0" applyFill="0" applyAlignment="0" applyProtection="0"/>
    <xf numFmtId="0" fontId="78" fillId="0" borderId="1" applyNumberFormat="0" applyFill="0" applyAlignment="0" applyProtection="0"/>
    <xf numFmtId="0" fontId="78" fillId="0" borderId="1" applyNumberFormat="0" applyFill="0" applyAlignment="0" applyProtection="0"/>
    <xf numFmtId="179" fontId="27" fillId="107" borderId="0" applyNumberFormat="0" applyFont="0" applyBorder="0" applyAlignment="0" applyProtection="0"/>
    <xf numFmtId="179" fontId="27" fillId="107" borderId="0" applyNumberFormat="0" applyFont="0" applyBorder="0" applyAlignment="0" applyProtection="0"/>
    <xf numFmtId="0" fontId="27" fillId="107" borderId="0" applyNumberFormat="0" applyFont="0" applyBorder="0" applyAlignment="0" applyProtection="0"/>
    <xf numFmtId="0" fontId="73" fillId="0" borderId="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68" borderId="30" applyNumberFormat="0" applyFont="0" applyAlignment="0" applyProtection="0"/>
    <xf numFmtId="0" fontId="27" fillId="68" borderId="30" applyNumberFormat="0" applyFont="0" applyAlignment="0" applyProtection="0"/>
    <xf numFmtId="0" fontId="27" fillId="0" borderId="0"/>
    <xf numFmtId="0" fontId="27" fillId="68" borderId="30" applyNumberFormat="0" applyFont="0" applyAlignment="0" applyProtection="0"/>
    <xf numFmtId="0" fontId="27" fillId="68" borderId="30" applyNumberFormat="0" applyFont="0" applyAlignment="0" applyProtection="0"/>
    <xf numFmtId="0" fontId="109" fillId="57" borderId="53" applyNumberFormat="0" applyFont="0" applyAlignment="0" applyProtection="0"/>
    <xf numFmtId="0" fontId="27" fillId="0" borderId="0"/>
    <xf numFmtId="179" fontId="27" fillId="26" borderId="23" applyNumberFormat="0" applyFont="0" applyAlignment="0" applyProtection="0"/>
    <xf numFmtId="0" fontId="27" fillId="68" borderId="30"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68" borderId="30" applyNumberFormat="0" applyFont="0" applyAlignment="0" applyProtection="0"/>
    <xf numFmtId="0" fontId="27" fillId="0" borderId="0"/>
    <xf numFmtId="0" fontId="27" fillId="0" borderId="0"/>
    <xf numFmtId="0" fontId="27" fillId="0" borderId="0"/>
    <xf numFmtId="0" fontId="109" fillId="57" borderId="53" applyNumberFormat="0" applyFont="0" applyAlignment="0" applyProtection="0"/>
    <xf numFmtId="0" fontId="27" fillId="0" borderId="0"/>
    <xf numFmtId="0" fontId="27" fillId="68" borderId="30"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68" borderId="30" applyNumberFormat="0" applyFont="0" applyAlignment="0" applyProtection="0"/>
    <xf numFmtId="0" fontId="1" fillId="26" borderId="23" applyNumberFormat="0" applyFont="0" applyAlignment="0" applyProtection="0"/>
    <xf numFmtId="0" fontId="109" fillId="57" borderId="53" applyNumberFormat="0" applyFont="0" applyAlignment="0" applyProtection="0"/>
    <xf numFmtId="0" fontId="69" fillId="68" borderId="30"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68" borderId="30" applyNumberFormat="0" applyFont="0" applyAlignment="0" applyProtection="0"/>
    <xf numFmtId="0" fontId="27" fillId="0" borderId="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0" borderId="0"/>
    <xf numFmtId="0" fontId="109" fillId="57" borderId="5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0" borderId="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179" fontId="27" fillId="26" borderId="23" applyNumberFormat="0" applyFont="0" applyAlignment="0" applyProtection="0"/>
    <xf numFmtId="0" fontId="27" fillId="0" borderId="0"/>
    <xf numFmtId="0" fontId="27" fillId="0" borderId="0"/>
    <xf numFmtId="0" fontId="172" fillId="0" borderId="5"/>
    <xf numFmtId="220" fontId="27" fillId="0" borderId="0" applyFont="0" applyFill="0" applyBorder="0" applyAlignment="0" applyProtection="0"/>
    <xf numFmtId="190" fontId="27" fillId="0" borderId="0" applyFont="0" applyFill="0" applyBorder="0" applyAlignment="0" applyProtection="0"/>
    <xf numFmtId="221" fontId="27" fillId="0" borderId="0" applyFont="0" applyFill="0" applyBorder="0" applyAlignment="0" applyProtection="0"/>
    <xf numFmtId="0" fontId="173" fillId="60" borderId="54" applyNumberFormat="0" applyAlignment="0" applyProtection="0"/>
    <xf numFmtId="0" fontId="173" fillId="60" borderId="54" applyNumberFormat="0" applyAlignment="0" applyProtection="0"/>
    <xf numFmtId="0" fontId="27" fillId="0" borderId="0"/>
    <xf numFmtId="0" fontId="56" fillId="24" borderId="20" applyNumberFormat="0" applyAlignment="0" applyProtection="0"/>
    <xf numFmtId="0" fontId="173" fillId="84" borderId="54" applyNumberFormat="0" applyAlignment="0" applyProtection="0"/>
    <xf numFmtId="0" fontId="27" fillId="0" borderId="0"/>
    <xf numFmtId="0" fontId="173" fillId="60" borderId="54" applyNumberFormat="0" applyAlignment="0" applyProtection="0"/>
    <xf numFmtId="0" fontId="27" fillId="0" borderId="0"/>
    <xf numFmtId="0" fontId="27" fillId="0" borderId="0"/>
    <xf numFmtId="0" fontId="27" fillId="0" borderId="0"/>
    <xf numFmtId="0" fontId="173" fillId="84" borderId="54" applyNumberFormat="0" applyAlignment="0" applyProtection="0"/>
    <xf numFmtId="0" fontId="27" fillId="0" borderId="0"/>
    <xf numFmtId="0" fontId="27" fillId="0" borderId="0"/>
    <xf numFmtId="0" fontId="27" fillId="0" borderId="0"/>
    <xf numFmtId="0" fontId="173" fillId="84" borderId="54" applyNumberFormat="0" applyAlignment="0" applyProtection="0"/>
    <xf numFmtId="0" fontId="27" fillId="0" borderId="0"/>
    <xf numFmtId="0" fontId="27" fillId="0" borderId="0"/>
    <xf numFmtId="0" fontId="27" fillId="0" borderId="0"/>
    <xf numFmtId="0" fontId="173" fillId="84" borderId="54" applyNumberFormat="0" applyAlignment="0" applyProtection="0"/>
    <xf numFmtId="0" fontId="27" fillId="0" borderId="0"/>
    <xf numFmtId="0" fontId="92" fillId="101" borderId="38" applyNumberFormat="0" applyAlignment="0" applyProtection="0"/>
    <xf numFmtId="222" fontId="27" fillId="0" borderId="0" applyFont="0" applyFill="0" applyBorder="0" applyAlignment="0" applyProtection="0"/>
    <xf numFmtId="222" fontId="27" fillId="0" borderId="0" applyFont="0" applyFill="0" applyBorder="0" applyAlignment="0" applyProtection="0"/>
    <xf numFmtId="223" fontId="27" fillId="0" borderId="0" applyFont="0" applyFill="0" applyBorder="0" applyAlignment="0" applyProtection="0"/>
    <xf numFmtId="223" fontId="27"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10" fontId="27" fillId="0" borderId="0" applyFont="0" applyFill="0" applyBorder="0" applyAlignment="0" applyProtection="0"/>
    <xf numFmtId="0" fontId="27" fillId="0" borderId="0"/>
    <xf numFmtId="0" fontId="27" fillId="0" borderId="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120"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174"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10" fontId="27" fillId="0" borderId="0" applyFont="0" applyFill="0" applyBorder="0" applyAlignment="0" applyProtection="0"/>
    <xf numFmtId="10" fontId="27" fillId="0" borderId="0" applyFont="0" applyFill="0" applyBorder="0" applyAlignment="0" applyProtection="0"/>
    <xf numFmtId="10"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0" fontId="27" fillId="0" borderId="0"/>
    <xf numFmtId="0" fontId="27" fillId="0" borderId="0"/>
    <xf numFmtId="0" fontId="27" fillId="0" borderId="0"/>
    <xf numFmtId="10" fontId="27" fillId="0" borderId="0" applyFont="0" applyFill="0" applyBorder="0" applyAlignment="0" applyProtection="0"/>
    <xf numFmtId="10" fontId="27" fillId="0" borderId="0" applyFont="0" applyFill="0" applyBorder="0" applyAlignment="0" applyProtection="0"/>
    <xf numFmtId="10"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175" fillId="81" borderId="0"/>
    <xf numFmtId="0" fontId="27" fillId="0" borderId="0"/>
    <xf numFmtId="0" fontId="27" fillId="0" borderId="0"/>
    <xf numFmtId="2" fontId="176" fillId="81" borderId="0">
      <alignment horizontal="center"/>
    </xf>
    <xf numFmtId="0" fontId="27" fillId="0" borderId="0"/>
    <xf numFmtId="0" fontId="27" fillId="0" borderId="0"/>
    <xf numFmtId="2" fontId="109" fillId="108" borderId="0">
      <protection locked="0"/>
    </xf>
    <xf numFmtId="0" fontId="27" fillId="0" borderId="0"/>
    <xf numFmtId="0" fontId="27" fillId="0" borderId="0"/>
    <xf numFmtId="1" fontId="109" fillId="94" borderId="0"/>
    <xf numFmtId="0" fontId="102" fillId="109" borderId="0" applyNumberFormat="0" applyAlignment="0" applyProtection="0"/>
    <xf numFmtId="0" fontId="27" fillId="0" borderId="0"/>
    <xf numFmtId="0" fontId="27" fillId="0" borderId="0"/>
    <xf numFmtId="183" fontId="177" fillId="94" borderId="0" applyBorder="0" applyAlignment="0">
      <protection hidden="1"/>
    </xf>
    <xf numFmtId="0" fontId="27" fillId="0" borderId="0"/>
    <xf numFmtId="0" fontId="27" fillId="0" borderId="0"/>
    <xf numFmtId="1" fontId="177" fillId="94" borderId="0">
      <alignment horizontal="center"/>
    </xf>
    <xf numFmtId="0" fontId="27" fillId="0" borderId="0"/>
    <xf numFmtId="0" fontId="27" fillId="0" borderId="0"/>
    <xf numFmtId="0" fontId="27" fillId="0" borderId="0"/>
    <xf numFmtId="0" fontId="178" fillId="90" borderId="55" applyNumberFormat="0" applyAlignment="0" applyProtection="0">
      <alignment horizontal="center" vertical="center"/>
    </xf>
    <xf numFmtId="0" fontId="27" fillId="0" borderId="0"/>
    <xf numFmtId="0" fontId="27" fillId="0" borderId="0"/>
    <xf numFmtId="218" fontId="128" fillId="0" borderId="0"/>
    <xf numFmtId="0" fontId="179" fillId="0" borderId="0" applyNumberFormat="0" applyFont="0" applyFill="0" applyBorder="0" applyAlignment="0">
      <alignment vertical="center"/>
      <protection hidden="1"/>
    </xf>
    <xf numFmtId="0" fontId="27" fillId="0" borderId="0"/>
    <xf numFmtId="179" fontId="179" fillId="0" borderId="0" applyNumberFormat="0" applyFill="0" applyBorder="0" applyProtection="0">
      <alignment horizontal="left"/>
    </xf>
    <xf numFmtId="179" fontId="179" fillId="0" borderId="0" applyNumberFormat="0" applyFill="0" applyBorder="0" applyProtection="0">
      <alignment horizontal="left"/>
    </xf>
    <xf numFmtId="179" fontId="179" fillId="0" borderId="0" applyNumberFormat="0" applyFill="0" applyBorder="0" applyProtection="0">
      <alignment horizontal="left"/>
    </xf>
    <xf numFmtId="0" fontId="179" fillId="0" borderId="0" applyNumberFormat="0" applyFill="0" applyBorder="0" applyProtection="0">
      <alignment horizontal="left"/>
    </xf>
    <xf numFmtId="193" fontId="179" fillId="0" borderId="0" applyNumberFormat="0" applyFill="0" applyBorder="0" applyProtection="0">
      <alignment horizontal="left"/>
    </xf>
    <xf numFmtId="179" fontId="179" fillId="0" borderId="0" applyNumberFormat="0" applyFill="0" applyBorder="0" applyProtection="0">
      <alignment horizontal="left"/>
    </xf>
    <xf numFmtId="193" fontId="179" fillId="0" borderId="0" applyNumberFormat="0" applyFill="0" applyBorder="0" applyProtection="0">
      <alignment horizontal="left"/>
    </xf>
    <xf numFmtId="179" fontId="179" fillId="0" borderId="0" applyNumberFormat="0" applyFill="0" applyBorder="0" applyProtection="0">
      <alignment horizontal="left"/>
    </xf>
    <xf numFmtId="193" fontId="179" fillId="0" borderId="0" applyNumberFormat="0" applyFill="0" applyBorder="0" applyProtection="0">
      <alignment horizontal="left"/>
    </xf>
    <xf numFmtId="179" fontId="179" fillId="0" borderId="0" applyNumberFormat="0" applyFill="0" applyBorder="0" applyProtection="0">
      <alignment horizontal="left"/>
    </xf>
    <xf numFmtId="179" fontId="179" fillId="0" borderId="0" applyNumberFormat="0" applyFill="0" applyBorder="0" applyProtection="0">
      <alignment horizontal="left"/>
    </xf>
    <xf numFmtId="0" fontId="179" fillId="0" borderId="0" applyNumberFormat="0" applyFill="0" applyBorder="0" applyProtection="0">
      <alignment horizontal="left"/>
    </xf>
    <xf numFmtId="0" fontId="179" fillId="0" borderId="0" applyNumberFormat="0" applyFill="0" applyBorder="0" applyProtection="0">
      <alignment horizontal="left"/>
    </xf>
    <xf numFmtId="0" fontId="27" fillId="0" borderId="0"/>
    <xf numFmtId="215" fontId="180" fillId="94" borderId="0"/>
    <xf numFmtId="179" fontId="116" fillId="0" borderId="0" applyNumberFormat="0" applyFill="0" applyBorder="0" applyProtection="0">
      <alignment horizontal="left"/>
    </xf>
    <xf numFmtId="0" fontId="116" fillId="0" borderId="0" applyNumberFormat="0" applyFill="0" applyBorder="0" applyProtection="0">
      <alignment horizontal="left"/>
    </xf>
    <xf numFmtId="193" fontId="116" fillId="0" borderId="0" applyNumberFormat="0" applyFill="0" applyBorder="0" applyProtection="0">
      <alignment horizontal="left"/>
    </xf>
    <xf numFmtId="179" fontId="116" fillId="0" borderId="0" applyNumberFormat="0" applyFill="0" applyBorder="0" applyProtection="0">
      <alignment horizontal="left"/>
    </xf>
    <xf numFmtId="193" fontId="116" fillId="0" borderId="0" applyNumberFormat="0" applyFill="0" applyBorder="0" applyProtection="0">
      <alignment horizontal="left"/>
    </xf>
    <xf numFmtId="179" fontId="116" fillId="0" borderId="0" applyNumberFormat="0" applyFill="0" applyBorder="0" applyProtection="0">
      <alignment horizontal="left"/>
    </xf>
    <xf numFmtId="193" fontId="116" fillId="0" borderId="0" applyNumberFormat="0" applyFill="0" applyBorder="0" applyProtection="0">
      <alignment horizontal="left"/>
    </xf>
    <xf numFmtId="179" fontId="116" fillId="0" borderId="0" applyNumberFormat="0" applyFill="0" applyBorder="0" applyProtection="0">
      <alignment horizontal="left"/>
    </xf>
    <xf numFmtId="179" fontId="116" fillId="0" borderId="0" applyNumberFormat="0" applyFill="0" applyBorder="0" applyProtection="0">
      <alignment horizontal="left"/>
    </xf>
    <xf numFmtId="0" fontId="116" fillId="0" borderId="0" applyNumberFormat="0" applyFill="0" applyBorder="0" applyProtection="0">
      <alignment horizontal="left"/>
    </xf>
    <xf numFmtId="0" fontId="116" fillId="0" borderId="0" applyNumberFormat="0" applyFill="0" applyBorder="0" applyProtection="0">
      <alignment horizontal="left"/>
    </xf>
    <xf numFmtId="179" fontId="78" fillId="107" borderId="27"/>
    <xf numFmtId="0" fontId="27" fillId="0" borderId="0"/>
    <xf numFmtId="0" fontId="27" fillId="0" borderId="0"/>
    <xf numFmtId="1" fontId="154" fillId="0" borderId="0" applyNumberFormat="0" applyFont="0" applyBorder="0" applyAlignment="0" applyProtection="0">
      <alignment horizontal="right"/>
    </xf>
    <xf numFmtId="0" fontId="27" fillId="0" borderId="0"/>
    <xf numFmtId="0" fontId="27" fillId="0" borderId="0"/>
    <xf numFmtId="0" fontId="27" fillId="0" borderId="0"/>
    <xf numFmtId="0" fontId="27" fillId="0" borderId="0"/>
    <xf numFmtId="0"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xf numFmtId="0" fontId="27" fillId="0" borderId="0" applyFont="0" applyFill="0" applyBorder="0" applyAlignment="0" applyProtection="0"/>
    <xf numFmtId="0" fontId="27" fillId="0" borderId="0" applyFont="0" applyFill="0" applyBorder="0" applyAlignment="0" applyProtection="0"/>
    <xf numFmtId="0" fontId="27" fillId="0" borderId="0"/>
    <xf numFmtId="0" fontId="27" fillId="0" borderId="0"/>
    <xf numFmtId="0" fontId="27" fillId="0" borderId="0"/>
    <xf numFmtId="0" fontId="27" fillId="0" borderId="0" applyNumberFormat="0" applyFill="0" applyBorder="0" applyProtection="0">
      <alignment horizontal="right" wrapText="1"/>
    </xf>
    <xf numFmtId="0" fontId="27" fillId="0" borderId="0"/>
    <xf numFmtId="0" fontId="27" fillId="0" borderId="0"/>
    <xf numFmtId="0" fontId="27" fillId="0" borderId="0"/>
    <xf numFmtId="0" fontId="27" fillId="0" borderId="0"/>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xf numFmtId="49" fontId="27" fillId="0" borderId="1" applyFill="0" applyProtection="0">
      <alignment horizontal="right"/>
    </xf>
    <xf numFmtId="49" fontId="27" fillId="0" borderId="1" applyFill="0" applyProtection="0">
      <alignment horizontal="right"/>
    </xf>
    <xf numFmtId="0" fontId="27" fillId="0" borderId="0"/>
    <xf numFmtId="0" fontId="27" fillId="0" borderId="0"/>
    <xf numFmtId="0" fontId="181" fillId="0" borderId="0" applyNumberFormat="0" applyFill="0" applyBorder="0" applyAlignment="0" applyProtection="0">
      <protection locked="0"/>
    </xf>
    <xf numFmtId="0" fontId="27" fillId="0" borderId="0"/>
    <xf numFmtId="0" fontId="27" fillId="0" borderId="0"/>
    <xf numFmtId="224" fontId="182" fillId="0" borderId="0" applyNumberFormat="0" applyFill="0" applyBorder="0" applyAlignment="0" applyProtection="0">
      <alignment horizontal="right" vertical="center" wrapText="1"/>
    </xf>
    <xf numFmtId="0" fontId="27" fillId="0" borderId="0"/>
    <xf numFmtId="0" fontId="27" fillId="0" borderId="0"/>
    <xf numFmtId="0" fontId="27" fillId="0" borderId="0"/>
    <xf numFmtId="0" fontId="183" fillId="0" borderId="0" applyNumberFormat="0" applyFill="0" applyBorder="0" applyAlignment="0" applyProtection="0"/>
    <xf numFmtId="0" fontId="27" fillId="0" borderId="0"/>
    <xf numFmtId="0" fontId="27" fillId="0" borderId="0"/>
    <xf numFmtId="225" fontId="184" fillId="0" borderId="0" applyNumberFormat="0" applyFill="0" applyBorder="0" applyAlignment="0" applyProtection="0">
      <alignment horizontal="right" vertical="center"/>
    </xf>
    <xf numFmtId="0" fontId="27" fillId="0" borderId="0"/>
    <xf numFmtId="0" fontId="27" fillId="0" borderId="0"/>
    <xf numFmtId="0" fontId="27" fillId="0" borderId="0"/>
    <xf numFmtId="0" fontId="185" fillId="110" borderId="36"/>
    <xf numFmtId="0" fontId="27" fillId="0" borderId="0"/>
    <xf numFmtId="0" fontId="27" fillId="0" borderId="0"/>
    <xf numFmtId="0" fontId="185" fillId="0" borderId="0"/>
    <xf numFmtId="0" fontId="27" fillId="0" borderId="0"/>
    <xf numFmtId="0" fontId="27" fillId="0" borderId="0"/>
    <xf numFmtId="0" fontId="185" fillId="0" borderId="0"/>
    <xf numFmtId="0" fontId="27" fillId="0" borderId="0"/>
    <xf numFmtId="0" fontId="27" fillId="0" borderId="0"/>
    <xf numFmtId="0" fontId="185" fillId="0" borderId="0"/>
    <xf numFmtId="0" fontId="27" fillId="0" borderId="0"/>
    <xf numFmtId="0" fontId="27" fillId="0" borderId="0"/>
    <xf numFmtId="0" fontId="27" fillId="0" borderId="0"/>
    <xf numFmtId="218" fontId="186" fillId="0" borderId="0"/>
    <xf numFmtId="0" fontId="27" fillId="0" borderId="0"/>
    <xf numFmtId="0" fontId="27" fillId="0" borderId="0"/>
    <xf numFmtId="215" fontId="96" fillId="111" borderId="0"/>
    <xf numFmtId="0" fontId="27" fillId="0" borderId="0"/>
    <xf numFmtId="0" fontId="27" fillId="0" borderId="0"/>
    <xf numFmtId="195" fontId="116" fillId="0" borderId="0"/>
    <xf numFmtId="0" fontId="27" fillId="0" borderId="0"/>
    <xf numFmtId="0" fontId="27" fillId="0" borderId="0"/>
    <xf numFmtId="226" fontId="187" fillId="94" borderId="3" applyAlignment="0"/>
    <xf numFmtId="0" fontId="27" fillId="0" borderId="0"/>
    <xf numFmtId="0" fontId="27" fillId="0" borderId="0"/>
    <xf numFmtId="227" fontId="188" fillId="0" borderId="0"/>
    <xf numFmtId="0" fontId="27" fillId="0" borderId="0"/>
    <xf numFmtId="0" fontId="27" fillId="0" borderId="0"/>
    <xf numFmtId="218" fontId="189" fillId="112" borderId="0" applyFont="0" applyBorder="0" applyAlignment="0">
      <alignment vertical="top" wrapText="1"/>
    </xf>
    <xf numFmtId="0" fontId="27" fillId="0" borderId="0"/>
    <xf numFmtId="0" fontId="27" fillId="0" borderId="0"/>
    <xf numFmtId="218" fontId="190" fillId="112" borderId="0" applyFont="0" applyAlignment="0">
      <alignment horizontal="justify" vertical="top" wrapText="1"/>
    </xf>
    <xf numFmtId="0" fontId="27" fillId="0" borderId="0"/>
    <xf numFmtId="0" fontId="27" fillId="0" borderId="0"/>
    <xf numFmtId="218" fontId="191" fillId="112" borderId="0">
      <alignment vertical="top" wrapText="1"/>
    </xf>
    <xf numFmtId="0" fontId="192" fillId="92" borderId="11">
      <alignment wrapText="1"/>
    </xf>
    <xf numFmtId="0" fontId="27" fillId="0" borderId="0"/>
    <xf numFmtId="0" fontId="27" fillId="0" borderId="0"/>
    <xf numFmtId="218" fontId="193" fillId="112" borderId="56" applyBorder="0">
      <alignment horizontal="right" vertical="top" wrapText="1"/>
    </xf>
    <xf numFmtId="0" fontId="27" fillId="113" borderId="54" applyNumberFormat="0" applyFont="0" applyBorder="0" applyAlignment="0" applyProtection="0">
      <alignment horizontal="center" vertical="center" wrapText="1"/>
      <protection hidden="1"/>
    </xf>
    <xf numFmtId="0" fontId="27" fillId="0" borderId="0"/>
    <xf numFmtId="0" fontId="27" fillId="0" borderId="0"/>
    <xf numFmtId="0" fontId="27" fillId="0" borderId="0"/>
    <xf numFmtId="0" fontId="27" fillId="0" borderId="57"/>
    <xf numFmtId="0" fontId="27" fillId="0" borderId="0"/>
    <xf numFmtId="0" fontId="27" fillId="0" borderId="0"/>
    <xf numFmtId="0" fontId="27" fillId="0" borderId="0"/>
    <xf numFmtId="0" fontId="27" fillId="0" borderId="0"/>
    <xf numFmtId="0" fontId="27" fillId="0" borderId="57"/>
    <xf numFmtId="0" fontId="27" fillId="0" borderId="57"/>
    <xf numFmtId="0" fontId="27" fillId="0" borderId="57"/>
    <xf numFmtId="0" fontId="27" fillId="0" borderId="0"/>
    <xf numFmtId="0" fontId="27" fillId="0" borderId="57"/>
    <xf numFmtId="0" fontId="27" fillId="0" borderId="57"/>
    <xf numFmtId="0" fontId="27" fillId="0" borderId="0"/>
    <xf numFmtId="49" fontId="120" fillId="0" borderId="0" applyFont="0" applyFill="0" applyBorder="0" applyAlignment="0" applyProtection="0"/>
    <xf numFmtId="0" fontId="194" fillId="0" borderId="0" applyNumberFormat="0" applyFill="0" applyBorder="0" applyAlignment="0" applyProtection="0"/>
    <xf numFmtId="0" fontId="27" fillId="0" borderId="0"/>
    <xf numFmtId="0" fontId="27" fillId="0" borderId="0"/>
    <xf numFmtId="0" fontId="27" fillId="0" borderId="0"/>
    <xf numFmtId="195" fontId="146" fillId="0" borderId="0"/>
    <xf numFmtId="0" fontId="27" fillId="0" borderId="0"/>
    <xf numFmtId="0" fontId="194" fillId="0" borderId="0" applyNumberFormat="0" applyFill="0" applyBorder="0" applyAlignment="0" applyProtection="0"/>
    <xf numFmtId="0" fontId="67" fillId="0" borderId="0" applyNumberFormat="0" applyFill="0" applyBorder="0" applyAlignment="0" applyProtection="0"/>
    <xf numFmtId="0" fontId="27" fillId="0" borderId="0"/>
    <xf numFmtId="0" fontId="27" fillId="0" borderId="0"/>
    <xf numFmtId="195" fontId="146" fillId="0" borderId="0"/>
    <xf numFmtId="0" fontId="27" fillId="0" borderId="0"/>
    <xf numFmtId="0" fontId="65" fillId="0" borderId="0"/>
    <xf numFmtId="0" fontId="27" fillId="0" borderId="0"/>
    <xf numFmtId="195" fontId="146" fillId="0" borderId="0"/>
    <xf numFmtId="0" fontId="27" fillId="0" borderId="0"/>
    <xf numFmtId="0" fontId="27" fillId="0" borderId="0"/>
    <xf numFmtId="0" fontId="27" fillId="0" borderId="0"/>
    <xf numFmtId="195" fontId="146" fillId="0" borderId="0"/>
    <xf numFmtId="0" fontId="27" fillId="0" borderId="0"/>
    <xf numFmtId="0" fontId="27" fillId="0" borderId="0"/>
    <xf numFmtId="0" fontId="27" fillId="0" borderId="0"/>
    <xf numFmtId="174" fontId="195" fillId="0" borderId="0"/>
    <xf numFmtId="0" fontId="71" fillId="0" borderId="58" applyNumberFormat="0" applyFill="0" applyAlignment="0" applyProtection="0"/>
    <xf numFmtId="0" fontId="71" fillId="0" borderId="58" applyNumberFormat="0" applyFill="0" applyAlignment="0" applyProtection="0"/>
    <xf numFmtId="0" fontId="27" fillId="0" borderId="0"/>
    <xf numFmtId="0" fontId="2" fillId="0" borderId="24" applyNumberFormat="0" applyFill="0" applyAlignment="0" applyProtection="0"/>
    <xf numFmtId="0" fontId="71" fillId="0" borderId="59" applyNumberFormat="0" applyFill="0" applyAlignment="0" applyProtection="0"/>
    <xf numFmtId="0" fontId="27" fillId="0" borderId="0"/>
    <xf numFmtId="0" fontId="71" fillId="0" borderId="58" applyNumberFormat="0" applyFill="0" applyAlignment="0" applyProtection="0"/>
    <xf numFmtId="0" fontId="27" fillId="0" borderId="0"/>
    <xf numFmtId="0" fontId="27" fillId="0" borderId="0"/>
    <xf numFmtId="0" fontId="27" fillId="0" borderId="0"/>
    <xf numFmtId="0" fontId="71" fillId="0" borderId="59" applyNumberFormat="0" applyFill="0" applyAlignment="0" applyProtection="0"/>
    <xf numFmtId="0" fontId="27" fillId="0" borderId="0"/>
    <xf numFmtId="0" fontId="27" fillId="0" borderId="0"/>
    <xf numFmtId="0" fontId="27" fillId="0" borderId="0"/>
    <xf numFmtId="0" fontId="71" fillId="0" borderId="59" applyNumberFormat="0" applyFill="0" applyAlignment="0" applyProtection="0"/>
    <xf numFmtId="0" fontId="27" fillId="0" borderId="0"/>
    <xf numFmtId="0" fontId="27" fillId="0" borderId="0"/>
    <xf numFmtId="0" fontId="27" fillId="0" borderId="0"/>
    <xf numFmtId="0" fontId="71" fillId="0" borderId="59" applyNumberFormat="0" applyFill="0" applyAlignment="0" applyProtection="0"/>
    <xf numFmtId="0" fontId="27" fillId="0" borderId="0"/>
    <xf numFmtId="0" fontId="27" fillId="0" borderId="0"/>
    <xf numFmtId="0" fontId="27" fillId="0" borderId="0"/>
    <xf numFmtId="210" fontId="196" fillId="0" borderId="3"/>
    <xf numFmtId="0" fontId="27" fillId="0" borderId="0"/>
    <xf numFmtId="0" fontId="27" fillId="0" borderId="0"/>
    <xf numFmtId="0" fontId="27" fillId="0" borderId="0"/>
    <xf numFmtId="216" fontId="95" fillId="0" borderId="60" applyAlignment="0"/>
    <xf numFmtId="0" fontId="27" fillId="0" borderId="0"/>
    <xf numFmtId="0" fontId="27" fillId="0" borderId="0"/>
    <xf numFmtId="217" fontId="95" fillId="0" borderId="60" applyAlignment="0"/>
    <xf numFmtId="218" fontId="95" fillId="0" borderId="60" applyAlignment="0">
      <alignment horizontal="right"/>
    </xf>
    <xf numFmtId="218" fontId="95" fillId="0" borderId="60" applyAlignment="0">
      <alignment horizontal="right"/>
    </xf>
    <xf numFmtId="218" fontId="95" fillId="0" borderId="60" applyAlignment="0">
      <alignment horizontal="right"/>
    </xf>
    <xf numFmtId="0" fontId="27" fillId="0" borderId="0"/>
    <xf numFmtId="0" fontId="27" fillId="0" borderId="0"/>
    <xf numFmtId="0" fontId="27" fillId="0" borderId="0"/>
    <xf numFmtId="0" fontId="27" fillId="0" borderId="0"/>
    <xf numFmtId="218" fontId="95" fillId="0" borderId="60" applyAlignment="0">
      <alignment horizontal="right"/>
    </xf>
    <xf numFmtId="218" fontId="95" fillId="0" borderId="60" applyAlignment="0">
      <alignment horizontal="right"/>
    </xf>
    <xf numFmtId="218" fontId="95" fillId="0" borderId="60" applyAlignment="0">
      <alignment horizontal="right"/>
    </xf>
    <xf numFmtId="218" fontId="95" fillId="0" borderId="60" applyAlignment="0">
      <alignment horizontal="right"/>
    </xf>
    <xf numFmtId="218" fontId="95" fillId="0" borderId="60" applyAlignment="0">
      <alignment horizontal="right"/>
    </xf>
    <xf numFmtId="218" fontId="95" fillId="0" borderId="60" applyAlignment="0">
      <alignment horizontal="right"/>
    </xf>
    <xf numFmtId="218" fontId="95" fillId="0" borderId="60" applyAlignment="0">
      <alignment horizontal="right"/>
    </xf>
    <xf numFmtId="218" fontId="95" fillId="0" borderId="60" applyAlignment="0">
      <alignment horizontal="right"/>
    </xf>
    <xf numFmtId="0" fontId="27" fillId="0" borderId="0"/>
    <xf numFmtId="1" fontId="197" fillId="0" borderId="0">
      <alignment horizontal="right"/>
      <protection locked="0"/>
    </xf>
    <xf numFmtId="0" fontId="27" fillId="0" borderId="0"/>
    <xf numFmtId="0" fontId="27" fillId="0" borderId="0"/>
    <xf numFmtId="0" fontId="27" fillId="0" borderId="0"/>
    <xf numFmtId="0" fontId="27" fillId="0" borderId="0"/>
    <xf numFmtId="183" fontId="177" fillId="94" borderId="15" applyBorder="0">
      <alignment horizontal="right" vertical="center"/>
      <protection locked="0"/>
    </xf>
    <xf numFmtId="0" fontId="27" fillId="0" borderId="0"/>
    <xf numFmtId="0" fontId="27" fillId="0" borderId="0"/>
    <xf numFmtId="0" fontId="27" fillId="0" borderId="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60" fillId="0" borderId="0" applyNumberFormat="0" applyFill="0" applyBorder="0" applyAlignment="0" applyProtection="0"/>
    <xf numFmtId="0" fontId="198" fillId="0" borderId="0" applyNumberFormat="0" applyFill="0" applyBorder="0" applyAlignment="0" applyProtection="0"/>
    <xf numFmtId="0" fontId="27" fillId="0" borderId="0"/>
    <xf numFmtId="0" fontId="198" fillId="0" borderId="0" applyNumberFormat="0" applyFill="0" applyBorder="0" applyAlignment="0" applyProtection="0"/>
    <xf numFmtId="0" fontId="27" fillId="0" borderId="0"/>
    <xf numFmtId="0" fontId="27" fillId="0" borderId="0"/>
    <xf numFmtId="0" fontId="27" fillId="0" borderId="0"/>
    <xf numFmtId="0" fontId="198" fillId="0" borderId="0" applyNumberFormat="0" applyFill="0" applyBorder="0" applyAlignment="0" applyProtection="0"/>
    <xf numFmtId="0" fontId="27" fillId="0" borderId="0"/>
    <xf numFmtId="0" fontId="198" fillId="0" borderId="0" applyNumberFormat="0" applyFill="0" applyBorder="0" applyAlignment="0" applyProtection="0"/>
    <xf numFmtId="0" fontId="27" fillId="0" borderId="0"/>
    <xf numFmtId="0" fontId="27" fillId="0" borderId="0"/>
    <xf numFmtId="0" fontId="27" fillId="0" borderId="0"/>
    <xf numFmtId="228" fontId="96" fillId="51" borderId="32" applyNumberFormat="0">
      <alignment horizontal="center" wrapText="1"/>
    </xf>
    <xf numFmtId="0" fontId="27" fillId="0" borderId="0"/>
    <xf numFmtId="0" fontId="27" fillId="0" borderId="0"/>
    <xf numFmtId="0" fontId="27" fillId="0" borderId="0"/>
    <xf numFmtId="0" fontId="27" fillId="51" borderId="0" applyBorder="0" applyProtection="0"/>
    <xf numFmtId="0" fontId="27" fillId="0" borderId="0"/>
    <xf numFmtId="0" fontId="27" fillId="0" borderId="0"/>
    <xf numFmtId="0" fontId="27" fillId="0" borderId="0"/>
    <xf numFmtId="0" fontId="27" fillId="0" borderId="0"/>
    <xf numFmtId="0" fontId="27" fillId="51" borderId="0" applyBorder="0" applyProtection="0"/>
    <xf numFmtId="0" fontId="27" fillId="51" borderId="0" applyBorder="0" applyProtection="0"/>
    <xf numFmtId="0" fontId="27" fillId="51" borderId="0" applyBorder="0" applyProtection="0"/>
    <xf numFmtId="0" fontId="27" fillId="0" borderId="0"/>
    <xf numFmtId="0" fontId="27" fillId="51" borderId="0" applyBorder="0" applyProtection="0"/>
    <xf numFmtId="0" fontId="27" fillId="51" borderId="0" applyBorder="0" applyProtection="0"/>
    <xf numFmtId="0" fontId="27" fillId="0" borderId="0"/>
    <xf numFmtId="0" fontId="27" fillId="0" borderId="0"/>
    <xf numFmtId="0" fontId="27" fillId="0" borderId="0"/>
    <xf numFmtId="0" fontId="27" fillId="51" borderId="0">
      <alignment horizontal="right"/>
    </xf>
    <xf numFmtId="0" fontId="27" fillId="0" borderId="0"/>
    <xf numFmtId="0" fontId="27" fillId="0" borderId="0"/>
    <xf numFmtId="0" fontId="27" fillId="0" borderId="0"/>
    <xf numFmtId="9" fontId="27" fillId="0" borderId="0" applyFill="0" applyBorder="0" applyAlignment="0" applyProtection="0"/>
    <xf numFmtId="0" fontId="27" fillId="0" borderId="0"/>
    <xf numFmtId="0" fontId="27" fillId="0" borderId="0"/>
    <xf numFmtId="0" fontId="27" fillId="0" borderId="0"/>
    <xf numFmtId="0" fontId="27" fillId="0" borderId="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27" fillId="0" borderId="0"/>
    <xf numFmtId="9" fontId="27" fillId="0" borderId="0" applyFill="0" applyBorder="0" applyAlignment="0" applyProtection="0"/>
    <xf numFmtId="9" fontId="27" fillId="0" borderId="0" applyFill="0" applyBorder="0" applyAlignment="0" applyProtection="0"/>
    <xf numFmtId="0" fontId="27" fillId="0" borderId="0"/>
    <xf numFmtId="0" fontId="27" fillId="0" borderId="0"/>
    <xf numFmtId="0" fontId="27" fillId="0" borderId="0"/>
    <xf numFmtId="0" fontId="199" fillId="0" borderId="0" applyNumberFormat="0" applyAlignment="0"/>
    <xf numFmtId="0" fontId="27" fillId="0" borderId="0"/>
    <xf numFmtId="0" fontId="27" fillId="0" borderId="0"/>
    <xf numFmtId="0" fontId="200" fillId="51" borderId="0" applyNumberFormat="0" applyAlignment="0"/>
    <xf numFmtId="0" fontId="27" fillId="0" borderId="0"/>
    <xf numFmtId="0" fontId="27" fillId="0" borderId="0"/>
    <xf numFmtId="49" fontId="17" fillId="51" borderId="0">
      <alignment horizontal="right"/>
    </xf>
    <xf numFmtId="0" fontId="27" fillId="0" borderId="0"/>
    <xf numFmtId="0" fontId="27" fillId="0" borderId="0"/>
    <xf numFmtId="228" fontId="96" fillId="51" borderId="32">
      <alignment horizontal="right" wrapText="1"/>
    </xf>
    <xf numFmtId="0" fontId="27" fillId="0" borderId="0"/>
    <xf numFmtId="0" fontId="27" fillId="0" borderId="0"/>
    <xf numFmtId="0" fontId="195" fillId="0" borderId="60" applyFont="0" applyFill="0" applyBorder="0" applyAlignment="0" applyProtection="0"/>
    <xf numFmtId="0" fontId="27" fillId="0" borderId="0"/>
    <xf numFmtId="0" fontId="27" fillId="0" borderId="0"/>
    <xf numFmtId="194" fontId="187" fillId="94" borderId="2" applyNumberFormat="0" applyBorder="0" applyAlignment="0"/>
    <xf numFmtId="0" fontId="27" fillId="0" borderId="0"/>
    <xf numFmtId="0" fontId="27" fillId="0" borderId="0"/>
    <xf numFmtId="228" fontId="17" fillId="92" borderId="3" applyAlignment="0">
      <alignment horizontal="right"/>
    </xf>
    <xf numFmtId="0" fontId="27" fillId="0" borderId="0"/>
    <xf numFmtId="0" fontId="27" fillId="0" borderId="0"/>
    <xf numFmtId="228" fontId="17" fillId="111" borderId="3" applyAlignment="0">
      <alignment horizontal="left"/>
    </xf>
    <xf numFmtId="179" fontId="78" fillId="0" borderId="0"/>
    <xf numFmtId="0" fontId="27" fillId="0" borderId="0"/>
    <xf numFmtId="0" fontId="201" fillId="0" borderId="0"/>
    <xf numFmtId="0" fontId="202" fillId="0" borderId="0"/>
    <xf numFmtId="43" fontId="27"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27" fillId="0" borderId="0"/>
    <xf numFmtId="0" fontId="27"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0" fontId="9" fillId="0" borderId="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70" fillId="0" borderId="0" applyFont="0" applyFill="0" applyBorder="0" applyAlignment="0" applyProtection="0"/>
    <xf numFmtId="41" fontId="27" fillId="0" borderId="0" applyFont="0" applyFill="0" applyBorder="0" applyAlignment="0" applyProtection="0"/>
    <xf numFmtId="41" fontId="70"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7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03" fillId="0" borderId="0" applyFont="0" applyFill="0" applyBorder="0" applyAlignment="0" applyProtection="0"/>
    <xf numFmtId="43" fontId="69" fillId="0" borderId="0" applyFont="0" applyFill="0" applyBorder="0" applyAlignment="0" applyProtection="0"/>
    <xf numFmtId="43" fontId="98"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27" fillId="0" borderId="0"/>
    <xf numFmtId="0" fontId="27" fillId="0" borderId="0"/>
    <xf numFmtId="0" fontId="27" fillId="0" borderId="0"/>
    <xf numFmtId="0" fontId="203" fillId="0" borderId="61" applyNumberFormat="0" applyFill="0" applyProtection="0">
      <alignment horizontal="center"/>
    </xf>
    <xf numFmtId="174" fontId="27" fillId="0" borderId="0" applyFont="0" applyFill="0" applyBorder="0" applyProtection="0">
      <alignment horizontal="right"/>
    </xf>
    <xf numFmtId="174" fontId="27" fillId="0" borderId="0" applyFont="0" applyFill="0" applyBorder="0" applyProtection="0">
      <alignment horizontal="right"/>
    </xf>
    <xf numFmtId="177" fontId="27" fillId="0" borderId="0" applyFont="0" applyFill="0" applyBorder="0" applyProtection="0">
      <alignment horizontal="right"/>
    </xf>
    <xf numFmtId="177" fontId="27" fillId="0" borderId="0" applyFont="0" applyFill="0" applyBorder="0" applyProtection="0">
      <alignment horizontal="right"/>
    </xf>
    <xf numFmtId="175" fontId="27" fillId="0" borderId="0" applyFont="0" applyFill="0" applyBorder="0" applyProtection="0">
      <alignment horizontal="right"/>
    </xf>
    <xf numFmtId="175" fontId="27" fillId="0" borderId="0" applyFont="0" applyFill="0" applyBorder="0" applyProtection="0">
      <alignment horizontal="right"/>
    </xf>
    <xf numFmtId="237" fontId="27" fillId="0" borderId="0" applyBorder="0"/>
    <xf numFmtId="175" fontId="79" fillId="0" borderId="0" applyFont="0" applyFill="0" applyBorder="0" applyProtection="0">
      <alignment horizontal="right"/>
    </xf>
    <xf numFmtId="229" fontId="79" fillId="0" borderId="0" applyFont="0" applyFill="0" applyBorder="0" applyProtection="0">
      <alignment horizontal="left"/>
    </xf>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213" fillId="0" borderId="12" applyNumberFormat="0" applyBorder="0" applyAlignment="0" applyProtection="0">
      <alignment horizontal="right" vertical="center"/>
    </xf>
    <xf numFmtId="167" fontId="27" fillId="0" borderId="0" applyFont="0" applyFill="0" applyBorder="0" applyAlignment="0" applyProtection="0"/>
    <xf numFmtId="0" fontId="214" fillId="0" borderId="0">
      <alignment horizontal="right"/>
      <protection locked="0"/>
    </xf>
    <xf numFmtId="0" fontId="204" fillId="0" borderId="0">
      <alignment horizontal="left"/>
    </xf>
    <xf numFmtId="0" fontId="205" fillId="0" borderId="0">
      <alignment horizontal="left"/>
    </xf>
    <xf numFmtId="0" fontId="27" fillId="0" borderId="0" applyFont="0" applyFill="0" applyBorder="0" applyProtection="0">
      <alignment horizontal="right"/>
    </xf>
    <xf numFmtId="0" fontId="27" fillId="0" borderId="0" applyFont="0" applyFill="0" applyBorder="0" applyProtection="0">
      <alignment horizontal="right"/>
    </xf>
    <xf numFmtId="38" fontId="109" fillId="94" borderId="0" applyNumberFormat="0" applyBorder="0" applyAlignment="0" applyProtection="0"/>
    <xf numFmtId="0" fontId="95" fillId="114" borderId="62" applyProtection="0">
      <alignment horizontal="right"/>
    </xf>
    <xf numFmtId="0" fontId="206" fillId="114" borderId="0" applyProtection="0">
      <alignment horizontal="left"/>
    </xf>
    <xf numFmtId="0" fontId="117" fillId="0" borderId="0">
      <alignment vertical="top" wrapText="1"/>
    </xf>
    <xf numFmtId="0" fontId="117" fillId="0" borderId="0">
      <alignment vertical="top" wrapText="1"/>
    </xf>
    <xf numFmtId="0" fontId="117" fillId="0" borderId="0">
      <alignment vertical="top" wrapText="1"/>
    </xf>
    <xf numFmtId="0" fontId="117" fillId="0" borderId="0">
      <alignment vertical="top" wrapText="1"/>
    </xf>
    <xf numFmtId="205" fontId="116" fillId="0" borderId="0" applyNumberFormat="0" applyFill="0" applyAlignment="0" applyProtection="0"/>
    <xf numFmtId="205" fontId="215" fillId="0" borderId="0" applyNumberFormat="0" applyFill="0" applyAlignment="0" applyProtection="0"/>
    <xf numFmtId="205" fontId="17" fillId="0" borderId="0" applyNumberFormat="0" applyFill="0" applyAlignment="0" applyProtection="0"/>
    <xf numFmtId="205" fontId="207" fillId="0" borderId="0" applyNumberFormat="0" applyFill="0" applyAlignment="0" applyProtection="0"/>
    <xf numFmtId="205" fontId="147" fillId="0" borderId="0" applyNumberFormat="0" applyFill="0" applyAlignment="0" applyProtection="0"/>
    <xf numFmtId="205" fontId="147" fillId="0" borderId="0" applyNumberFormat="0" applyFont="0" applyFill="0" applyBorder="0" applyAlignment="0" applyProtection="0"/>
    <xf numFmtId="205" fontId="147" fillId="0" borderId="0" applyNumberFormat="0" applyFont="0" applyFill="0" applyBorder="0" applyAlignment="0" applyProtection="0"/>
    <xf numFmtId="0" fontId="111" fillId="0" borderId="0" applyFill="0" applyBorder="0" applyProtection="0">
      <alignment horizontal="left"/>
    </xf>
    <xf numFmtId="10" fontId="109" fillId="92" borderId="1" applyNumberFormat="0" applyBorder="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157" fillId="55" borderId="28" applyNumberFormat="0" applyAlignment="0" applyProtection="0"/>
    <xf numFmtId="0" fontId="95" fillId="0" borderId="63" applyProtection="0">
      <alignment horizontal="right"/>
    </xf>
    <xf numFmtId="0" fontId="95" fillId="0" borderId="62" applyProtection="0">
      <alignment horizontal="right"/>
    </xf>
    <xf numFmtId="0" fontId="95" fillId="0" borderId="64" applyProtection="0">
      <alignment horizontal="center"/>
      <protection locked="0"/>
    </xf>
    <xf numFmtId="0" fontId="27" fillId="0" borderId="0"/>
    <xf numFmtId="0" fontId="27" fillId="0" borderId="0"/>
    <xf numFmtId="0" fontId="27" fillId="0" borderId="0"/>
    <xf numFmtId="1" fontId="27" fillId="0" borderId="0" applyFont="0" applyFill="0" applyBorder="0" applyProtection="0">
      <alignment horizontal="right"/>
    </xf>
    <xf numFmtId="1" fontId="27" fillId="0" borderId="0" applyFont="0" applyFill="0" applyBorder="0" applyProtection="0">
      <alignment horizontal="right"/>
    </xf>
    <xf numFmtId="0" fontId="216" fillId="0" borderId="0"/>
    <xf numFmtId="0" fontId="216" fillId="0" borderId="0"/>
    <xf numFmtId="0" fontId="216" fillId="0" borderId="0"/>
    <xf numFmtId="0" fontId="216" fillId="0" borderId="0"/>
    <xf numFmtId="0" fontId="216"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69" fillId="0" borderId="0"/>
    <xf numFmtId="0" fontId="27" fillId="0" borderId="0">
      <alignment vertical="top"/>
    </xf>
    <xf numFmtId="0" fontId="27" fillId="0" borderId="0"/>
    <xf numFmtId="0" fontId="27"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70" fillId="0" borderId="0"/>
    <xf numFmtId="0" fontId="1" fillId="0" borderId="0"/>
    <xf numFmtId="0" fontId="69"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40" fontId="217" fillId="51" borderId="0">
      <alignment horizontal="right"/>
    </xf>
    <xf numFmtId="0" fontId="218" fillId="51" borderId="0">
      <alignment horizontal="right"/>
    </xf>
    <xf numFmtId="0" fontId="219" fillId="51" borderId="25"/>
    <xf numFmtId="0" fontId="219" fillId="0" borderId="0" applyBorder="0">
      <alignment horizontal="centerContinuous"/>
    </xf>
    <xf numFmtId="0" fontId="220" fillId="0" borderId="0" applyBorder="0">
      <alignment horizontal="centerContinuous"/>
    </xf>
    <xf numFmtId="230" fontId="27" fillId="0" borderId="0" applyFont="0" applyFill="0" applyBorder="0" applyProtection="0">
      <alignment horizontal="right"/>
    </xf>
    <xf numFmtId="230" fontId="27" fillId="0" borderId="0" applyFont="0" applyFill="0" applyBorder="0" applyProtection="0">
      <alignment horizontal="right"/>
    </xf>
    <xf numFmtId="10" fontId="27" fillId="0" borderId="0" applyFont="0" applyFill="0" applyBorder="0" applyAlignment="0" applyProtection="0"/>
    <xf numFmtId="9" fontId="2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2" fontId="221" fillId="108" borderId="5" applyAlignment="0" applyProtection="0">
      <protection locked="0"/>
    </xf>
    <xf numFmtId="0" fontId="222" fillId="92" borderId="5" applyNumberFormat="0" applyAlignment="0" applyProtection="0"/>
    <xf numFmtId="0" fontId="223" fillId="107" borderId="1" applyNumberFormat="0" applyAlignment="0" applyProtection="0">
      <alignment horizontal="center" vertical="center"/>
    </xf>
    <xf numFmtId="4" fontId="70" fillId="100" borderId="54" applyNumberFormat="0" applyProtection="0">
      <alignment vertical="center"/>
    </xf>
    <xf numFmtId="4" fontId="224" fillId="100" borderId="54" applyNumberFormat="0" applyProtection="0">
      <alignment vertical="center"/>
    </xf>
    <xf numFmtId="4" fontId="70" fillId="100" borderId="54" applyNumberFormat="0" applyProtection="0">
      <alignment horizontal="left" vertical="center" indent="1"/>
    </xf>
    <xf numFmtId="4" fontId="70" fillId="100" borderId="54" applyNumberFormat="0" applyProtection="0">
      <alignment horizontal="left" vertical="center" indent="1"/>
    </xf>
    <xf numFmtId="0" fontId="27" fillId="111" borderId="54" applyNumberFormat="0" applyProtection="0">
      <alignment horizontal="left" vertical="center" indent="1"/>
    </xf>
    <xf numFmtId="4" fontId="70" fillId="115" borderId="54" applyNumberFormat="0" applyProtection="0">
      <alignment horizontal="right" vertical="center"/>
    </xf>
    <xf numFmtId="4" fontId="70" fillId="116" borderId="54" applyNumberFormat="0" applyProtection="0">
      <alignment horizontal="right" vertical="center"/>
    </xf>
    <xf numFmtId="4" fontId="70" fillId="117" borderId="54" applyNumberFormat="0" applyProtection="0">
      <alignment horizontal="right" vertical="center"/>
    </xf>
    <xf numFmtId="4" fontId="70" fillId="96" borderId="54" applyNumberFormat="0" applyProtection="0">
      <alignment horizontal="right" vertical="center"/>
    </xf>
    <xf numFmtId="4" fontId="70" fillId="118" borderId="54" applyNumberFormat="0" applyProtection="0">
      <alignment horizontal="right" vertical="center"/>
    </xf>
    <xf numFmtId="4" fontId="70" fillId="119" borderId="54" applyNumberFormat="0" applyProtection="0">
      <alignment horizontal="right" vertical="center"/>
    </xf>
    <xf numFmtId="4" fontId="70" fillId="120" borderId="54" applyNumberFormat="0" applyProtection="0">
      <alignment horizontal="right" vertical="center"/>
    </xf>
    <xf numFmtId="4" fontId="70" fillId="121" borderId="54" applyNumberFormat="0" applyProtection="0">
      <alignment horizontal="right" vertical="center"/>
    </xf>
    <xf numFmtId="4" fontId="70" fillId="88" borderId="54" applyNumberFormat="0" applyProtection="0">
      <alignment horizontal="right" vertical="center"/>
    </xf>
    <xf numFmtId="4" fontId="225" fillId="122" borderId="54" applyNumberFormat="0" applyProtection="0">
      <alignment horizontal="left" vertical="center" indent="1"/>
    </xf>
    <xf numFmtId="4" fontId="70" fillId="95" borderId="65" applyNumberFormat="0" applyProtection="0">
      <alignment horizontal="left" vertical="center" indent="1"/>
    </xf>
    <xf numFmtId="4" fontId="123" fillId="123" borderId="0" applyNumberFormat="0" applyProtection="0">
      <alignment horizontal="left" vertical="center" indent="1"/>
    </xf>
    <xf numFmtId="0" fontId="27" fillId="111" borderId="54" applyNumberFormat="0" applyProtection="0">
      <alignment horizontal="left" vertical="center" indent="1"/>
    </xf>
    <xf numFmtId="4" fontId="70" fillId="95" borderId="54" applyNumberFormat="0" applyProtection="0">
      <alignment horizontal="left" vertical="center" indent="1"/>
    </xf>
    <xf numFmtId="4" fontId="70" fillId="124" borderId="54" applyNumberFormat="0" applyProtection="0">
      <alignment horizontal="left" vertical="center" indent="1"/>
    </xf>
    <xf numFmtId="0" fontId="27" fillId="124" borderId="54" applyNumberFormat="0" applyProtection="0">
      <alignment horizontal="left" vertical="center" indent="1"/>
    </xf>
    <xf numFmtId="0" fontId="27" fillId="124" borderId="54" applyNumberFormat="0" applyProtection="0">
      <alignment horizontal="left" vertical="center" indent="1"/>
    </xf>
    <xf numFmtId="0" fontId="27" fillId="107" borderId="54" applyNumberFormat="0" applyProtection="0">
      <alignment horizontal="left" vertical="center" indent="1"/>
    </xf>
    <xf numFmtId="0" fontId="27" fillId="107" borderId="54" applyNumberFormat="0" applyProtection="0">
      <alignment horizontal="left" vertical="center" indent="1"/>
    </xf>
    <xf numFmtId="0" fontId="27" fillId="94" borderId="54" applyNumberFormat="0" applyProtection="0">
      <alignment horizontal="left" vertical="center" indent="1"/>
    </xf>
    <xf numFmtId="0" fontId="27" fillId="94" borderId="54" applyNumberFormat="0" applyProtection="0">
      <alignment horizontal="left" vertical="center" indent="1"/>
    </xf>
    <xf numFmtId="0" fontId="27" fillId="111" borderId="54" applyNumberFormat="0" applyProtection="0">
      <alignment horizontal="left" vertical="center" indent="1"/>
    </xf>
    <xf numFmtId="0" fontId="27" fillId="111" borderId="54" applyNumberFormat="0" applyProtection="0">
      <alignment horizontal="left" vertical="center" indent="1"/>
    </xf>
    <xf numFmtId="4" fontId="70" fillId="92" borderId="54" applyNumberFormat="0" applyProtection="0">
      <alignment vertical="center"/>
    </xf>
    <xf numFmtId="4" fontId="224" fillId="92" borderId="54" applyNumberFormat="0" applyProtection="0">
      <alignment vertical="center"/>
    </xf>
    <xf numFmtId="4" fontId="70" fillId="92" borderId="54" applyNumberFormat="0" applyProtection="0">
      <alignment horizontal="left" vertical="center" indent="1"/>
    </xf>
    <xf numFmtId="4" fontId="70" fillId="92" borderId="54" applyNumberFormat="0" applyProtection="0">
      <alignment horizontal="left" vertical="center" indent="1"/>
    </xf>
    <xf numFmtId="4" fontId="70" fillId="95" borderId="54" applyNumberFormat="0" applyProtection="0">
      <alignment horizontal="right" vertical="center"/>
    </xf>
    <xf numFmtId="4" fontId="224" fillId="95" borderId="54" applyNumberFormat="0" applyProtection="0">
      <alignment horizontal="right" vertical="center"/>
    </xf>
    <xf numFmtId="0" fontId="27" fillId="111" borderId="54" applyNumberFormat="0" applyProtection="0">
      <alignment horizontal="left" vertical="center" indent="1"/>
    </xf>
    <xf numFmtId="0" fontId="27" fillId="111" borderId="54" applyNumberFormat="0" applyProtection="0">
      <alignment horizontal="left" vertical="center" indent="1"/>
    </xf>
    <xf numFmtId="0" fontId="226" fillId="0" borderId="0"/>
    <xf numFmtId="4" fontId="227" fillId="95" borderId="54" applyNumberFormat="0" applyProtection="0">
      <alignment horizontal="right" vertical="center"/>
    </xf>
    <xf numFmtId="0" fontId="208" fillId="51" borderId="33">
      <alignment horizontal="center"/>
    </xf>
    <xf numFmtId="3" fontId="209" fillId="51" borderId="0"/>
    <xf numFmtId="3" fontId="208" fillId="51" borderId="0"/>
    <xf numFmtId="0" fontId="209" fillId="51" borderId="0"/>
    <xf numFmtId="0" fontId="208" fillId="51" borderId="0"/>
    <xf numFmtId="0" fontId="209" fillId="51" borderId="0">
      <alignment horizontal="center"/>
    </xf>
    <xf numFmtId="0" fontId="210" fillId="0" borderId="0">
      <alignment wrapText="1"/>
    </xf>
    <xf numFmtId="0" fontId="210" fillId="0" borderId="0">
      <alignment wrapText="1"/>
    </xf>
    <xf numFmtId="0" fontId="210" fillId="0" borderId="0">
      <alignment wrapText="1"/>
    </xf>
    <xf numFmtId="0" fontId="210" fillId="0" borderId="0">
      <alignment wrapText="1"/>
    </xf>
    <xf numFmtId="0" fontId="96" fillId="125" borderId="0">
      <alignment horizontal="right" vertical="top" wrapText="1"/>
    </xf>
    <xf numFmtId="0" fontId="96" fillId="125" borderId="0">
      <alignment horizontal="right" vertical="top" wrapText="1"/>
    </xf>
    <xf numFmtId="0" fontId="96" fillId="125" borderId="0">
      <alignment horizontal="right" vertical="top" wrapText="1"/>
    </xf>
    <xf numFmtId="0" fontId="96" fillId="125" borderId="0">
      <alignment horizontal="right" vertical="top" wrapText="1"/>
    </xf>
    <xf numFmtId="0" fontId="122" fillId="0" borderId="0"/>
    <xf numFmtId="0" fontId="122" fillId="0" borderId="0"/>
    <xf numFmtId="0" fontId="122" fillId="0" borderId="0"/>
    <xf numFmtId="0" fontId="122" fillId="0" borderId="0"/>
    <xf numFmtId="0" fontId="211" fillId="0" borderId="0"/>
    <xf numFmtId="0" fontId="211" fillId="0" borderId="0"/>
    <xf numFmtId="0" fontId="211" fillId="0" borderId="0"/>
    <xf numFmtId="0" fontId="212" fillId="0" borderId="0"/>
    <xf numFmtId="0" fontId="212" fillId="0" borderId="0"/>
    <xf numFmtId="0" fontId="212" fillId="0" borderId="0"/>
    <xf numFmtId="231" fontId="109" fillId="0" borderId="0">
      <alignment wrapText="1"/>
      <protection locked="0"/>
    </xf>
    <xf numFmtId="231" fontId="109" fillId="0" borderId="0">
      <alignment wrapText="1"/>
      <protection locked="0"/>
    </xf>
    <xf numFmtId="231" fontId="96" fillId="97" borderId="0">
      <alignment wrapText="1"/>
      <protection locked="0"/>
    </xf>
    <xf numFmtId="231" fontId="96" fillId="97" borderId="0">
      <alignment wrapText="1"/>
      <protection locked="0"/>
    </xf>
    <xf numFmtId="231" fontId="96" fillId="97" borderId="0">
      <alignment wrapText="1"/>
      <protection locked="0"/>
    </xf>
    <xf numFmtId="231" fontId="96" fillId="97" borderId="0">
      <alignment wrapText="1"/>
      <protection locked="0"/>
    </xf>
    <xf numFmtId="231" fontId="109" fillId="0" borderId="0">
      <alignment wrapText="1"/>
      <protection locked="0"/>
    </xf>
    <xf numFmtId="232" fontId="109" fillId="0" borderId="0">
      <alignment wrapText="1"/>
      <protection locked="0"/>
    </xf>
    <xf numFmtId="232" fontId="109" fillId="0" borderId="0">
      <alignment wrapText="1"/>
      <protection locked="0"/>
    </xf>
    <xf numFmtId="232" fontId="109" fillId="0" borderId="0">
      <alignment wrapText="1"/>
      <protection locked="0"/>
    </xf>
    <xf numFmtId="232" fontId="96" fillId="97" borderId="0">
      <alignment wrapText="1"/>
      <protection locked="0"/>
    </xf>
    <xf numFmtId="232" fontId="96" fillId="97" borderId="0">
      <alignment wrapText="1"/>
      <protection locked="0"/>
    </xf>
    <xf numFmtId="232" fontId="96" fillId="97" borderId="0">
      <alignment wrapText="1"/>
      <protection locked="0"/>
    </xf>
    <xf numFmtId="232" fontId="96" fillId="97" borderId="0">
      <alignment wrapText="1"/>
      <protection locked="0"/>
    </xf>
    <xf numFmtId="232" fontId="96" fillId="97" borderId="0">
      <alignment wrapText="1"/>
      <protection locked="0"/>
    </xf>
    <xf numFmtId="232" fontId="109" fillId="0" borderId="0">
      <alignment wrapText="1"/>
      <protection locked="0"/>
    </xf>
    <xf numFmtId="233" fontId="109" fillId="0" borderId="0">
      <alignment wrapText="1"/>
      <protection locked="0"/>
    </xf>
    <xf numFmtId="233" fontId="109" fillId="0" borderId="0">
      <alignment wrapText="1"/>
      <protection locked="0"/>
    </xf>
    <xf numFmtId="233" fontId="96" fillId="97" borderId="0">
      <alignment wrapText="1"/>
      <protection locked="0"/>
    </xf>
    <xf numFmtId="233" fontId="96" fillId="97" borderId="0">
      <alignment wrapText="1"/>
      <protection locked="0"/>
    </xf>
    <xf numFmtId="233" fontId="96" fillId="97" borderId="0">
      <alignment wrapText="1"/>
      <protection locked="0"/>
    </xf>
    <xf numFmtId="233" fontId="96" fillId="97" borderId="0">
      <alignment wrapText="1"/>
      <protection locked="0"/>
    </xf>
    <xf numFmtId="233" fontId="109" fillId="0" borderId="0">
      <alignment wrapText="1"/>
      <protection locked="0"/>
    </xf>
    <xf numFmtId="234" fontId="96" fillId="125" borderId="66">
      <alignment wrapText="1"/>
    </xf>
    <xf numFmtId="234" fontId="96" fillId="125" borderId="66">
      <alignment wrapText="1"/>
    </xf>
    <xf numFmtId="234" fontId="96" fillId="125" borderId="66">
      <alignment wrapText="1"/>
    </xf>
    <xf numFmtId="235" fontId="96" fillId="125" borderId="66">
      <alignment wrapText="1"/>
    </xf>
    <xf numFmtId="235" fontId="96" fillId="125" borderId="66">
      <alignment wrapText="1"/>
    </xf>
    <xf numFmtId="235" fontId="96" fillId="125" borderId="66">
      <alignment wrapText="1"/>
    </xf>
    <xf numFmtId="235" fontId="96" fillId="125" borderId="66">
      <alignment wrapText="1"/>
    </xf>
    <xf numFmtId="236" fontId="96" fillId="125" borderId="66">
      <alignment wrapText="1"/>
    </xf>
    <xf numFmtId="236" fontId="96" fillId="125" borderId="66">
      <alignment wrapText="1"/>
    </xf>
    <xf numFmtId="236" fontId="96" fillId="125" borderId="66">
      <alignment wrapText="1"/>
    </xf>
    <xf numFmtId="0" fontId="122" fillId="0" borderId="67">
      <alignment horizontal="right"/>
    </xf>
    <xf numFmtId="0" fontId="122" fillId="0" borderId="67">
      <alignment horizontal="right"/>
    </xf>
    <xf numFmtId="0" fontId="122" fillId="0" borderId="67">
      <alignment horizontal="right"/>
    </xf>
    <xf numFmtId="0" fontId="122" fillId="0" borderId="67">
      <alignment horizontal="right"/>
    </xf>
    <xf numFmtId="40" fontId="228" fillId="0" borderId="0"/>
    <xf numFmtId="0" fontId="199" fillId="0" borderId="0" applyNumberFormat="0" applyFill="0" applyBorder="0" applyProtection="0">
      <alignment horizontal="left" vertical="center" indent="10"/>
    </xf>
    <xf numFmtId="0" fontId="199" fillId="0" borderId="0" applyNumberFormat="0" applyFill="0" applyBorder="0" applyProtection="0">
      <alignment horizontal="left" vertical="center" indent="10"/>
    </xf>
    <xf numFmtId="9" fontId="1" fillId="0" borderId="0" applyFont="0" applyFill="0" applyBorder="0" applyAlignment="0" applyProtection="0"/>
    <xf numFmtId="0" fontId="1" fillId="0" borderId="0"/>
    <xf numFmtId="0" fontId="109"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0" fontId="27"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xf numFmtId="0" fontId="1" fillId="0" borderId="0"/>
    <xf numFmtId="43" fontId="7"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7" fillId="0" borderId="0"/>
    <xf numFmtId="43" fontId="7" fillId="0" borderId="0" applyFont="0" applyFill="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43" fontId="7" fillId="0" borderId="0" applyFont="0" applyFill="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43" fontId="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70" fillId="0" borderId="0" applyFont="0" applyFill="0" applyBorder="0" applyAlignment="0" applyProtection="0"/>
    <xf numFmtId="41" fontId="27" fillId="0" borderId="0" applyFont="0" applyFill="0" applyBorder="0" applyAlignment="0" applyProtection="0"/>
    <xf numFmtId="41" fontId="70"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7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03" fillId="0" borderId="0" applyFont="0" applyFill="0" applyBorder="0" applyAlignment="0" applyProtection="0"/>
    <xf numFmtId="43" fontId="69" fillId="0" borderId="0" applyFont="0" applyFill="0" applyBorder="0" applyAlignment="0" applyProtection="0"/>
    <xf numFmtId="43" fontId="98"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26" borderId="23" applyNumberFormat="0" applyFont="0" applyAlignment="0" applyProtection="0"/>
    <xf numFmtId="43"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70" fillId="0" borderId="0" applyFont="0" applyFill="0" applyBorder="0" applyAlignment="0" applyProtection="0"/>
    <xf numFmtId="41" fontId="27" fillId="0" borderId="0" applyFont="0" applyFill="0" applyBorder="0" applyAlignment="0" applyProtection="0"/>
    <xf numFmtId="41" fontId="70"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98" fillId="0" borderId="0" applyFont="0" applyFill="0" applyBorder="0" applyAlignment="0" applyProtection="0"/>
    <xf numFmtId="41" fontId="9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3"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2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7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43" fontId="97"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1"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03" fillId="0" borderId="0" applyFont="0" applyFill="0" applyBorder="0" applyAlignment="0" applyProtection="0"/>
    <xf numFmtId="43" fontId="69" fillId="0" borderId="0" applyFont="0" applyFill="0" applyBorder="0" applyAlignment="0" applyProtection="0"/>
    <xf numFmtId="43" fontId="98" fillId="0" borderId="0" applyFont="0" applyFill="0" applyBorder="0" applyAlignment="0" applyProtection="0"/>
    <xf numFmtId="43" fontId="69" fillId="0" borderId="0" applyFont="0" applyFill="0" applyBorder="0" applyAlignment="0" applyProtection="0"/>
    <xf numFmtId="43" fontId="27" fillId="0" borderId="0" applyFont="0" applyFill="0" applyBorder="0" applyAlignment="0" applyProtection="0"/>
    <xf numFmtId="43" fontId="98"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2"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 fillId="0" borderId="0"/>
    <xf numFmtId="43" fontId="7" fillId="0" borderId="0" applyFont="0" applyFill="0" applyBorder="0" applyAlignment="0" applyProtection="0"/>
    <xf numFmtId="9" fontId="1" fillId="0" borderId="0" applyFont="0" applyFill="0" applyBorder="0" applyAlignment="0" applyProtection="0"/>
    <xf numFmtId="0" fontId="1"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cellStyleXfs>
  <cellXfs count="351">
    <xf numFmtId="0" fontId="0" fillId="0" borderId="0" xfId="0"/>
    <xf numFmtId="0" fontId="3" fillId="2" borderId="0" xfId="1" applyFont="1" applyFill="1"/>
    <xf numFmtId="0" fontId="4" fillId="2" borderId="0" xfId="1" applyFont="1" applyFill="1"/>
    <xf numFmtId="0" fontId="5" fillId="2" borderId="0" xfId="1" applyFont="1" applyFill="1"/>
    <xf numFmtId="0" fontId="4" fillId="2" borderId="0" xfId="1" applyFont="1" applyFill="1" applyAlignment="1">
      <alignment wrapText="1"/>
    </xf>
    <xf numFmtId="0" fontId="6" fillId="3" borderId="0" xfId="3" applyFont="1" applyFill="1"/>
    <xf numFmtId="0" fontId="7" fillId="3" borderId="0" xfId="3" applyFill="1"/>
    <xf numFmtId="0" fontId="7" fillId="0" borderId="0" xfId="3"/>
    <xf numFmtId="0" fontId="4" fillId="2" borderId="0" xfId="1" applyFont="1" applyFill="1" applyAlignment="1">
      <alignment vertical="center"/>
    </xf>
    <xf numFmtId="0" fontId="4" fillId="2" borderId="0" xfId="1" applyFont="1" applyFill="1" applyAlignment="1">
      <alignment vertical="center" wrapText="1"/>
    </xf>
    <xf numFmtId="0" fontId="7" fillId="3" borderId="0" xfId="4" applyFont="1" applyFill="1"/>
    <xf numFmtId="0" fontId="13" fillId="3" borderId="0" xfId="4" applyFont="1" applyFill="1" applyAlignment="1">
      <alignment horizontal="left" vertical="center"/>
    </xf>
    <xf numFmtId="0" fontId="7" fillId="7" borderId="1" xfId="4" applyFont="1" applyFill="1" applyBorder="1" applyAlignment="1">
      <alignment horizontal="center" vertical="center" wrapText="1"/>
    </xf>
    <xf numFmtId="0" fontId="14" fillId="3" borderId="0" xfId="4" applyFont="1" applyFill="1"/>
    <xf numFmtId="0" fontId="15" fillId="3" borderId="0" xfId="4" applyFont="1" applyFill="1"/>
    <xf numFmtId="0" fontId="16" fillId="3" borderId="0" xfId="4" applyFont="1" applyFill="1" applyAlignment="1">
      <alignment vertical="center" wrapText="1"/>
    </xf>
    <xf numFmtId="0" fontId="16" fillId="3" borderId="0" xfId="4" applyFont="1" applyFill="1" applyAlignment="1">
      <alignment horizontal="center" vertical="center" wrapText="1"/>
    </xf>
    <xf numFmtId="0" fontId="9" fillId="3" borderId="1" xfId="5" applyFont="1" applyFill="1" applyBorder="1" applyAlignment="1">
      <alignment horizontal="left"/>
    </xf>
    <xf numFmtId="165" fontId="18" fillId="3" borderId="0" xfId="4" applyNumberFormat="1" applyFont="1" applyFill="1" applyAlignment="1">
      <alignment horizontal="right" vertical="center" wrapText="1"/>
    </xf>
    <xf numFmtId="0" fontId="9" fillId="3" borderId="0" xfId="5" applyFont="1" applyFill="1" applyAlignment="1">
      <alignment horizontal="center"/>
    </xf>
    <xf numFmtId="0" fontId="19" fillId="3" borderId="0" xfId="4" applyFont="1" applyFill="1" applyAlignment="1">
      <alignment horizontal="right"/>
    </xf>
    <xf numFmtId="166" fontId="7" fillId="0" borderId="0" xfId="4" applyNumberFormat="1" applyFont="1" applyAlignment="1">
      <alignment horizontal="left"/>
    </xf>
    <xf numFmtId="165" fontId="7" fillId="0" borderId="0" xfId="4" applyNumberFormat="1" applyFont="1" applyAlignment="1">
      <alignment horizontal="left"/>
    </xf>
    <xf numFmtId="0" fontId="20" fillId="3" borderId="0" xfId="4" applyFont="1" applyFill="1"/>
    <xf numFmtId="165" fontId="14" fillId="3" borderId="0" xfId="4" applyNumberFormat="1" applyFont="1" applyFill="1"/>
    <xf numFmtId="0" fontId="13" fillId="3" borderId="0" xfId="4" applyFont="1" applyFill="1" applyAlignment="1">
      <alignment vertical="center" wrapText="1"/>
    </xf>
    <xf numFmtId="165" fontId="13" fillId="3" borderId="0" xfId="4" applyNumberFormat="1" applyFont="1" applyFill="1" applyAlignment="1">
      <alignment horizontal="center" vertical="center" wrapText="1"/>
    </xf>
    <xf numFmtId="0" fontId="9" fillId="0" borderId="1" xfId="5" applyFont="1" applyBorder="1" applyAlignment="1">
      <alignment horizontal="left"/>
    </xf>
    <xf numFmtId="165" fontId="7" fillId="3" borderId="0" xfId="4" applyNumberFormat="1" applyFont="1" applyFill="1"/>
    <xf numFmtId="0" fontId="7" fillId="3" borderId="0" xfId="4" applyFont="1" applyFill="1" applyAlignment="1">
      <alignment horizontal="left" vertical="center"/>
    </xf>
    <xf numFmtId="0" fontId="7" fillId="3" borderId="0" xfId="4" applyFont="1" applyFill="1" applyAlignment="1">
      <alignment horizontal="left" wrapText="1"/>
    </xf>
    <xf numFmtId="0" fontId="22" fillId="3" borderId="0" xfId="4" applyFont="1" applyFill="1" applyAlignment="1">
      <alignment horizontal="left"/>
    </xf>
    <xf numFmtId="0" fontId="7" fillId="3" borderId="0" xfId="1" applyFont="1" applyFill="1" applyAlignment="1">
      <alignment horizontal="center" vertical="center" wrapText="1"/>
    </xf>
    <xf numFmtId="0" fontId="6" fillId="2" borderId="0" xfId="3" applyFont="1" applyFill="1"/>
    <xf numFmtId="0" fontId="11" fillId="2" borderId="0" xfId="3" applyFont="1" applyFill="1"/>
    <xf numFmtId="0" fontId="6" fillId="2" borderId="0" xfId="3" applyFont="1" applyFill="1" applyAlignment="1">
      <alignment horizontal="left" wrapText="1"/>
    </xf>
    <xf numFmtId="0" fontId="6" fillId="2" borderId="0" xfId="3" applyFont="1" applyFill="1" applyAlignment="1">
      <alignment wrapText="1"/>
    </xf>
    <xf numFmtId="0" fontId="6" fillId="0" borderId="0" xfId="3" applyFont="1"/>
    <xf numFmtId="0" fontId="11" fillId="6" borderId="1" xfId="3" applyFont="1" applyFill="1" applyBorder="1" applyAlignment="1">
      <alignment horizontal="right" vertical="center" wrapText="1"/>
    </xf>
    <xf numFmtId="0" fontId="12" fillId="5" borderId="1" xfId="1" applyFont="1" applyFill="1" applyBorder="1"/>
    <xf numFmtId="0" fontId="12" fillId="5" borderId="1" xfId="3" applyFont="1" applyFill="1" applyBorder="1"/>
    <xf numFmtId="0" fontId="12" fillId="5" borderId="8" xfId="1" applyFont="1" applyFill="1" applyBorder="1"/>
    <xf numFmtId="0" fontId="12" fillId="5" borderId="9" xfId="3" applyFont="1" applyFill="1" applyBorder="1"/>
    <xf numFmtId="0" fontId="12" fillId="5" borderId="8" xfId="3" applyFont="1" applyFill="1" applyBorder="1"/>
    <xf numFmtId="0" fontId="12" fillId="5" borderId="6" xfId="3" applyFont="1" applyFill="1" applyBorder="1"/>
    <xf numFmtId="0" fontId="12" fillId="5" borderId="10" xfId="3" applyFont="1" applyFill="1" applyBorder="1"/>
    <xf numFmtId="0" fontId="25" fillId="5" borderId="1" xfId="1" applyFont="1" applyFill="1" applyBorder="1" applyAlignment="1">
      <alignment vertical="top"/>
    </xf>
    <xf numFmtId="0" fontId="25" fillId="5" borderId="1" xfId="3" applyFont="1" applyFill="1" applyBorder="1" applyAlignment="1">
      <alignment vertical="top" wrapText="1"/>
    </xf>
    <xf numFmtId="0" fontId="25" fillId="5" borderId="0" xfId="1" applyFont="1" applyFill="1" applyAlignment="1">
      <alignment vertical="top"/>
    </xf>
    <xf numFmtId="0" fontId="25" fillId="5" borderId="0" xfId="3" applyFont="1" applyFill="1" applyAlignment="1">
      <alignment vertical="top" wrapText="1"/>
    </xf>
    <xf numFmtId="0" fontId="25" fillId="5" borderId="11" xfId="3" applyFont="1" applyFill="1" applyBorder="1" applyAlignment="1">
      <alignment vertical="top" wrapText="1"/>
    </xf>
    <xf numFmtId="0" fontId="25" fillId="5" borderId="12" xfId="3" applyFont="1" applyFill="1" applyBorder="1" applyAlignment="1">
      <alignment vertical="top" wrapText="1"/>
    </xf>
    <xf numFmtId="0" fontId="6" fillId="5" borderId="1" xfId="3" applyFont="1" applyFill="1" applyBorder="1" applyAlignment="1">
      <alignment horizontal="right" vertical="center" wrapText="1"/>
    </xf>
    <xf numFmtId="0" fontId="6" fillId="5" borderId="13" xfId="1" applyFont="1" applyFill="1" applyBorder="1" applyAlignment="1">
      <alignment horizontal="center" vertical="center" wrapText="1"/>
    </xf>
    <xf numFmtId="0" fontId="6" fillId="5" borderId="13" xfId="3" applyFont="1" applyFill="1" applyBorder="1" applyAlignment="1">
      <alignment horizontal="center" vertical="center" wrapText="1"/>
    </xf>
    <xf numFmtId="49" fontId="6" fillId="5" borderId="1" xfId="3" applyNumberFormat="1" applyFont="1" applyFill="1" applyBorder="1" applyAlignment="1">
      <alignment horizontal="center" vertical="center" wrapText="1"/>
    </xf>
    <xf numFmtId="49" fontId="6" fillId="5" borderId="1" xfId="1" applyNumberFormat="1" applyFont="1" applyFill="1" applyBorder="1" applyAlignment="1">
      <alignment horizontal="center" vertical="center" wrapText="1"/>
    </xf>
    <xf numFmtId="0" fontId="26" fillId="9" borderId="1" xfId="3" applyFont="1" applyFill="1" applyBorder="1" applyAlignment="1">
      <alignment horizontal="right" vertical="center" wrapText="1"/>
    </xf>
    <xf numFmtId="17" fontId="26" fillId="9" borderId="1" xfId="3" applyNumberFormat="1" applyFont="1" applyFill="1" applyBorder="1" applyAlignment="1">
      <alignment horizontal="center" vertical="center" wrapText="1"/>
    </xf>
    <xf numFmtId="0" fontId="26" fillId="9" borderId="1"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9" fillId="3" borderId="14" xfId="5" applyFont="1" applyFill="1" applyBorder="1" applyAlignment="1">
      <alignment horizontal="left"/>
    </xf>
    <xf numFmtId="0" fontId="6" fillId="0" borderId="9" xfId="3" applyFont="1" applyBorder="1"/>
    <xf numFmtId="3" fontId="18" fillId="10" borderId="1" xfId="3" applyNumberFormat="1" applyFont="1" applyFill="1" applyBorder="1" applyAlignment="1">
      <alignment horizontal="center" vertical="center"/>
    </xf>
    <xf numFmtId="0" fontId="9" fillId="3" borderId="2" xfId="5" applyFont="1" applyFill="1" applyBorder="1" applyAlignment="1">
      <alignment horizontal="left"/>
    </xf>
    <xf numFmtId="0" fontId="6" fillId="3" borderId="5" xfId="3" applyFont="1" applyFill="1" applyBorder="1"/>
    <xf numFmtId="0" fontId="6" fillId="3" borderId="13" xfId="3" applyFont="1" applyFill="1" applyBorder="1"/>
    <xf numFmtId="0" fontId="7" fillId="3" borderId="0" xfId="3" applyFill="1" applyAlignment="1">
      <alignment horizontal="center"/>
    </xf>
    <xf numFmtId="0" fontId="5" fillId="3" borderId="0" xfId="3" applyFont="1" applyFill="1" applyAlignment="1">
      <alignment horizontal="left"/>
    </xf>
    <xf numFmtId="0" fontId="1" fillId="3" borderId="0" xfId="3" applyFont="1" applyFill="1" applyAlignment="1">
      <alignment horizontal="center"/>
    </xf>
    <xf numFmtId="0" fontId="1" fillId="3" borderId="0" xfId="3" applyFont="1" applyFill="1"/>
    <xf numFmtId="0" fontId="2" fillId="3" borderId="1" xfId="9" applyFont="1" applyFill="1" applyBorder="1"/>
    <xf numFmtId="0" fontId="1" fillId="3" borderId="1" xfId="3" applyFont="1" applyFill="1" applyBorder="1" applyAlignment="1">
      <alignment horizontal="left" vertical="center"/>
    </xf>
    <xf numFmtId="14" fontId="1" fillId="3" borderId="1" xfId="3" applyNumberFormat="1" applyFont="1" applyFill="1" applyBorder="1" applyAlignment="1">
      <alignment horizontal="left" vertical="center"/>
    </xf>
    <xf numFmtId="0" fontId="7" fillId="3" borderId="0" xfId="1" applyFont="1" applyFill="1"/>
    <xf numFmtId="0" fontId="7" fillId="0" borderId="0" xfId="1" applyFont="1"/>
    <xf numFmtId="0" fontId="23" fillId="8" borderId="0" xfId="1" applyFont="1" applyFill="1"/>
    <xf numFmtId="0" fontId="7" fillId="3" borderId="0" xfId="1" applyFont="1" applyFill="1" applyAlignment="1">
      <alignment horizontal="left" wrapText="1"/>
    </xf>
    <xf numFmtId="0" fontId="7" fillId="7" borderId="0" xfId="1" applyFont="1" applyFill="1" applyAlignment="1">
      <alignment horizontal="left" wrapText="1"/>
    </xf>
    <xf numFmtId="0" fontId="7" fillId="3" borderId="0" xfId="1" applyFont="1" applyFill="1" applyAlignment="1">
      <alignment horizontal="left"/>
    </xf>
    <xf numFmtId="0" fontId="7" fillId="4" borderId="0" xfId="1" applyFont="1" applyFill="1" applyAlignment="1">
      <alignment horizontal="left" wrapText="1"/>
    </xf>
    <xf numFmtId="0" fontId="0" fillId="3" borderId="0" xfId="1" applyFont="1" applyFill="1"/>
    <xf numFmtId="0" fontId="7" fillId="3" borderId="0" xfId="1" applyFont="1" applyFill="1" applyAlignment="1">
      <alignment wrapText="1"/>
    </xf>
    <xf numFmtId="0" fontId="23" fillId="3" borderId="0" xfId="1" applyFont="1" applyFill="1"/>
    <xf numFmtId="0" fontId="13" fillId="3" borderId="0" xfId="1" applyFont="1" applyFill="1"/>
    <xf numFmtId="0" fontId="7" fillId="5" borderId="1" xfId="1" applyFont="1" applyFill="1" applyBorder="1"/>
    <xf numFmtId="0" fontId="7" fillId="13" borderId="1" xfId="1" applyFont="1" applyFill="1" applyBorder="1" applyAlignment="1">
      <alignment wrapText="1"/>
    </xf>
    <xf numFmtId="0" fontId="29" fillId="2" borderId="0" xfId="1" applyFont="1" applyFill="1"/>
    <xf numFmtId="0" fontId="30" fillId="0" borderId="0" xfId="4" applyFont="1"/>
    <xf numFmtId="0" fontId="30" fillId="3" borderId="0" xfId="4" applyFont="1" applyFill="1"/>
    <xf numFmtId="7" fontId="7" fillId="7" borderId="1" xfId="4" applyNumberFormat="1" applyFont="1" applyFill="1" applyBorder="1" applyAlignment="1">
      <alignment horizontal="center" vertical="center" wrapText="1"/>
    </xf>
    <xf numFmtId="7" fontId="13" fillId="4" borderId="1" xfId="4" applyNumberFormat="1" applyFont="1" applyFill="1" applyBorder="1" applyAlignment="1">
      <alignment horizontal="center" vertical="center" wrapText="1"/>
    </xf>
    <xf numFmtId="7" fontId="21" fillId="4" borderId="1" xfId="4" applyNumberFormat="1" applyFont="1" applyFill="1" applyBorder="1" applyAlignment="1">
      <alignment horizontal="center" vertical="center" wrapText="1"/>
    </xf>
    <xf numFmtId="0" fontId="21" fillId="3" borderId="0" xfId="1" applyFont="1" applyFill="1"/>
    <xf numFmtId="0" fontId="9" fillId="13" borderId="1" xfId="1" applyFont="1" applyFill="1" applyBorder="1" applyAlignment="1">
      <alignment vertical="center" wrapText="1"/>
    </xf>
    <xf numFmtId="0" fontId="9" fillId="0" borderId="1" xfId="1" applyFont="1" applyBorder="1" applyAlignment="1">
      <alignment wrapText="1"/>
    </xf>
    <xf numFmtId="0" fontId="9" fillId="0" borderId="1" xfId="1" applyFont="1" applyBorder="1" applyAlignment="1">
      <alignment vertical="center" wrapText="1"/>
    </xf>
    <xf numFmtId="0" fontId="9" fillId="3" borderId="0" xfId="4" applyFont="1" applyFill="1" applyAlignment="1">
      <alignment horizontal="center"/>
    </xf>
    <xf numFmtId="0" fontId="31" fillId="3" borderId="0" xfId="1" applyFont="1" applyFill="1" applyAlignment="1">
      <alignment horizontal="left" vertical="center"/>
    </xf>
    <xf numFmtId="0" fontId="34" fillId="3" borderId="7" xfId="4" applyFont="1" applyFill="1" applyBorder="1" applyAlignment="1">
      <alignment horizontal="left"/>
    </xf>
    <xf numFmtId="0" fontId="34" fillId="3" borderId="7" xfId="4" applyFont="1" applyFill="1" applyBorder="1" applyAlignment="1">
      <alignment horizontal="left" wrapText="1"/>
    </xf>
    <xf numFmtId="0" fontId="9" fillId="3" borderId="7" xfId="1" applyFont="1" applyFill="1" applyBorder="1" applyAlignment="1">
      <alignment horizontal="left" vertical="center" wrapText="1"/>
    </xf>
    <xf numFmtId="0" fontId="33" fillId="3" borderId="1" xfId="9" applyFont="1" applyFill="1" applyBorder="1" applyAlignment="1">
      <alignment vertical="center"/>
    </xf>
    <xf numFmtId="14" fontId="33" fillId="3" borderId="1" xfId="9" applyNumberFormat="1" applyFont="1" applyFill="1" applyBorder="1" applyAlignment="1">
      <alignment horizontal="left" vertical="center"/>
    </xf>
    <xf numFmtId="0" fontId="33" fillId="3" borderId="1" xfId="9" applyFont="1" applyFill="1" applyBorder="1" applyAlignment="1">
      <alignment horizontal="left" vertical="center"/>
    </xf>
    <xf numFmtId="0" fontId="29" fillId="3" borderId="0" xfId="3" applyFont="1" applyFill="1" applyAlignment="1">
      <alignment horizontal="left"/>
    </xf>
    <xf numFmtId="0" fontId="13" fillId="3" borderId="1" xfId="4" applyFont="1" applyFill="1" applyBorder="1" applyAlignment="1">
      <alignment vertical="center" wrapText="1"/>
    </xf>
    <xf numFmtId="0" fontId="16"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3" fillId="0" borderId="1" xfId="4" applyFont="1" applyBorder="1" applyAlignment="1">
      <alignment vertical="center" wrapText="1"/>
    </xf>
    <xf numFmtId="0" fontId="16"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6" fillId="5" borderId="1" xfId="3" applyFont="1" applyFill="1" applyBorder="1" applyAlignment="1">
      <alignment horizontal="center" vertical="center" wrapText="1"/>
    </xf>
    <xf numFmtId="0" fontId="11" fillId="6" borderId="0" xfId="0" applyFont="1" applyFill="1" applyAlignment="1">
      <alignment horizontal="right" vertical="center" wrapText="1"/>
    </xf>
    <xf numFmtId="0" fontId="6" fillId="5" borderId="1" xfId="0" applyFont="1" applyFill="1" applyBorder="1" applyAlignment="1">
      <alignment horizontal="right" vertical="center" wrapText="1"/>
    </xf>
    <xf numFmtId="0" fontId="6" fillId="5" borderId="13"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26" fillId="16"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xf>
    <xf numFmtId="49" fontId="6" fillId="5" borderId="4" xfId="0" applyNumberFormat="1" applyFont="1" applyFill="1" applyBorder="1" applyAlignment="1">
      <alignment horizontal="center" vertical="center" wrapText="1"/>
    </xf>
    <xf numFmtId="0" fontId="6" fillId="5" borderId="9" xfId="0" applyFont="1" applyFill="1" applyBorder="1" applyAlignment="1">
      <alignment horizontal="right" vertical="center"/>
    </xf>
    <xf numFmtId="0" fontId="6" fillId="5" borderId="3" xfId="0" applyFont="1" applyFill="1" applyBorder="1" applyAlignment="1">
      <alignment horizontal="center" vertical="center" wrapText="1"/>
    </xf>
    <xf numFmtId="0" fontId="4" fillId="2" borderId="0" xfId="0" applyFont="1" applyFill="1"/>
    <xf numFmtId="0" fontId="5" fillId="2" borderId="0" xfId="0" applyFont="1" applyFill="1"/>
    <xf numFmtId="0" fontId="6" fillId="2" borderId="0" xfId="0" applyFont="1" applyFill="1" applyAlignment="1">
      <alignment horizontal="left" wrapText="1"/>
    </xf>
    <xf numFmtId="0" fontId="4" fillId="2" borderId="0" xfId="0" applyFont="1" applyFill="1" applyAlignment="1">
      <alignment wrapText="1"/>
    </xf>
    <xf numFmtId="0" fontId="4" fillId="2" borderId="0" xfId="0" applyFont="1" applyFill="1" applyAlignment="1">
      <alignment horizontal="left" wrapText="1"/>
    </xf>
    <xf numFmtId="0" fontId="6" fillId="3" borderId="0" xfId="0" applyFont="1" applyFill="1"/>
    <xf numFmtId="0" fontId="9" fillId="3" borderId="3" xfId="5" applyFont="1" applyFill="1" applyBorder="1" applyAlignment="1">
      <alignment horizontal="left"/>
    </xf>
    <xf numFmtId="0" fontId="6" fillId="3" borderId="9" xfId="3" applyFont="1" applyFill="1" applyBorder="1"/>
    <xf numFmtId="0" fontId="0" fillId="0" borderId="6" xfId="0" applyBorder="1"/>
    <xf numFmtId="2" fontId="6" fillId="0" borderId="1" xfId="3" applyNumberFormat="1" applyFont="1" applyBorder="1" applyAlignment="1">
      <alignment horizontal="center"/>
    </xf>
    <xf numFmtId="2" fontId="6" fillId="3" borderId="1" xfId="3" applyNumberFormat="1" applyFont="1" applyFill="1" applyBorder="1" applyAlignment="1">
      <alignment horizontal="center"/>
    </xf>
    <xf numFmtId="3" fontId="18" fillId="17" borderId="1" xfId="3" applyNumberFormat="1" applyFont="1" applyFill="1" applyBorder="1" applyAlignment="1">
      <alignment horizontal="center" vertical="center"/>
    </xf>
    <xf numFmtId="0" fontId="12" fillId="5" borderId="8" xfId="0" applyFont="1" applyFill="1" applyBorder="1"/>
    <xf numFmtId="0" fontId="12" fillId="5" borderId="6" xfId="0" applyFont="1" applyFill="1" applyBorder="1"/>
    <xf numFmtId="0" fontId="36" fillId="3" borderId="0" xfId="4" applyFont="1" applyFill="1"/>
    <xf numFmtId="169" fontId="6" fillId="4" borderId="1" xfId="3" applyNumberFormat="1" applyFont="1" applyFill="1" applyBorder="1" applyAlignment="1">
      <alignment horizontal="center"/>
    </xf>
    <xf numFmtId="7" fontId="6" fillId="7" borderId="1" xfId="3" applyNumberFormat="1" applyFont="1" applyFill="1" applyBorder="1" applyAlignment="1">
      <alignment horizontal="center"/>
    </xf>
    <xf numFmtId="0" fontId="8" fillId="2" borderId="0" xfId="1" applyFont="1" applyFill="1" applyAlignment="1">
      <alignment horizontal="left" wrapText="1"/>
    </xf>
    <xf numFmtId="0" fontId="0" fillId="3" borderId="0" xfId="0" applyFill="1"/>
    <xf numFmtId="0" fontId="7" fillId="3" borderId="6" xfId="3" applyFill="1" applyBorder="1"/>
    <xf numFmtId="0" fontId="6" fillId="5" borderId="1" xfId="0" applyFont="1" applyFill="1" applyBorder="1" applyAlignment="1">
      <alignment horizontal="right" vertical="center"/>
    </xf>
    <xf numFmtId="0" fontId="37" fillId="2" borderId="0" xfId="1" applyFont="1" applyFill="1" applyAlignment="1">
      <alignment horizontal="left" vertical="center"/>
    </xf>
    <xf numFmtId="0" fontId="29" fillId="2" borderId="0" xfId="3" applyFont="1" applyFill="1"/>
    <xf numFmtId="0" fontId="6" fillId="2" borderId="0" xfId="0" applyFont="1" applyFill="1" applyAlignment="1">
      <alignment horizontal="left"/>
    </xf>
    <xf numFmtId="0" fontId="9" fillId="3" borderId="4" xfId="5" applyFont="1" applyFill="1" applyBorder="1" applyAlignment="1">
      <alignment horizontal="left"/>
    </xf>
    <xf numFmtId="0" fontId="6" fillId="2" borderId="0" xfId="0" applyFont="1" applyFill="1" applyAlignment="1">
      <alignment wrapText="1"/>
    </xf>
    <xf numFmtId="0" fontId="8" fillId="2" borderId="0" xfId="1" applyFont="1" applyFill="1" applyAlignment="1">
      <alignment wrapText="1"/>
    </xf>
    <xf numFmtId="0" fontId="6" fillId="2" borderId="0" xfId="0" applyFont="1" applyFill="1"/>
    <xf numFmtId="0" fontId="8" fillId="2" borderId="0" xfId="3" applyFont="1" applyFill="1" applyAlignment="1">
      <alignment vertical="top" wrapText="1"/>
    </xf>
    <xf numFmtId="0" fontId="6" fillId="2" borderId="0" xfId="1" applyFont="1" applyFill="1" applyAlignment="1">
      <alignment horizontal="left" wrapText="1"/>
    </xf>
    <xf numFmtId="0" fontId="4" fillId="2" borderId="0" xfId="1" applyFont="1" applyFill="1" applyAlignment="1">
      <alignment horizontal="left" wrapText="1"/>
    </xf>
    <xf numFmtId="0" fontId="38" fillId="18" borderId="0" xfId="0" applyFont="1" applyFill="1"/>
    <xf numFmtId="0" fontId="38" fillId="3" borderId="0" xfId="0" applyFont="1" applyFill="1"/>
    <xf numFmtId="0" fontId="39" fillId="3" borderId="0" xfId="0" applyFont="1" applyFill="1"/>
    <xf numFmtId="0" fontId="40" fillId="3" borderId="0" xfId="0" applyFont="1" applyFill="1"/>
    <xf numFmtId="0" fontId="41" fillId="0" borderId="2" xfId="0" applyFont="1" applyBorder="1"/>
    <xf numFmtId="0" fontId="8" fillId="3" borderId="3" xfId="0" applyFont="1" applyFill="1" applyBorder="1"/>
    <xf numFmtId="0" fontId="42" fillId="3" borderId="0" xfId="0" applyFont="1" applyFill="1"/>
    <xf numFmtId="0" fontId="8" fillId="3" borderId="0" xfId="0" applyFont="1" applyFill="1"/>
    <xf numFmtId="0" fontId="9" fillId="3" borderId="2" xfId="0" applyFont="1" applyFill="1" applyBorder="1"/>
    <xf numFmtId="0" fontId="9" fillId="3" borderId="3" xfId="0" applyFont="1" applyFill="1" applyBorder="1"/>
    <xf numFmtId="0" fontId="9" fillId="3" borderId="4" xfId="0" applyFont="1" applyFill="1" applyBorder="1"/>
    <xf numFmtId="0" fontId="9" fillId="3" borderId="0" xfId="0" applyFont="1" applyFill="1"/>
    <xf numFmtId="0" fontId="10" fillId="3" borderId="0" xfId="0" applyFont="1" applyFill="1"/>
    <xf numFmtId="0" fontId="0" fillId="5" borderId="1" xfId="0" applyFill="1" applyBorder="1" applyAlignment="1">
      <alignment horizontal="left" vertical="center" wrapText="1"/>
    </xf>
    <xf numFmtId="0" fontId="6" fillId="5" borderId="1" xfId="1" applyFont="1" applyFill="1" applyBorder="1" applyAlignment="1">
      <alignment horizontal="center" vertical="center" wrapText="1"/>
    </xf>
    <xf numFmtId="0" fontId="11" fillId="6" borderId="0" xfId="1" applyFont="1" applyFill="1" applyAlignment="1">
      <alignment horizontal="right" vertical="center" wrapText="1"/>
    </xf>
    <xf numFmtId="0" fontId="8" fillId="5" borderId="1" xfId="0" applyFont="1" applyFill="1" applyBorder="1" applyAlignment="1">
      <alignment horizontal="center" vertical="center" wrapText="1"/>
    </xf>
    <xf numFmtId="0" fontId="6" fillId="4" borderId="1" xfId="1" applyFont="1" applyFill="1" applyBorder="1" applyAlignment="1">
      <alignment vertical="center"/>
    </xf>
    <xf numFmtId="0" fontId="6" fillId="4" borderId="5" xfId="1" applyFont="1" applyFill="1" applyBorder="1" applyAlignment="1">
      <alignment vertical="center"/>
    </xf>
    <xf numFmtId="0" fontId="6" fillId="3" borderId="6" xfId="1" applyFont="1" applyFill="1" applyBorder="1" applyAlignment="1">
      <alignment vertical="center"/>
    </xf>
    <xf numFmtId="2" fontId="6" fillId="3" borderId="6" xfId="1" applyNumberFormat="1" applyFont="1" applyFill="1" applyBorder="1" applyAlignment="1">
      <alignment horizontal="center"/>
    </xf>
    <xf numFmtId="2" fontId="6" fillId="3" borderId="0" xfId="1" applyNumberFormat="1" applyFont="1" applyFill="1" applyAlignment="1">
      <alignment horizontal="center"/>
    </xf>
    <xf numFmtId="0" fontId="41" fillId="3" borderId="2" xfId="0" applyFont="1" applyFill="1" applyBorder="1"/>
    <xf numFmtId="0" fontId="43" fillId="3" borderId="3" xfId="0" applyFont="1" applyFill="1" applyBorder="1"/>
    <xf numFmtId="0" fontId="10" fillId="3" borderId="3" xfId="0" applyFont="1" applyFill="1" applyBorder="1"/>
    <xf numFmtId="0" fontId="43" fillId="3" borderId="0" xfId="0" applyFont="1" applyFill="1"/>
    <xf numFmtId="0" fontId="12" fillId="3" borderId="0" xfId="0" applyFont="1" applyFill="1"/>
    <xf numFmtId="0" fontId="38" fillId="0" borderId="0" xfId="0" applyFont="1"/>
    <xf numFmtId="2" fontId="6" fillId="3" borderId="0" xfId="0" applyNumberFormat="1" applyFont="1" applyFill="1"/>
    <xf numFmtId="0" fontId="3" fillId="3" borderId="0" xfId="1" applyFont="1" applyFill="1"/>
    <xf numFmtId="0" fontId="6" fillId="3" borderId="0" xfId="1" applyFont="1" applyFill="1" applyAlignment="1">
      <alignment horizontal="left" wrapText="1"/>
    </xf>
    <xf numFmtId="0" fontId="4" fillId="3" borderId="0" xfId="1" applyFont="1" applyFill="1" applyAlignment="1">
      <alignment horizontal="left" wrapText="1"/>
    </xf>
    <xf numFmtId="0" fontId="4" fillId="3" borderId="0" xfId="1" applyFont="1" applyFill="1"/>
    <xf numFmtId="0" fontId="4" fillId="3" borderId="0" xfId="1" applyFont="1" applyFill="1" applyAlignment="1">
      <alignment wrapText="1"/>
    </xf>
    <xf numFmtId="0" fontId="6" fillId="3" borderId="1" xfId="1" applyFont="1" applyFill="1" applyBorder="1" applyAlignment="1">
      <alignment horizontal="left" wrapText="1"/>
    </xf>
    <xf numFmtId="170" fontId="6" fillId="4" borderId="1" xfId="2" applyNumberFormat="1" applyFont="1" applyFill="1" applyBorder="1" applyAlignment="1">
      <alignment horizontal="left" wrapText="1"/>
    </xf>
    <xf numFmtId="0" fontId="6" fillId="3" borderId="1" xfId="1" applyFont="1" applyFill="1" applyBorder="1" applyAlignment="1">
      <alignment horizontal="left"/>
    </xf>
    <xf numFmtId="170" fontId="6" fillId="4" borderId="1" xfId="2" applyNumberFormat="1" applyFont="1" applyFill="1" applyBorder="1"/>
    <xf numFmtId="7" fontId="6" fillId="7" borderId="1" xfId="3" applyNumberFormat="1" applyFont="1" applyFill="1" applyBorder="1" applyAlignment="1">
      <alignment horizontal="left" vertical="center"/>
    </xf>
    <xf numFmtId="0" fontId="6" fillId="7" borderId="1" xfId="1" applyFont="1" applyFill="1" applyBorder="1" applyAlignment="1">
      <alignment vertical="center"/>
    </xf>
    <xf numFmtId="0" fontId="6" fillId="7" borderId="5" xfId="1" applyFont="1" applyFill="1" applyBorder="1" applyAlignment="1">
      <alignment vertical="center"/>
    </xf>
    <xf numFmtId="2" fontId="6" fillId="7" borderId="1" xfId="1" applyNumberFormat="1" applyFont="1" applyFill="1" applyBorder="1" applyAlignment="1">
      <alignment horizontal="center" vertical="center"/>
    </xf>
    <xf numFmtId="2" fontId="8" fillId="7" borderId="1" xfId="1" applyNumberFormat="1" applyFont="1" applyFill="1" applyBorder="1" applyAlignment="1">
      <alignment horizontal="center" vertical="center"/>
    </xf>
    <xf numFmtId="2" fontId="4" fillId="2" borderId="0" xfId="1" applyNumberFormat="1" applyFont="1" applyFill="1" applyAlignment="1">
      <alignment wrapText="1"/>
    </xf>
    <xf numFmtId="0" fontId="1" fillId="3" borderId="1" xfId="3" applyFont="1" applyFill="1" applyBorder="1" applyAlignment="1">
      <alignment vertical="center"/>
    </xf>
    <xf numFmtId="14" fontId="1" fillId="3" borderId="1" xfId="9" applyNumberFormat="1" applyFont="1" applyFill="1" applyBorder="1" applyAlignment="1">
      <alignment horizontal="left" vertical="center"/>
    </xf>
    <xf numFmtId="0" fontId="1" fillId="3" borderId="1" xfId="3" quotePrefix="1" applyFont="1" applyFill="1" applyBorder="1" applyAlignment="1">
      <alignment vertical="center" wrapText="1"/>
    </xf>
    <xf numFmtId="2" fontId="6" fillId="4" borderId="1" xfId="1" applyNumberFormat="1" applyFont="1" applyFill="1" applyBorder="1" applyAlignment="1">
      <alignment horizontal="center" vertical="center"/>
    </xf>
    <xf numFmtId="0" fontId="6" fillId="4" borderId="9" xfId="1" applyFont="1" applyFill="1" applyBorder="1" applyAlignment="1">
      <alignment vertical="center"/>
    </xf>
    <xf numFmtId="2" fontId="6" fillId="4" borderId="9" xfId="1" applyNumberFormat="1" applyFont="1" applyFill="1" applyBorder="1" applyAlignment="1">
      <alignment horizontal="center" vertical="center"/>
    </xf>
    <xf numFmtId="0" fontId="8" fillId="3" borderId="11" xfId="0" applyFont="1" applyFill="1" applyBorder="1"/>
    <xf numFmtId="0" fontId="0" fillId="0" borderId="1" xfId="0" applyBorder="1"/>
    <xf numFmtId="0" fontId="7" fillId="0" borderId="1" xfId="3" applyBorder="1"/>
    <xf numFmtId="0" fontId="7" fillId="0" borderId="1" xfId="1" applyFont="1" applyBorder="1" applyAlignment="1">
      <alignment wrapText="1"/>
    </xf>
    <xf numFmtId="0" fontId="9" fillId="0" borderId="9" xfId="1" applyFont="1" applyBorder="1" applyAlignment="1">
      <alignment horizontal="left" vertical="center" wrapText="1"/>
    </xf>
    <xf numFmtId="0" fontId="9" fillId="0" borderId="2" xfId="1" applyFont="1" applyBorder="1" applyAlignment="1">
      <alignment wrapText="1"/>
    </xf>
    <xf numFmtId="0" fontId="9" fillId="0" borderId="10" xfId="1" applyFont="1" applyBorder="1" applyAlignment="1">
      <alignment horizontal="left" vertical="center" wrapText="1"/>
    </xf>
    <xf numFmtId="7" fontId="7" fillId="4" borderId="1" xfId="4" applyNumberFormat="1" applyFont="1" applyFill="1" applyBorder="1" applyAlignment="1">
      <alignment horizontal="center" vertical="center" wrapText="1"/>
    </xf>
    <xf numFmtId="0" fontId="8" fillId="3" borderId="3" xfId="0" applyFont="1" applyFill="1" applyBorder="1" applyAlignment="1">
      <alignment wrapText="1"/>
    </xf>
    <xf numFmtId="0" fontId="9" fillId="14" borderId="2" xfId="1" applyFont="1" applyFill="1" applyBorder="1" applyAlignment="1">
      <alignment horizontal="left" wrapText="1"/>
    </xf>
    <xf numFmtId="0" fontId="10" fillId="14" borderId="3" xfId="1" applyFont="1" applyFill="1" applyBorder="1" applyAlignment="1">
      <alignment horizontal="left" wrapText="1"/>
    </xf>
    <xf numFmtId="0" fontId="10" fillId="14" borderId="4" xfId="1" applyFont="1" applyFill="1" applyBorder="1" applyAlignment="1">
      <alignment horizontal="left" wrapText="1"/>
    </xf>
    <xf numFmtId="0" fontId="9" fillId="14" borderId="3" xfId="1" applyFont="1" applyFill="1" applyBorder="1" applyAlignment="1">
      <alignment horizontal="left" wrapText="1"/>
    </xf>
    <xf numFmtId="0" fontId="9" fillId="14" borderId="4" xfId="1" applyFont="1" applyFill="1" applyBorder="1" applyAlignment="1">
      <alignment horizontal="left" wrapText="1"/>
    </xf>
    <xf numFmtId="0" fontId="44" fillId="3" borderId="0" xfId="4" applyFont="1" applyFill="1"/>
    <xf numFmtId="0" fontId="45" fillId="3" borderId="0" xfId="4" applyFont="1" applyFill="1" applyAlignment="1">
      <alignment horizontal="center"/>
    </xf>
    <xf numFmtId="7" fontId="46" fillId="4" borderId="1" xfId="4" applyNumberFormat="1" applyFont="1" applyFill="1" applyBorder="1" applyAlignment="1">
      <alignment horizontal="center" vertical="center" wrapText="1"/>
    </xf>
    <xf numFmtId="7" fontId="47" fillId="4" borderId="1" xfId="4" applyNumberFormat="1" applyFont="1" applyFill="1" applyBorder="1" applyAlignment="1">
      <alignment horizontal="center" vertical="center" wrapText="1"/>
    </xf>
    <xf numFmtId="0" fontId="38" fillId="19" borderId="0" xfId="0" applyFont="1" applyFill="1"/>
    <xf numFmtId="0" fontId="48" fillId="19" borderId="0" xfId="0" applyFont="1" applyFill="1"/>
    <xf numFmtId="0" fontId="45" fillId="3" borderId="0" xfId="4" applyFont="1" applyFill="1" applyAlignment="1">
      <alignment horizontal="left"/>
    </xf>
    <xf numFmtId="169" fontId="6" fillId="0" borderId="1" xfId="3" applyNumberFormat="1" applyFont="1" applyBorder="1" applyAlignment="1">
      <alignment horizontal="center"/>
    </xf>
    <xf numFmtId="0" fontId="33" fillId="3" borderId="1" xfId="9" quotePrefix="1" applyFont="1" applyFill="1" applyBorder="1" applyAlignment="1">
      <alignment vertical="center" wrapText="1"/>
    </xf>
    <xf numFmtId="0" fontId="40" fillId="18" borderId="0" xfId="0" applyFont="1" applyFill="1"/>
    <xf numFmtId="0" fontId="0" fillId="0" borderId="0" xfId="0" applyAlignment="1">
      <alignment vertical="center"/>
    </xf>
    <xf numFmtId="0" fontId="38" fillId="3" borderId="0" xfId="0" applyFont="1" applyFill="1" applyAlignment="1">
      <alignment vertical="center"/>
    </xf>
    <xf numFmtId="0" fontId="9" fillId="3" borderId="0" xfId="0" applyFont="1" applyFill="1" applyAlignment="1">
      <alignment vertical="center"/>
    </xf>
    <xf numFmtId="0" fontId="9" fillId="3" borderId="3" xfId="0" applyFont="1" applyFill="1" applyBorder="1" applyAlignment="1">
      <alignment horizontal="center"/>
    </xf>
    <xf numFmtId="0" fontId="9" fillId="3" borderId="0" xfId="0" applyFont="1" applyFill="1" applyAlignment="1">
      <alignment horizontal="center"/>
    </xf>
    <xf numFmtId="7" fontId="7" fillId="7" borderId="1" xfId="3" applyNumberFormat="1" applyFill="1" applyBorder="1" applyAlignment="1">
      <alignment horizontal="center"/>
    </xf>
    <xf numFmtId="0" fontId="230" fillId="3" borderId="0" xfId="0" applyFont="1" applyFill="1"/>
    <xf numFmtId="2" fontId="6" fillId="7" borderId="2" xfId="1" applyNumberFormat="1" applyFont="1" applyFill="1" applyBorder="1" applyAlignment="1">
      <alignment horizontal="center" vertical="center"/>
    </xf>
    <xf numFmtId="0" fontId="8" fillId="5" borderId="9" xfId="0" applyFont="1" applyFill="1" applyBorder="1" applyAlignment="1">
      <alignment horizontal="center" vertical="center" wrapText="1"/>
    </xf>
    <xf numFmtId="3" fontId="9" fillId="10" borderId="1" xfId="3" applyNumberFormat="1" applyFont="1" applyFill="1" applyBorder="1" applyAlignment="1">
      <alignment horizontal="center" vertical="center"/>
    </xf>
    <xf numFmtId="0" fontId="9" fillId="3" borderId="0" xfId="3" applyFont="1" applyFill="1"/>
    <xf numFmtId="0" fontId="0" fillId="3" borderId="1" xfId="3" quotePrefix="1" applyFont="1" applyFill="1" applyBorder="1" applyAlignment="1">
      <alignment vertical="top" wrapText="1"/>
    </xf>
    <xf numFmtId="169" fontId="7" fillId="7" borderId="1" xfId="1" applyNumberFormat="1" applyFont="1" applyFill="1" applyBorder="1" applyAlignment="1">
      <alignment horizontal="center" vertical="center"/>
    </xf>
    <xf numFmtId="0" fontId="6" fillId="3" borderId="1" xfId="1" applyFont="1" applyFill="1" applyBorder="1" applyAlignment="1">
      <alignment horizontal="left" vertical="center" wrapText="1"/>
    </xf>
    <xf numFmtId="0" fontId="232" fillId="3" borderId="0" xfId="8428" applyFont="1" applyFill="1"/>
    <xf numFmtId="0" fontId="9" fillId="3" borderId="0" xfId="8428" applyFont="1" applyFill="1"/>
    <xf numFmtId="0" fontId="9" fillId="3" borderId="0" xfId="8428" applyFont="1" applyFill="1" applyAlignment="1">
      <alignment horizontal="center"/>
    </xf>
    <xf numFmtId="0" fontId="34" fillId="3" borderId="0" xfId="4" applyFont="1" applyFill="1" applyAlignment="1">
      <alignment horizontal="center"/>
    </xf>
    <xf numFmtId="0" fontId="21" fillId="3" borderId="1" xfId="4" applyFont="1" applyFill="1" applyBorder="1" applyAlignment="1">
      <alignment horizontal="center" vertical="center" wrapText="1"/>
    </xf>
    <xf numFmtId="0" fontId="21" fillId="3" borderId="1" xfId="4" applyFont="1" applyFill="1" applyBorder="1" applyAlignment="1">
      <alignment horizontal="left" vertical="center" wrapText="1"/>
    </xf>
    <xf numFmtId="177" fontId="6" fillId="4" borderId="1" xfId="1" applyNumberFormat="1" applyFont="1" applyFill="1" applyBorder="1" applyAlignment="1">
      <alignment horizontal="center" vertical="center"/>
    </xf>
    <xf numFmtId="0" fontId="28" fillId="0" borderId="0" xfId="3" applyFont="1" applyAlignment="1">
      <alignment horizontal="left" vertical="top" wrapText="1"/>
    </xf>
    <xf numFmtId="0" fontId="21" fillId="11" borderId="9" xfId="1" applyFont="1" applyFill="1" applyBorder="1" applyAlignment="1">
      <alignment horizontal="left" vertical="center" wrapText="1"/>
    </xf>
    <xf numFmtId="0" fontId="21" fillId="11" borderId="5" xfId="1" applyFont="1" applyFill="1" applyBorder="1" applyAlignment="1">
      <alignment horizontal="left" vertical="center" wrapText="1"/>
    </xf>
    <xf numFmtId="0" fontId="21" fillId="11" borderId="13" xfId="1" applyFont="1" applyFill="1" applyBorder="1" applyAlignment="1">
      <alignment horizontal="left" vertical="center" wrapText="1"/>
    </xf>
    <xf numFmtId="0" fontId="33" fillId="3" borderId="0" xfId="1" applyFont="1" applyFill="1" applyAlignment="1">
      <alignment horizontal="left" wrapText="1"/>
    </xf>
    <xf numFmtId="0" fontId="9" fillId="3" borderId="0" xfId="1" applyFont="1" applyFill="1" applyAlignment="1">
      <alignment horizontal="left" wrapText="1"/>
    </xf>
    <xf numFmtId="0" fontId="33" fillId="0" borderId="0" xfId="1" applyFont="1" applyAlignment="1">
      <alignment horizontal="left" wrapText="1"/>
    </xf>
    <xf numFmtId="0" fontId="9" fillId="0" borderId="0" xfId="1" applyFont="1" applyAlignment="1">
      <alignment horizontal="left" wrapText="1"/>
    </xf>
    <xf numFmtId="0" fontId="7" fillId="0" borderId="0" xfId="1" applyFont="1" applyAlignment="1">
      <alignment horizontal="center"/>
    </xf>
    <xf numFmtId="0" fontId="21" fillId="12" borderId="9" xfId="1" applyFont="1" applyFill="1" applyBorder="1" applyAlignment="1">
      <alignment horizontal="center" vertical="center" wrapText="1"/>
    </xf>
    <xf numFmtId="0" fontId="21" fillId="12" borderId="5" xfId="1" applyFont="1" applyFill="1" applyBorder="1" applyAlignment="1">
      <alignment horizontal="center" vertical="center" wrapText="1"/>
    </xf>
    <xf numFmtId="0" fontId="21" fillId="12" borderId="13" xfId="1" applyFont="1" applyFill="1" applyBorder="1" applyAlignment="1">
      <alignment horizontal="center" vertical="center" wrapText="1"/>
    </xf>
    <xf numFmtId="0" fontId="6" fillId="2" borderId="0" xfId="1" applyFont="1" applyFill="1" applyAlignment="1">
      <alignment horizontal="left" wrapText="1"/>
    </xf>
    <xf numFmtId="0" fontId="37" fillId="2" borderId="0" xfId="1" applyFont="1" applyFill="1" applyAlignment="1">
      <alignment horizontal="left" vertical="center"/>
    </xf>
    <xf numFmtId="0" fontId="13" fillId="3" borderId="1" xfId="4" applyFont="1" applyFill="1" applyBorder="1" applyAlignment="1">
      <alignment vertical="center" wrapText="1"/>
    </xf>
    <xf numFmtId="0" fontId="16"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21" fillId="3" borderId="1" xfId="4" applyFont="1" applyFill="1" applyBorder="1" applyAlignment="1">
      <alignment horizontal="center" vertical="center" wrapText="1"/>
    </xf>
    <xf numFmtId="0" fontId="13" fillId="0" borderId="1" xfId="4" applyFont="1" applyBorder="1" applyAlignment="1">
      <alignment vertical="center" wrapText="1"/>
    </xf>
    <xf numFmtId="0" fontId="16" fillId="0" borderId="2" xfId="4" applyFont="1" applyBorder="1" applyAlignment="1">
      <alignment horizontal="center" vertical="center" wrapText="1"/>
    </xf>
    <xf numFmtId="0" fontId="16" fillId="0" borderId="4" xfId="4" applyFont="1" applyBorder="1" applyAlignment="1">
      <alignment horizontal="center" vertical="center" wrapText="1"/>
    </xf>
    <xf numFmtId="0" fontId="16"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13" fillId="3" borderId="9" xfId="4" applyFont="1" applyFill="1" applyBorder="1" applyAlignment="1">
      <alignment vertical="center" wrapText="1"/>
    </xf>
    <xf numFmtId="0" fontId="13" fillId="3" borderId="13" xfId="4" applyFont="1" applyFill="1" applyBorder="1" applyAlignment="1">
      <alignment vertical="center" wrapText="1"/>
    </xf>
    <xf numFmtId="0" fontId="16" fillId="3" borderId="2" xfId="4" applyFont="1" applyFill="1" applyBorder="1" applyAlignment="1">
      <alignment horizontal="center" vertical="center" wrapText="1"/>
    </xf>
    <xf numFmtId="0" fontId="16" fillId="3" borderId="4" xfId="4" applyFont="1" applyFill="1" applyBorder="1" applyAlignment="1">
      <alignment horizontal="center" vertical="center" wrapText="1"/>
    </xf>
    <xf numFmtId="0" fontId="13" fillId="3" borderId="2" xfId="4" applyFont="1" applyFill="1" applyBorder="1" applyAlignment="1">
      <alignment horizontal="center" vertical="center" wrapText="1"/>
    </xf>
    <xf numFmtId="0" fontId="13" fillId="3" borderId="4" xfId="4" applyFont="1" applyFill="1" applyBorder="1" applyAlignment="1">
      <alignment horizontal="center" vertical="center" wrapText="1"/>
    </xf>
    <xf numFmtId="0" fontId="6" fillId="0" borderId="9" xfId="3" applyFont="1" applyBorder="1" applyAlignment="1">
      <alignment horizontal="center" vertical="center"/>
    </xf>
    <xf numFmtId="0" fontId="6" fillId="0" borderId="5" xfId="3" applyFont="1" applyBorder="1" applyAlignment="1">
      <alignment horizontal="center" vertical="center"/>
    </xf>
    <xf numFmtId="0" fontId="6" fillId="0" borderId="1" xfId="3" applyFont="1" applyBorder="1" applyAlignment="1">
      <alignment horizontal="center" vertical="center"/>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8" fillId="0" borderId="9" xfId="3" applyFont="1" applyBorder="1" applyAlignment="1">
      <alignment horizontal="center" vertical="center" wrapText="1"/>
    </xf>
    <xf numFmtId="0" fontId="8" fillId="0" borderId="5" xfId="3" applyFont="1" applyBorder="1" applyAlignment="1">
      <alignment horizontal="center" vertical="center" wrapText="1"/>
    </xf>
    <xf numFmtId="0" fontId="6" fillId="0" borderId="13"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13" xfId="3" applyFont="1" applyBorder="1" applyAlignment="1">
      <alignment horizontal="center" vertical="center" wrapText="1"/>
    </xf>
    <xf numFmtId="0" fontId="4" fillId="2" borderId="0" xfId="0" applyFont="1" applyFill="1" applyAlignment="1">
      <alignment horizontal="left" wrapText="1"/>
    </xf>
    <xf numFmtId="0" fontId="6" fillId="2" borderId="0" xfId="0" applyFont="1" applyFill="1" applyAlignment="1">
      <alignment horizontal="left" wrapText="1"/>
    </xf>
    <xf numFmtId="0" fontId="6" fillId="5" borderId="9" xfId="0" applyFont="1" applyFill="1" applyBorder="1" applyAlignment="1">
      <alignment horizontal="center"/>
    </xf>
    <xf numFmtId="0" fontId="6" fillId="5" borderId="5" xfId="0" applyFont="1" applyFill="1" applyBorder="1" applyAlignment="1">
      <alignment horizontal="center"/>
    </xf>
    <xf numFmtId="0" fontId="12" fillId="5" borderId="8" xfId="0" applyFont="1" applyFill="1" applyBorder="1" applyAlignment="1">
      <alignment horizontal="left"/>
    </xf>
    <xf numFmtId="0" fontId="24" fillId="5" borderId="6" xfId="0" applyFont="1" applyFill="1" applyBorder="1" applyAlignment="1">
      <alignment horizontal="left"/>
    </xf>
    <xf numFmtId="0" fontId="24" fillId="5" borderId="10" xfId="0" applyFont="1" applyFill="1" applyBorder="1" applyAlignment="1">
      <alignment horizontal="left"/>
    </xf>
    <xf numFmtId="0" fontId="12" fillId="5" borderId="6" xfId="0" applyFont="1" applyFill="1" applyBorder="1" applyAlignment="1">
      <alignment horizontal="left"/>
    </xf>
    <xf numFmtId="0" fontId="12" fillId="5" borderId="10" xfId="0" applyFont="1" applyFill="1" applyBorder="1" applyAlignment="1">
      <alignment horizontal="left"/>
    </xf>
    <xf numFmtId="0" fontId="25" fillId="5" borderId="14" xfId="5" applyFont="1" applyFill="1" applyBorder="1" applyAlignment="1">
      <alignment horizontal="left" vertical="top" wrapText="1"/>
    </xf>
    <xf numFmtId="0" fontId="25" fillId="5" borderId="11" xfId="5" applyFont="1" applyFill="1" applyBorder="1" applyAlignment="1">
      <alignment horizontal="left" vertical="top" wrapText="1"/>
    </xf>
    <xf numFmtId="0" fontId="25" fillId="5" borderId="12" xfId="5" applyFont="1" applyFill="1" applyBorder="1" applyAlignment="1">
      <alignment horizontal="left" vertical="top" wrapText="1"/>
    </xf>
    <xf numFmtId="0" fontId="25" fillId="5" borderId="14" xfId="0" applyFont="1" applyFill="1" applyBorder="1" applyAlignment="1">
      <alignment horizontal="left" vertical="top" wrapText="1"/>
    </xf>
    <xf numFmtId="0" fontId="25" fillId="5" borderId="11" xfId="0" applyFont="1" applyFill="1" applyBorder="1" applyAlignment="1">
      <alignment horizontal="left" vertical="top" wrapText="1"/>
    </xf>
    <xf numFmtId="0" fontId="25" fillId="5" borderId="12" xfId="0" applyFont="1" applyFill="1" applyBorder="1" applyAlignment="1">
      <alignment horizontal="left" vertical="top" wrapText="1"/>
    </xf>
    <xf numFmtId="0" fontId="8" fillId="15" borderId="1" xfId="0" applyFont="1" applyFill="1" applyBorder="1" applyAlignment="1">
      <alignment vertical="center" wrapText="1"/>
    </xf>
    <xf numFmtId="0" fontId="8" fillId="15" borderId="9" xfId="0" applyFont="1" applyFill="1" applyBorder="1" applyAlignment="1">
      <alignment vertical="center" wrapText="1"/>
    </xf>
    <xf numFmtId="0" fontId="8" fillId="15" borderId="5" xfId="0" applyFont="1" applyFill="1" applyBorder="1" applyAlignment="1">
      <alignment vertical="center" wrapText="1"/>
    </xf>
    <xf numFmtId="0" fontId="8" fillId="15" borderId="13" xfId="0" applyFont="1" applyFill="1" applyBorder="1" applyAlignment="1">
      <alignment vertical="center" wrapText="1"/>
    </xf>
    <xf numFmtId="0" fontId="8" fillId="15" borderId="9" xfId="0" applyFont="1" applyFill="1" applyBorder="1" applyAlignment="1">
      <alignment horizontal="left" vertical="center" wrapText="1"/>
    </xf>
    <xf numFmtId="0" fontId="8" fillId="15" borderId="5" xfId="0" applyFont="1" applyFill="1" applyBorder="1" applyAlignment="1">
      <alignment horizontal="left" vertical="center" wrapText="1"/>
    </xf>
    <xf numFmtId="0" fontId="8" fillId="15" borderId="13" xfId="0" applyFont="1" applyFill="1" applyBorder="1" applyAlignment="1">
      <alignment horizontal="left" vertical="center" wrapText="1"/>
    </xf>
    <xf numFmtId="0" fontId="8" fillId="5" borderId="9" xfId="5" applyFont="1" applyFill="1" applyBorder="1" applyAlignment="1">
      <alignment horizontal="left" vertical="center"/>
    </xf>
    <xf numFmtId="0" fontId="8" fillId="5" borderId="5" xfId="5" applyFont="1" applyFill="1" applyBorder="1" applyAlignment="1">
      <alignment horizontal="left" vertical="center"/>
    </xf>
    <xf numFmtId="0" fontId="8" fillId="5" borderId="13" xfId="5" applyFont="1" applyFill="1" applyBorder="1" applyAlignment="1">
      <alignment horizontal="left" vertical="center"/>
    </xf>
    <xf numFmtId="0" fontId="8" fillId="0" borderId="13" xfId="3" applyFont="1" applyBorder="1" applyAlignment="1">
      <alignment horizontal="center" vertical="center" wrapText="1"/>
    </xf>
    <xf numFmtId="0" fontId="6" fillId="0" borderId="13" xfId="3"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6" fillId="0" borderId="12" xfId="3" applyFont="1" applyBorder="1" applyAlignment="1">
      <alignment horizontal="left" vertical="center" wrapText="1"/>
    </xf>
    <xf numFmtId="0" fontId="6" fillId="0" borderId="4" xfId="3" applyFont="1" applyBorder="1" applyAlignment="1">
      <alignment horizontal="left" vertical="center" wrapText="1"/>
    </xf>
    <xf numFmtId="0" fontId="6" fillId="0" borderId="1" xfId="3" applyFont="1" applyBorder="1" applyAlignment="1">
      <alignment horizontal="center" vertical="center" wrapText="1"/>
    </xf>
    <xf numFmtId="0" fontId="6" fillId="0" borderId="1" xfId="3" applyFont="1" applyBorder="1" applyAlignment="1">
      <alignment horizontal="left" vertical="center" wrapText="1"/>
    </xf>
    <xf numFmtId="0" fontId="8" fillId="0" borderId="1" xfId="3" applyFont="1" applyBorder="1" applyAlignment="1">
      <alignment horizontal="center" vertical="center" wrapText="1"/>
    </xf>
    <xf numFmtId="0" fontId="6" fillId="2" borderId="0" xfId="0" applyFont="1" applyFill="1" applyAlignment="1">
      <alignment horizontal="left"/>
    </xf>
    <xf numFmtId="0" fontId="8" fillId="15" borderId="1" xfId="0" applyFont="1" applyFill="1" applyBorder="1" applyAlignment="1">
      <alignment horizontal="left" vertical="center" wrapText="1"/>
    </xf>
    <xf numFmtId="0" fontId="8" fillId="5" borderId="2" xfId="5" applyFont="1" applyFill="1" applyBorder="1" applyAlignment="1">
      <alignment horizontal="left" vertical="center"/>
    </xf>
    <xf numFmtId="0" fontId="6" fillId="0" borderId="9" xfId="3" applyFont="1" applyBorder="1" applyAlignment="1">
      <alignment horizontal="left" vertical="center" wrapText="1"/>
    </xf>
    <xf numFmtId="0" fontId="6" fillId="0" borderId="5" xfId="3" applyFont="1" applyBorder="1" applyAlignment="1">
      <alignment horizontal="left" vertical="center" wrapText="1"/>
    </xf>
    <xf numFmtId="0" fontId="6" fillId="0" borderId="13" xfId="3" applyFont="1" applyBorder="1" applyAlignment="1">
      <alignment horizontal="left" vertical="center" wrapText="1"/>
    </xf>
    <xf numFmtId="0" fontId="9" fillId="2" borderId="0" xfId="3" applyFont="1" applyFill="1" applyAlignment="1">
      <alignment horizontal="left" vertical="top" wrapText="1"/>
    </xf>
    <xf numFmtId="168" fontId="26" fillId="0" borderId="9" xfId="8" applyNumberFormat="1" applyFont="1" applyBorder="1" applyAlignment="1">
      <alignment horizontal="center" vertical="center" wrapText="1"/>
    </xf>
    <xf numFmtId="168" fontId="26" fillId="0" borderId="5" xfId="8" applyNumberFormat="1" applyFont="1" applyBorder="1" applyAlignment="1">
      <alignment horizontal="center" vertical="center" wrapText="1"/>
    </xf>
    <xf numFmtId="168" fontId="26" fillId="0" borderId="13" xfId="8" applyNumberFormat="1" applyFont="1" applyBorder="1" applyAlignment="1">
      <alignment horizontal="center" vertical="center" wrapText="1"/>
    </xf>
    <xf numFmtId="0" fontId="6" fillId="5" borderId="1" xfId="3" applyFont="1" applyFill="1" applyBorder="1" applyAlignment="1">
      <alignment horizontal="center" vertical="center" wrapText="1"/>
    </xf>
    <xf numFmtId="0" fontId="6" fillId="5" borderId="9" xfId="3" applyFont="1" applyFill="1" applyBorder="1" applyAlignment="1">
      <alignment horizontal="center" vertical="center" wrapText="1"/>
    </xf>
    <xf numFmtId="0" fontId="6" fillId="5" borderId="1" xfId="3" applyFont="1" applyFill="1" applyBorder="1" applyAlignment="1">
      <alignment horizontal="left" vertical="center" wrapText="1"/>
    </xf>
    <xf numFmtId="0" fontId="6" fillId="5" borderId="9" xfId="3" applyFont="1" applyFill="1" applyBorder="1" applyAlignment="1">
      <alignment horizontal="left" vertical="center" wrapText="1"/>
    </xf>
    <xf numFmtId="0" fontId="8" fillId="5" borderId="1" xfId="7" applyFont="1" applyFill="1" applyBorder="1" applyAlignment="1">
      <alignment horizontal="left" vertical="center" wrapText="1"/>
    </xf>
    <xf numFmtId="0" fontId="6" fillId="5" borderId="1" xfId="3" applyFont="1" applyFill="1" applyBorder="1" applyAlignment="1">
      <alignment horizontal="center" vertical="center"/>
    </xf>
    <xf numFmtId="0" fontId="12" fillId="5" borderId="1" xfId="3" applyFont="1" applyFill="1" applyBorder="1" applyAlignment="1">
      <alignment horizontal="left"/>
    </xf>
    <xf numFmtId="0" fontId="24" fillId="5" borderId="1" xfId="3" applyFont="1" applyFill="1" applyBorder="1" applyAlignment="1">
      <alignment horizontal="left"/>
    </xf>
    <xf numFmtId="0" fontId="25" fillId="5" borderId="1" xfId="1" applyFont="1" applyFill="1" applyBorder="1" applyAlignment="1">
      <alignment horizontal="left" vertical="top" wrapText="1"/>
    </xf>
    <xf numFmtId="0" fontId="6" fillId="0" borderId="2" xfId="3" applyFont="1" applyBorder="1" applyAlignment="1">
      <alignment horizontal="left" vertical="center" wrapText="1"/>
    </xf>
    <xf numFmtId="0" fontId="6" fillId="0" borderId="8" xfId="3" applyFont="1" applyBorder="1" applyAlignment="1">
      <alignment horizontal="left" vertical="center" wrapText="1"/>
    </xf>
    <xf numFmtId="0" fontId="7" fillId="0" borderId="8" xfId="3" applyBorder="1" applyAlignment="1">
      <alignment horizontal="center" vertical="center"/>
    </xf>
    <xf numFmtId="0" fontId="7" fillId="0" borderId="15" xfId="3" applyBorder="1" applyAlignment="1">
      <alignment horizontal="center" vertical="center"/>
    </xf>
    <xf numFmtId="0" fontId="9" fillId="3" borderId="3" xfId="0" applyFont="1" applyFill="1" applyBorder="1" applyAlignment="1">
      <alignment horizontal="center"/>
    </xf>
  </cellXfs>
  <cellStyles count="8986">
    <cellStyle name="_x0013_" xfId="40" xr:uid="{25376A83-02D6-42FD-B3D1-A7F25A86E5B7}"/>
    <cellStyle name=" " xfId="41" xr:uid="{777D51BA-C391-43BE-B3D4-A013F2946493}"/>
    <cellStyle name=" _x0007_LÓ_x0018_Äþ" xfId="42" xr:uid="{0E89639E-3CD7-4D7C-A5FE-BE85E4EB0307}"/>
    <cellStyle name=" _x0007_LÓ_x0018_ÄþÍ" xfId="43" xr:uid="{48FEFF8A-0764-42F2-83AF-94005AF2B640}"/>
    <cellStyle name=" _x0007_LÓ_x0018_ÄþÍN^NuN" xfId="44" xr:uid="{80FCC0BB-7B60-4730-8633-3BB82E8D54FE}"/>
    <cellStyle name=" _x0007_LÓ_x0018_ÄþÍN^NuNVþˆH" xfId="45" xr:uid="{C856B361-7E05-4B33-AABC-6E14C73BBB29}"/>
    <cellStyle name=" _x0007_LÓ_x0018_ÄþÍN^NuNVþˆHÁ_x0001_" xfId="46" xr:uid="{23083110-D8D6-4DA3-AECB-9BD05125680C}"/>
    <cellStyle name=" _x0007_LÓ_x0018_ÄþÍN^NuNVþˆHÁ_x0001__x0018_(n" xfId="47" xr:uid="{E3450389-2379-4BD6-9520-D69349DABC1B}"/>
    <cellStyle name="%" xfId="48" xr:uid="{7CB83E2A-7E2A-4AA7-A318-259F3CFD99C2}"/>
    <cellStyle name="% 2" xfId="8175" xr:uid="{810EC1B3-566C-466E-8B0F-BD97865AEB25}"/>
    <cellStyle name="%_PEF FSBR2011" xfId="8176" xr:uid="{A52E00C5-B6A6-4334-AD14-4F7A8CB4D9EE}"/>
    <cellStyle name="]_x000d__x000a_Zoomed=1_x000d__x000a_Row=0_x000d__x000a_Column=0_x000d__x000a_Height=0_x000d__x000a_Width=0_x000d__x000a_FontName=FoxFont_x000d__x000a_FontStyle=0_x000d__x000a_FontSize=9_x000d__x000a_PrtFontName=FoxPrin" xfId="8177" xr:uid="{13C51592-7B23-43CE-8A49-B6000E36E666}"/>
    <cellStyle name="_China_CMS_Thermal_Coal_Demand" xfId="49" xr:uid="{7A786813-C72D-4F32-91CB-A54BEA172AE4}"/>
    <cellStyle name="_China_CMS_Thermal_Coal_Demand 2" xfId="50" xr:uid="{D2360729-CAA9-4C59-AB50-22253B07A673}"/>
    <cellStyle name="_China_CMS_Thermal_Coal_Demand 3" xfId="51" xr:uid="{3318F1D7-CBF0-4ECC-B679-371B47A6FA5A}"/>
    <cellStyle name="_China_CMS_Thermal_Coal_Demand 3 2" xfId="52" xr:uid="{18A264F1-6AFB-4738-84D0-04F7DD4A34EE}"/>
    <cellStyle name="_China_CMS_Thermal_Coal_Demand 3 3" xfId="53" xr:uid="{1EA92A6C-17B4-488D-8C5B-2BC04B059079}"/>
    <cellStyle name="_China_CMS_Thermal_Coal_Demand 3 3 2" xfId="54" xr:uid="{5FDD0641-A872-4C65-8FDB-6A184B016DE2}"/>
    <cellStyle name="_China_CMS_Thermal_Coal_Demand 4" xfId="55" xr:uid="{7992C10E-61CB-428C-8578-C6E012BACB96}"/>
    <cellStyle name="_China_CMS_Thermal_Coal_Demand 4 2" xfId="56" xr:uid="{A9A86F62-73D5-4297-92F4-3218F4464AF7}"/>
    <cellStyle name="_CMS_China_Metallurgical_Coal_Demand" xfId="57" xr:uid="{E98BA128-C4BA-4F7B-998C-664C145C5A97}"/>
    <cellStyle name="_CMS_China_Metallurgical_Coal_Demand 2" xfId="58" xr:uid="{B98457DC-C248-4726-811D-FE32E948E345}"/>
    <cellStyle name="_CMS_China_Metallurgical_Coal_Demand 3" xfId="59" xr:uid="{8BA82257-2968-4261-9368-1672D1157521}"/>
    <cellStyle name="_CMS_China_Metallurgical_Coal_Demand 3 2" xfId="60" xr:uid="{742D461D-4008-46F9-8218-58500D6F527F}"/>
    <cellStyle name="_CMS_China_Metallurgical_Coal_Demand 3 3" xfId="61" xr:uid="{0F65A7F4-28FB-4CEE-BD65-1E08B3194F23}"/>
    <cellStyle name="_CMS_China_Metallurgical_Coal_Demand 3 3 2" xfId="62" xr:uid="{A62AB011-ACEF-417B-BA0D-A84C311243C1}"/>
    <cellStyle name="_CMS_China_Metallurgical_Coal_Demand 4" xfId="63" xr:uid="{CB1881D5-AE3A-4F7C-849F-1B5F57D9BEC6}"/>
    <cellStyle name="_CMS_China_Metallurgical_Coal_Demand 4 2" xfId="64" xr:uid="{9EC6F1B7-E4D3-454C-8B9E-3AB0D897EA6E}"/>
    <cellStyle name="_CMS_China_Metallurgical_Coal_Demanddraft1" xfId="65" xr:uid="{DF922972-0DE7-419A-B051-20A4E960E779}"/>
    <cellStyle name="_CMS_China_Metallurgical_Coal_Demanddraft1 2" xfId="66" xr:uid="{1DCE0309-D8D4-445F-AFCD-1431C1F72CFF}"/>
    <cellStyle name="_CMS_China_Metallurgical_Coal_Demanddraft1 3" xfId="67" xr:uid="{A2A69A1E-5824-469F-89C8-A1376233460B}"/>
    <cellStyle name="_CMS_China_Metallurgical_Coal_Demanddraft1 3 2" xfId="68" xr:uid="{A9198EBD-78CE-49B5-BD96-73B59BBFD736}"/>
    <cellStyle name="_CMS_China_Metallurgical_Coal_Demanddraft1 3 3" xfId="69" xr:uid="{CE1AF857-1958-4D2F-A655-CFB44CAECEAE}"/>
    <cellStyle name="_CMS_China_Metallurgical_Coal_Demanddraft1 3 3 2" xfId="70" xr:uid="{6589BF45-242E-4C49-BE4C-C15C5554A15F}"/>
    <cellStyle name="_CMS_China_Metallurgical_Coal_Demanddraft1 4" xfId="71" xr:uid="{E6E24C8A-59AD-4767-82D1-FCA47420B0DC}"/>
    <cellStyle name="_CMS_China_Metallurgical_Coal_Demanddraft1 4 2" xfId="72" xr:uid="{DE5B2DEE-F87F-4B33-B131-B021B1AAE6C1}"/>
    <cellStyle name="_CMS_China_Metallurgical_Coal_Demanddraft7" xfId="73" xr:uid="{BBB24491-2C7B-432A-B08A-1E29EDA84308}"/>
    <cellStyle name="_CMS_China_Metallurgical_Coal_Demanddraft7 2" xfId="74" xr:uid="{72578F5B-9307-4915-8E41-3EFA825D6A37}"/>
    <cellStyle name="_CMS_China_Metallurgical_Coal_Demanddraft7_DDATA" xfId="75" xr:uid="{45B40E0D-F3D9-4825-91E8-E2A3292EEB97}"/>
    <cellStyle name="_CMS_China_Metallurgical_Coal_Demanddraft7_DDATA 2" xfId="76" xr:uid="{6A1594C3-398B-449A-AA85-7ADDEB838533}"/>
    <cellStyle name="_CMS_China_Metallurgical_Coal_Demanddraft7_DDATA_1" xfId="77" xr:uid="{20C0B265-D45E-4694-9888-BD19DEA2F3CD}"/>
    <cellStyle name="_CMS_China_Metallurgical_Coal_Demanddraft7_DDATA_1 2" xfId="78" xr:uid="{1F3AC7D2-8767-467E-895B-A4815B0022EE}"/>
    <cellStyle name="_CMS_China_Metallurgical_Coal_Demanddraft7_DDATA_1_Gas Flow Dynamics" xfId="79" xr:uid="{A6167752-FF40-4ADC-940B-074EAA8519A1}"/>
    <cellStyle name="_CMS_China_Metallurgical_Coal_Demanddraft7_DDATA_1_Pan_Europe_Datafile_2012_H2" xfId="80" xr:uid="{2310CBAC-FD53-42E1-A128-79632DE49E7D}"/>
    <cellStyle name="_CMS_China_Metallurgical_Coal_Demanddraft7_DDATA_1_Thermal Coal Prices May 2010" xfId="81" xr:uid="{EEA205E2-D73C-4F44-B868-B82761F44B5C}"/>
    <cellStyle name="_CMS_China_Metallurgical_Coal_Demanddraft7_DDATA_1_Thermal Coal Prices May 2010 2" xfId="82" xr:uid="{C2365334-B36C-481E-9104-DD0DC4F301AC}"/>
    <cellStyle name="_CMS_China_Metallurgical_Coal_Demanddraft7_DDATA_1_Thermal Coal Prices May 2010_Gas Flow Dynamics" xfId="83" xr:uid="{C6F1FE8A-BD97-4687-88D4-D7302200B3FE}"/>
    <cellStyle name="_CMS_China_Metallurgical_Coal_Demanddraft7_DDATA_1_Thermal Coal Prices May 2010_Pan_Europe_Datafile_2012_H2" xfId="84" xr:uid="{641C28AE-7995-4EEA-A0A9-530FC621A32A}"/>
    <cellStyle name="_CMS_China_Metallurgical_Coal_Demanddraft7_DDATA_Gas Flow Dynamics" xfId="85" xr:uid="{39CEE256-CB33-42FB-B167-C67D0923D8B7}"/>
    <cellStyle name="_CMS_China_Metallurgical_Coal_Demanddraft7_DDATA_Pan_Europe_Datafile_2012_H2" xfId="86" xr:uid="{469A0837-9F87-4182-B6A1-32743E2993D0}"/>
    <cellStyle name="_CMS_China_Metallurgical_Coal_Demanddraft7_dFLOWTHR" xfId="87" xr:uid="{0B1B6234-B618-4BB3-BF2F-32FC1A958676}"/>
    <cellStyle name="_CMS_China_Metallurgical_Coal_Demanddraft7_dFLOWTHR 2" xfId="88" xr:uid="{7ED4D8B5-88FB-4D28-99D1-DF2EF601F234}"/>
    <cellStyle name="_CMS_China_Metallurgical_Coal_Demanddraft7_dFLOWTHR_Gas Flow Dynamics" xfId="89" xr:uid="{50561717-ED19-4ACC-9510-0D274784F865}"/>
    <cellStyle name="_CMS_China_Metallurgical_Coal_Demanddraft7_dFLOWTHR_Pan_Europe_Datafile_2012_H2" xfId="90" xr:uid="{91FC46A9-402B-4A23-B84F-CC7496B64271}"/>
    <cellStyle name="_CMS_China_Metallurgical_Coal_Demanddraft7_Gas Flow Dynamics" xfId="91" xr:uid="{473F970C-FADD-41B6-A408-3523772413BB}"/>
    <cellStyle name="_CMS_China_Metallurgical_Coal_Demanddraft7_Pan_Europe_Datafile_2012_H2" xfId="92" xr:uid="{36E377B0-B881-479C-99C5-9D5092C19793}"/>
    <cellStyle name="_CMS_China_Metallurgical_Coal_Demanddraft7_Sheet1" xfId="93" xr:uid="{639A705E-FDEC-4A12-9E53-DBDAD6F1F1B4}"/>
    <cellStyle name="_CMS_China_Metallurgical_Coal_Demanddraft7_Sheet1 2" xfId="94" xr:uid="{C7641387-148E-4C12-B67E-D492D539CE6F}"/>
    <cellStyle name="_CMS_China_Metallurgical_Coal_Demanddraft7_Sheet1_Gas Flow Dynamics" xfId="95" xr:uid="{A8B0A503-D4CC-4799-AA64-BA3378778318}"/>
    <cellStyle name="_CMS_China_Metallurgical_Coal_Demanddraft7_Sheet1_Pan_Europe_Datafile_2012_H2" xfId="96" xr:uid="{D7387F64-FF56-4E27-92B9-D2DBAD0608A6}"/>
    <cellStyle name="_CMS_China_Metallurgical_Coal_Demanddraft7_Sheet3" xfId="97" xr:uid="{FC79624D-18EC-4009-9D78-6345F4BC5169}"/>
    <cellStyle name="_CMS_China_Metallurgical_Coal_Demanddraft7_Sheet3 2" xfId="98" xr:uid="{B1166B40-6CF1-4274-BE22-5C6808A46DEA}"/>
    <cellStyle name="_CMS_China_Metallurgical_Coal_Demanddraft7_Sheet3_Gas Flow Dynamics" xfId="99" xr:uid="{B981C6E9-2AC2-4E96-978B-073D4BA44913}"/>
    <cellStyle name="_CMS_China_Metallurgical_Coal_Demanddraft7_Sheet3_Pan_Europe_Datafile_2012_H2" xfId="100" xr:uid="{8E5A97B9-0B2A-497F-87A7-821546531367}"/>
    <cellStyle name="_Copy of CMS_China_Metallurgical_Coal_Demanddraft2" xfId="101" xr:uid="{70C78EA7-DFEA-4C5F-AF8F-B33775D41084}"/>
    <cellStyle name="_Copy of CMS_China_Metallurgical_Coal_Demanddraft2 2" xfId="102" xr:uid="{402F36D2-D08A-4EF8-9BCF-C3ADABA62E63}"/>
    <cellStyle name="_Copy of CMS_China_Metallurgical_Coal_Demanddraft2 3" xfId="103" xr:uid="{DE276FE6-D980-4AC4-B167-F2A84C1307E6}"/>
    <cellStyle name="_Copy of CMS_China_Metallurgical_Coal_Demanddraft2 3 2" xfId="104" xr:uid="{61A99EB9-A925-477E-BAE5-76F83100DC35}"/>
    <cellStyle name="_Copy of CMS_China_Metallurgical_Coal_Demanddraft2 3 3" xfId="105" xr:uid="{95DF635F-55EE-4C92-B2F0-EE3E097712C3}"/>
    <cellStyle name="_Copy of CMS_China_Metallurgical_Coal_Demanddraft2 3 3 2" xfId="106" xr:uid="{EC4C644E-1A69-448B-8015-03DA70A5E63A}"/>
    <cellStyle name="_Copy of CMS_China_Metallurgical_Coal_Demanddraft2 4" xfId="107" xr:uid="{E42DC8A7-48C0-42CB-A659-2B3C9CBC12BB}"/>
    <cellStyle name="_Copy of CMS_China_Metallurgical_Coal_Demanddraft2 4 2" xfId="108" xr:uid="{3448C8DF-9E3B-42C8-8E23-E67B0849E23C}"/>
    <cellStyle name="_Country Summary" xfId="109" xr:uid="{468260A8-F254-4F6F-B605-BD0A0A743AFD}"/>
    <cellStyle name="_Country Summary 2" xfId="110" xr:uid="{FEC0EADF-A397-452C-81C6-29B378F2BED0}"/>
    <cellStyle name="_Country Summary_DDATA" xfId="111" xr:uid="{B9891730-3414-42B0-9193-5D66E15DFE42}"/>
    <cellStyle name="_Country Summary_DDATA 2" xfId="112" xr:uid="{68A68D54-C998-4C1C-AA00-18FC818D9A6C}"/>
    <cellStyle name="_Country Summary_DDATA_1" xfId="113" xr:uid="{42BE66DC-B623-4161-80FE-D8CE57D6E276}"/>
    <cellStyle name="_Country Summary_DDATA_1 2" xfId="114" xr:uid="{638F038D-66EB-440E-9BDE-DBD7A678DED3}"/>
    <cellStyle name="_Country Summary_DDATA_1_Gas Flow Dynamics" xfId="115" xr:uid="{32B2D603-B4F7-4C86-B710-FF7FF77C8F50}"/>
    <cellStyle name="_Country Summary_DDATA_1_Pan_Europe_Datafile_2012_H2" xfId="116" xr:uid="{B26A3F60-BFE5-4484-B639-FFD3543B1927}"/>
    <cellStyle name="_Country Summary_DDATA_1_Thermal Coal Prices May 2010" xfId="117" xr:uid="{C07768C9-8525-40E8-AD84-1098B44DB9F2}"/>
    <cellStyle name="_Country Summary_DDATA_1_Thermal Coal Prices May 2010 2" xfId="118" xr:uid="{788F9812-8050-423D-A497-181A963DB765}"/>
    <cellStyle name="_Country Summary_DDATA_1_Thermal Coal Prices May 2010_Gas Flow Dynamics" xfId="119" xr:uid="{53F7B731-473B-4699-B9A9-B644F07971B0}"/>
    <cellStyle name="_Country Summary_DDATA_1_Thermal Coal Prices May 2010_Pan_Europe_Datafile_2012_H2" xfId="120" xr:uid="{F5422ADA-B85B-4A17-9AB8-AD2C1AC24FDB}"/>
    <cellStyle name="_Country Summary_DDATA_Gas Flow Dynamics" xfId="121" xr:uid="{967AD25A-851C-4028-B645-40B2404CF46B}"/>
    <cellStyle name="_Country Summary_DDATA_Pan_Europe_Datafile_2012_H2" xfId="122" xr:uid="{83DA2D30-6F5B-43A1-B44E-3EB88F00C1B8}"/>
    <cellStyle name="_Country Summary_dFLOWTHR" xfId="123" xr:uid="{BE222242-4ED8-4881-9B0C-6651BF6A7FCF}"/>
    <cellStyle name="_Country Summary_dFLOWTHR 2" xfId="124" xr:uid="{74D82BC1-D348-465B-89F1-5FFB172E1540}"/>
    <cellStyle name="_Country Summary_dFLOWTHR_Gas Flow Dynamics" xfId="125" xr:uid="{EEF72DB4-A638-4BF5-AD44-5D720A496E73}"/>
    <cellStyle name="_Country Summary_dFLOWTHR_Pan_Europe_Datafile_2012_H2" xfId="126" xr:uid="{DEC0BB25-3D90-4CBD-977D-1FEBE0132656}"/>
    <cellStyle name="_Country Summary_Gas Flow Dynamics" xfId="127" xr:uid="{AD6A3BB4-B05F-4D61-99AD-77101C64D6ED}"/>
    <cellStyle name="_Country Summary_Pan_Europe_Datafile_2012_H2" xfId="128" xr:uid="{56159DAB-EE84-4445-ACDE-FEE877F78F35}"/>
    <cellStyle name="_Country Summary_Sheet1" xfId="129" xr:uid="{6A0D9F17-BC0E-4C2D-B049-7D2B667ADCCB}"/>
    <cellStyle name="_Country Summary_Sheet1 2" xfId="130" xr:uid="{6E35DADC-C010-4713-A580-C42BBD2B7522}"/>
    <cellStyle name="_Country Summary_Sheet1_Gas Flow Dynamics" xfId="131" xr:uid="{0891372E-7001-4950-B03A-5045FF10DCC2}"/>
    <cellStyle name="_Country Summary_Sheet1_Pan_Europe_Datafile_2012_H2" xfId="132" xr:uid="{EFC788CA-31E9-4A84-9289-8350CDBAF4BC}"/>
    <cellStyle name="_Country Summary_Sheet3" xfId="133" xr:uid="{A0A75F62-29F9-421C-A3DF-A365A2D72197}"/>
    <cellStyle name="_Country Summary_Sheet3 2" xfId="134" xr:uid="{680B95D1-AA5C-4745-854B-2C16CEC99D29}"/>
    <cellStyle name="_Country Summary_Sheet3_Gas Flow Dynamics" xfId="135" xr:uid="{504FF3EA-866C-4084-8B0A-ADA8E047FE92}"/>
    <cellStyle name="_Country Summary_Sheet3_Pan_Europe_Datafile_2012_H2" xfId="136" xr:uid="{91E6E0E2-DD5F-4ADC-A41A-2823413CB8C7}"/>
    <cellStyle name="_Key forecast data for CMS China 2009" xfId="137" xr:uid="{87B66496-4F62-4A76-BFB1-600BABC6C3CD}"/>
    <cellStyle name="_Key forecast data for CMS China 2009 2" xfId="138" xr:uid="{55579ACB-8117-46AC-BE4D-019E6F9BAD70}"/>
    <cellStyle name="_Key forecast data for CMS China 2009 3" xfId="139" xr:uid="{B2AFD7DB-F34F-467D-839B-92AD2DB1F7CC}"/>
    <cellStyle name="_Key forecast data for CMS China 2009 3 2" xfId="140" xr:uid="{90F6F783-025C-46BB-8AA1-0F4F973A74E0}"/>
    <cellStyle name="_Key forecast data for CMS China 2009 3 3" xfId="141" xr:uid="{4FFEC08B-6BE9-4A99-A17E-950876659753}"/>
    <cellStyle name="_Key forecast data for CMS China 2009 3 3 2" xfId="142" xr:uid="{1E1A8578-123A-48B0-B952-09D937FB6AA3}"/>
    <cellStyle name="_Key forecast data for CMS China 2009 4" xfId="143" xr:uid="{B7C733BE-4227-4125-9DDA-D834E11AC7B4}"/>
    <cellStyle name="_Key forecast data for CMS China 2009 4 2" xfId="144" xr:uid="{9F3DB864-FF13-4C2F-8B37-FB84A3A5E3BC}"/>
    <cellStyle name="_Summary" xfId="145" xr:uid="{5250C02B-06C4-4DA1-BE8F-0CBCA0B4B896}"/>
    <cellStyle name="_Summary 2" xfId="146" xr:uid="{B54A2E58-980A-4C6F-9068-4A68C183815D}"/>
    <cellStyle name="_Summary 3" xfId="147" xr:uid="{A535F9C0-88E5-4555-96D9-F74C9A6EEE93}"/>
    <cellStyle name="_Summary 3 2" xfId="148" xr:uid="{86399064-5DC2-49BB-AD6A-88AF0B011C1F}"/>
    <cellStyle name="_Summary 3 3" xfId="149" xr:uid="{9F2E7005-C02B-40D8-8687-3BB662ECE5EA}"/>
    <cellStyle name="_Summary 3 3 2" xfId="150" xr:uid="{BB36B3CA-3550-4089-A321-88B33045172B}"/>
    <cellStyle name="_Summary 4" xfId="151" xr:uid="{60A4B401-2767-4874-8352-07CBD99C6ECF}"/>
    <cellStyle name="_Summary 4 2" xfId="152" xr:uid="{DB924867-CD7F-4449-95AB-062C5B10D901}"/>
    <cellStyle name="_TableHead" xfId="8178" xr:uid="{35E1A0D2-A4F7-409F-B30B-8A37FA2ECC2A}"/>
    <cellStyle name="_Thermal Summary" xfId="153" xr:uid="{3CFA98EF-E010-4E0D-B002-368CD58FD6AC}"/>
    <cellStyle name="_Thermal Summary 2" xfId="154" xr:uid="{0D9752DE-CC88-4D86-B726-BB7EA30E0B20}"/>
    <cellStyle name="_Thermal Summary_DDATA" xfId="155" xr:uid="{27A6418F-7DEB-41A2-9F36-215B04174273}"/>
    <cellStyle name="_Thermal Summary_DDATA 2" xfId="156" xr:uid="{A3A587BC-6708-4773-AE9E-AE4E8E2E00A0}"/>
    <cellStyle name="_Thermal Summary_DDATA_1" xfId="157" xr:uid="{82A7639F-68A8-4737-A40D-38F21A26AD67}"/>
    <cellStyle name="_Thermal Summary_DDATA_1 2" xfId="158" xr:uid="{C2992A98-BF6C-4181-AF1E-6A9FF224FC4E}"/>
    <cellStyle name="_Thermal Summary_DDATA_1_Gas Flow Dynamics" xfId="159" xr:uid="{0B4C72EC-108B-4057-9164-93B2C12CE36D}"/>
    <cellStyle name="_Thermal Summary_DDATA_1_Pan_Europe_Datafile_2012_H2" xfId="160" xr:uid="{D99AF505-A22D-43A2-93D8-C0A39D534652}"/>
    <cellStyle name="_Thermal Summary_DDATA_1_Thermal Coal Prices May 2010" xfId="161" xr:uid="{909A251E-21E2-4155-BA94-982B8ACD4219}"/>
    <cellStyle name="_Thermal Summary_DDATA_1_Thermal Coal Prices May 2010 2" xfId="162" xr:uid="{D6B84C8B-5BC7-47EF-95C0-E3FF7201D3A2}"/>
    <cellStyle name="_Thermal Summary_DDATA_1_Thermal Coal Prices May 2010_Gas Flow Dynamics" xfId="163" xr:uid="{B0FB1BF0-E8C9-48A7-AD79-2CCC87BB4FDB}"/>
    <cellStyle name="_Thermal Summary_DDATA_1_Thermal Coal Prices May 2010_Pan_Europe_Datafile_2012_H2" xfId="164" xr:uid="{A9C07182-26F8-4BE9-A9CD-768D42501CB0}"/>
    <cellStyle name="_Thermal Summary_DDATA_Gas Flow Dynamics" xfId="165" xr:uid="{A982AE54-0E36-452B-8A4F-6554A2E92831}"/>
    <cellStyle name="_Thermal Summary_DDATA_Pan_Europe_Datafile_2012_H2" xfId="166" xr:uid="{267C2A7E-712A-48A6-A4D5-C4413AF97EA0}"/>
    <cellStyle name="_Thermal Summary_dFLOWTHR" xfId="167" xr:uid="{F32A4223-E8DB-46DF-8D53-7346578CC295}"/>
    <cellStyle name="_Thermal Summary_dFLOWTHR 2" xfId="168" xr:uid="{0F5E3F93-360D-4257-BE7B-DCA61961BED0}"/>
    <cellStyle name="_Thermal Summary_dFLOWTHR_Gas Flow Dynamics" xfId="169" xr:uid="{30AF6AB4-DABA-4EC3-9F98-7AD5E213D349}"/>
    <cellStyle name="_Thermal Summary_dFLOWTHR_Pan_Europe_Datafile_2012_H2" xfId="170" xr:uid="{E7153800-7602-4B8D-AF06-3461F3EBAB8F}"/>
    <cellStyle name="_Thermal Summary_Gas Flow Dynamics" xfId="171" xr:uid="{5FDEAD57-D7F6-4743-B713-C80276DD2229}"/>
    <cellStyle name="_Thermal Summary_Pan_Europe_Datafile_2012_H2" xfId="172" xr:uid="{13793BFB-4BFD-4AF3-816D-C1F64883851B}"/>
    <cellStyle name="_Thermal Summary_Sheet1" xfId="173" xr:uid="{AB1C5065-1AB0-4672-8536-7CEA757C18E0}"/>
    <cellStyle name="_Thermal Summary_Sheet1 2" xfId="174" xr:uid="{528998C0-C2DB-413A-8E51-FFBAF8397D33}"/>
    <cellStyle name="_Thermal Summary_Sheet1_Gas Flow Dynamics" xfId="175" xr:uid="{60359D9E-9222-432E-9350-B43B203F773D}"/>
    <cellStyle name="_Thermal Summary_Sheet1_Pan_Europe_Datafile_2012_H2" xfId="176" xr:uid="{C36539C5-E8A6-4D2D-AAFB-A24B2FB7A748}"/>
    <cellStyle name="_Thermal Summary_Sheet3" xfId="177" xr:uid="{01FDA370-46F0-4251-BADF-D02B0B57EF04}"/>
    <cellStyle name="_Thermal Summary_Sheet3 2" xfId="178" xr:uid="{600BD13E-FEBB-4EE4-8FA6-6FB94E3AA06C}"/>
    <cellStyle name="_Thermal Summary_Sheet3_Gas Flow Dynamics" xfId="179" xr:uid="{4FC0E7B6-5CCD-4107-85FD-F2459C2D3AB9}"/>
    <cellStyle name="_Thermal Summary_Sheet3_Pan_Europe_Datafile_2012_H2" xfId="180" xr:uid="{31C7CC12-6B79-4244-8D8B-08B5F13A974E}"/>
    <cellStyle name="=C:\WINNT35\SYSTEM32\COMMAND.COM" xfId="181" xr:uid="{9EFD46B8-11D9-442E-963F-38A7306A1677}"/>
    <cellStyle name="=C:\WINNT35\SYSTEM32\COMMAND.COM 2" xfId="182" xr:uid="{E4F0ED8F-9B32-4E65-B71E-5890C30E5F92}"/>
    <cellStyle name="=C:\WINNT35\SYSTEM32\COMMAND.COM 2 2" xfId="7915" xr:uid="{378327AB-A01C-4885-A184-14A887DE03B2}"/>
    <cellStyle name="=C:\WINNT35\SYSTEM32\COMMAND.COM 3" xfId="183" xr:uid="{EFBC1373-A3DE-47ED-AC6D-7E67212FC2D0}"/>
    <cellStyle name="=C:\WINNT35\SYSTEM32\COMMAND.COM 3 2" xfId="7916" xr:uid="{17432AF0-8B6E-4A52-82C7-59C6226ADB31}"/>
    <cellStyle name="=C:\WINNT35\SYSTEM32\COMMAND.COM 4" xfId="184" xr:uid="{45D5C61D-55A4-4ED8-8DD9-6D6F4B2D1CB9}"/>
    <cellStyle name="=C:\WINNT35\SYSTEM32\COMMAND.COM 5" xfId="185" xr:uid="{CFE839C2-BEFA-4C26-86C4-D997ACBC78F2}"/>
    <cellStyle name="=C:\WINNT35\SYSTEM32\COMMAND.COM 5 2" xfId="186" xr:uid="{F56F6B6B-2EBB-4EBF-A6F2-248CF88584AE}"/>
    <cellStyle name="=C:\WINNT35\SYSTEM32\COMMAND.COM 6" xfId="187" xr:uid="{60F5F61F-45CF-4EE6-8EB1-536E6B476F7E}"/>
    <cellStyle name="=C:\WINNT35\SYSTEM32\COMMAND.COM 7" xfId="188" xr:uid="{F36B3AE5-1C65-4BC9-AE5D-D26425EAE4A9}"/>
    <cellStyle name="=C:\WINNT35\SYSTEM32\COMMAND.COM_FES2013 charts 2050 and progress" xfId="189" xr:uid="{F1D61B70-D50B-48AC-A745-EB4E3FBE2FCC}"/>
    <cellStyle name="0dp" xfId="190" xr:uid="{D6441BC0-147D-4B3F-8E44-0E02F49FC949}"/>
    <cellStyle name="1dp" xfId="191" xr:uid="{6ED1B3D6-470F-4CCD-A5EE-1E86DCDAD95E}"/>
    <cellStyle name="1dp 2" xfId="192" xr:uid="{D053ED39-4A17-47C4-8CA5-BA7EF26103DA}"/>
    <cellStyle name="1dp 2 2" xfId="193" xr:uid="{97E69A8E-7560-4BD7-B538-D187B5B088FE}"/>
    <cellStyle name="1dp 2 3" xfId="8180" xr:uid="{B6C56C15-A3E8-4AC8-990B-D0185ECCFE63}"/>
    <cellStyle name="1dp 3" xfId="8179" xr:uid="{89A26647-D85C-4BBA-8332-18D80067AB5F}"/>
    <cellStyle name="20% - Accent1 2" xfId="194" xr:uid="{8F008C4C-0747-477E-8409-906BDDE9BF61}"/>
    <cellStyle name="20% - Accent1 2 2" xfId="195" xr:uid="{114B91F0-40D6-4673-8F46-31959A093365}"/>
    <cellStyle name="20% - Accent1 2 3" xfId="196" xr:uid="{F46BFD00-8D49-4316-9F46-19374A566222}"/>
    <cellStyle name="20% - Accent1 2 3 2" xfId="8442" xr:uid="{C1E1A9F8-04F0-462C-A00B-0887A8B0170B}"/>
    <cellStyle name="20% - Accent1 3" xfId="197" xr:uid="{F4231927-C6CA-4800-99D7-5B354EE9C495}"/>
    <cellStyle name="20% - Accent1 3 2" xfId="198" xr:uid="{FDCBA434-E8A2-4078-9CCD-F7F7694E328E}"/>
    <cellStyle name="20% - Accent1 3 3" xfId="199" xr:uid="{DA9D5846-E83E-444E-96E1-3C73167B6281}"/>
    <cellStyle name="20% - Accent1 4" xfId="200" xr:uid="{28BC2489-6782-49B4-B7C6-F06758B60B11}"/>
    <cellStyle name="20% - Accent1 5" xfId="201" xr:uid="{8DC2D77E-E248-4671-B0C5-C767B6E46695}"/>
    <cellStyle name="20% - Accent1 6" xfId="202" xr:uid="{4FCB8292-41C7-4392-AE75-5748ACB54639}"/>
    <cellStyle name="20% - Accent2 2" xfId="203" xr:uid="{20947169-D54D-4461-933C-0A3A9E0AEF78}"/>
    <cellStyle name="20% - Accent2 2 2" xfId="204" xr:uid="{D451C491-B828-4289-A21A-0CA6CA48C117}"/>
    <cellStyle name="20% - Accent2 2 3" xfId="205" xr:uid="{F80D4B1B-8ACE-4115-92F9-0D45F38B8524}"/>
    <cellStyle name="20% - Accent2 2 3 2" xfId="8443" xr:uid="{CD965364-DA8D-4326-85DC-9654D877DC24}"/>
    <cellStyle name="20% - Accent2 3" xfId="206" xr:uid="{72DA80DE-B52D-4861-BDFB-1D724B3D7293}"/>
    <cellStyle name="20% - Accent2 3 2" xfId="207" xr:uid="{110F66DD-C486-46C3-AD38-873371E9E645}"/>
    <cellStyle name="20% - Accent2 3 3" xfId="208" xr:uid="{3075207F-A18D-4CB7-B52E-EB6111B96CD5}"/>
    <cellStyle name="20% - Accent2 4" xfId="209" xr:uid="{67A6423B-BE5B-4043-9C94-A74468AAD9D5}"/>
    <cellStyle name="20% - Accent2 5" xfId="210" xr:uid="{890371FB-07CE-413F-A5FD-9EC6268B0F09}"/>
    <cellStyle name="20% - Accent2 6" xfId="211" xr:uid="{E9442038-8945-4CDC-9EEF-398654CE0976}"/>
    <cellStyle name="20% - Accent3 2" xfId="212" xr:uid="{EBFC4D59-E0EE-474C-8952-3B4B3C3F0A4E}"/>
    <cellStyle name="20% - Accent3 2 2" xfId="213" xr:uid="{7F4353B2-B3AE-4CF5-B3AD-F4675C671AF2}"/>
    <cellStyle name="20% - Accent3 2 3" xfId="214" xr:uid="{1A9BB983-4F27-4ADD-BAEE-0DD59EA61467}"/>
    <cellStyle name="20% - Accent3 2 3 2" xfId="8444" xr:uid="{06A861F0-3A0D-4CE6-9CB9-6FD1EF22909A}"/>
    <cellStyle name="20% - Accent3 3" xfId="215" xr:uid="{FBD5FD20-1080-49C1-8D28-BF15258C87D6}"/>
    <cellStyle name="20% - Accent3 3 2" xfId="216" xr:uid="{CE0BD024-0D1A-48C1-84C4-C2651A4FF487}"/>
    <cellStyle name="20% - Accent3 3 3" xfId="217" xr:uid="{BE8C0DC1-5F36-4171-A654-5911FEAC14E9}"/>
    <cellStyle name="20% - Accent3 4" xfId="218" xr:uid="{6A3E036D-2DA9-4560-9F1B-2FA17BBCAE96}"/>
    <cellStyle name="20% - Accent3 5" xfId="219" xr:uid="{12CA0CCD-9B1B-4613-B652-A705B67FF811}"/>
    <cellStyle name="20% - Accent3 6" xfId="220" xr:uid="{8C1C0639-5A32-48ED-9317-B326EF1ED169}"/>
    <cellStyle name="20% - Accent4 2" xfId="221" xr:uid="{01915551-87A1-4CB8-9A26-E2A8F2D2272B}"/>
    <cellStyle name="20% - Accent4 2 2" xfId="222" xr:uid="{43270069-0C15-4134-9F6B-34D9DB46A19D}"/>
    <cellStyle name="20% - Accent4 2 3" xfId="223" xr:uid="{1BBFEDC6-3BF0-4C56-88AA-B74850B43B4D}"/>
    <cellStyle name="20% - Accent4 2 3 2" xfId="8445" xr:uid="{89C4EEAF-060D-4369-8DB5-4A725A2AD552}"/>
    <cellStyle name="20% - Accent4 3" xfId="224" xr:uid="{3F76744F-C215-452A-B4EC-51577C3D21D5}"/>
    <cellStyle name="20% - Accent4 3 2" xfId="225" xr:uid="{0B45E52A-B31E-428A-9D46-A81D12262C89}"/>
    <cellStyle name="20% - Accent4 3 3" xfId="226" xr:uid="{4E1A6865-51FF-4E4E-BDA2-58711CA46AE2}"/>
    <cellStyle name="20% - Accent4 4" xfId="227" xr:uid="{163BB59D-B34E-488F-9D6D-73ED7D5F2DBB}"/>
    <cellStyle name="20% - Accent4 5" xfId="228" xr:uid="{44DA5CBC-23B5-4460-A572-A6295245BBDD}"/>
    <cellStyle name="20% - Accent4 6" xfId="229" xr:uid="{A90714B3-684B-49B3-B4A7-1771358A1705}"/>
    <cellStyle name="20% - Accent5 2" xfId="230" xr:uid="{A1F1F654-EB72-4045-85E7-E9222786E105}"/>
    <cellStyle name="20% - Accent5 2 2" xfId="231" xr:uid="{57A02A52-F51B-4AED-9E94-A5E31E9DDA44}"/>
    <cellStyle name="20% - Accent5 2 3" xfId="232" xr:uid="{E8D456F6-B29E-43F8-9364-A11700C13C02}"/>
    <cellStyle name="20% - Accent5 2 3 2" xfId="8447" xr:uid="{28F68AC4-E4D0-4EEA-A8BA-2F585DA8C54E}"/>
    <cellStyle name="20% - Accent5 3" xfId="233" xr:uid="{BE91098E-B250-4E80-B670-8C90D5C029D6}"/>
    <cellStyle name="20% - Accent5 3 2" xfId="234" xr:uid="{E08BB795-753D-459B-B291-35BFC3A3279B}"/>
    <cellStyle name="20% - Accent5 3 3" xfId="235" xr:uid="{FCF6252D-B80B-4EF9-AB6E-61B907B6EBA0}"/>
    <cellStyle name="20% - Accent5 4" xfId="236" xr:uid="{51AA7AEF-4F3B-43FC-A7BC-C688D56ADAB8}"/>
    <cellStyle name="20% - Accent5 5" xfId="237" xr:uid="{0FD68336-82A1-495B-8349-5C5133A13683}"/>
    <cellStyle name="20% - Accent5 6" xfId="238" xr:uid="{9823F6F0-B2AC-445A-B4C1-1D353828532E}"/>
    <cellStyle name="20% - Accent6 2" xfId="239" xr:uid="{B3844842-4B4E-4E9D-8AEA-737B7E2FF161}"/>
    <cellStyle name="20% - Accent6 2 2" xfId="240" xr:uid="{9D26D141-5261-4804-98B4-D510786D96E6}"/>
    <cellStyle name="20% - Accent6 2 3" xfId="241" xr:uid="{6BA1D98C-C481-4D61-AB05-C89F6F126B1A}"/>
    <cellStyle name="20% - Accent6 2 3 2" xfId="8448" xr:uid="{745E3C84-0362-41EE-B4AB-F751BA60225C}"/>
    <cellStyle name="20% - Accent6 2 4" xfId="242" xr:uid="{1E4368DD-F00B-48E6-AFE8-436D10A1DF86}"/>
    <cellStyle name="20% - Accent6 2 5" xfId="243" xr:uid="{C68A4785-3D7B-4454-AB0B-C31356D8E61A}"/>
    <cellStyle name="20% - Accent6 3" xfId="244" xr:uid="{DFC3AC34-069F-471A-AC21-083789DC2249}"/>
    <cellStyle name="20% - Accent6 4" xfId="245" xr:uid="{3ACBB804-44AC-458F-9487-94EB98F969BF}"/>
    <cellStyle name="20% - Accent6 5" xfId="246" xr:uid="{5227C340-733E-41ED-927F-F7788FEA60E7}"/>
    <cellStyle name="2dp" xfId="247" xr:uid="{11B60E1D-6229-4E0B-A88F-BA0EE608C868}"/>
    <cellStyle name="2x indented GHG Textfiels" xfId="248" xr:uid="{FADC42C9-ABED-4FE7-B8CE-B77337254FB0}"/>
    <cellStyle name="2x indented GHG Textfiels 2" xfId="249" xr:uid="{6224C898-DC75-4978-B026-D41B5B876594}"/>
    <cellStyle name="2x indented GHG Textfiels 3" xfId="250" xr:uid="{CAFE7257-870E-48FF-8E07-0CCA258D3EAF}"/>
    <cellStyle name="3dp" xfId="251" xr:uid="{9A51962C-9BCD-47E8-84E0-8B76E109052D}"/>
    <cellStyle name="3dp 2" xfId="8182" xr:uid="{6D7C5039-2D3A-4BAC-B618-9E25FB6CE5CD}"/>
    <cellStyle name="3dp 3" xfId="8181" xr:uid="{BEC9DF81-9DD9-4068-B295-73137349A8CC}"/>
    <cellStyle name="40% - Accent1 2" xfId="252" xr:uid="{85101283-2ADC-4EBC-9578-7B614A319679}"/>
    <cellStyle name="40% - Accent1 2 2" xfId="253" xr:uid="{8AC0A44C-BD22-47BE-A068-3B57945E8D08}"/>
    <cellStyle name="40% - Accent1 2 3" xfId="254" xr:uid="{806AA5DB-C409-4400-B644-97020D069560}"/>
    <cellStyle name="40% - Accent1 2 3 2" xfId="8449" xr:uid="{DFAA94D1-7BEC-4BDC-B2C7-ED43904BABF8}"/>
    <cellStyle name="40% - Accent1 3" xfId="255" xr:uid="{7B60F856-0CA1-435F-B76F-50B777AD70B1}"/>
    <cellStyle name="40% - Accent1 3 2" xfId="256" xr:uid="{A3072E2F-B23C-49CB-83E2-22575AC095C5}"/>
    <cellStyle name="40% - Accent1 3 3" xfId="257" xr:uid="{BB063E54-9EF0-4CC3-85FC-64EA27A03F56}"/>
    <cellStyle name="40% - Accent1 4" xfId="258" xr:uid="{8E4661BA-32DC-4AEE-A3C1-59467C53BB07}"/>
    <cellStyle name="40% - Accent1 5" xfId="259" xr:uid="{F71FF515-DBBE-4DF3-981F-CA43FB2B60D1}"/>
    <cellStyle name="40% - Accent1 6" xfId="260" xr:uid="{F9637687-877E-4462-AA0A-5EDFD419AC3B}"/>
    <cellStyle name="40% - Accent2 2" xfId="261" xr:uid="{E83B4786-F69D-4790-8306-2B9C60BC68EB}"/>
    <cellStyle name="40% - Accent2 2 2" xfId="262" xr:uid="{E2F6F936-9BAE-45AE-B744-7C06D240DBAD}"/>
    <cellStyle name="40% - Accent2 2 3" xfId="263" xr:uid="{324482FC-4316-4CF3-BCEB-68A90188300F}"/>
    <cellStyle name="40% - Accent2 2 3 2" xfId="8450" xr:uid="{BD8CC655-FA86-433D-8EBF-F2B8F8147FCA}"/>
    <cellStyle name="40% - Accent2 3" xfId="264" xr:uid="{A9927DF3-CC39-45B8-A8AF-A5281DB2A77F}"/>
    <cellStyle name="40% - Accent2 3 2" xfId="265" xr:uid="{1660FC99-AF86-4C09-BE2C-6D7900D1C64B}"/>
    <cellStyle name="40% - Accent2 3 3" xfId="266" xr:uid="{BD606273-1CBC-4300-B36C-CA3C21ED5364}"/>
    <cellStyle name="40% - Accent2 4" xfId="267" xr:uid="{BFD03436-6024-4AE1-A6A1-5F96F89EB154}"/>
    <cellStyle name="40% - Accent2 5" xfId="268" xr:uid="{4F792167-C2F2-47EB-96A5-C113A9A5CE53}"/>
    <cellStyle name="40% - Accent2 6" xfId="269" xr:uid="{69FF4697-FEEA-4BCE-83EE-CC0ED3AB128D}"/>
    <cellStyle name="40% - Accent3 2" xfId="270" xr:uid="{06FA03FF-D769-4E5C-B6D0-934FA1846F48}"/>
    <cellStyle name="40% - Accent3 2 2" xfId="271" xr:uid="{D4B41D58-86D9-4192-99B2-13BCFFFA2CC8}"/>
    <cellStyle name="40% - Accent3 2 3" xfId="272" xr:uid="{831F3499-8DD8-47E5-8762-74A4950D4A41}"/>
    <cellStyle name="40% - Accent3 2 3 2" xfId="8451" xr:uid="{F918404F-7129-44D6-AEDE-65051B577E4A}"/>
    <cellStyle name="40% - Accent3 3" xfId="273" xr:uid="{F5930FAA-BD2C-43D3-87B3-C452B5CF3839}"/>
    <cellStyle name="40% - Accent3 3 2" xfId="274" xr:uid="{4A81A95B-8C32-4981-BAC3-899449DB5C48}"/>
    <cellStyle name="40% - Accent3 3 3" xfId="275" xr:uid="{C49FFD2F-C02C-4FD5-BF34-41468D65761B}"/>
    <cellStyle name="40% - Accent3 4" xfId="276" xr:uid="{ED6EC5FB-E820-43B5-B956-17A0531330E6}"/>
    <cellStyle name="40% - Accent3 5" xfId="277" xr:uid="{45592DD8-CB1B-48BA-9CA0-93A18E314739}"/>
    <cellStyle name="40% - Accent3 6" xfId="278" xr:uid="{90F58BF9-24EC-4BCE-AD1D-E052A408F7D4}"/>
    <cellStyle name="40% - Accent4 2" xfId="279" xr:uid="{F4628163-716B-4CB9-A8F8-AC8971E8E1B5}"/>
    <cellStyle name="40% - Accent4 2 2" xfId="280" xr:uid="{00CCD398-E04B-4841-BAAD-3D6BA4C2F7D3}"/>
    <cellStyle name="40% - Accent4 2 3" xfId="281" xr:uid="{0D9A1999-C78E-413D-A262-022756C54844}"/>
    <cellStyle name="40% - Accent4 2 3 2" xfId="8452" xr:uid="{ED425CAE-40DE-4A28-BBD7-D5FADFCA2EF5}"/>
    <cellStyle name="40% - Accent4 3" xfId="282" xr:uid="{3098FB0B-F14A-4211-BC96-CC664D065D49}"/>
    <cellStyle name="40% - Accent4 3 2" xfId="283" xr:uid="{5BD7B255-C335-4EEF-8346-3FD7281F5637}"/>
    <cellStyle name="40% - Accent4 3 3" xfId="284" xr:uid="{D4128125-C17D-4E3D-8755-D586254B1BD0}"/>
    <cellStyle name="40% - Accent4 4" xfId="285" xr:uid="{D1A78DCA-28F7-40BB-91A4-05AD568439C9}"/>
    <cellStyle name="40% - Accent4 5" xfId="286" xr:uid="{7E5C3217-1FBB-491D-B1D6-9D7C3F263718}"/>
    <cellStyle name="40% - Accent4 6" xfId="287" xr:uid="{AF683C53-3355-46B6-96EB-647DE06D4B14}"/>
    <cellStyle name="40% - Accent5 2" xfId="288" xr:uid="{523A2A12-1DE8-4F92-B13C-FFE4DAFA3CD5}"/>
    <cellStyle name="40% - Accent5 2 2" xfId="289" xr:uid="{04F2F7B8-ED0A-48EF-AB41-3C28C5747180}"/>
    <cellStyle name="40% - Accent5 2 3" xfId="290" xr:uid="{CCB75863-2CD3-498B-9FF0-934B902A8B1E}"/>
    <cellStyle name="40% - Accent5 2 3 2" xfId="8453" xr:uid="{05328F74-95FE-412D-9127-6D17D566EA10}"/>
    <cellStyle name="40% - Accent5 3" xfId="291" xr:uid="{819FA606-3D96-4201-B0F5-0951C0CFFEBE}"/>
    <cellStyle name="40% - Accent5 3 2" xfId="292" xr:uid="{5AF0549A-90CB-4979-B7B7-20F3BABC271E}"/>
    <cellStyle name="40% - Accent5 3 3" xfId="293" xr:uid="{176A63E2-BE08-4904-9991-0CDF040ECF0E}"/>
    <cellStyle name="40% - Accent5 4" xfId="294" xr:uid="{A51C6138-DDD4-4645-9321-828C3D75EB5B}"/>
    <cellStyle name="40% - Accent5 5" xfId="295" xr:uid="{D91E2339-7A21-462A-8170-D3716F7FB54E}"/>
    <cellStyle name="40% - Accent5 6" xfId="296" xr:uid="{19EF28D8-041E-4E96-A3C5-7835C62C275E}"/>
    <cellStyle name="40% - Accent6 2" xfId="297" xr:uid="{C6A68BAD-C785-4435-8AC3-5B940CDC2F68}"/>
    <cellStyle name="40% - Accent6 2 2" xfId="298" xr:uid="{4FD59F84-F266-450C-88CE-FE21DCF1D681}"/>
    <cellStyle name="40% - Accent6 2 3" xfId="299" xr:uid="{3985D998-7FE0-4B70-9FD9-295C1C738E25}"/>
    <cellStyle name="40% - Accent6 2 3 2" xfId="8454" xr:uid="{450A4B12-3CB2-4DE8-A010-C090A2D64615}"/>
    <cellStyle name="40% - Accent6 3" xfId="300" xr:uid="{0770595C-5E70-446E-811C-B17E1574E881}"/>
    <cellStyle name="40% - Accent6 3 2" xfId="301" xr:uid="{6FF15DEF-EA06-419E-A86D-400C824D9625}"/>
    <cellStyle name="40% - Accent6 3 3" xfId="302" xr:uid="{4059802B-F921-4F4B-85A2-1359A6AD9516}"/>
    <cellStyle name="40% - Accent6 4" xfId="303" xr:uid="{557EA360-B6B8-43C8-89C9-6A3BAC62B2F8}"/>
    <cellStyle name="40% - Accent6 5" xfId="304" xr:uid="{6C5A4DE1-5BE0-4A8F-A12B-BADECE64C640}"/>
    <cellStyle name="40% - Accent6 6" xfId="305" xr:uid="{FA595BD0-1C2A-4B55-857F-DF99E84404B6}"/>
    <cellStyle name="4dp" xfId="306" xr:uid="{38CCD304-8818-40E3-B0AD-B20F875B09B3}"/>
    <cellStyle name="4dp 2" xfId="307" xr:uid="{EFFFDBCA-1E13-4885-8E90-E168582AA931}"/>
    <cellStyle name="4dp 2 2" xfId="308" xr:uid="{CA0678CD-CA9D-40B4-A576-44436A0CC537}"/>
    <cellStyle name="4dp 2 3" xfId="8184" xr:uid="{FEB04E91-D94D-4444-8C94-4645D357D531}"/>
    <cellStyle name="4dp 3" xfId="8183" xr:uid="{462EF376-8CF4-41EF-9D77-E41D4588932C}"/>
    <cellStyle name="5x indented GHG Textfiels" xfId="309" xr:uid="{C44E4113-225B-4151-8E73-C4D609B4010B}"/>
    <cellStyle name="5x indented GHG Textfiels 2" xfId="310" xr:uid="{8EFB5872-0718-4AB4-BC5D-ADA67E40843E}"/>
    <cellStyle name="5x indented GHG Textfiels 3" xfId="311" xr:uid="{29F11887-2A3A-4F03-903C-B9565FE69ABD}"/>
    <cellStyle name="60% - Accent1 2" xfId="312" xr:uid="{DBEB6FB5-07E2-43CC-A889-CE3BFC53887C}"/>
    <cellStyle name="60% - Accent1 2 2" xfId="313" xr:uid="{6B35EB12-B22E-49BC-941A-012190F2F4FB}"/>
    <cellStyle name="60% - Accent1 2 3" xfId="314" xr:uid="{5ABAC81A-A97C-4B11-8CBC-3F3326FC3242}"/>
    <cellStyle name="60% - Accent1 3" xfId="315" xr:uid="{FA5A4766-3A7E-4951-9918-1531DD6AC15A}"/>
    <cellStyle name="60% - Accent1 3 2" xfId="316" xr:uid="{3566397F-95F9-469A-8353-E40FF8C47FD2}"/>
    <cellStyle name="60% - Accent1 3 3" xfId="317" xr:uid="{2B6301A1-591D-40AD-A385-4EE4732B6480}"/>
    <cellStyle name="60% - Accent1 4" xfId="318" xr:uid="{ED95BEB2-1FAF-4E89-A3A0-D1B699EE57C6}"/>
    <cellStyle name="60% - Accent1 5" xfId="319" xr:uid="{9FD07910-E5FE-4E6E-A2E9-06BE8D5510C1}"/>
    <cellStyle name="60% - Accent1 6" xfId="320" xr:uid="{C74761FC-FF76-43DB-B8C8-15446CAAB89D}"/>
    <cellStyle name="60% - Accent2 2" xfId="321" xr:uid="{2C75CB23-2E17-42A4-B27A-36512B013338}"/>
    <cellStyle name="60% - Accent2 2 2" xfId="322" xr:uid="{A2D40A20-CF9D-47B6-A005-1BCE4A4DB771}"/>
    <cellStyle name="60% - Accent2 2 3" xfId="323" xr:uid="{226BC56A-89A9-44A8-994B-2906F61FC032}"/>
    <cellStyle name="60% - Accent2 3" xfId="324" xr:uid="{53221654-24CA-4E90-8979-07CA2D0CB790}"/>
    <cellStyle name="60% - Accent2 3 2" xfId="325" xr:uid="{415EFCD0-5CF9-4BA0-9167-EBA38B2EF00B}"/>
    <cellStyle name="60% - Accent2 3 3" xfId="326" xr:uid="{4A910A4C-9896-4000-A000-74E9E4DEAA8A}"/>
    <cellStyle name="60% - Accent2 4" xfId="327" xr:uid="{94CB09BF-15E0-42C8-88AF-9A83A6DF74B8}"/>
    <cellStyle name="60% - Accent2 5" xfId="328" xr:uid="{6AA99F9E-7C4C-472F-B481-62A8D790E0D5}"/>
    <cellStyle name="60% - Accent2 6" xfId="329" xr:uid="{CB209A6B-FB34-4A5C-8C53-07F2648C4EF1}"/>
    <cellStyle name="60% - Accent3 2" xfId="330" xr:uid="{06578A56-7252-4FF9-A0FC-6A71BF33577A}"/>
    <cellStyle name="60% - Accent3 2 2" xfId="331" xr:uid="{703811EA-E79B-453B-8324-4954A988B5A7}"/>
    <cellStyle name="60% - Accent3 2 3" xfId="332" xr:uid="{B35C1B51-9421-4910-A732-BD91412B22B2}"/>
    <cellStyle name="60% - Accent3 3" xfId="333" xr:uid="{EA835974-C918-4DB0-91E3-97D6024287FC}"/>
    <cellStyle name="60% - Accent3 3 2" xfId="334" xr:uid="{6B4CCA56-4B3D-4DC5-94CC-231A0423B8DF}"/>
    <cellStyle name="60% - Accent3 3 3" xfId="335" xr:uid="{76A0A1F4-28AD-49E1-B430-8A2573D1692A}"/>
    <cellStyle name="60% - Accent3 4" xfId="336" xr:uid="{2F9BD58C-F3A3-4A4F-9C50-70C63904D240}"/>
    <cellStyle name="60% - Accent3 5" xfId="337" xr:uid="{DA878D22-61B1-42BC-8739-F584A9FF8C09}"/>
    <cellStyle name="60% - Accent3 6" xfId="338" xr:uid="{9A21A115-283C-4F43-90BE-D459D1E91010}"/>
    <cellStyle name="60% - Accent4 2" xfId="339" xr:uid="{EC5DF759-566A-4DA1-A426-4E04D7E28262}"/>
    <cellStyle name="60% - Accent4 2 2" xfId="340" xr:uid="{FFE5E294-90DD-43E7-ACBA-4ECA95F97A67}"/>
    <cellStyle name="60% - Accent4 2 3" xfId="341" xr:uid="{07D7F635-EDFC-4DEB-840A-23A993798BAF}"/>
    <cellStyle name="60% - Accent4 3" xfId="342" xr:uid="{12BF341F-C2A8-4615-92D5-F56C2F6AF2B1}"/>
    <cellStyle name="60% - Accent4 3 2" xfId="343" xr:uid="{2C6CEC02-7E27-418B-8A17-61DDADE4F9E5}"/>
    <cellStyle name="60% - Accent4 3 3" xfId="344" xr:uid="{8DDD00BF-EAE3-425F-8055-7A16FAACB962}"/>
    <cellStyle name="60% - Accent4 4" xfId="345" xr:uid="{6C5AD488-6F24-4F4B-81F1-241D7559EEF2}"/>
    <cellStyle name="60% - Accent4 5" xfId="346" xr:uid="{391C2223-C24D-459C-8652-382B9D2754FD}"/>
    <cellStyle name="60% - Accent4 6" xfId="347" xr:uid="{34997A58-0501-41D9-A7DC-BCCA60C7F3A2}"/>
    <cellStyle name="60% - Accent5 2" xfId="348" xr:uid="{4F19EFA9-0A13-48E6-AAAA-3158E1CC02C9}"/>
    <cellStyle name="60% - Accent5 2 2" xfId="349" xr:uid="{BEB147CE-A4E9-48E3-97E2-E79F784DA374}"/>
    <cellStyle name="60% - Accent5 2 3" xfId="350" xr:uid="{ADE52B64-F774-4343-A010-FA7928E7D79A}"/>
    <cellStyle name="60% - Accent5 3" xfId="351" xr:uid="{A22AA576-0018-4613-A577-7DD4EFA3BA5D}"/>
    <cellStyle name="60% - Accent5 3 2" xfId="352" xr:uid="{0894EC23-E2EA-4245-8A07-2D8FD048D818}"/>
    <cellStyle name="60% - Accent5 3 3" xfId="353" xr:uid="{E5BE88C7-298C-44DF-833F-E1296527A8B3}"/>
    <cellStyle name="60% - Accent5 4" xfId="354" xr:uid="{EF84986B-CA93-4F78-8405-9D0A3CC49D0F}"/>
    <cellStyle name="60% - Accent5 5" xfId="355" xr:uid="{CD7440A5-D75A-4076-8D55-33F227F92437}"/>
    <cellStyle name="60% - Accent5 6" xfId="356" xr:uid="{B78C7230-621C-4D3B-A4E1-4A6D172A0862}"/>
    <cellStyle name="60% - Accent6 2" xfId="357" xr:uid="{12A5FD05-9E63-4E80-9C7E-2969DB2C8970}"/>
    <cellStyle name="60% - Accent6 2 2" xfId="358" xr:uid="{916557AF-29C6-4E2F-9967-B090E67CD18D}"/>
    <cellStyle name="60% - Accent6 2 3" xfId="359" xr:uid="{D7918D51-F113-439B-A777-39CF5037187B}"/>
    <cellStyle name="60% - Accent6 3" xfId="360" xr:uid="{FA40FBDA-5FBA-48DD-A774-72CF9E24E8E5}"/>
    <cellStyle name="60% - Accent6 3 2" xfId="361" xr:uid="{46253358-DC8F-4C2A-B9CE-E0FB7DB03A07}"/>
    <cellStyle name="60% - Accent6 3 3" xfId="362" xr:uid="{9F52C931-155F-4674-B230-C4EBA9C0FE0E}"/>
    <cellStyle name="60% - Accent6 4" xfId="363" xr:uid="{836BD7FF-EBB3-4CD6-94BE-597D3F825F5A}"/>
    <cellStyle name="60% - Accent6 5" xfId="364" xr:uid="{20097C77-019A-4FD7-BACE-F112B6BDBE74}"/>
    <cellStyle name="60% - Accent6 6" xfId="365" xr:uid="{0A7F38EC-C3A4-4E42-9088-CD3805BADD97}"/>
    <cellStyle name="_x0007_Á" xfId="366" xr:uid="{69746782-849E-4ED1-AD82-3036F2369EA2}"/>
    <cellStyle name="Accent1 2" xfId="367" xr:uid="{51899C01-4474-460A-9CA3-5EADC3086FC9}"/>
    <cellStyle name="Accent1 2 2" xfId="368" xr:uid="{0F060475-44C5-4CB2-AF4F-AB14288B4350}"/>
    <cellStyle name="Accent1 2 3" xfId="369" xr:uid="{DE39A6D2-3422-4F64-8C41-02A879CC3CBA}"/>
    <cellStyle name="Accent1 3" xfId="370" xr:uid="{4DFA3B4F-A416-4A1E-9211-F3B29E022904}"/>
    <cellStyle name="Accent1 3 2" xfId="371" xr:uid="{52F8E40E-BADA-4BE5-90AC-BE0BB916A389}"/>
    <cellStyle name="Accent1 3 3" xfId="372" xr:uid="{FC751489-15BB-410D-B71D-6AE7A73437F5}"/>
    <cellStyle name="Accent1 4" xfId="373" xr:uid="{CD11DC94-BF19-46DE-B82B-578681F434F3}"/>
    <cellStyle name="Accent1 5" xfId="374" xr:uid="{31805E6D-9A5A-46A1-AE31-85B973047D9D}"/>
    <cellStyle name="Accent1 6" xfId="375" xr:uid="{4B519B6D-3DE9-4C22-AE3E-58D1BD92A118}"/>
    <cellStyle name="Accent2 2" xfId="376" xr:uid="{46AA09C7-4865-49AA-9BBA-2669ED297EE6}"/>
    <cellStyle name="Accent2 2 2" xfId="377" xr:uid="{5C1E561C-0348-462E-82D3-D084EF4DDCBD}"/>
    <cellStyle name="Accent2 2 3" xfId="378" xr:uid="{057CD25D-E2B6-4F98-8406-ABE03B5B190A}"/>
    <cellStyle name="Accent2 3" xfId="379" xr:uid="{D14B3042-E31C-4A3E-9428-F13043F65FE0}"/>
    <cellStyle name="Accent2 3 2" xfId="380" xr:uid="{5BC946FB-3D1B-4309-B6D1-DA62344B3D7C}"/>
    <cellStyle name="Accent2 3 3" xfId="381" xr:uid="{9D72E5C7-31FF-4E82-A9CE-1F1718461B2E}"/>
    <cellStyle name="Accent2 4" xfId="382" xr:uid="{43DC068A-1824-4168-88EF-26BF035D2598}"/>
    <cellStyle name="Accent2 5" xfId="383" xr:uid="{46A71BD1-EA99-48A3-B4B9-99AD3C26D511}"/>
    <cellStyle name="Accent2 6" xfId="384" xr:uid="{81B5F734-5706-45EE-B53B-72FF59EB2B3A}"/>
    <cellStyle name="Accent3 2" xfId="385" xr:uid="{FA603EA4-8811-4983-81B0-75156347DF13}"/>
    <cellStyle name="Accent3 2 2" xfId="386" xr:uid="{FBEA72C8-4D03-47EE-857D-5DAA6CE1B492}"/>
    <cellStyle name="Accent3 2 3" xfId="387" xr:uid="{72B767DB-8A92-4D53-887B-3BBBDAFB704D}"/>
    <cellStyle name="Accent3 3" xfId="388" xr:uid="{94B1CE66-428B-4C12-BA6C-9BE7013271FC}"/>
    <cellStyle name="Accent3 3 2" xfId="389" xr:uid="{5FEB2B4D-CF2F-4FFA-A11B-B49C67E4D7F2}"/>
    <cellStyle name="Accent3 3 3" xfId="390" xr:uid="{EDEA6F9D-4270-4AD0-A5B6-61DB90406006}"/>
    <cellStyle name="Accent3 4" xfId="391" xr:uid="{72DF04B9-592E-4EB3-8321-8E5516BDD358}"/>
    <cellStyle name="Accent3 5" xfId="392" xr:uid="{B1E9C8DB-D9C3-4B6D-8956-61A217952E8B}"/>
    <cellStyle name="Accent3 6" xfId="393" xr:uid="{82BB5355-2DE4-4CAE-BDCF-1746B0627199}"/>
    <cellStyle name="Accent4 2" xfId="394" xr:uid="{37BFDE22-DADC-49E1-AD07-ACC950C33A05}"/>
    <cellStyle name="Accent4 2 2" xfId="395" xr:uid="{5E5DD36E-5128-4C2A-B59B-02900B997CA4}"/>
    <cellStyle name="Accent4 2 3" xfId="396" xr:uid="{9578194A-DED5-4197-8F39-F2D9CC17F8DC}"/>
    <cellStyle name="Accent4 3" xfId="397" xr:uid="{13313E3B-69EA-43EC-B4C7-47FD63159555}"/>
    <cellStyle name="Accent4 3 2" xfId="398" xr:uid="{2DB7ECEB-070E-4000-91A7-F0984570D345}"/>
    <cellStyle name="Accent4 3 3" xfId="399" xr:uid="{BF823BDD-51A5-424F-96B2-E6B5176DE8DE}"/>
    <cellStyle name="Accent4 4" xfId="400" xr:uid="{92ED40B4-C0D7-4D60-8C81-386DF47441FF}"/>
    <cellStyle name="Accent4 5" xfId="401" xr:uid="{218E3294-4276-4E30-B929-4C64DEAAF701}"/>
    <cellStyle name="Accent4 6" xfId="402" xr:uid="{71364E66-7CC9-403C-A91D-CE3CE1D8F01A}"/>
    <cellStyle name="Accent5 2" xfId="403" xr:uid="{375246EC-958E-4497-B125-9E8E2F6E5548}"/>
    <cellStyle name="Accent5 2 2" xfId="404" xr:uid="{2111BDD4-6A58-46BA-9FF6-D07FEF83800D}"/>
    <cellStyle name="Accent5 2 3" xfId="405" xr:uid="{6308791F-98F3-41FE-8A3A-16D94A444C44}"/>
    <cellStyle name="Accent5 3" xfId="406" xr:uid="{15A52772-031C-4961-82D0-D86CA681A05F}"/>
    <cellStyle name="Accent5 4" xfId="407" xr:uid="{9473CCAC-1286-48ED-8FC1-5FC79C9CF9FC}"/>
    <cellStyle name="Accent6 2" xfId="408" xr:uid="{80E0863E-1267-4F88-B53D-E715A28B50F4}"/>
    <cellStyle name="Accent6 2 2" xfId="409" xr:uid="{954A3843-921E-4B00-872A-D5E94B174863}"/>
    <cellStyle name="Accent6 2 3" xfId="410" xr:uid="{572ECFB7-CD3D-4EB0-A0CD-F1CF1E95EA33}"/>
    <cellStyle name="Accent6 3" xfId="411" xr:uid="{ED7E8DAC-FE80-48E4-A742-741E0E60E15F}"/>
    <cellStyle name="Accent6 4" xfId="412" xr:uid="{E8AF45C6-B28A-428C-A246-AADA43AAD31F}"/>
    <cellStyle name="Adjustable" xfId="413" xr:uid="{022B6072-241B-4D28-8D9D-BBD6988F9B0D}"/>
    <cellStyle name="Adjustable 2" xfId="414" xr:uid="{923424A7-78F3-457F-9697-DE69857661BB}"/>
    <cellStyle name="Adjustable 2 2" xfId="415" xr:uid="{05092CE7-B9A0-441A-8D45-2DF597974ABE}"/>
    <cellStyle name="Adjustable 3" xfId="416" xr:uid="{D09A2AEE-2AED-42CE-9A8D-53B10D12FF20}"/>
    <cellStyle name="Adjustable 4" xfId="417" xr:uid="{2EC8FF69-1694-47AC-BCAB-8A9940F9BD26}"/>
    <cellStyle name="Adjustable 5" xfId="418" xr:uid="{AFE4D680-9D55-42FB-BB4A-C4A5FE65E262}"/>
    <cellStyle name="AFE" xfId="419" xr:uid="{69DEE11E-3D6C-4941-9337-1CF21408D490}"/>
    <cellStyle name="AggblueCels_1x" xfId="420" xr:uid="{5B996A23-47C7-4E67-8D22-445017CC2D88}"/>
    <cellStyle name="AggBoldCells" xfId="421" xr:uid="{098284A1-CA7D-43A4-9CB8-9D9266D245A4}"/>
    <cellStyle name="AggCels" xfId="422" xr:uid="{923109D9-6E6D-4521-8E71-9FEF24ABA4BA}"/>
    <cellStyle name="AutoFormat-Optionen" xfId="423" xr:uid="{3D7E9BD8-5802-4584-AEDD-3CC91CC304C5}"/>
    <cellStyle name="Bad 2" xfId="424" xr:uid="{0E8F0C6E-420F-4FC0-BF06-9FD0EE6E4819}"/>
    <cellStyle name="Bad 2 2" xfId="425" xr:uid="{98432CE9-C38D-4982-A9F4-CF7970015F67}"/>
    <cellStyle name="Bad 2 3" xfId="426" xr:uid="{B827D2A7-54B5-49A4-82F9-481DCE2EEE96}"/>
    <cellStyle name="Bad 3" xfId="427" xr:uid="{CACC8D76-494D-4A33-856C-991CA05672B0}"/>
    <cellStyle name="Bad 4" xfId="428" xr:uid="{D32220A2-5C9C-49CF-A2E4-0C266346476A}"/>
    <cellStyle name="Band 1" xfId="429" xr:uid="{2A2373A2-F01B-4F67-94A8-7B27E95B0BFE}"/>
    <cellStyle name="Band 2" xfId="430" xr:uid="{7EDAC388-5E9F-4827-83E9-05E22F9AA861}"/>
    <cellStyle name="Best" xfId="431" xr:uid="{99844377-5354-41A3-964A-38092C1BD227}"/>
    <cellStyle name="Besuchter Hyperlink" xfId="432" xr:uid="{AFC84969-506D-4F87-8290-26032A26C293}"/>
    <cellStyle name="Bid £m format" xfId="8185" xr:uid="{765DBA5D-ABBF-40CC-86BE-A3DBC40D42F0}"/>
    <cellStyle name="Blue" xfId="433" xr:uid="{CE2A120C-F550-4679-B6EA-C40DBE0E68B9}"/>
    <cellStyle name="Bold" xfId="434" xr:uid="{7DBAAC38-933C-45DD-9692-17F24E7C581D}"/>
    <cellStyle name="Bold 2" xfId="435" xr:uid="{538E1C95-879F-4C90-B6C7-70DE8F058B6A}"/>
    <cellStyle name="Bold 2 2" xfId="436" xr:uid="{AA4DD970-97F3-46C0-AD02-DE305662D289}"/>
    <cellStyle name="Bullet" xfId="437" xr:uid="{03052B48-C19D-41D3-8D1E-FA33C71CE0DC}"/>
    <cellStyle name="CALC Amount" xfId="438" xr:uid="{DCC35741-C917-4C4E-9591-29DA296CBDAD}"/>
    <cellStyle name="Calculated" xfId="439" xr:uid="{5FE482DE-2EDB-4177-921A-C45B872D99A1}"/>
    <cellStyle name="Calculation 2" xfId="14" xr:uid="{3BD651F4-7A71-4ABB-9B43-D4BF74A9C67F}"/>
    <cellStyle name="Calculation 2 2" xfId="441" xr:uid="{227A0824-9970-43DF-A1D9-BB1141FE01CC}"/>
    <cellStyle name="Calculation 2 2 2" xfId="442" xr:uid="{8B18025C-48EF-41C9-8BCF-166550F90DE3}"/>
    <cellStyle name="Calculation 2 2 3" xfId="443" xr:uid="{25D68787-48BE-460F-8049-D004134E6B9D}"/>
    <cellStyle name="Calculation 2 3" xfId="444" xr:uid="{0DA05D14-7B5A-4D89-AEB9-17F79D8BCB0E}"/>
    <cellStyle name="Calculation 2 4" xfId="445" xr:uid="{EB963187-335C-437F-89C9-91B295F2C8C9}"/>
    <cellStyle name="Calculation 2 5" xfId="440" xr:uid="{112FC1E5-6C41-4636-8640-077E68BC91C9}"/>
    <cellStyle name="Calculation 2_FES2013 charts 2050 and progress" xfId="446" xr:uid="{012FB010-86C4-45FD-9C1F-533C6B6D0188}"/>
    <cellStyle name="Calculation 3" xfId="447" xr:uid="{FBB58916-A043-436E-B5E0-C84D542AC67A}"/>
    <cellStyle name="Calculation 3 2" xfId="448" xr:uid="{15E8204A-620F-4A4D-A477-636F9188DB28}"/>
    <cellStyle name="Calculation 3 3" xfId="449" xr:uid="{AB55A702-D986-4536-9BA8-2AA3EF7B47ED}"/>
    <cellStyle name="Calculation 4" xfId="450" xr:uid="{95625323-BD42-46F2-925B-49D5AC84F3F1}"/>
    <cellStyle name="Calculation 5" xfId="451" xr:uid="{C9604597-704D-4B1C-AFF0-38870F2D3AB3}"/>
    <cellStyle name="Calculation 6" xfId="452" xr:uid="{D6994330-BB5A-4713-80BE-336007A6FBE5}"/>
    <cellStyle name="CellBlue1" xfId="453" xr:uid="{EECC18E2-818D-4A12-AE40-B56FF8B2E42A}"/>
    <cellStyle name="CellNationValue" xfId="454" xr:uid="{CEE7571E-552B-4A04-A761-F88C7B91E70A}"/>
    <cellStyle name="Check Cell 2" xfId="455" xr:uid="{FEA50217-E008-4A3F-B2F4-5C4FE2B7994C}"/>
    <cellStyle name="Check Cell 2 2" xfId="456" xr:uid="{BA21BB1C-A538-41FE-B8A1-BFD4A3BEC904}"/>
    <cellStyle name="Check Cell 2 3" xfId="457" xr:uid="{25E90C2A-E5CB-479A-9F04-55F697BCD664}"/>
    <cellStyle name="Check Cell 3" xfId="458" xr:uid="{48B3BBA8-820B-4EDC-A83D-82D370695B51}"/>
    <cellStyle name="Check Cell 3 2" xfId="459" xr:uid="{30B3A07E-0ADF-40AF-A523-113AF88C6824}"/>
    <cellStyle name="Check Cell 3 3" xfId="460" xr:uid="{6884F99E-1A15-4CFC-BEF8-2AA26CC67453}"/>
    <cellStyle name="Check Cell 4" xfId="461" xr:uid="{0E91108F-45C1-4CF9-8B6A-BCE30FD55136}"/>
    <cellStyle name="Check Cell 5" xfId="462" xr:uid="{3747A883-0F6E-4D39-8186-17837E2D3292}"/>
    <cellStyle name="Check Cell 6" xfId="463" xr:uid="{1E2D2362-DE68-4878-9C5E-F2253EACC6FD}"/>
    <cellStyle name="CheckCell_RP" xfId="464" xr:uid="{233E2D9E-765E-48FD-97FB-3B6E4D5B93E4}"/>
    <cellStyle name="CheckCelLbll_RP" xfId="465" xr:uid="{76BB5540-AFCA-4B80-8439-4FDE26F5D7E4}"/>
    <cellStyle name="CIL" xfId="8186" xr:uid="{A3B6838A-2943-41B8-9F33-1B6E94295E53}"/>
    <cellStyle name="CIU" xfId="8187" xr:uid="{991B06BF-6697-4430-8545-538CFBEE7E66}"/>
    <cellStyle name="CodeOutput_RP" xfId="466" xr:uid="{826E64ED-B032-4A72-8A1F-7DCDF0474003}"/>
    <cellStyle name="Colhead" xfId="467" xr:uid="{1039C6F8-FEF5-4F58-85CC-C164A232ADB0}"/>
    <cellStyle name="Column_Heading_RP" xfId="468" xr:uid="{0168A44F-0F24-436D-A46E-30D6E3AC3F24}"/>
    <cellStyle name="ColumnHeading" xfId="469" xr:uid="{018CD33D-5768-4905-B913-690AE2C1C03F}"/>
    <cellStyle name="ColumnHeadings" xfId="470" xr:uid="{6F332B37-4DC7-4291-9718-AAE57C185C68}"/>
    <cellStyle name="ColumnHeadings2" xfId="471" xr:uid="{18E8D221-6DF4-4F2D-8075-C66775DB1F5E}"/>
    <cellStyle name="Comma [0.0]" xfId="472" xr:uid="{6C7EB3CD-C7C3-4A2C-9424-C7D56861A268}"/>
    <cellStyle name="Comma [0.0] 2" xfId="473" xr:uid="{4E91D43F-11A6-452A-AE25-B9E6F8E109BB}"/>
    <cellStyle name="Comma [0.0] 2 2" xfId="474" xr:uid="{2167B182-00F4-43DD-9B37-37A7E1AF3EF7}"/>
    <cellStyle name="Comma [0.0] 2 3" xfId="475" xr:uid="{3254D7DD-B102-4282-9FA6-7E81134ACCE5}"/>
    <cellStyle name="Comma [0.0] 3" xfId="476" xr:uid="{3D049D36-B763-478F-8B0A-6939A93C926A}"/>
    <cellStyle name="Comma [0.0] 3 2" xfId="477" xr:uid="{75F3AF56-9607-4042-93F9-1971B0610F3B}"/>
    <cellStyle name="Comma [0.0] 4" xfId="478" xr:uid="{9827ACB0-02E5-4249-A233-2839EA57AD8B}"/>
    <cellStyle name="Comma [0.0] 5" xfId="479" xr:uid="{D9148D35-2D59-4312-B731-4D7E1D8ECB4C}"/>
    <cellStyle name="Comma [0.0]_1" xfId="480" xr:uid="{14DAA26C-CCD2-49A8-B233-1D07C0928A10}"/>
    <cellStyle name="Comma [0] 10" xfId="481" xr:uid="{F9328ADC-D3FC-4599-AFB4-D1CA7EAED5E3}"/>
    <cellStyle name="Comma [0] 10 2" xfId="482" xr:uid="{5211D010-508D-4A70-8611-17CFBD4AE02B}"/>
    <cellStyle name="Comma [0] 10 2 2" xfId="7937" xr:uid="{73416FBB-7863-42C4-ABE8-8486C46AC66A}"/>
    <cellStyle name="Comma [0] 10 2 2 2" xfId="8710" xr:uid="{D59F2DD6-8EB7-4C1F-8660-1A87A3629BC1}"/>
    <cellStyle name="Comma [0] 10 2 3" xfId="8457" xr:uid="{7696DE3D-4B35-4BAF-8C15-35BFF4B1B3A1}"/>
    <cellStyle name="Comma [0] 10 3" xfId="483" xr:uid="{B5BCE78C-CD64-4257-9380-5C467086AC61}"/>
    <cellStyle name="Comma [0] 10 3 2" xfId="7938" xr:uid="{32CCC4BD-5AA8-466D-A9B8-5CB1039B8474}"/>
    <cellStyle name="Comma [0] 10 3 2 2" xfId="8711" xr:uid="{646D04E4-96FA-4365-A3FB-B14889A1DF10}"/>
    <cellStyle name="Comma [0] 10 3 3" xfId="8458" xr:uid="{25F0074B-6432-48D7-B2AE-7CDCCBE29A9C}"/>
    <cellStyle name="Comma [0] 10 4" xfId="7936" xr:uid="{4820E482-A8CB-4C80-B379-9DC45FE61D83}"/>
    <cellStyle name="Comma [0] 10 4 2" xfId="8709" xr:uid="{E2C0122B-B01B-44B8-BCB0-6F1D17E2AEF7}"/>
    <cellStyle name="Comma [0] 10 5" xfId="8456" xr:uid="{731BBB2B-8688-4F9B-B1C3-DA60B1E103A9}"/>
    <cellStyle name="Comma [0] 11" xfId="484" xr:uid="{A3D731F8-A984-4648-AE7C-26EEE0A7331E}"/>
    <cellStyle name="Comma [0] 11 2" xfId="485" xr:uid="{372B3B25-5F5A-48FE-96D0-F12EDD9A7844}"/>
    <cellStyle name="Comma [0] 11 2 2" xfId="7940" xr:uid="{726705A3-2BDE-4957-8FAE-37F3B543F047}"/>
    <cellStyle name="Comma [0] 11 2 2 2" xfId="8713" xr:uid="{B45DE67A-1BCB-4FAE-AD1D-1339DCB5A151}"/>
    <cellStyle name="Comma [0] 11 2 3" xfId="8460" xr:uid="{E5253AAA-9236-485C-9F72-736FAC546BF6}"/>
    <cellStyle name="Comma [0] 11 3" xfId="486" xr:uid="{837C782C-E992-4C09-826A-E00707718986}"/>
    <cellStyle name="Comma [0] 11 3 2" xfId="7941" xr:uid="{9840B9E6-5B62-48BD-B218-E0F6D0996C98}"/>
    <cellStyle name="Comma [0] 11 3 2 2" xfId="8714" xr:uid="{8B5EC47D-F61E-41F2-A1E1-0AA583A56107}"/>
    <cellStyle name="Comma [0] 11 3 3" xfId="8461" xr:uid="{4BBE042B-031D-4DA3-87F5-270449DDDF92}"/>
    <cellStyle name="Comma [0] 11 4" xfId="7939" xr:uid="{55FB3C61-0AFA-4DAC-A6F9-4AE538F0F528}"/>
    <cellStyle name="Comma [0] 11 4 2" xfId="8712" xr:uid="{BB6F3F39-9BD9-4B08-8AA0-485FEA8E757D}"/>
    <cellStyle name="Comma [0] 11 5" xfId="8459" xr:uid="{FE056FCE-0FBD-44F4-B2F1-0FC6AB591CF1}"/>
    <cellStyle name="Comma [0] 12" xfId="487" xr:uid="{03533065-EE31-4897-B351-1A0EC97312AC}"/>
    <cellStyle name="Comma [0] 12 2" xfId="488" xr:uid="{F82C59CD-736A-4B4D-8448-F6C9F4AAEE6F}"/>
    <cellStyle name="Comma [0] 12 2 2" xfId="7943" xr:uid="{B94FEB4C-131D-40EE-8A2A-C7D6BEE7A85E}"/>
    <cellStyle name="Comma [0] 12 2 2 2" xfId="8716" xr:uid="{921B257F-32AE-4139-96BD-C55B285E3801}"/>
    <cellStyle name="Comma [0] 12 2 3" xfId="8463" xr:uid="{A06A705E-DB5B-47FE-95DC-204459F6A172}"/>
    <cellStyle name="Comma [0] 12 3" xfId="489" xr:uid="{C758C2DE-2E89-44F1-90ED-9859057706FE}"/>
    <cellStyle name="Comma [0] 12 3 2" xfId="7944" xr:uid="{45DEA67A-853A-4001-B61B-5560C7FE1A21}"/>
    <cellStyle name="Comma [0] 12 3 2 2" xfId="8717" xr:uid="{58407429-09FE-4848-9697-FFE9C85574E8}"/>
    <cellStyle name="Comma [0] 12 3 3" xfId="8464" xr:uid="{730516B1-2510-4220-B75F-3FE0C4E307D8}"/>
    <cellStyle name="Comma [0] 12 4" xfId="7942" xr:uid="{1E740316-6B59-4F74-B657-48F9A92200B1}"/>
    <cellStyle name="Comma [0] 12 4 2" xfId="8715" xr:uid="{78537B53-7BF5-4C94-B421-C144EEC33648}"/>
    <cellStyle name="Comma [0] 12 5" xfId="8462" xr:uid="{1D56BFAE-A624-4772-85C9-B0ACC31F6E4E}"/>
    <cellStyle name="Comma [0] 13" xfId="490" xr:uid="{1BA83547-6598-4376-B1A9-9849C9DDE068}"/>
    <cellStyle name="Comma [0] 13 2" xfId="491" xr:uid="{405F47C5-0337-4955-A833-7072EBAB2707}"/>
    <cellStyle name="Comma [0] 13 2 2" xfId="7946" xr:uid="{B8746650-12EA-4DB9-8F85-0FCA88E0E7A1}"/>
    <cellStyle name="Comma [0] 13 2 2 2" xfId="8719" xr:uid="{37BD1F14-D3B6-4719-A915-71BB98BD6327}"/>
    <cellStyle name="Comma [0] 13 2 3" xfId="8466" xr:uid="{3F29423F-E65F-4CDB-8BFE-8F7A86CC93F2}"/>
    <cellStyle name="Comma [0] 13 3" xfId="492" xr:uid="{1CB7F5CB-83B9-46CA-A310-1BD8E1FC1EE6}"/>
    <cellStyle name="Comma [0] 13 3 2" xfId="7947" xr:uid="{5F63417D-47FE-4DDA-9170-7C5DEAD9D7B8}"/>
    <cellStyle name="Comma [0] 13 3 2 2" xfId="8720" xr:uid="{F999C021-C5A6-4763-B561-A92E68A7F34A}"/>
    <cellStyle name="Comma [0] 13 3 3" xfId="8467" xr:uid="{D1A7AE40-BEA7-4014-AEA5-293927C2840F}"/>
    <cellStyle name="Comma [0] 13 4" xfId="7945" xr:uid="{D3710DBF-9791-42E1-9503-CC2E76BB435B}"/>
    <cellStyle name="Comma [0] 13 4 2" xfId="8718" xr:uid="{A8075AD0-2CB2-4CC3-92B0-79E7051B7189}"/>
    <cellStyle name="Comma [0] 13 5" xfId="8465" xr:uid="{5ADD8036-6092-4907-BC9F-4DF50734C76D}"/>
    <cellStyle name="Comma [0] 14" xfId="493" xr:uid="{0D52F0DA-A849-479A-87DE-A7DA6961A8A6}"/>
    <cellStyle name="Comma [0] 14 2" xfId="494" xr:uid="{A67E7FE2-D585-459B-9DEF-98720A900413}"/>
    <cellStyle name="Comma [0] 14 2 2" xfId="7949" xr:uid="{B1583CA2-B35B-43E8-9F2F-B0352C4B0E60}"/>
    <cellStyle name="Comma [0] 14 2 2 2" xfId="8722" xr:uid="{78F2AD89-67C5-422A-A386-8078461CAAA4}"/>
    <cellStyle name="Comma [0] 14 2 3" xfId="8469" xr:uid="{3C15027A-1A05-4E10-B2B3-3336F4D64676}"/>
    <cellStyle name="Comma [0] 14 3" xfId="495" xr:uid="{94E66969-CBB9-4745-98F5-DD7EEF15E1C3}"/>
    <cellStyle name="Comma [0] 14 3 2" xfId="7950" xr:uid="{887AF764-059F-4D10-8D8D-A0FAD6994CD2}"/>
    <cellStyle name="Comma [0] 14 3 2 2" xfId="8723" xr:uid="{6ADDC4C7-6306-40D9-A8D2-0D80368E3D44}"/>
    <cellStyle name="Comma [0] 14 3 3" xfId="8470" xr:uid="{E9036B11-B9FA-442F-97FD-F06360C1C76E}"/>
    <cellStyle name="Comma [0] 14 4" xfId="7948" xr:uid="{84D4997D-F2CA-4879-85FB-151E9FE97B14}"/>
    <cellStyle name="Comma [0] 14 4 2" xfId="8721" xr:uid="{68783260-5B14-4C2D-A040-5A009CDB261B}"/>
    <cellStyle name="Comma [0] 14 5" xfId="8468" xr:uid="{C380A603-F767-4611-944E-5B408554B157}"/>
    <cellStyle name="Comma [0] 15" xfId="496" xr:uid="{9AAFF16D-786D-4D70-BFDB-B6A50C2EF52A}"/>
    <cellStyle name="Comma [0] 15 2" xfId="497" xr:uid="{CB4F2DCB-4898-4B8D-A465-56FB95147576}"/>
    <cellStyle name="Comma [0] 15 2 2" xfId="7952" xr:uid="{DC886A3A-FF1B-426E-9FFC-3053D147E00B}"/>
    <cellStyle name="Comma [0] 15 2 2 2" xfId="8725" xr:uid="{E1801161-77A9-4A97-A5D3-11AAFFD2A6A3}"/>
    <cellStyle name="Comma [0] 15 2 3" xfId="8472" xr:uid="{7195D6F3-F34E-4272-9A04-E964192AAB50}"/>
    <cellStyle name="Comma [0] 15 3" xfId="498" xr:uid="{8F73EBA3-538E-4AEA-97F9-E93072450073}"/>
    <cellStyle name="Comma [0] 15 3 2" xfId="7953" xr:uid="{BD74F8CF-5121-4DD2-9D10-39CED5261ED0}"/>
    <cellStyle name="Comma [0] 15 3 2 2" xfId="8726" xr:uid="{018453C3-A34F-4FA5-8022-BC4E0DF1CB37}"/>
    <cellStyle name="Comma [0] 15 3 3" xfId="8473" xr:uid="{CF6E7073-B601-4650-87B4-DD40046ED3D3}"/>
    <cellStyle name="Comma [0] 15 4" xfId="7951" xr:uid="{6DA6B4B4-120A-42CE-9488-9707734473A1}"/>
    <cellStyle name="Comma [0] 15 4 2" xfId="8724" xr:uid="{E60170A7-B5C7-4024-A0DB-CDEEFAC26767}"/>
    <cellStyle name="Comma [0] 15 5" xfId="8471" xr:uid="{AF3F16F9-9F9E-4B16-9E7A-1709538A6EFE}"/>
    <cellStyle name="Comma [0] 16" xfId="499" xr:uid="{092BD917-EB57-4029-8078-5F6D33E9EE44}"/>
    <cellStyle name="Comma [0] 16 2" xfId="500" xr:uid="{93F8B2ED-0114-45BC-BD71-9005FC95B0A8}"/>
    <cellStyle name="Comma [0] 16 2 2" xfId="7955" xr:uid="{78E62927-00DE-4C8D-9614-8CE2480D189E}"/>
    <cellStyle name="Comma [0] 16 2 2 2" xfId="8728" xr:uid="{CBF2D484-80BA-4981-8863-AC43D5F9E4E6}"/>
    <cellStyle name="Comma [0] 16 2 3" xfId="8475" xr:uid="{DC45C593-0CCB-431A-92C6-4F03B7B32B54}"/>
    <cellStyle name="Comma [0] 16 3" xfId="501" xr:uid="{7B8A57D6-5729-474B-8822-7AF3E34E4862}"/>
    <cellStyle name="Comma [0] 16 3 2" xfId="7956" xr:uid="{EFB54267-F13A-41DA-A110-04D07314B018}"/>
    <cellStyle name="Comma [0] 16 3 2 2" xfId="8729" xr:uid="{780B0343-ADF9-4A46-B894-F77D388ADF5B}"/>
    <cellStyle name="Comma [0] 16 3 3" xfId="8476" xr:uid="{B0A4D5A7-7ECD-499B-ABCF-3C9456395950}"/>
    <cellStyle name="Comma [0] 16 4" xfId="7954" xr:uid="{4C702641-3977-47BC-A764-1EB5FCBF7A0D}"/>
    <cellStyle name="Comma [0] 16 4 2" xfId="8727" xr:uid="{FF9C7A3C-3BF4-4BC0-A9D4-F6782AB0A97E}"/>
    <cellStyle name="Comma [0] 16 5" xfId="8474" xr:uid="{7D596190-75C8-4EDE-85B2-AB2BB2D9A908}"/>
    <cellStyle name="Comma [0] 17" xfId="502" xr:uid="{B89FCAAE-6A96-4623-8762-B3D4B81A7CA1}"/>
    <cellStyle name="Comma [0] 17 2" xfId="503" xr:uid="{C20E1590-3134-4C5C-8913-DD58D73745DE}"/>
    <cellStyle name="Comma [0] 17 2 2" xfId="7958" xr:uid="{8D655FD8-2A61-463C-8CED-068B6F0406F3}"/>
    <cellStyle name="Comma [0] 17 2 2 2" xfId="8731" xr:uid="{4A7D07D4-DFC9-4C41-B6C8-5F76F7CE1A3F}"/>
    <cellStyle name="Comma [0] 17 2 3" xfId="8478" xr:uid="{A547F4E8-EE4C-4D41-BFD9-850ECAA4E0F1}"/>
    <cellStyle name="Comma [0] 17 3" xfId="504" xr:uid="{77A56590-5DE4-46C6-81AF-2237305F8103}"/>
    <cellStyle name="Comma [0] 17 3 2" xfId="7959" xr:uid="{1EDB595D-8A0E-468C-8868-18EDC116812A}"/>
    <cellStyle name="Comma [0] 17 3 2 2" xfId="8732" xr:uid="{3FBDA844-45B0-4714-8C65-BC12818C1E43}"/>
    <cellStyle name="Comma [0] 17 3 3" xfId="8479" xr:uid="{828B0F5B-4A7B-4090-85EF-F1F3708BB787}"/>
    <cellStyle name="Comma [0] 17 4" xfId="7957" xr:uid="{2412FB44-5C44-4348-B8CB-132D3BEA6260}"/>
    <cellStyle name="Comma [0] 17 4 2" xfId="8730" xr:uid="{5FC99633-A239-41A1-A8C7-CDDF9F757F63}"/>
    <cellStyle name="Comma [0] 17 5" xfId="8477" xr:uid="{4B4794DD-C784-444B-A391-3454104779BC}"/>
    <cellStyle name="Comma [0] 18" xfId="505" xr:uid="{F96B7F6D-CFC1-4063-8D19-0414FC6C1269}"/>
    <cellStyle name="Comma [0] 18 2" xfId="506" xr:uid="{04DE1C51-EF91-4188-9855-DCC088B37880}"/>
    <cellStyle name="Comma [0] 18 2 2" xfId="7961" xr:uid="{D2A2D791-5ECA-46F4-98B7-C15EE260FEC8}"/>
    <cellStyle name="Comma [0] 18 2 2 2" xfId="8734" xr:uid="{8FC87ED4-075F-4445-8875-A2D576AFF1EA}"/>
    <cellStyle name="Comma [0] 18 2 3" xfId="8481" xr:uid="{01B92723-230D-416A-9EFB-3893B94F2747}"/>
    <cellStyle name="Comma [0] 18 3" xfId="507" xr:uid="{E9B79C36-C1D3-46E9-8BDE-5DC480A3267D}"/>
    <cellStyle name="Comma [0] 18 3 2" xfId="7962" xr:uid="{C61A802C-7256-4DD9-8304-9239AFFBF841}"/>
    <cellStyle name="Comma [0] 18 3 2 2" xfId="8735" xr:uid="{475D978F-AD7A-4335-9DB9-1A2BC44692A2}"/>
    <cellStyle name="Comma [0] 18 3 3" xfId="8482" xr:uid="{F2B75B49-EC4D-4F28-8772-F7B24F7BC817}"/>
    <cellStyle name="Comma [0] 18 4" xfId="7960" xr:uid="{86ACBEFE-8F9E-437F-9CAC-173258E3B06B}"/>
    <cellStyle name="Comma [0] 18 4 2" xfId="8733" xr:uid="{0DDAA96A-70BB-4B2F-87D3-4DC58CA3E9E3}"/>
    <cellStyle name="Comma [0] 18 5" xfId="8480" xr:uid="{BAC21A40-C154-4E0E-9041-6D019195851D}"/>
    <cellStyle name="Comma [0] 19" xfId="508" xr:uid="{B706993C-3266-4740-898A-9D3963A9502D}"/>
    <cellStyle name="Comma [0] 19 2" xfId="509" xr:uid="{B997B04F-CA69-4414-9211-90B5403B3FAF}"/>
    <cellStyle name="Comma [0] 19 2 2" xfId="7964" xr:uid="{7D2D781B-07B7-43CD-83E0-715292012510}"/>
    <cellStyle name="Comma [0] 19 2 2 2" xfId="8737" xr:uid="{43D4C3A0-EE7F-4061-B25F-194932F20B9C}"/>
    <cellStyle name="Comma [0] 19 2 3" xfId="8484" xr:uid="{125BA510-58E4-46A9-9E47-039B9F394A9B}"/>
    <cellStyle name="Comma [0] 19 3" xfId="510" xr:uid="{F038CA96-DF8F-4FA9-ACDB-A252AF84568D}"/>
    <cellStyle name="Comma [0] 19 3 2" xfId="7965" xr:uid="{48CC167C-A70C-45F2-8200-A62599D532D1}"/>
    <cellStyle name="Comma [0] 19 3 2 2" xfId="8738" xr:uid="{22C3C67E-C724-4DD3-9E75-BA38E2DF2252}"/>
    <cellStyle name="Comma [0] 19 3 3" xfId="8485" xr:uid="{923BF412-1B22-4D71-8456-E4717AFEB69A}"/>
    <cellStyle name="Comma [0] 19 4" xfId="7963" xr:uid="{48DF5FCD-1F6D-440C-9626-ABB947868E33}"/>
    <cellStyle name="Comma [0] 19 4 2" xfId="8736" xr:uid="{AF97C6DA-7DBA-452E-B116-DC1EFEEA40EA}"/>
    <cellStyle name="Comma [0] 19 5" xfId="8483" xr:uid="{BD4E435E-EFA8-4D57-A91D-1379AE440783}"/>
    <cellStyle name="Comma [0] 2" xfId="511" xr:uid="{BF8E25A4-FFA3-4101-B13B-FF93409DDC27}"/>
    <cellStyle name="Comma [0] 2 2" xfId="7966" xr:uid="{F85A65A4-FCAE-4CD9-B9C9-3883730F040C}"/>
    <cellStyle name="Comma [0] 2 2 2" xfId="8739" xr:uid="{F14885F3-188D-49DE-A505-14AB032F1134}"/>
    <cellStyle name="Comma [0] 2 3" xfId="8486" xr:uid="{40D91FE0-BAFB-4BAC-A72B-25D4EB13DA33}"/>
    <cellStyle name="Comma [0] 20" xfId="512" xr:uid="{5FDB5AC4-507F-4E7F-BDE3-623184AD80FE}"/>
    <cellStyle name="Comma [0] 20 2" xfId="513" xr:uid="{6BDD5009-29AA-4703-A0CC-96BC65F1CD78}"/>
    <cellStyle name="Comma [0] 20 2 2" xfId="7968" xr:uid="{6BCE6777-C8C0-4341-8A49-63E66169A8EF}"/>
    <cellStyle name="Comma [0] 20 2 2 2" xfId="8741" xr:uid="{DA4528CD-71F2-4179-8EDD-71DD860C941C}"/>
    <cellStyle name="Comma [0] 20 2 3" xfId="8488" xr:uid="{02DE272A-8DA9-467B-8139-C0F671806BC8}"/>
    <cellStyle name="Comma [0] 20 3" xfId="514" xr:uid="{B51C44EA-744C-4238-B409-C47244FCA2FE}"/>
    <cellStyle name="Comma [0] 20 3 2" xfId="7969" xr:uid="{38AB9C5D-02EE-427C-9F33-74D93300DDCF}"/>
    <cellStyle name="Comma [0] 20 3 2 2" xfId="8742" xr:uid="{D2286D74-FE49-4EFA-84EC-75AF12C1AE4F}"/>
    <cellStyle name="Comma [0] 20 3 3" xfId="8489" xr:uid="{FF9573DD-79B4-46FB-822F-BE75759E6DAA}"/>
    <cellStyle name="Comma [0] 20 4" xfId="7967" xr:uid="{34AC7A56-CAA8-468E-9B3D-9415B34A7299}"/>
    <cellStyle name="Comma [0] 20 4 2" xfId="8740" xr:uid="{6B4DD1F4-029E-4B6D-AB17-79152EE94CB2}"/>
    <cellStyle name="Comma [0] 20 5" xfId="8487" xr:uid="{8704E022-60E3-433B-8A0E-9478E8B7AECC}"/>
    <cellStyle name="Comma [0] 21" xfId="515" xr:uid="{09FB0A6E-5F59-41CE-913D-25F6299550CA}"/>
    <cellStyle name="Comma [0] 21 2" xfId="516" xr:uid="{1E5BD72F-B272-4FAD-AC10-A8E3D4C90DE2}"/>
    <cellStyle name="Comma [0] 21 2 2" xfId="7971" xr:uid="{D283CDC8-08A6-4D4F-A921-63942665FF8D}"/>
    <cellStyle name="Comma [0] 21 2 2 2" xfId="8744" xr:uid="{16B913D5-ABD9-4323-8EDA-5F512C03FE62}"/>
    <cellStyle name="Comma [0] 21 2 3" xfId="8491" xr:uid="{BB7C1886-C7D4-473E-871E-B63B8F6904EC}"/>
    <cellStyle name="Comma [0] 21 3" xfId="517" xr:uid="{83F8060D-35C3-4078-BCD7-A097B3A2B847}"/>
    <cellStyle name="Comma [0] 21 3 2" xfId="7972" xr:uid="{7B392BDE-BF5C-4096-A2B0-B38EFB0BAC69}"/>
    <cellStyle name="Comma [0] 21 3 2 2" xfId="8745" xr:uid="{A4B14A42-3EEE-4924-BCA8-530AB5B50F4A}"/>
    <cellStyle name="Comma [0] 21 3 3" xfId="8492" xr:uid="{D679AB34-B5FC-42A5-B66E-BAEA7AB7E9D0}"/>
    <cellStyle name="Comma [0] 21 4" xfId="7970" xr:uid="{7C3D5A38-AB4F-47E2-AADF-06021B16E345}"/>
    <cellStyle name="Comma [0] 21 4 2" xfId="8743" xr:uid="{332FF5CE-0416-49BA-8CFB-C73A0A5FAAA7}"/>
    <cellStyle name="Comma [0] 21 5" xfId="8490" xr:uid="{E79ECDD6-EE27-4F6A-A416-EEEC3399C8F5}"/>
    <cellStyle name="Comma [0] 22" xfId="518" xr:uid="{1A5B5EE6-D689-45EB-AD67-477D2AAF92ED}"/>
    <cellStyle name="Comma [0] 22 2" xfId="519" xr:uid="{D48A4525-608E-4F41-8B91-32A3CD62CEE8}"/>
    <cellStyle name="Comma [0] 22 2 2" xfId="7974" xr:uid="{A0F0D9B6-063C-427B-B85A-8A511A128C8C}"/>
    <cellStyle name="Comma [0] 22 2 2 2" xfId="8747" xr:uid="{FC5A6547-A0FD-4E3F-8F93-687E9367077F}"/>
    <cellStyle name="Comma [0] 22 2 3" xfId="8494" xr:uid="{DC7FD029-A7DE-41F6-B78A-D4057A6AD211}"/>
    <cellStyle name="Comma [0] 22 3" xfId="520" xr:uid="{E53B8C91-21AC-471B-81D9-1466B78F3C9A}"/>
    <cellStyle name="Comma [0] 22 3 2" xfId="7975" xr:uid="{5161B1B6-E6E7-4CF1-867E-E0975368ADE5}"/>
    <cellStyle name="Comma [0] 22 3 2 2" xfId="8748" xr:uid="{A842F107-9935-47AF-923F-E219B0DE68CD}"/>
    <cellStyle name="Comma [0] 22 3 3" xfId="8495" xr:uid="{B962EE38-7A98-4D5B-9853-F6FE6DFE0B89}"/>
    <cellStyle name="Comma [0] 22 4" xfId="7973" xr:uid="{9AC55DB0-FA38-4845-BF79-B353B97A3345}"/>
    <cellStyle name="Comma [0] 22 4 2" xfId="8746" xr:uid="{CD001207-9C18-4A4D-98C8-FE9B87C2F880}"/>
    <cellStyle name="Comma [0] 22 5" xfId="8493" xr:uid="{922DF372-124E-4008-8CB7-8780802AE2C7}"/>
    <cellStyle name="Comma [0] 23" xfId="521" xr:uid="{6A6906B5-2E12-4AC0-8649-8983DF95ADA2}"/>
    <cellStyle name="Comma [0] 23 2" xfId="522" xr:uid="{9273D04F-AA51-424D-823B-B612B8809CBA}"/>
    <cellStyle name="Comma [0] 23 2 2" xfId="7977" xr:uid="{B478AAA1-9AD5-47D3-B381-28915FB301D8}"/>
    <cellStyle name="Comma [0] 23 2 2 2" xfId="8750" xr:uid="{FD4507BF-548C-4697-A5F7-B90CD9FD38D6}"/>
    <cellStyle name="Comma [0] 23 2 3" xfId="8497" xr:uid="{6E530503-F3E4-4FA1-A823-E7CC66A974DF}"/>
    <cellStyle name="Comma [0] 23 3" xfId="523" xr:uid="{65FC651B-D078-4E0E-837C-64BE1D44375F}"/>
    <cellStyle name="Comma [0] 23 3 2" xfId="7978" xr:uid="{FF6086E9-8F24-46B0-BB2B-116B88D2BC38}"/>
    <cellStyle name="Comma [0] 23 3 2 2" xfId="8751" xr:uid="{DA035304-8BF4-4B5F-BDCC-2D1223303CEB}"/>
    <cellStyle name="Comma [0] 23 3 3" xfId="8498" xr:uid="{3A78E5A8-0D82-46FD-BCD2-18125A563065}"/>
    <cellStyle name="Comma [0] 23 4" xfId="7976" xr:uid="{087F3F98-41AC-4EE8-86AB-301736C11EA5}"/>
    <cellStyle name="Comma [0] 23 4 2" xfId="8749" xr:uid="{814D5CEE-1211-400D-94EF-18E896191797}"/>
    <cellStyle name="Comma [0] 23 5" xfId="8496" xr:uid="{A46C467E-D39E-4F2E-BE5B-ADBB4232888B}"/>
    <cellStyle name="Comma [0] 24" xfId="524" xr:uid="{59DA67CB-0B9D-4A60-AC35-EE8DBEF9D10F}"/>
    <cellStyle name="Comma [0] 24 2" xfId="525" xr:uid="{34A432D4-83C1-4F9E-9300-843587732F67}"/>
    <cellStyle name="Comma [0] 24 2 2" xfId="7980" xr:uid="{54B11422-7FA9-4808-AA14-AD244C56C2D0}"/>
    <cellStyle name="Comma [0] 24 2 2 2" xfId="8753" xr:uid="{191EF5A6-FDD7-4A86-8F03-86B87DA504BB}"/>
    <cellStyle name="Comma [0] 24 2 3" xfId="8500" xr:uid="{F003227B-4106-48F6-99B6-EC0B6C7B6752}"/>
    <cellStyle name="Comma [0] 24 3" xfId="526" xr:uid="{1FEB39CD-1191-4CFE-9AE8-533B5DB56C6F}"/>
    <cellStyle name="Comma [0] 24 3 2" xfId="7981" xr:uid="{8DFF99DA-C3A2-4898-912E-8D430AD6B688}"/>
    <cellStyle name="Comma [0] 24 3 2 2" xfId="8754" xr:uid="{6EE13B1D-1416-421A-BB3C-2CCD6240A972}"/>
    <cellStyle name="Comma [0] 24 3 3" xfId="8501" xr:uid="{07228FCF-8C4C-4F38-98EE-D37812E95454}"/>
    <cellStyle name="Comma [0] 24 4" xfId="7979" xr:uid="{733F8B90-B123-4346-AFBF-89651B78D21D}"/>
    <cellStyle name="Comma [0] 24 4 2" xfId="8752" xr:uid="{83670ACD-BFD8-49DB-86CF-27C991AFF4D8}"/>
    <cellStyle name="Comma [0] 24 5" xfId="8499" xr:uid="{157D17C8-285D-4989-9EAE-55391D1A96E7}"/>
    <cellStyle name="Comma [0] 25" xfId="527" xr:uid="{0A3662DC-B46C-45B3-AAEE-FC01E90DC724}"/>
    <cellStyle name="Comma [0] 25 2" xfId="528" xr:uid="{C555935A-F606-403A-9F40-2C5522086764}"/>
    <cellStyle name="Comma [0] 25 2 2" xfId="7983" xr:uid="{EBF9A66D-F841-48AC-9115-684D4A221ADD}"/>
    <cellStyle name="Comma [0] 25 2 2 2" xfId="8756" xr:uid="{B7FAE305-2B85-432B-BEAB-EEEE8A4B905D}"/>
    <cellStyle name="Comma [0] 25 2 3" xfId="8503" xr:uid="{B5BA29D1-287B-4A9E-BD2F-80B0F61E3570}"/>
    <cellStyle name="Comma [0] 25 3" xfId="529" xr:uid="{4148DEBB-8839-426B-B845-C6BAAA5E5F16}"/>
    <cellStyle name="Comma [0] 25 3 2" xfId="7984" xr:uid="{50781C3C-70E4-49B8-95A7-8C4B61A1903A}"/>
    <cellStyle name="Comma [0] 25 3 2 2" xfId="8757" xr:uid="{A069DFF8-A345-4A31-93BA-5490F3B2330A}"/>
    <cellStyle name="Comma [0] 25 3 3" xfId="8504" xr:uid="{B344B38D-C075-498F-A382-27E95C28243F}"/>
    <cellStyle name="Comma [0] 25 4" xfId="7982" xr:uid="{761201CF-766A-4E32-AB99-0162B5AAC760}"/>
    <cellStyle name="Comma [0] 25 4 2" xfId="8755" xr:uid="{E35DE588-CF6B-4849-9C17-B8611E7BBEAA}"/>
    <cellStyle name="Comma [0] 25 5" xfId="8502" xr:uid="{D7396949-B60D-40AF-9422-AA798FD4ECDF}"/>
    <cellStyle name="Comma [0] 26" xfId="530" xr:uid="{31390A82-9A75-447C-874B-2FEB7AE7CD30}"/>
    <cellStyle name="Comma [0] 26 2" xfId="531" xr:uid="{898F1C9D-D4B2-491E-A6B6-A18B86873C66}"/>
    <cellStyle name="Comma [0] 26 2 2" xfId="7986" xr:uid="{EE653FE7-2A65-41F8-9F6C-52A1BF48810E}"/>
    <cellStyle name="Comma [0] 26 2 2 2" xfId="8759" xr:uid="{44CE9DD2-8D97-48CE-99FC-E8584179559F}"/>
    <cellStyle name="Comma [0] 26 2 3" xfId="8506" xr:uid="{4DF8C0FF-7375-4E4B-89BA-9A9EDD3CBED3}"/>
    <cellStyle name="Comma [0] 26 3" xfId="532" xr:uid="{A8CE2744-0255-4E85-908C-94779DD68360}"/>
    <cellStyle name="Comma [0] 26 3 2" xfId="7987" xr:uid="{3D089EC9-B4E3-440B-92F7-F3E426932596}"/>
    <cellStyle name="Comma [0] 26 3 2 2" xfId="8760" xr:uid="{38A06C06-7555-4DF9-A8D1-42DC8FA1EE51}"/>
    <cellStyle name="Comma [0] 26 3 3" xfId="8507" xr:uid="{3CB1DAFB-2D59-4A7A-A689-47CD9BB78BE6}"/>
    <cellStyle name="Comma [0] 26 4" xfId="7985" xr:uid="{7CEDB08B-0942-4986-B78F-A3639120A818}"/>
    <cellStyle name="Comma [0] 26 4 2" xfId="8758" xr:uid="{FC5D23D4-B78E-4351-87A2-62949D3B595B}"/>
    <cellStyle name="Comma [0] 26 5" xfId="8505" xr:uid="{6A84F1E7-18A9-4C99-A7DE-0ECECAB24DF4}"/>
    <cellStyle name="Comma [0] 27" xfId="533" xr:uid="{FBB227FC-5B8E-4FBA-804E-543E2E193EF7}"/>
    <cellStyle name="Comma [0] 27 2" xfId="534" xr:uid="{C1403EB9-724C-4BDF-8C23-0F07B4738263}"/>
    <cellStyle name="Comma [0] 27 2 2" xfId="7989" xr:uid="{12F9DDD0-5C68-42E6-950B-18B75B9D35CC}"/>
    <cellStyle name="Comma [0] 27 2 2 2" xfId="8762" xr:uid="{289BC269-3C50-4434-8500-FE753FE73A63}"/>
    <cellStyle name="Comma [0] 27 2 3" xfId="8509" xr:uid="{0D2C4050-CF7D-4B60-B0E9-AE791CDC2512}"/>
    <cellStyle name="Comma [0] 27 3" xfId="535" xr:uid="{2894A749-75DE-4BB5-A71D-D40B31AACB18}"/>
    <cellStyle name="Comma [0] 27 3 2" xfId="7990" xr:uid="{FCDFA771-AE19-4372-9BAC-94BD41094507}"/>
    <cellStyle name="Comma [0] 27 3 2 2" xfId="8763" xr:uid="{43B261FA-D26E-44E6-BE5D-5ADF43A3A961}"/>
    <cellStyle name="Comma [0] 27 3 3" xfId="8510" xr:uid="{B2F12D48-BBF8-4681-B32E-18D3B2F69E84}"/>
    <cellStyle name="Comma [0] 27 4" xfId="7988" xr:uid="{518E0389-9820-421C-9A23-6A5788AF25DF}"/>
    <cellStyle name="Comma [0] 27 4 2" xfId="8761" xr:uid="{C83924CC-F9E5-4ADE-81C0-EA56FB25887C}"/>
    <cellStyle name="Comma [0] 27 5" xfId="8508" xr:uid="{35914FC0-CDA8-4FA4-98BB-BA847AC76BC3}"/>
    <cellStyle name="Comma [0] 28" xfId="536" xr:uid="{188A96DA-5953-4BA0-B48E-76769EEB4D86}"/>
    <cellStyle name="Comma [0] 28 2" xfId="537" xr:uid="{320E7A89-28D8-421D-9536-4530CCD7EC6B}"/>
    <cellStyle name="Comma [0] 28 2 2" xfId="7992" xr:uid="{A151AB0A-9A9E-402E-8A91-3EEA9AF862D8}"/>
    <cellStyle name="Comma [0] 28 2 2 2" xfId="8765" xr:uid="{CBF8C299-F4D0-4343-99E7-DE73CA0B9BD5}"/>
    <cellStyle name="Comma [0] 28 2 3" xfId="8512" xr:uid="{048D6509-913F-44EE-AF9D-46F6F1AED316}"/>
    <cellStyle name="Comma [0] 28 3" xfId="538" xr:uid="{133EA70C-F45D-4B0D-8CEC-5F868B9506BF}"/>
    <cellStyle name="Comma [0] 28 3 2" xfId="7993" xr:uid="{68D1B657-1754-4E3B-A221-25577AFE40F8}"/>
    <cellStyle name="Comma [0] 28 3 2 2" xfId="8766" xr:uid="{C263B9F1-4E10-48F3-93E5-D8DA4F004CDD}"/>
    <cellStyle name="Comma [0] 28 3 3" xfId="8513" xr:uid="{79606B56-B1B6-4026-91C6-43B1919F074D}"/>
    <cellStyle name="Comma [0] 28 4" xfId="7991" xr:uid="{6B6E9491-E045-46B6-ADF1-7A671C0B650C}"/>
    <cellStyle name="Comma [0] 28 4 2" xfId="8764" xr:uid="{40D7200D-90F4-4F03-8C35-759949551F10}"/>
    <cellStyle name="Comma [0] 28 5" xfId="8511" xr:uid="{3786A436-E86E-439D-B945-BB6EA5FAB42E}"/>
    <cellStyle name="Comma [0] 29" xfId="539" xr:uid="{166298EE-E7FF-446B-8544-A25E9251759F}"/>
    <cellStyle name="Comma [0] 29 2" xfId="540" xr:uid="{803F92AD-B5F3-4B90-940D-FF648C09AB6D}"/>
    <cellStyle name="Comma [0] 29 2 2" xfId="7995" xr:uid="{5F24E50B-5B36-43A5-8F6F-48464E03C588}"/>
    <cellStyle name="Comma [0] 29 2 2 2" xfId="8768" xr:uid="{8A2F2728-EF0E-4C8E-BD5D-EB81B897FB59}"/>
    <cellStyle name="Comma [0] 29 2 3" xfId="8515" xr:uid="{8B2EF3EC-6C54-4EEC-B74D-06B757F2CD32}"/>
    <cellStyle name="Comma [0] 29 3" xfId="541" xr:uid="{41FCDCD4-13E9-4DF4-88C9-533CB30FF1B1}"/>
    <cellStyle name="Comma [0] 29 3 2" xfId="7996" xr:uid="{CFB570D7-5279-403A-9DE8-C75FF3479107}"/>
    <cellStyle name="Comma [0] 29 3 2 2" xfId="8769" xr:uid="{F6F07F35-36E3-4D26-AEFA-CC6AB5EEA31D}"/>
    <cellStyle name="Comma [0] 29 3 3" xfId="8516" xr:uid="{8F22A7A6-9070-4E86-B487-10E1154103A9}"/>
    <cellStyle name="Comma [0] 29 4" xfId="7994" xr:uid="{11105308-6A87-4532-B695-8B52882A7129}"/>
    <cellStyle name="Comma [0] 29 4 2" xfId="8767" xr:uid="{3F33411E-8CFD-4B23-97D5-FD9CCBF154B2}"/>
    <cellStyle name="Comma [0] 29 5" xfId="8514" xr:uid="{2DAC357A-9EE9-42A2-A029-36B8F74A666B}"/>
    <cellStyle name="Comma [0] 3" xfId="542" xr:uid="{421E68A8-3C8D-4898-8FED-D8C3885780AB}"/>
    <cellStyle name="Comma [0] 3 2" xfId="543" xr:uid="{D4C543C2-11E3-4EA3-9EEB-28F1EB02E046}"/>
    <cellStyle name="Comma [0] 3 2 2" xfId="7998" xr:uid="{313896FF-2DD8-4800-ADC4-B037BACCFC98}"/>
    <cellStyle name="Comma [0] 3 2 2 2" xfId="8771" xr:uid="{1B698C02-CA5F-4FC2-B32D-27729A9B5DC6}"/>
    <cellStyle name="Comma [0] 3 2 3" xfId="8518" xr:uid="{3F9318B5-CB47-4D46-9D0C-16F476B70A1C}"/>
    <cellStyle name="Comma [0] 3 3" xfId="544" xr:uid="{D1660533-A5BD-49EA-89AF-A398289EFF5F}"/>
    <cellStyle name="Comma [0] 3 3 2" xfId="7999" xr:uid="{26B5A5DC-691F-4459-8F64-839AFD138831}"/>
    <cellStyle name="Comma [0] 3 3 2 2" xfId="8772" xr:uid="{3F7F9A6B-3DB4-4ACE-99C1-51ECFBD0AD36}"/>
    <cellStyle name="Comma [0] 3 3 3" xfId="8519" xr:uid="{D3C81173-A625-4F42-BC7A-58A4410C225D}"/>
    <cellStyle name="Comma [0] 3 4" xfId="7997" xr:uid="{723B06B7-C5EC-449A-B839-3838285EC73D}"/>
    <cellStyle name="Comma [0] 3 4 2" xfId="8770" xr:uid="{A799CA5E-CFE7-4974-BC34-2DC24F88CFA1}"/>
    <cellStyle name="Comma [0] 3 5" xfId="8517" xr:uid="{2B14D77D-1694-4C45-A6FB-3AB658DAFFFE}"/>
    <cellStyle name="Comma [0] 30" xfId="545" xr:uid="{2ABAADE8-7AAD-45C1-BB56-8AEEE6A6FD10}"/>
    <cellStyle name="Comma [0] 30 2" xfId="546" xr:uid="{D456DF1F-768E-409C-A981-5676D332D8D3}"/>
    <cellStyle name="Comma [0] 30 2 2" xfId="8001" xr:uid="{771808B2-420C-4A7C-912E-D3EF472AA676}"/>
    <cellStyle name="Comma [0] 30 2 2 2" xfId="8774" xr:uid="{3F261236-5676-40C6-BF3C-5DEFAA5CEDD3}"/>
    <cellStyle name="Comma [0] 30 2 3" xfId="8521" xr:uid="{99E20E3F-4414-41A9-8452-C94B3D0DE580}"/>
    <cellStyle name="Comma [0] 30 3" xfId="547" xr:uid="{EFB17759-B039-4B07-A93E-759F532AFD49}"/>
    <cellStyle name="Comma [0] 30 3 2" xfId="8002" xr:uid="{07BC59D7-3B5F-4D0F-A989-F8FD4141872B}"/>
    <cellStyle name="Comma [0] 30 3 2 2" xfId="8775" xr:uid="{6CEA98BD-5F81-4DEE-8804-C889286FE308}"/>
    <cellStyle name="Comma [0] 30 3 3" xfId="8522" xr:uid="{AAE8E4E1-E524-4795-A21F-523D2A28E9F4}"/>
    <cellStyle name="Comma [0] 30 4" xfId="8000" xr:uid="{E278D124-D835-4139-9F11-F4D39A7C4307}"/>
    <cellStyle name="Comma [0] 30 4 2" xfId="8773" xr:uid="{F5771F39-C0B3-4427-9AB2-547A838B70D2}"/>
    <cellStyle name="Comma [0] 30 5" xfId="8520" xr:uid="{8EB92D5B-03A0-4D32-A2C1-A0A15ACFD68E}"/>
    <cellStyle name="Comma [0] 31" xfId="548" xr:uid="{42357765-4B8D-4CFE-A511-20D14503B824}"/>
    <cellStyle name="Comma [0] 31 2" xfId="549" xr:uid="{3D46404B-F811-474E-B1C4-2E4B61A87D6F}"/>
    <cellStyle name="Comma [0] 31 2 2" xfId="8004" xr:uid="{753E423B-E98D-4620-8F7C-9BBC3BF735A6}"/>
    <cellStyle name="Comma [0] 31 2 2 2" xfId="8777" xr:uid="{CDBF67E1-AE85-4FDE-A8CB-E1C5AB3CB11F}"/>
    <cellStyle name="Comma [0] 31 2 3" xfId="8524" xr:uid="{07C51176-2875-4BFE-9C05-6F514C22E117}"/>
    <cellStyle name="Comma [0] 31 3" xfId="550" xr:uid="{4B5016CF-5A5F-4ACF-B170-74FB33BCF40E}"/>
    <cellStyle name="Comma [0] 31 3 2" xfId="8005" xr:uid="{F29D8513-FEF8-4CB6-8922-C24F45AAAD30}"/>
    <cellStyle name="Comma [0] 31 3 2 2" xfId="8778" xr:uid="{26645790-D8AC-4B01-8F5C-A7CC0206B744}"/>
    <cellStyle name="Comma [0] 31 3 3" xfId="8525" xr:uid="{93E41F3B-336D-4D86-ABC2-849A4D07DE66}"/>
    <cellStyle name="Comma [0] 31 4" xfId="8003" xr:uid="{4680574E-699C-475A-8CC2-EAA41D4720D5}"/>
    <cellStyle name="Comma [0] 31 4 2" xfId="8776" xr:uid="{38EAE679-780E-49BC-B9AB-7ADD9B77D0B9}"/>
    <cellStyle name="Comma [0] 31 5" xfId="8523" xr:uid="{FBE0C7F0-B6A5-45D0-86AF-4FA790C76129}"/>
    <cellStyle name="Comma [0] 4" xfId="551" xr:uid="{7188CC02-67A6-4339-8377-E8A708ED01F2}"/>
    <cellStyle name="Comma [0] 4 2" xfId="8006" xr:uid="{257375B1-29F5-4A1C-A94B-AD7158EFA026}"/>
    <cellStyle name="Comma [0] 4 2 2" xfId="8779" xr:uid="{4E6A6E6F-E8FD-49A3-A4FA-8EAD2E06416A}"/>
    <cellStyle name="Comma [0] 4 3" xfId="8526" xr:uid="{CCDB2E21-F918-47D0-BA35-4C9351246143}"/>
    <cellStyle name="Comma [0] 5" xfId="552" xr:uid="{43DFC8B9-EC2E-4063-84DA-2FFC2E7A14D1}"/>
    <cellStyle name="Comma [0] 5 2" xfId="8007" xr:uid="{2E0C602E-C5CB-4A37-96B1-F5888096F04E}"/>
    <cellStyle name="Comma [0] 5 2 2" xfId="8780" xr:uid="{080C19B5-474B-4A4E-9552-44DE29804236}"/>
    <cellStyle name="Comma [0] 5 3" xfId="8527" xr:uid="{FAE3E5D5-7C4D-44ED-B0A4-F98C4AE5306F}"/>
    <cellStyle name="Comma [0] 6" xfId="553" xr:uid="{BF446DF8-D603-4976-863F-6AC34670D162}"/>
    <cellStyle name="Comma [0] 7" xfId="554" xr:uid="{18266040-BEA8-40DD-8085-CAD7A9658FBA}"/>
    <cellStyle name="Comma [0] 7 2" xfId="555" xr:uid="{582FFA89-CA1B-4551-8A76-6E95843BC691}"/>
    <cellStyle name="Comma [0] 7 2 2" xfId="8009" xr:uid="{A727511B-A41F-4862-8405-330A38AB827B}"/>
    <cellStyle name="Comma [0] 7 2 2 2" xfId="8782" xr:uid="{3CE00575-C7BE-40F9-8C97-544194F1B67A}"/>
    <cellStyle name="Comma [0] 7 2 3" xfId="8529" xr:uid="{E023C456-8F50-424A-ADD3-297934F54B2E}"/>
    <cellStyle name="Comma [0] 7 3" xfId="556" xr:uid="{9EB593BE-D3C9-4D46-A509-5437A1432266}"/>
    <cellStyle name="Comma [0] 7 3 2" xfId="8010" xr:uid="{90E2C58D-4C7D-4AE6-A662-07C4F34AFB14}"/>
    <cellStyle name="Comma [0] 7 3 2 2" xfId="8783" xr:uid="{349629D7-8C76-480B-9887-2CE8C8CB9BAD}"/>
    <cellStyle name="Comma [0] 7 3 3" xfId="8530" xr:uid="{E3E83C00-4214-4DC1-B706-F6B349778654}"/>
    <cellStyle name="Comma [0] 7 4" xfId="8008" xr:uid="{08A54271-3027-4996-854E-471F92E15069}"/>
    <cellStyle name="Comma [0] 7 4 2" xfId="8781" xr:uid="{355878B3-9408-416B-BB1A-1DCAEC7CDFDC}"/>
    <cellStyle name="Comma [0] 7 5" xfId="8528" xr:uid="{82C8616F-EE1E-4981-A697-B8F82D4EFA02}"/>
    <cellStyle name="Comma [0] 8" xfId="557" xr:uid="{3BDB3013-64FE-4296-B34C-12A2FBA8D8BA}"/>
    <cellStyle name="Comma [0] 8 2" xfId="558" xr:uid="{7C9EBC90-ADCD-4D43-BC31-028502EE3CAA}"/>
    <cellStyle name="Comma [0] 8 2 2" xfId="8012" xr:uid="{A8BDF42E-1538-4DFD-AF46-ACC0397DC675}"/>
    <cellStyle name="Comma [0] 8 2 2 2" xfId="8785" xr:uid="{83CE843B-D341-4A25-8B67-3B28E514F8EF}"/>
    <cellStyle name="Comma [0] 8 2 3" xfId="8532" xr:uid="{D57AB21E-8CC6-41B6-B2F5-F0165DD400CF}"/>
    <cellStyle name="Comma [0] 8 3" xfId="559" xr:uid="{7D0B2752-02A7-4392-BA44-7B2AEF2D0B8F}"/>
    <cellStyle name="Comma [0] 8 3 2" xfId="8013" xr:uid="{4B6F4E77-F71D-4D0D-82F6-069B8B153C9F}"/>
    <cellStyle name="Comma [0] 8 3 2 2" xfId="8786" xr:uid="{A8753601-3C50-495B-9F34-168D272E248A}"/>
    <cellStyle name="Comma [0] 8 3 3" xfId="8533" xr:uid="{F9928DCE-7E26-483C-BB2A-7B04DCBF23C0}"/>
    <cellStyle name="Comma [0] 8 4" xfId="8011" xr:uid="{CDAD2705-F014-4BF9-B4CA-8A813B153458}"/>
    <cellStyle name="Comma [0] 8 4 2" xfId="8784" xr:uid="{78B79F53-09F7-48D5-83E9-0F8C7D5E3F90}"/>
    <cellStyle name="Comma [0] 8 5" xfId="8531" xr:uid="{6BC6213C-C1C7-4671-90C9-E9F024469957}"/>
    <cellStyle name="Comma [0] 9" xfId="560" xr:uid="{AE33E1DA-E89D-4DA6-8934-B7E08D2BE90A}"/>
    <cellStyle name="Comma [0] 9 2" xfId="561" xr:uid="{7EFC7608-9FD2-4973-A177-4900FBC5E10F}"/>
    <cellStyle name="Comma [0] 9 2 2" xfId="8015" xr:uid="{A430C2E1-2FF0-4A1D-BBB3-DEA5317E807A}"/>
    <cellStyle name="Comma [0] 9 2 2 2" xfId="8788" xr:uid="{47226160-A2DD-41A4-880C-9693BC387D74}"/>
    <cellStyle name="Comma [0] 9 2 3" xfId="8535" xr:uid="{9D3CB692-A394-4DD4-A923-1B00BBFA2FC8}"/>
    <cellStyle name="Comma [0] 9 3" xfId="562" xr:uid="{2A10CC79-7F02-45D3-B9EA-7C9582D3739B}"/>
    <cellStyle name="Comma [0] 9 3 2" xfId="8016" xr:uid="{C0923F3B-0B3C-489D-99C8-24785F737BBA}"/>
    <cellStyle name="Comma [0] 9 3 2 2" xfId="8789" xr:uid="{ED9B04D6-E6DA-4F07-90CF-BB6B8F6F019C}"/>
    <cellStyle name="Comma [0] 9 3 3" xfId="8536" xr:uid="{F1E076FF-B04C-44D4-A059-154630F1CBC3}"/>
    <cellStyle name="Comma [0] 9 4" xfId="8014" xr:uid="{83ED868B-9FB7-4929-B506-E30A2A5354A2}"/>
    <cellStyle name="Comma [0] 9 4 2" xfId="8787" xr:uid="{EDBABFBC-65E6-42EA-9E26-41FA3B762152}"/>
    <cellStyle name="Comma [0] 9 5" xfId="8534" xr:uid="{CB59497F-93CC-44D4-AC63-A9AC599B9205}"/>
    <cellStyle name="Comma [1]" xfId="563" xr:uid="{537A219E-F795-4A7E-B500-1597D95A25D6}"/>
    <cellStyle name="Comma [2]" xfId="564" xr:uid="{3A6821D7-BE58-4AA9-9DB8-456EB1121648}"/>
    <cellStyle name="Comma 10" xfId="565" xr:uid="{6CFCFAFC-E50C-4F2F-AB55-5AD0C21422A2}"/>
    <cellStyle name="Comma 10 2" xfId="566" xr:uid="{56F93DBB-57F5-4B7E-BF9F-3DD2A1BEA496}"/>
    <cellStyle name="Comma 10 3" xfId="8017" xr:uid="{42CD351C-D3E2-4E30-8D28-11D4FAC504FC}"/>
    <cellStyle name="Comma 10 3 2" xfId="8790" xr:uid="{A632FE5F-571F-48D0-916A-4D68D9C0B589}"/>
    <cellStyle name="Comma 10 4" xfId="8537" xr:uid="{D9417104-A2E7-4E8A-B03A-257BBF9BC1E1}"/>
    <cellStyle name="Comma 11" xfId="567" xr:uid="{D5D768FE-5FB3-43EE-85DD-AD19338DF347}"/>
    <cellStyle name="Comma 11 2" xfId="568" xr:uid="{C1D98B06-0574-4B41-9E46-6155DCD1B19F}"/>
    <cellStyle name="Comma 11 2 2" xfId="8019" xr:uid="{58430CC6-CEBB-4530-9932-9A96D35AACE7}"/>
    <cellStyle name="Comma 11 2 2 2" xfId="8792" xr:uid="{76852DDD-83B0-416F-8ADA-E7FAA15EE118}"/>
    <cellStyle name="Comma 11 2 3" xfId="8539" xr:uid="{785050D8-9AA0-434A-AFDB-74824F950D7E}"/>
    <cellStyle name="Comma 11 3" xfId="8018" xr:uid="{864AB8AC-C6AE-42C9-9434-B5C0B053D432}"/>
    <cellStyle name="Comma 11 3 2" xfId="8791" xr:uid="{0D16422B-BEF9-4DE5-BA72-CCB15902E980}"/>
    <cellStyle name="Comma 11 4" xfId="8538" xr:uid="{C405CC8C-BDDE-48E9-ACA0-F0A7ACB62DF2}"/>
    <cellStyle name="Comma 12" xfId="569" xr:uid="{D1B58E1A-CEE7-4918-BD93-6726FB3C5DE8}"/>
    <cellStyle name="Comma 12 2" xfId="570" xr:uid="{F0860FDA-F8F7-4097-A8A0-69DB00DF823D}"/>
    <cellStyle name="Comma 12 2 2" xfId="8021" xr:uid="{DD39B8C4-FE37-49B7-AEFD-E6BB9AF2D33A}"/>
    <cellStyle name="Comma 12 2 2 2" xfId="8794" xr:uid="{A30B9020-5D19-47A9-85FF-EFF068588911}"/>
    <cellStyle name="Comma 12 2 3" xfId="8541" xr:uid="{CCA73E03-AE67-434C-BA2B-8380873A2E66}"/>
    <cellStyle name="Comma 12 3" xfId="8020" xr:uid="{4E108912-7376-43BF-8AE9-D917B02274FB}"/>
    <cellStyle name="Comma 12 3 2" xfId="8793" xr:uid="{DA176FFA-A04E-4D29-8B9A-DFB842CF445B}"/>
    <cellStyle name="Comma 12 4" xfId="8540" xr:uid="{AC5E2E4C-CAAB-4569-8862-A5C3EECC1C53}"/>
    <cellStyle name="Comma 13" xfId="571" xr:uid="{9901239D-3AE9-4A56-9FF6-21B09365A630}"/>
    <cellStyle name="Comma 13 2" xfId="572" xr:uid="{7EBCFAF4-9E9B-43E8-AA71-E5890A27A100}"/>
    <cellStyle name="Comma 13 3" xfId="8022" xr:uid="{2CF378BE-E8BD-476A-996D-30562233E378}"/>
    <cellStyle name="Comma 13 3 2" xfId="8795" xr:uid="{1D2FB301-121D-4D9D-8029-39186511E321}"/>
    <cellStyle name="Comma 13 4" xfId="8542" xr:uid="{1B38B4FB-80FD-404D-9C22-55B8FC48EF8D}"/>
    <cellStyle name="Comma 14" xfId="17" xr:uid="{182F7614-85FC-493A-BFCD-64F28F3730EF}"/>
    <cellStyle name="Comma 14 2" xfId="574" xr:uid="{5058D11B-B282-4D7E-A865-B08FAF01CD6B}"/>
    <cellStyle name="Comma 14 2 2" xfId="8024" xr:uid="{C92F0F29-F779-4070-A4F3-DC2070C28147}"/>
    <cellStyle name="Comma 14 2 2 2" xfId="8797" xr:uid="{A201B5C9-20A5-4BFE-9768-2293D9C1B3FA}"/>
    <cellStyle name="Comma 14 2 3" xfId="8544" xr:uid="{CFAE9533-D059-4C08-93EA-B34F7A0C935F}"/>
    <cellStyle name="Comma 14 3" xfId="8023" xr:uid="{A78D7225-0358-4CB3-AC82-748776C70F1E}"/>
    <cellStyle name="Comma 14 3 2" xfId="8796" xr:uid="{30FB3562-C9DD-449F-946F-9B92A03F7B52}"/>
    <cellStyle name="Comma 14 4" xfId="573" xr:uid="{5169FEB9-AD45-44EA-B5BA-4C3E1E40715B}"/>
    <cellStyle name="Comma 14 4 2" xfId="8543" xr:uid="{EFCE6C6C-AC8B-46A5-8EA8-242125401A6A}"/>
    <cellStyle name="Comma 14 5" xfId="8430" xr:uid="{F0E898DE-4B5A-4614-B6F3-BD91CD183D2F}"/>
    <cellStyle name="Comma 15" xfId="575" xr:uid="{A9349C52-07ED-4437-8659-65A3F4BCD6E8}"/>
    <cellStyle name="Comma 15 2" xfId="576" xr:uid="{8074A9F4-C727-41CD-854B-A2289B588E2C}"/>
    <cellStyle name="Comma 15 3" xfId="8025" xr:uid="{04B30B56-E7AC-4EC1-914A-F9989F6D2278}"/>
    <cellStyle name="Comma 15 3 2" xfId="8798" xr:uid="{AC7A670E-8AD1-4070-8057-8E7A2CEB15E3}"/>
    <cellStyle name="Comma 15 4" xfId="8545" xr:uid="{E0A261C8-96DD-4E15-B1F8-17CB88103F7E}"/>
    <cellStyle name="Comma 16" xfId="577" xr:uid="{6321D010-E743-4D6A-94EB-FD9177615BA9}"/>
    <cellStyle name="Comma 16 2" xfId="578" xr:uid="{3648A465-4E77-4D68-8806-F5972EF6C243}"/>
    <cellStyle name="Comma 16 3" xfId="8026" xr:uid="{171C2D08-AF4C-4E39-81A5-5CF9A256FCE2}"/>
    <cellStyle name="Comma 16 3 2" xfId="8799" xr:uid="{24619D02-F97D-4EBE-886B-CD28FC03F79C}"/>
    <cellStyle name="Comma 16 4" xfId="8546" xr:uid="{734A1002-2AA7-468C-BCAF-5290585D3ED2}"/>
    <cellStyle name="Comma 17" xfId="579" xr:uid="{EE9893BA-7981-4B84-A9BE-E8C7601B0A1F}"/>
    <cellStyle name="Comma 17 2" xfId="580" xr:uid="{C5471798-41E4-4E9D-9660-2545C3912280}"/>
    <cellStyle name="Comma 17 2 2" xfId="8028" xr:uid="{C5412A0D-F3EF-48A1-8DBA-871C6D52236A}"/>
    <cellStyle name="Comma 17 2 2 2" xfId="8801" xr:uid="{BEA3BF6C-3F3C-44BE-9DBA-B1EF1A0B8B7D}"/>
    <cellStyle name="Comma 17 2 3" xfId="8548" xr:uid="{F164B145-4553-4190-B42C-B5B96BA59CB9}"/>
    <cellStyle name="Comma 17 3" xfId="8027" xr:uid="{6749F44F-435F-4D01-946B-59EE24AA078F}"/>
    <cellStyle name="Comma 17 3 2" xfId="8800" xr:uid="{2B101992-5EFE-4E6E-B7DB-F6CF6918197B}"/>
    <cellStyle name="Comma 17 4" xfId="8547" xr:uid="{205AB68D-4D7D-42EF-B8EF-44E4FD6CC0B5}"/>
    <cellStyle name="Comma 18" xfId="581" xr:uid="{5F9D99D9-0D95-489D-9AF4-5FE804F13026}"/>
    <cellStyle name="Comma 18 2" xfId="582" xr:uid="{C3C16F78-A87C-44B6-A166-8F840C7660C2}"/>
    <cellStyle name="Comma 18 2 2" xfId="8030" xr:uid="{72A5312B-86FE-4844-9ADC-68B11F225284}"/>
    <cellStyle name="Comma 18 2 2 2" xfId="8803" xr:uid="{19EBA615-21F7-4F18-8481-78DE9D64FBF5}"/>
    <cellStyle name="Comma 18 2 3" xfId="8550" xr:uid="{D2F409DB-98C8-40CE-9E58-AAD7DFB71F96}"/>
    <cellStyle name="Comma 18 3" xfId="8029" xr:uid="{A94469C0-F2EC-4970-BD94-E79C9D225D0A}"/>
    <cellStyle name="Comma 18 3 2" xfId="8802" xr:uid="{351EA288-8880-4FC5-A4BB-30A570AF9CAC}"/>
    <cellStyle name="Comma 18 4" xfId="8549" xr:uid="{8FF15E59-36D0-484E-BC3F-3E3FCE8257F9}"/>
    <cellStyle name="Comma 19" xfId="583" xr:uid="{BD649DCC-1FCC-46D0-8640-F1BA79FE2E78}"/>
    <cellStyle name="Comma 19 2" xfId="584" xr:uid="{8383EBAC-79B5-48AA-9D77-83A8472475C5}"/>
    <cellStyle name="Comma 19 2 2" xfId="8032" xr:uid="{7ECE07C7-9F58-4926-846A-8AD30B4C54F6}"/>
    <cellStyle name="Comma 19 2 2 2" xfId="8805" xr:uid="{05F610CA-F5E1-46B5-B9BA-22F7106A4333}"/>
    <cellStyle name="Comma 19 2 3" xfId="8552" xr:uid="{13251267-87DF-47AD-A8E2-63B54E3BD9BE}"/>
    <cellStyle name="Comma 19 3" xfId="8031" xr:uid="{14E1716E-9F4C-4340-A1D7-79CF638C3762}"/>
    <cellStyle name="Comma 19 3 2" xfId="8804" xr:uid="{577DFC75-4E60-45DD-AA3A-82129578F956}"/>
    <cellStyle name="Comma 19 4" xfId="8551" xr:uid="{0083D960-0275-46E2-8655-6762FC89FCA9}"/>
    <cellStyle name="Comma 2" xfId="2" xr:uid="{9622F53E-EB2D-47B2-AF13-4C092BFA3F50}"/>
    <cellStyle name="Comma 2 10" xfId="8033" xr:uid="{0F56BFC2-5349-4FF6-8229-A56C8D571D1A}"/>
    <cellStyle name="Comma 2 10 2" xfId="8806" xr:uid="{145338C1-E9E5-4D6C-AC9F-B704025E3A56}"/>
    <cellStyle name="Comma 2 11" xfId="8188" xr:uid="{6B2C9521-B73A-4C67-ABEC-CCD1158A21B8}"/>
    <cellStyle name="Comma 2 11 2" xfId="8948" xr:uid="{43E3891D-BE84-46B8-A50A-2244E282C048}"/>
    <cellStyle name="Comma 2 12" xfId="585" xr:uid="{C9730070-A695-423A-B80B-EF43ED4C36C9}"/>
    <cellStyle name="Comma 2 12 2" xfId="8553" xr:uid="{EF049C9E-8CCF-40EB-B37F-52CD9E1F5A73}"/>
    <cellStyle name="Comma 2 13" xfId="8429" xr:uid="{4034AA69-2E41-48EA-BA7F-4A42093BDF9F}"/>
    <cellStyle name="Comma 2 14" xfId="13" xr:uid="{B2044D96-9B7C-4913-A633-5F0BDD29C32D}"/>
    <cellStyle name="Comma 2 2" xfId="586" xr:uid="{953089D6-94BC-453C-A3BB-F4FC025326F4}"/>
    <cellStyle name="Comma 2 2 2" xfId="587" xr:uid="{721DE917-7380-4976-A804-F541C08C5E3A}"/>
    <cellStyle name="Comma 2 2 2 2" xfId="8035" xr:uid="{201CD390-C912-43BC-9F00-5DECF57A5D70}"/>
    <cellStyle name="Comma 2 2 2 2 2" xfId="8808" xr:uid="{9BC480CC-1970-43FA-9980-DB0CC938978E}"/>
    <cellStyle name="Comma 2 2 2 3" xfId="8555" xr:uid="{630EBF27-1C72-4A0F-84A1-6FAE0813933C}"/>
    <cellStyle name="Comma 2 2 3" xfId="8034" xr:uid="{0314A901-34CE-4896-90AE-D86A760D26E3}"/>
    <cellStyle name="Comma 2 2 3 2" xfId="8807" xr:uid="{E6471DFE-66F1-40A1-A834-2C92D0102153}"/>
    <cellStyle name="Comma 2 2 4" xfId="8189" xr:uid="{73EF3AC8-FFF1-46CF-918B-3970ECB4DA3D}"/>
    <cellStyle name="Comma 2 2 4 2" xfId="8949" xr:uid="{C42BC695-EED7-4EB1-AD18-7F4533BE767B}"/>
    <cellStyle name="Comma 2 2 5" xfId="8554" xr:uid="{B1DDB8AE-6965-4651-8CB0-859A5A899631}"/>
    <cellStyle name="Comma 2 3" xfId="588" xr:uid="{82D05B78-6D7A-41F0-BB5B-A6C3EAEB155C}"/>
    <cellStyle name="Comma 2 3 2" xfId="589" xr:uid="{842500EF-9A7B-48FA-A60D-7842910F6E93}"/>
    <cellStyle name="Comma 2 3 2 2" xfId="8036" xr:uid="{F5E7E418-9B0B-4AD6-818A-F45BCC3BA586}"/>
    <cellStyle name="Comma 2 3 2 2 2" xfId="8809" xr:uid="{B4BF1A21-081D-42E0-879C-F1A890BAC332}"/>
    <cellStyle name="Comma 2 3 2 3" xfId="8556" xr:uid="{7CF89C84-2C81-42F6-BE37-40AE03815D5E}"/>
    <cellStyle name="Comma 2 3 3" xfId="8416" xr:uid="{E86A36DA-66D7-4A6B-A4E2-1EB7BA96FB17}"/>
    <cellStyle name="Comma 2 3 3 2" xfId="8963" xr:uid="{A1D40E13-722E-40E2-8DC7-BEB89FF73B89}"/>
    <cellStyle name="Comma 2 4" xfId="590" xr:uid="{5D800F59-52EB-4928-94D0-D5CA1D2C253B}"/>
    <cellStyle name="Comma 2 4 2" xfId="591" xr:uid="{676975E3-DF4A-4DC3-BB27-1AB40202078D}"/>
    <cellStyle name="Comma 2 4 2 2" xfId="8038" xr:uid="{292BB33A-07DD-476D-A1BB-878349DF1833}"/>
    <cellStyle name="Comma 2 4 2 2 2" xfId="8811" xr:uid="{44C273E4-D542-4400-9D13-E416BE9B4C89}"/>
    <cellStyle name="Comma 2 4 2 3" xfId="8558" xr:uid="{3331C321-049F-4506-A308-4543DAE34152}"/>
    <cellStyle name="Comma 2 4 3" xfId="8037" xr:uid="{B0E77E5E-C845-4CC1-B653-82CDF3FF3F41}"/>
    <cellStyle name="Comma 2 4 3 2" xfId="8810" xr:uid="{48AD425F-678F-4E0A-B007-C88B32E71187}"/>
    <cellStyle name="Comma 2 4 4" xfId="8557" xr:uid="{09D85B2E-66D2-4EAD-A97C-C290071E8846}"/>
    <cellStyle name="Comma 2 5" xfId="592" xr:uid="{68248C90-8CC6-4D72-A4CE-7D83BD9D3240}"/>
    <cellStyle name="Comma 2 5 2" xfId="8039" xr:uid="{463F5C1D-3D4F-497D-A098-E7CA8F09D3EC}"/>
    <cellStyle name="Comma 2 5 2 2" xfId="8812" xr:uid="{FA78C1E1-DB54-4668-91E2-BB54949D24E1}"/>
    <cellStyle name="Comma 2 5 3" xfId="8559" xr:uid="{E465F808-F1CE-4D3D-AD07-A7400426EB8C}"/>
    <cellStyle name="Comma 2 6" xfId="593" xr:uid="{EE78FFEA-AB3F-4232-962A-5E9BD5DBAB38}"/>
    <cellStyle name="Comma 2 6 2" xfId="8040" xr:uid="{FE667D9E-CEC7-4D64-A01A-1040E584053F}"/>
    <cellStyle name="Comma 2 6 2 2" xfId="8813" xr:uid="{3BCEB178-58A6-49D5-950E-A9CFFC9A10F6}"/>
    <cellStyle name="Comma 2 6 3" xfId="8560" xr:uid="{E2E20BFF-EAFA-41EF-B3D6-91BEBF6F8D6F}"/>
    <cellStyle name="Comma 2 7" xfId="594" xr:uid="{A57770AC-2799-480A-B3F9-74910A534322}"/>
    <cellStyle name="Comma 2 7 2" xfId="8041" xr:uid="{586CA334-3B33-4834-BFA2-6575D80FC2BA}"/>
    <cellStyle name="Comma 2 7 2 2" xfId="8814" xr:uid="{8C52827B-D92A-4402-9038-E87468706346}"/>
    <cellStyle name="Comma 2 7 3" xfId="8561" xr:uid="{D2720F12-549E-456C-9190-7BCF4181A720}"/>
    <cellStyle name="Comma 2 8" xfId="595" xr:uid="{4C8028AF-166E-49FC-8323-34EC7D9CE593}"/>
    <cellStyle name="Comma 2 8 2" xfId="8042" xr:uid="{2C566100-9F84-4D7E-B27D-471AD2854BA9}"/>
    <cellStyle name="Comma 2 8 2 2" xfId="8815" xr:uid="{68C36731-411C-4A47-84F2-74F54671A4E5}"/>
    <cellStyle name="Comma 2 8 3" xfId="8562" xr:uid="{A1405E85-D338-45BC-93AA-71E9EAB3E6A4}"/>
    <cellStyle name="Comma 2 9" xfId="7931" xr:uid="{160CEA00-25EC-4B8F-B137-A2C5D760494C}"/>
    <cellStyle name="Comma 2 9 2" xfId="8169" xr:uid="{7A772FFA-12C3-4786-AFAA-A2030C77A371}"/>
    <cellStyle name="Comma 2 9 2 2" xfId="8942" xr:uid="{BEA69FC0-CE53-4A5D-93A3-D2123A06F1AB}"/>
    <cellStyle name="Comma 2 9 3" xfId="8704" xr:uid="{574DBFF5-C8D0-4948-A0E0-1B7BB963AEAA}"/>
    <cellStyle name="Comma 2_Calculations" xfId="596" xr:uid="{5610924A-532E-4D1F-9603-6AD0784D60EE}"/>
    <cellStyle name="Comma 20" xfId="597" xr:uid="{899BB9CE-1F2F-4D27-93E5-30BB115F3875}"/>
    <cellStyle name="Comma 20 2" xfId="598" xr:uid="{14CE9619-623A-42B2-90F4-217C0E2CFB59}"/>
    <cellStyle name="Comma 20 2 2" xfId="8044" xr:uid="{1E0CF317-0E7D-4437-9A9D-A45B7E36E555}"/>
    <cellStyle name="Comma 20 2 2 2" xfId="8817" xr:uid="{D765E70B-0167-4F5E-A0E9-2BABFA687319}"/>
    <cellStyle name="Comma 20 2 3" xfId="8564" xr:uid="{188CCF67-46A2-40FC-94D1-5FF7102CA850}"/>
    <cellStyle name="Comma 20 3" xfId="599" xr:uid="{F852B194-E0B8-4E40-961D-A4A6D8E5B771}"/>
    <cellStyle name="Comma 20 3 2" xfId="8045" xr:uid="{B9CEC49C-1999-43E5-B429-AA31DFB8636E}"/>
    <cellStyle name="Comma 20 3 2 2" xfId="8818" xr:uid="{58774BC8-215B-4658-8BD8-FA67774632A7}"/>
    <cellStyle name="Comma 20 3 3" xfId="8565" xr:uid="{4C48FB42-62A6-4866-8463-05C554553849}"/>
    <cellStyle name="Comma 20 4" xfId="8043" xr:uid="{0F828ACD-3CD2-48D2-BA63-B51E47A53FB5}"/>
    <cellStyle name="Comma 20 4 2" xfId="8816" xr:uid="{48E87C02-2A03-4969-941D-96D0EC17601C}"/>
    <cellStyle name="Comma 20 5" xfId="8563" xr:uid="{9603691A-B6D9-4904-BFCA-B54AEEA4066D}"/>
    <cellStyle name="Comma 21" xfId="600" xr:uid="{583598E1-5376-4BA6-8ACD-51D1020C979C}"/>
    <cellStyle name="Comma 21 2" xfId="601" xr:uid="{34E92377-F4A1-419B-98F4-7205F277CBEE}"/>
    <cellStyle name="Comma 21 2 2" xfId="8047" xr:uid="{D00A9870-2CA3-45CB-953E-E02CB002CC14}"/>
    <cellStyle name="Comma 21 2 2 2" xfId="8820" xr:uid="{2C824FF0-F223-4634-91B1-1E97CFDE9ABF}"/>
    <cellStyle name="Comma 21 2 3" xfId="8567" xr:uid="{7EF2EADF-A31E-496F-93EB-FD83A24C5181}"/>
    <cellStyle name="Comma 21 3" xfId="602" xr:uid="{E27BFC18-CF2C-4936-8898-A82E770D72C3}"/>
    <cellStyle name="Comma 21 3 2" xfId="8048" xr:uid="{5DBD7387-3EB9-4236-9F1B-E09714A1139E}"/>
    <cellStyle name="Comma 21 3 2 2" xfId="8821" xr:uid="{A7C7E27B-6BF1-4431-9F7C-293E845647D0}"/>
    <cellStyle name="Comma 21 3 3" xfId="8568" xr:uid="{BF4F06F6-B5EA-4501-9427-4E7303A4839C}"/>
    <cellStyle name="Comma 21 4" xfId="8046" xr:uid="{7CF7B253-CCBD-4AAE-924F-09A80C2124A4}"/>
    <cellStyle name="Comma 21 4 2" xfId="8819" xr:uid="{CED8A2C2-A858-4559-A3F3-95C99AB4A680}"/>
    <cellStyle name="Comma 21 5" xfId="8566" xr:uid="{AFC92E19-1259-4895-8AD0-7529D098AB83}"/>
    <cellStyle name="Comma 22" xfId="603" xr:uid="{03BC5F13-B642-497C-9835-AC55D6349240}"/>
    <cellStyle name="Comma 22 2" xfId="604" xr:uid="{BBC142AC-006A-4B1C-BF66-8D8788E90A41}"/>
    <cellStyle name="Comma 22 2 2" xfId="8050" xr:uid="{79137781-6D5A-4E69-8E90-37A8BF9F91A9}"/>
    <cellStyle name="Comma 22 2 2 2" xfId="8823" xr:uid="{CBB7BC7A-9F71-4B4E-8528-25BFA0C8C3F0}"/>
    <cellStyle name="Comma 22 2 3" xfId="8570" xr:uid="{B81B9FF1-8397-4700-AEF9-8ED6A3C753E3}"/>
    <cellStyle name="Comma 22 3" xfId="605" xr:uid="{F28D329A-20DC-47F0-86D3-73A676FCB524}"/>
    <cellStyle name="Comma 22 3 2" xfId="8051" xr:uid="{C6027490-0A1C-4835-946C-5193B22A06A6}"/>
    <cellStyle name="Comma 22 3 2 2" xfId="8824" xr:uid="{2705D79D-EB81-470B-BDF9-EDA57224DB31}"/>
    <cellStyle name="Comma 22 3 3" xfId="8571" xr:uid="{D9A2937D-CDF5-4CAE-80FB-2B35EE5832C3}"/>
    <cellStyle name="Comma 22 4" xfId="8049" xr:uid="{F8014BF3-FDBE-42BB-BDD8-4F6C97003AF2}"/>
    <cellStyle name="Comma 22 4 2" xfId="8822" xr:uid="{923D8925-3A54-405B-9236-BC31EB92A483}"/>
    <cellStyle name="Comma 22 5" xfId="8569" xr:uid="{DD63DB9E-0D7D-448F-BE90-DD1CB2E8A69D}"/>
    <cellStyle name="Comma 23" xfId="606" xr:uid="{92AE8B66-619D-43DC-ACC9-65FA0D0207E2}"/>
    <cellStyle name="Comma 23 2" xfId="607" xr:uid="{E03983A2-ED24-4109-82EE-176E6CF05E92}"/>
    <cellStyle name="Comma 23 2 2" xfId="8053" xr:uid="{C3B996F8-D55B-48D6-AD76-3F4FE1D562AF}"/>
    <cellStyle name="Comma 23 2 2 2" xfId="8826" xr:uid="{78E6F815-5A7F-42E9-97F1-A3D37D85B549}"/>
    <cellStyle name="Comma 23 2 3" xfId="8573" xr:uid="{91B1BFA5-5B20-45A3-9F36-0310EBEF8B32}"/>
    <cellStyle name="Comma 23 3" xfId="608" xr:uid="{A6218060-2F17-42DE-929E-64B08CA4F6AC}"/>
    <cellStyle name="Comma 23 3 2" xfId="8054" xr:uid="{35A50BF6-0465-4201-A6E3-085B80D77A9E}"/>
    <cellStyle name="Comma 23 3 2 2" xfId="8827" xr:uid="{70964D42-C8D4-422E-BA1F-8A6D53411D27}"/>
    <cellStyle name="Comma 23 3 3" xfId="8574" xr:uid="{F04AC8A1-576A-4177-BE34-2FB4F61B16EE}"/>
    <cellStyle name="Comma 23 4" xfId="8052" xr:uid="{CEDCB902-0038-40DF-ACE8-1CEDDEF7BAF2}"/>
    <cellStyle name="Comma 23 4 2" xfId="8825" xr:uid="{E113E5D0-8B4C-4F70-A90F-0770870A7BD3}"/>
    <cellStyle name="Comma 23 5" xfId="8572" xr:uid="{D240B14E-8FD1-45CD-AC66-C6491FDA0E1E}"/>
    <cellStyle name="Comma 24" xfId="609" xr:uid="{62B7A989-C851-4277-9702-0B0F49A90394}"/>
    <cellStyle name="Comma 24 2" xfId="610" xr:uid="{9B9030CD-84DF-458A-9D05-8C31DC2C5C60}"/>
    <cellStyle name="Comma 24 2 2" xfId="8056" xr:uid="{45CDD6F0-E07C-48DE-A147-1EAAD63D0AB0}"/>
    <cellStyle name="Comma 24 2 2 2" xfId="8829" xr:uid="{433A7D04-98CF-4B27-A381-B9A6B786607B}"/>
    <cellStyle name="Comma 24 2 3" xfId="8576" xr:uid="{3DAF90AE-E805-4E3D-8AD5-47317E8BD2DF}"/>
    <cellStyle name="Comma 24 3" xfId="611" xr:uid="{BFCB272B-7DDA-4809-A3F6-F5FAED7FE2FA}"/>
    <cellStyle name="Comma 24 3 2" xfId="8057" xr:uid="{CC43C29D-2E71-45DF-BC9B-634EC70418A1}"/>
    <cellStyle name="Comma 24 3 2 2" xfId="8830" xr:uid="{8E645F89-0D48-4E27-A9CB-6E7640190549}"/>
    <cellStyle name="Comma 24 3 3" xfId="8577" xr:uid="{BA771F82-1BE8-47B4-ABD4-DC4C73078AE9}"/>
    <cellStyle name="Comma 24 4" xfId="8055" xr:uid="{261A6D02-1550-4EEF-81E7-8F5CCDE858F3}"/>
    <cellStyle name="Comma 24 4 2" xfId="8828" xr:uid="{570E3F80-D1A3-44D3-BF48-BC3FCE256312}"/>
    <cellStyle name="Comma 24 5" xfId="8575" xr:uid="{6D73B3D3-33E2-42FC-901B-938784E53497}"/>
    <cellStyle name="Comma 25" xfId="612" xr:uid="{03CC266A-96C2-416E-AD73-CB821983770A}"/>
    <cellStyle name="Comma 25 2" xfId="613" xr:uid="{71AF7284-6FF5-4BE5-AD6F-A9A4F5939775}"/>
    <cellStyle name="Comma 25 2 2" xfId="8059" xr:uid="{BC6872FD-D935-4B26-BF99-75EBDCD639C3}"/>
    <cellStyle name="Comma 25 2 2 2" xfId="8832" xr:uid="{53731B4A-FC03-4BCB-B4FA-0227B4B8A299}"/>
    <cellStyle name="Comma 25 2 3" xfId="8579" xr:uid="{0D169DF2-CD60-413B-AAE6-CA869565C7B9}"/>
    <cellStyle name="Comma 25 3" xfId="614" xr:uid="{6BCF5B27-2D0E-4A38-9211-0EF4E4ED475F}"/>
    <cellStyle name="Comma 25 3 2" xfId="8060" xr:uid="{1DD1C93E-56BB-4580-9FFB-5A595EABCEBD}"/>
    <cellStyle name="Comma 25 3 2 2" xfId="8833" xr:uid="{DCF0E406-D979-45B9-9032-BD6BC46B6B89}"/>
    <cellStyle name="Comma 25 3 3" xfId="8580" xr:uid="{67C0E7D0-5040-4696-BEF3-9279EC3EFC1A}"/>
    <cellStyle name="Comma 25 4" xfId="8058" xr:uid="{65AE1C4B-3A4A-4E40-93AC-B45F4F168F5E}"/>
    <cellStyle name="Comma 25 4 2" xfId="8831" xr:uid="{9310926A-CF12-4F33-A6DA-F3B130DC849D}"/>
    <cellStyle name="Comma 25 5" xfId="8578" xr:uid="{8DB879AF-6253-42D8-92BE-F6B36248A2E7}"/>
    <cellStyle name="Comma 26" xfId="615" xr:uid="{D605A1D4-7A0B-44C9-B8BD-4147AD92CFDF}"/>
    <cellStyle name="Comma 26 2" xfId="616" xr:uid="{BBBC7277-28B9-49C8-A7A0-0545D02F4530}"/>
    <cellStyle name="Comma 26 2 2" xfId="8062" xr:uid="{35CD9EBE-E27D-4678-BD38-E57BC4FC5B21}"/>
    <cellStyle name="Comma 26 2 2 2" xfId="8835" xr:uid="{991104A2-474D-4243-A611-947BA3C62888}"/>
    <cellStyle name="Comma 26 2 3" xfId="8582" xr:uid="{47DB12EC-B034-484A-8C8B-694511C62F8B}"/>
    <cellStyle name="Comma 26 3" xfId="617" xr:uid="{139ADC0F-B60B-48D7-B5E6-DE79F74A9A87}"/>
    <cellStyle name="Comma 26 3 2" xfId="8063" xr:uid="{24E2F5DA-BEF4-40B2-B331-2C89646B37DE}"/>
    <cellStyle name="Comma 26 3 2 2" xfId="8836" xr:uid="{6FD36ABB-CDDB-4EAE-8708-1DA125EE5066}"/>
    <cellStyle name="Comma 26 3 3" xfId="8583" xr:uid="{08C44B30-7FB2-4747-A011-F588C0E7625A}"/>
    <cellStyle name="Comma 26 4" xfId="8061" xr:uid="{1D370028-B616-4E9F-8CA2-572B22935ECC}"/>
    <cellStyle name="Comma 26 4 2" xfId="8834" xr:uid="{ED7C62B4-6377-4BB1-B838-0067918F815F}"/>
    <cellStyle name="Comma 26 5" xfId="8581" xr:uid="{EECAE65C-7F91-442D-B922-70163C8DE4C7}"/>
    <cellStyle name="Comma 27" xfId="618" xr:uid="{AC2B048F-DB62-47EC-B29A-51B6065E334A}"/>
    <cellStyle name="Comma 27 2" xfId="619" xr:uid="{B5F4EC19-0AC8-4E6C-80A7-52E23C334217}"/>
    <cellStyle name="Comma 27 2 2" xfId="8065" xr:uid="{6BDB0FBE-FB6B-4E24-A8AC-87BD023E4285}"/>
    <cellStyle name="Comma 27 2 2 2" xfId="8838" xr:uid="{5D96CCED-3FDA-4B09-B1D9-CB715E806F64}"/>
    <cellStyle name="Comma 27 2 3" xfId="8585" xr:uid="{07C787D6-B4B0-4DEE-BE6A-EBB0007CC1F7}"/>
    <cellStyle name="Comma 27 3" xfId="620" xr:uid="{14476D6F-09C5-47D4-86E3-B89EEC4788A1}"/>
    <cellStyle name="Comma 27 3 2" xfId="8066" xr:uid="{CFA47329-9730-4189-B8F7-924E50D577EC}"/>
    <cellStyle name="Comma 27 3 2 2" xfId="8839" xr:uid="{BEEBE32E-F319-4E88-8F9D-5E2ED51FE8A9}"/>
    <cellStyle name="Comma 27 3 3" xfId="8586" xr:uid="{0AE37100-BC31-4CF4-961A-CA475672DDD0}"/>
    <cellStyle name="Comma 27 4" xfId="8064" xr:uid="{64F57A43-AFCF-49E4-AFDA-97035848B254}"/>
    <cellStyle name="Comma 27 4 2" xfId="8837" xr:uid="{071C8125-1A3C-4552-9BBF-A81B62AA2248}"/>
    <cellStyle name="Comma 27 5" xfId="8584" xr:uid="{6CFA69EE-7ABD-4CFF-95BB-D63B39CD0900}"/>
    <cellStyle name="Comma 28" xfId="621" xr:uid="{FAD1428A-A710-40A1-BF15-78527DBB09BC}"/>
    <cellStyle name="Comma 28 2" xfId="622" xr:uid="{5182A82D-FCA3-476E-9749-568238292827}"/>
    <cellStyle name="Comma 28 2 2" xfId="8068" xr:uid="{76540F9D-E9E1-496A-83DD-E25B95B81099}"/>
    <cellStyle name="Comma 28 2 2 2" xfId="8841" xr:uid="{3DAEF1C0-8CE9-491A-8035-82459A52FEF1}"/>
    <cellStyle name="Comma 28 2 3" xfId="8588" xr:uid="{9E113267-6CE1-40A5-A13B-03A3CF093352}"/>
    <cellStyle name="Comma 28 3" xfId="623" xr:uid="{8CA8BFBD-57B7-4148-9910-1AB9EAFB7778}"/>
    <cellStyle name="Comma 28 3 2" xfId="8069" xr:uid="{09DBAA43-D141-4AE6-95FE-88B6FC38348E}"/>
    <cellStyle name="Comma 28 3 2 2" xfId="8842" xr:uid="{34F01E25-7B2F-487A-BA08-17A0B27A692A}"/>
    <cellStyle name="Comma 28 3 3" xfId="8589" xr:uid="{6805A632-2914-40B2-B608-1721C54CB6CD}"/>
    <cellStyle name="Comma 28 4" xfId="8067" xr:uid="{3144101B-1854-403D-A761-C470B3513991}"/>
    <cellStyle name="Comma 28 4 2" xfId="8840" xr:uid="{E467AC7A-B649-411C-8FCC-BA13CFE42FC8}"/>
    <cellStyle name="Comma 28 5" xfId="8587" xr:uid="{572E66D3-989E-49DB-8EC7-F6508B34C6FB}"/>
    <cellStyle name="Comma 29" xfId="624" xr:uid="{4C9F2049-ABAF-4128-B22B-5B0F1BB6FE57}"/>
    <cellStyle name="Comma 29 2" xfId="625" xr:uid="{25A2F2DB-B34F-4485-9AA2-9692259DB6F3}"/>
    <cellStyle name="Comma 29 2 2" xfId="8071" xr:uid="{475E2EDF-5F99-4638-A843-AA5547972141}"/>
    <cellStyle name="Comma 29 2 2 2" xfId="8844" xr:uid="{7D034C81-1436-48FD-93E9-5FEA8C8F722C}"/>
    <cellStyle name="Comma 29 2 3" xfId="8591" xr:uid="{1BD01150-7727-450C-A400-7D16EEB49DCB}"/>
    <cellStyle name="Comma 29 3" xfId="626" xr:uid="{2E39153C-43D8-40F1-ADBC-163D25B19DEB}"/>
    <cellStyle name="Comma 29 3 2" xfId="8072" xr:uid="{FEF4882B-AE38-4175-A8DF-5BEDF36DF4A7}"/>
    <cellStyle name="Comma 29 3 2 2" xfId="8845" xr:uid="{73B42B5C-AB43-4AFC-8BEB-0EA99A63B96F}"/>
    <cellStyle name="Comma 29 3 3" xfId="8592" xr:uid="{DF491167-28CE-472E-804F-4B9D6D098289}"/>
    <cellStyle name="Comma 29 4" xfId="8070" xr:uid="{D4C2B5FF-E800-4B41-985B-2900342E70BF}"/>
    <cellStyle name="Comma 29 4 2" xfId="8843" xr:uid="{F2592BE1-2F17-46A1-999C-24DB296722CC}"/>
    <cellStyle name="Comma 29 5" xfId="8590" xr:uid="{8ADC42DF-7C80-40E6-A8D2-2BACE05DE5E7}"/>
    <cellStyle name="Comma 3" xfId="18" xr:uid="{99B4D781-3949-47E8-B2DF-0D739C0F3AEB}"/>
    <cellStyle name="Comma 3 10" xfId="8431" xr:uid="{101FA954-E07F-4107-AB02-E5CFAE739B74}"/>
    <cellStyle name="Comma 3 2" xfId="628" xr:uid="{CB552E5B-6FC3-4F34-A888-7E868D7D0963}"/>
    <cellStyle name="Comma 3 2 2" xfId="629" xr:uid="{E4343508-8AF7-4686-99DB-A9A4018CA6E4}"/>
    <cellStyle name="Comma 3 2 2 2" xfId="8075" xr:uid="{2BD6DC32-060A-4FF3-ACFE-518A0CF2B6FE}"/>
    <cellStyle name="Comma 3 2 2 2 2" xfId="8848" xr:uid="{337F30DC-9056-46C0-A576-25F78CFA6620}"/>
    <cellStyle name="Comma 3 2 2 3" xfId="8192" xr:uid="{2FE06AFD-B540-4F5A-BC61-1C9962372789}"/>
    <cellStyle name="Comma 3 2 2 3 2" xfId="8952" xr:uid="{890F9525-4E94-451D-8203-F371646FB2A9}"/>
    <cellStyle name="Comma 3 2 2 4" xfId="8595" xr:uid="{4528E63C-C7E4-4DB3-95F8-6E7ECFE86059}"/>
    <cellStyle name="Comma 3 2 3" xfId="630" xr:uid="{AAF2D991-F645-43A3-B104-E30D9BDC05F4}"/>
    <cellStyle name="Comma 3 2 3 2" xfId="8076" xr:uid="{BF913719-8F8A-4C1F-B4DA-D16EC534C4F6}"/>
    <cellStyle name="Comma 3 2 3 2 2" xfId="8849" xr:uid="{4C95084C-91A4-44AD-9167-13B52802C435}"/>
    <cellStyle name="Comma 3 2 3 3" xfId="8418" xr:uid="{AFF5DCF3-4432-4838-9A9E-31D9A080F850}"/>
    <cellStyle name="Comma 3 2 3 3 2" xfId="8965" xr:uid="{A7A77ABF-47FB-43FF-8CF1-9156E95F686E}"/>
    <cellStyle name="Comma 3 2 3 4" xfId="8596" xr:uid="{22320AE7-603E-403F-831B-A9A6BF2CEFAA}"/>
    <cellStyle name="Comma 3 2 4" xfId="8074" xr:uid="{806DFD76-BA76-42E9-8394-9A35C892A2B2}"/>
    <cellStyle name="Comma 3 2 4 2" xfId="8847" xr:uid="{7CBF09AA-367E-471B-88A1-F8492BEFFF9A}"/>
    <cellStyle name="Comma 3 2 5" xfId="8191" xr:uid="{A78F7782-CCF6-4B54-8016-1D9EA052AE3B}"/>
    <cellStyle name="Comma 3 2 5 2" xfId="8951" xr:uid="{087E5DEB-AF70-4810-923D-9B96C61F289A}"/>
    <cellStyle name="Comma 3 2 6" xfId="8594" xr:uid="{1C3886CD-5F11-44EA-8637-B081B9EF4D8B}"/>
    <cellStyle name="Comma 3 3" xfId="631" xr:uid="{40766FC1-F119-4ACF-A9D6-D6C627936681}"/>
    <cellStyle name="Comma 3 3 2" xfId="8077" xr:uid="{44D2CA8A-DF2B-4E38-83C3-6947E372DFD4}"/>
    <cellStyle name="Comma 3 3 2 2" xfId="8850" xr:uid="{87838163-5B02-4BDA-A3A3-B0BC07ED0804}"/>
    <cellStyle name="Comma 3 3 3" xfId="8193" xr:uid="{09BB9FD6-B61F-4D21-AB6D-A364A0462369}"/>
    <cellStyle name="Comma 3 3 3 2" xfId="8953" xr:uid="{CAC9A038-A9DB-4742-AA46-217ACEF8B392}"/>
    <cellStyle name="Comma 3 3 4" xfId="8597" xr:uid="{D46C5E47-74D6-47EE-8EF1-83C5FBE6FBEE}"/>
    <cellStyle name="Comma 3 4" xfId="632" xr:uid="{73038475-E880-48A4-99F9-2ED0AD63D604}"/>
    <cellStyle name="Comma 3 4 2" xfId="8078" xr:uid="{A0369BB0-3D79-4233-BE1C-891B168F5590}"/>
    <cellStyle name="Comma 3 4 2 2" xfId="8851" xr:uid="{6EEC4C7F-F1B7-45AB-80CF-98488010117E}"/>
    <cellStyle name="Comma 3 4 3" xfId="8417" xr:uid="{85F95BD0-F182-41EB-911A-B472D5943B2A}"/>
    <cellStyle name="Comma 3 4 3 2" xfId="8964" xr:uid="{97BB07BA-CDB1-44D5-BEFA-28E0B1C28E90}"/>
    <cellStyle name="Comma 3 4 4" xfId="8598" xr:uid="{9CC0A801-D4CF-4632-A8F2-5D722A75E37E}"/>
    <cellStyle name="Comma 3 5" xfId="633" xr:uid="{42944295-2B47-4B01-8FBC-5434F458814A}"/>
    <cellStyle name="Comma 3 5 2" xfId="8079" xr:uid="{DCF828FA-0A5B-419E-BDBA-337726BDC520}"/>
    <cellStyle name="Comma 3 5 2 2" xfId="8852" xr:uid="{62B78775-F593-4162-A4A3-0A26F8FB1CA2}"/>
    <cellStyle name="Comma 3 5 3" xfId="8599" xr:uid="{3D8B0E84-5C9B-462F-9513-0245311B939B}"/>
    <cellStyle name="Comma 3 6" xfId="7929" xr:uid="{F3A70575-FFED-43C9-BF5F-11CBFACE038D}"/>
    <cellStyle name="Comma 3 6 2" xfId="8168" xr:uid="{4171B063-E40F-4F25-A507-A87547453F18}"/>
    <cellStyle name="Comma 3 6 2 2" xfId="8941" xr:uid="{94E394A1-4AF9-4E03-9559-751E25CB4AEC}"/>
    <cellStyle name="Comma 3 6 3" xfId="8703" xr:uid="{8F48A8C9-40EB-47B5-BEE5-1CEF6FBE306E}"/>
    <cellStyle name="Comma 3 7" xfId="8073" xr:uid="{F00E706E-FA44-4775-AF80-1A2F8328E9CA}"/>
    <cellStyle name="Comma 3 7 2" xfId="8846" xr:uid="{6A0031B3-95F0-4EFB-B421-D389D585B19E}"/>
    <cellStyle name="Comma 3 8" xfId="8190" xr:uid="{B0711FCD-1436-4765-85FA-6F44318BCED3}"/>
    <cellStyle name="Comma 3 8 2" xfId="8950" xr:uid="{98B919E3-1769-4C29-99E9-71ED4DA33D4C}"/>
    <cellStyle name="Comma 3 9" xfId="627" xr:uid="{526A94CC-94FE-48D0-8B60-94AAB4C4D40C}"/>
    <cellStyle name="Comma 3 9 2" xfId="8593" xr:uid="{D8F8075A-76D6-4F57-BE61-4624BCA22E76}"/>
    <cellStyle name="Comma 3_Pan_Europe_Datafile_2012_H2" xfId="634" xr:uid="{1DC2D350-9A3E-4D06-B992-436F103571C3}"/>
    <cellStyle name="Comma 30" xfId="635" xr:uid="{A9715065-4F05-4399-81CE-3295344027F6}"/>
    <cellStyle name="Comma 30 2" xfId="636" xr:uid="{F8465C87-CFAE-4150-97D3-3B6F1139B5C9}"/>
    <cellStyle name="Comma 30 2 2" xfId="8081" xr:uid="{CC5AA9CC-D66E-4A4D-B040-0BA2EF85B93A}"/>
    <cellStyle name="Comma 30 2 2 2" xfId="8854" xr:uid="{B3C3D8A0-D0A4-4A37-998E-635EDBB21FD8}"/>
    <cellStyle name="Comma 30 2 3" xfId="8601" xr:uid="{F318491A-B024-400F-947E-16718BB2DA0F}"/>
    <cellStyle name="Comma 30 3" xfId="637" xr:uid="{A347393A-A8FF-4DAE-925B-519D736A52C7}"/>
    <cellStyle name="Comma 30 3 2" xfId="8082" xr:uid="{579FCDCC-01C8-45D0-94ED-BEBD4C0BA937}"/>
    <cellStyle name="Comma 30 3 2 2" xfId="8855" xr:uid="{70DA9F29-BFA9-4373-A685-2AD52EF871BF}"/>
    <cellStyle name="Comma 30 3 3" xfId="8602" xr:uid="{9BFE916B-2B8E-4008-B0CB-383F9E71DFFB}"/>
    <cellStyle name="Comma 30 4" xfId="8080" xr:uid="{000B0108-5793-4FF0-993F-1973DDD9391B}"/>
    <cellStyle name="Comma 30 4 2" xfId="8853" xr:uid="{E92EFE36-41F7-42C8-93DC-BA8FF1A321E3}"/>
    <cellStyle name="Comma 30 5" xfId="8600" xr:uid="{E2EB6245-D33B-46BE-9F94-3EF9E1B7436B}"/>
    <cellStyle name="Comma 31" xfId="638" xr:uid="{6B7F3704-42D3-4BF5-9277-636A547119A9}"/>
    <cellStyle name="Comma 31 2" xfId="639" xr:uid="{6329F38D-FF5B-4452-9081-09DC25A4669D}"/>
    <cellStyle name="Comma 31 2 2" xfId="8084" xr:uid="{6C49A549-F072-4C0A-A201-CD32B60CC771}"/>
    <cellStyle name="Comma 31 2 2 2" xfId="8857" xr:uid="{DBB97515-A5C4-4FAE-952C-6F8D1B9F415E}"/>
    <cellStyle name="Comma 31 2 3" xfId="8604" xr:uid="{BAAD9742-5F18-4423-B027-E7025402E3E9}"/>
    <cellStyle name="Comma 31 3" xfId="640" xr:uid="{621885A2-08E6-4A4D-B8C7-EF68C3B58A61}"/>
    <cellStyle name="Comma 31 3 2" xfId="8085" xr:uid="{864AA1DB-76CB-4FB5-8520-8ABA627D5EF8}"/>
    <cellStyle name="Comma 31 3 2 2" xfId="8858" xr:uid="{308A26DD-7D39-4B21-9E1B-FFAD82D288B4}"/>
    <cellStyle name="Comma 31 3 3" xfId="8605" xr:uid="{ECFC8752-2044-4A27-9E00-D65A248C142C}"/>
    <cellStyle name="Comma 31 4" xfId="8083" xr:uid="{B7BCCD92-A6E8-458D-A992-1083316C3362}"/>
    <cellStyle name="Comma 31 4 2" xfId="8856" xr:uid="{E1D511E9-64F3-4303-BDC0-292B525B2B3E}"/>
    <cellStyle name="Comma 31 5" xfId="8603" xr:uid="{4EEA5FA0-155D-4417-8CBD-DF75D7CB20AE}"/>
    <cellStyle name="Comma 32" xfId="641" xr:uid="{02D922CF-B503-44C6-8C04-C667EC4B7EF7}"/>
    <cellStyle name="Comma 33" xfId="642" xr:uid="{FC76E8A2-54D9-401E-BECF-0E06B3F0981F}"/>
    <cellStyle name="Comma 33 2" xfId="643" xr:uid="{A9A4A283-B0B7-453F-941E-26EFA07D4EE4}"/>
    <cellStyle name="Comma 33 2 2" xfId="8087" xr:uid="{305C19E8-7ADF-4DE6-B062-4FB84D07B508}"/>
    <cellStyle name="Comma 33 2 2 2" xfId="8860" xr:uid="{06D739BB-5F13-40D2-B351-6C2560CE32B7}"/>
    <cellStyle name="Comma 33 2 3" xfId="8607" xr:uid="{9AB77DC9-292F-4C48-9A35-F53398B95ECE}"/>
    <cellStyle name="Comma 33 3" xfId="644" xr:uid="{425B32D1-3AD6-4AFE-9653-EA186FDE2CFA}"/>
    <cellStyle name="Comma 33 3 2" xfId="8088" xr:uid="{AA885977-6911-4E4B-9091-D0227154235E}"/>
    <cellStyle name="Comma 33 3 2 2" xfId="8861" xr:uid="{A2464036-3AEA-4363-A10D-E90520684E23}"/>
    <cellStyle name="Comma 33 3 3" xfId="8608" xr:uid="{632289B8-E485-47AD-B280-9A50AD751919}"/>
    <cellStyle name="Comma 33 4" xfId="8086" xr:uid="{F7593BD2-27F8-4458-9926-C59917C5AE38}"/>
    <cellStyle name="Comma 33 4 2" xfId="8859" xr:uid="{8AD519EE-F665-4BA5-9D22-1F8BA2261757}"/>
    <cellStyle name="Comma 33 5" xfId="8606" xr:uid="{A3BA219D-6114-4CC1-9E27-A96FF9C031D8}"/>
    <cellStyle name="Comma 34" xfId="645" xr:uid="{0BE0649E-323E-4C9D-9837-B232A322E9BC}"/>
    <cellStyle name="Comma 34 2" xfId="646" xr:uid="{D4B974E5-177E-4E45-BAFF-7E552BABD3BF}"/>
    <cellStyle name="Comma 34 2 2" xfId="8090" xr:uid="{D14E4C8B-BDC9-4D18-81B3-69B068A9890D}"/>
    <cellStyle name="Comma 34 2 2 2" xfId="8863" xr:uid="{8EAB2789-5698-435B-A4CF-6537EA95A975}"/>
    <cellStyle name="Comma 34 2 3" xfId="8610" xr:uid="{44C273EE-2A77-4524-B207-987738DE25B5}"/>
    <cellStyle name="Comma 34 3" xfId="647" xr:uid="{FEA81CBD-2669-408E-AB94-D69C506109CD}"/>
    <cellStyle name="Comma 34 3 2" xfId="8091" xr:uid="{AF8CB35D-2B1A-429B-99CA-4A56D48B482C}"/>
    <cellStyle name="Comma 34 3 2 2" xfId="8864" xr:uid="{1101B161-4789-4F2C-AEEE-75D2861FBC50}"/>
    <cellStyle name="Comma 34 3 3" xfId="8611" xr:uid="{B8795DD4-96E6-4ED1-9CB3-DC6A9EEC22F1}"/>
    <cellStyle name="Comma 34 4" xfId="8089" xr:uid="{AF854C5D-E24D-4BEC-B696-F0827EA41DB5}"/>
    <cellStyle name="Comma 34 4 2" xfId="8862" xr:uid="{2713B897-F031-4B51-BEEA-55F23517C1EB}"/>
    <cellStyle name="Comma 34 5" xfId="8609" xr:uid="{D665D6FF-A8C2-4303-9F11-C351BDB91631}"/>
    <cellStyle name="Comma 35" xfId="648" xr:uid="{A5E2D73D-A56C-4A34-BA4B-915D85DD0E89}"/>
    <cellStyle name="Comma 35 2" xfId="649" xr:uid="{6D575A4D-53B9-4DF0-BD0B-0580BF502CB8}"/>
    <cellStyle name="Comma 35 2 2" xfId="8093" xr:uid="{7A6F5ED7-60EB-4DD0-B92F-2F1AEE4001D9}"/>
    <cellStyle name="Comma 35 2 2 2" xfId="8866" xr:uid="{E8DB5690-D22C-4D44-91C9-2FE287C55960}"/>
    <cellStyle name="Comma 35 2 3" xfId="8613" xr:uid="{E15247A3-D5A2-4038-BD0A-1BFE76DA70F0}"/>
    <cellStyle name="Comma 35 3" xfId="650" xr:uid="{966EBE80-339A-4983-A56E-FC6F077D85AD}"/>
    <cellStyle name="Comma 35 3 2" xfId="8094" xr:uid="{7F719C25-6920-46FC-9DF1-7468A4478EC2}"/>
    <cellStyle name="Comma 35 3 2 2" xfId="8867" xr:uid="{C76F125B-22A3-48EA-8999-B8D13629D5D3}"/>
    <cellStyle name="Comma 35 3 3" xfId="8614" xr:uid="{5DABE572-D94F-455B-91DF-396BF67F6788}"/>
    <cellStyle name="Comma 35 4" xfId="8092" xr:uid="{3E215E4E-07BA-4241-A89A-23EA25A7A3AB}"/>
    <cellStyle name="Comma 35 4 2" xfId="8865" xr:uid="{4A74691B-37D1-4746-B086-72EBFF9FCA8E}"/>
    <cellStyle name="Comma 35 5" xfId="8612" xr:uid="{35174497-2F5A-4806-AB3A-B0B384AB7E97}"/>
    <cellStyle name="Comma 36" xfId="651" xr:uid="{6981F673-926C-442F-AD09-5426004F6703}"/>
    <cellStyle name="Comma 36 2" xfId="652" xr:uid="{67138AB4-0E04-4954-B90F-FFEDD7A80BA5}"/>
    <cellStyle name="Comma 36 2 2" xfId="8096" xr:uid="{46C53B41-20EE-47D0-B656-E0CA676B5B30}"/>
    <cellStyle name="Comma 36 2 2 2" xfId="8869" xr:uid="{60EE46A9-B730-4788-962B-0C60CEE5C15B}"/>
    <cellStyle name="Comma 36 2 3" xfId="8616" xr:uid="{4BE8ADE3-5231-402D-988D-B496901205A5}"/>
    <cellStyle name="Comma 36 3" xfId="653" xr:uid="{9FB50C62-3727-449F-8848-A0FD85CFA842}"/>
    <cellStyle name="Comma 36 3 2" xfId="8097" xr:uid="{18DA7988-A148-4E80-AE39-2CF4FB7F72A4}"/>
    <cellStyle name="Comma 36 3 2 2" xfId="8870" xr:uid="{0E1C5F87-D5A3-420C-93CE-3E99701CFFC3}"/>
    <cellStyle name="Comma 36 3 3" xfId="8617" xr:uid="{3EE92448-F016-42C7-B1C3-0EA61DB9B5E9}"/>
    <cellStyle name="Comma 36 4" xfId="8095" xr:uid="{64ADEC8E-F81D-4985-A68E-F3CB98CCA547}"/>
    <cellStyle name="Comma 36 4 2" xfId="8868" xr:uid="{9304F4EC-BC7A-4E08-ABC5-3BC26A7AECBE}"/>
    <cellStyle name="Comma 36 5" xfId="8615" xr:uid="{3764F596-0C0C-4058-B3CF-90F28307956E}"/>
    <cellStyle name="Comma 37" xfId="654" xr:uid="{C3A6BBD2-A3C6-4800-88D5-AF7376F16C2C}"/>
    <cellStyle name="Comma 37 2" xfId="655" xr:uid="{35737C0C-2801-4F0B-9B1B-DF7250FF8D95}"/>
    <cellStyle name="Comma 37 2 2" xfId="8099" xr:uid="{2F4F14B0-05F9-4579-ADA2-890343CE25AF}"/>
    <cellStyle name="Comma 37 2 2 2" xfId="8872" xr:uid="{8500A4AA-90CF-456B-90A8-24A0A9CECD50}"/>
    <cellStyle name="Comma 37 2 3" xfId="8619" xr:uid="{E37921F0-24A7-45AF-A31F-632B18A0F461}"/>
    <cellStyle name="Comma 37 3" xfId="656" xr:uid="{AF1DFFB6-3394-4BF0-8BA3-F82DAC8BA428}"/>
    <cellStyle name="Comma 37 3 2" xfId="8100" xr:uid="{AF0F6BD8-8C58-48B0-BDB9-D7F91C3A847D}"/>
    <cellStyle name="Comma 37 3 2 2" xfId="8873" xr:uid="{1B5F463E-44C2-4E1A-8E77-6639A8ADCB4A}"/>
    <cellStyle name="Comma 37 3 3" xfId="8620" xr:uid="{4979399A-FA3D-40C5-8494-0B19B8946D0D}"/>
    <cellStyle name="Comma 37 4" xfId="8098" xr:uid="{617EE6D4-7F8F-4EAA-A080-DF89751218F1}"/>
    <cellStyle name="Comma 37 4 2" xfId="8871" xr:uid="{83A421A6-D5E3-48A3-87D1-F1CB103AAD24}"/>
    <cellStyle name="Comma 37 5" xfId="8618" xr:uid="{73E93810-2D39-4CA4-AAC1-0F38B9F0331C}"/>
    <cellStyle name="Comma 38" xfId="657" xr:uid="{D4A1BE71-0C09-4F0B-8722-E15129C276EF}"/>
    <cellStyle name="Comma 38 2" xfId="658" xr:uid="{90AC9481-6985-403F-9202-C0D85F15D00D}"/>
    <cellStyle name="Comma 38 2 2" xfId="8102" xr:uid="{70C8D821-17E3-4E76-BB38-1A68251D260D}"/>
    <cellStyle name="Comma 38 2 2 2" xfId="8875" xr:uid="{6735291E-E3E6-4A38-BA8C-3C976A74BC68}"/>
    <cellStyle name="Comma 38 2 3" xfId="8622" xr:uid="{2E43C425-8366-4798-B499-719FE802E24A}"/>
    <cellStyle name="Comma 38 3" xfId="659" xr:uid="{F7C6E13E-2737-45EA-9146-E54B001CACF5}"/>
    <cellStyle name="Comma 38 3 2" xfId="8103" xr:uid="{AE358CEF-2E47-46B4-97A8-62E3A314C99A}"/>
    <cellStyle name="Comma 38 3 2 2" xfId="8876" xr:uid="{B5999AFA-48DA-4929-9D84-CA99010BF382}"/>
    <cellStyle name="Comma 38 3 3" xfId="8623" xr:uid="{3BF7F4A8-A875-460C-AB4A-3E1146F4F524}"/>
    <cellStyle name="Comma 38 4" xfId="8101" xr:uid="{5832858F-4822-4960-927E-1A6DD58DFCDF}"/>
    <cellStyle name="Comma 38 4 2" xfId="8874" xr:uid="{F50F4834-D1EB-4EFD-B299-815001680561}"/>
    <cellStyle name="Comma 38 5" xfId="8621" xr:uid="{B34F9FFB-E05B-4F1B-8FED-482FA419A403}"/>
    <cellStyle name="Comma 39" xfId="660" xr:uid="{8FBDEB7A-7CB3-4F33-8FC7-48D31BABFF7F}"/>
    <cellStyle name="Comma 39 2" xfId="8104" xr:uid="{E0BEEB09-A56F-44B9-99E8-8852146FBC0A}"/>
    <cellStyle name="Comma 39 2 2" xfId="8877" xr:uid="{72B3EC71-08D0-4A0A-B7C3-24826A05A041}"/>
    <cellStyle name="Comma 39 3" xfId="8624" xr:uid="{7A6842AA-2BBD-4B9C-8C3F-E1153E676E07}"/>
    <cellStyle name="Comma 4" xfId="21" xr:uid="{FC4B3E27-F9F2-4058-AE6C-690189E2DC04}"/>
    <cellStyle name="Comma 4 2" xfId="662" xr:uid="{C1C58769-5A94-434F-9B71-93D75044B5E1}"/>
    <cellStyle name="Comma 4 2 2" xfId="8106" xr:uid="{C3380BA1-194D-493E-85B9-CDC7006105F5}"/>
    <cellStyle name="Comma 4 2 2 2" xfId="8879" xr:uid="{EF0006E2-75F7-4242-93BF-40E59F0DF22E}"/>
    <cellStyle name="Comma 4 2 3" xfId="8195" xr:uid="{966E63AE-FFD7-4EF0-8984-D60B532224F6}"/>
    <cellStyle name="Comma 4 2 3 2" xfId="8955" xr:uid="{584B0C0D-8E7C-41DD-B273-7E94993CF224}"/>
    <cellStyle name="Comma 4 2 4" xfId="8626" xr:uid="{0E75B6D5-A9FE-4B56-A043-5C31ACD7581B}"/>
    <cellStyle name="Comma 4 3" xfId="663" xr:uid="{08E09DE1-919B-448A-B6B2-2BBD7A0EAEBC}"/>
    <cellStyle name="Comma 4 3 2" xfId="8107" xr:uid="{BBF6A426-2D6C-4D18-B83D-A7341961314C}"/>
    <cellStyle name="Comma 4 3 2 2" xfId="8880" xr:uid="{F62A6F67-775E-4D7D-B310-583AD8470E66}"/>
    <cellStyle name="Comma 4 3 3" xfId="8419" xr:uid="{5CB2CF02-9BA9-414B-B004-01E349DC084B}"/>
    <cellStyle name="Comma 4 3 3 2" xfId="8966" xr:uid="{5A29B881-DEA1-43C3-9BA4-D6F70FE6ADBA}"/>
    <cellStyle name="Comma 4 3 4" xfId="8627" xr:uid="{5BAC1A8A-7B65-4302-B9CA-9D980780FB9B}"/>
    <cellStyle name="Comma 4 4" xfId="664" xr:uid="{A0A33810-380B-47C8-BB1B-758ADA4E98EC}"/>
    <cellStyle name="Comma 4 4 2" xfId="8108" xr:uid="{F2E436AF-E460-49C9-889A-49A047A01CB3}"/>
    <cellStyle name="Comma 4 4 2 2" xfId="8881" xr:uid="{86F2109C-276B-4E19-A3A1-5C50B58BB745}"/>
    <cellStyle name="Comma 4 4 3" xfId="8628" xr:uid="{0D85F3EB-DAF7-42A2-ACC0-57327F0481A1}"/>
    <cellStyle name="Comma 4 5" xfId="8105" xr:uid="{F02BB668-C0D6-43BC-AFC4-7887F0451571}"/>
    <cellStyle name="Comma 4 5 2" xfId="8878" xr:uid="{21E56629-B55F-46EB-9D0D-E3C41825E958}"/>
    <cellStyle name="Comma 4 6" xfId="8194" xr:uid="{0E5B8FB2-F58E-40DB-B7D1-35CDF18DA5CD}"/>
    <cellStyle name="Comma 4 6 2" xfId="8954" xr:uid="{A84CF926-15F5-4E57-907B-561E3CC79FF3}"/>
    <cellStyle name="Comma 4 7" xfId="661" xr:uid="{DB93315A-2AAF-4B9A-9E3F-485D6409991F}"/>
    <cellStyle name="Comma 4 7 2" xfId="8625" xr:uid="{7C9D9788-933B-4E6D-98C1-FA199BA51BB8}"/>
    <cellStyle name="Comma 4 8" xfId="8434" xr:uid="{7ED47CF6-B662-4F84-9657-1496555EDE32}"/>
    <cellStyle name="Comma 40" xfId="665" xr:uid="{071C7496-AE38-47B0-9DB2-4A9906FC30FD}"/>
    <cellStyle name="Comma 40 2" xfId="8109" xr:uid="{88316649-6DDF-4A9E-A708-9A0BB6004D70}"/>
    <cellStyle name="Comma 40 2 2" xfId="8882" xr:uid="{2BD43BA2-A7EC-4E60-8C7F-EFACCE500114}"/>
    <cellStyle name="Comma 40 3" xfId="8629" xr:uid="{0D45F027-9001-485B-A501-BB03AB29C98C}"/>
    <cellStyle name="Comma 41" xfId="666" xr:uid="{2C6B8D32-0FE4-4341-AFB1-BFEC76F8ADE8}"/>
    <cellStyle name="Comma 41 2" xfId="8110" xr:uid="{C3B3565C-D089-4CA5-9B23-B3B791F2956B}"/>
    <cellStyle name="Comma 41 2 2" xfId="8883" xr:uid="{C48DF8E2-8CB1-4DB5-9F93-D4451E58A770}"/>
    <cellStyle name="Comma 41 3" xfId="8630" xr:uid="{2859C16F-48EC-4A82-AB77-B726ED52D624}"/>
    <cellStyle name="Comma 42" xfId="667" xr:uid="{3BF95315-A8B8-45A7-9471-737F02EF739A}"/>
    <cellStyle name="Comma 42 2" xfId="668" xr:uid="{8551B987-8AB2-4307-8EF6-31D3983F8244}"/>
    <cellStyle name="Comma 42 2 2" xfId="8112" xr:uid="{D558D593-4441-4000-886F-F60862A51770}"/>
    <cellStyle name="Comma 42 2 2 2" xfId="8885" xr:uid="{06C3477A-C82C-4C39-96C7-968BB1691312}"/>
    <cellStyle name="Comma 42 2 3" xfId="8632" xr:uid="{1A30BA03-AE85-4C1B-9223-AAD6CA1B8387}"/>
    <cellStyle name="Comma 42 3" xfId="8111" xr:uid="{79B6333D-A664-48E5-BC84-CDD9B8BC7C33}"/>
    <cellStyle name="Comma 42 3 2" xfId="8884" xr:uid="{3F72ADE6-CBAC-48E7-801D-011A93C6C262}"/>
    <cellStyle name="Comma 42 4" xfId="8631" xr:uid="{3E7E3056-C46A-458C-80C5-3B2079658B08}"/>
    <cellStyle name="Comma 43" xfId="669" xr:uid="{5B9C3261-55E6-4118-9D8C-EBCA92BBE89C}"/>
    <cellStyle name="Comma 43 2" xfId="670" xr:uid="{F823BC02-0F58-46DD-A6F9-FC006C944419}"/>
    <cellStyle name="Comma 43 2 2" xfId="8114" xr:uid="{599F4F82-82D5-40E0-953E-3CF1F3C8FC2B}"/>
    <cellStyle name="Comma 43 2 2 2" xfId="8887" xr:uid="{3F8AC006-F0AA-4179-BF9E-E2AAB73E4A37}"/>
    <cellStyle name="Comma 43 2 3" xfId="8634" xr:uid="{7F194C32-39AC-473D-9DBD-EBBD142117B4}"/>
    <cellStyle name="Comma 43 3" xfId="8113" xr:uid="{99C5F8A9-66A2-4E0B-BF6F-2C30DB5DC706}"/>
    <cellStyle name="Comma 43 3 2" xfId="8886" xr:uid="{8A052DE1-20DF-42E9-99F7-9D4A0EEC1DEB}"/>
    <cellStyle name="Comma 43 4" xfId="8633" xr:uid="{A84939D5-FF81-4A1C-A267-F2B3293E703F}"/>
    <cellStyle name="Comma 44" xfId="671" xr:uid="{71057DC4-DA91-4EAB-879A-930582E6B501}"/>
    <cellStyle name="Comma 44 2" xfId="672" xr:uid="{CDA3F3A7-7B85-4F05-8228-C55A321F62A9}"/>
    <cellStyle name="Comma 44 2 2" xfId="8116" xr:uid="{29241468-427F-4394-A0D1-1BB8C4F5A84B}"/>
    <cellStyle name="Comma 44 2 2 2" xfId="8889" xr:uid="{42F97FD3-2491-46F5-B413-BD37608F1E6D}"/>
    <cellStyle name="Comma 44 2 3" xfId="8636" xr:uid="{55CD6C93-ADF0-4EDF-B0D3-981F878EDBC8}"/>
    <cellStyle name="Comma 44 3" xfId="8115" xr:uid="{4A07AE53-6DAB-45C9-9B74-8CD09D356D14}"/>
    <cellStyle name="Comma 44 3 2" xfId="8888" xr:uid="{5813DC4C-BF4C-4CDA-8BD6-657858F17374}"/>
    <cellStyle name="Comma 44 4" xfId="8635" xr:uid="{DB2F48E2-53E5-4927-8C96-55991AF13767}"/>
    <cellStyle name="Comma 45" xfId="673" xr:uid="{2A4F79CE-2E39-462C-81FE-E320F6D69F82}"/>
    <cellStyle name="Comma 45 2" xfId="8117" xr:uid="{E1BD6600-DB2A-4645-A291-D155D7C8B3E5}"/>
    <cellStyle name="Comma 45 2 2" xfId="8890" xr:uid="{F1CBB78B-3D0E-4004-9822-A0582A4351EE}"/>
    <cellStyle name="Comma 45 3" xfId="8637" xr:uid="{CFECC5B5-36DD-4B78-9F03-DE0BBC603D00}"/>
    <cellStyle name="Comma 46" xfId="674" xr:uid="{6CF5F640-25D2-4ADF-B7CE-1F882F3A704E}"/>
    <cellStyle name="Comma 46 2" xfId="8118" xr:uid="{EB71990D-CEC6-4E18-99E8-CD6C1049731B}"/>
    <cellStyle name="Comma 46 2 2" xfId="8891" xr:uid="{590F1E85-B53A-4028-88BA-CF5CCE8CAF4D}"/>
    <cellStyle name="Comma 46 3" xfId="8638" xr:uid="{9463A0CA-4ABE-491F-95BC-E5912E7D2CA9}"/>
    <cellStyle name="Comma 47" xfId="675" xr:uid="{8E1D1456-90D6-4062-A431-474FA6789CB1}"/>
    <cellStyle name="Comma 47 2" xfId="8119" xr:uid="{4580EB93-029E-423F-A888-32A7A3125075}"/>
    <cellStyle name="Comma 47 2 2" xfId="8892" xr:uid="{4FE4F533-C4B8-43AA-A16D-0D4546F8E5A6}"/>
    <cellStyle name="Comma 47 3" xfId="8639" xr:uid="{877D5201-F44E-4D45-AB3F-6089443A5CDF}"/>
    <cellStyle name="Comma 48" xfId="676" xr:uid="{DC2BA832-D22B-42C7-B5A0-429F8207CF30}"/>
    <cellStyle name="Comma 48 2" xfId="8120" xr:uid="{13A12C73-64CF-4E07-A519-4537F29D724E}"/>
    <cellStyle name="Comma 48 2 2" xfId="8893" xr:uid="{0AB65817-3F6C-4506-B3E3-2B28E6F1199B}"/>
    <cellStyle name="Comma 48 3" xfId="8640" xr:uid="{0219F720-5AA1-46FC-B93E-9107319B8E7A}"/>
    <cellStyle name="Comma 49" xfId="677" xr:uid="{373B5271-ABEB-42EB-8729-ADC1591223E2}"/>
    <cellStyle name="Comma 49 2" xfId="8121" xr:uid="{EF4A114A-6A04-4584-9450-86175C3C3C29}"/>
    <cellStyle name="Comma 49 2 2" xfId="8894" xr:uid="{C91751EE-6201-49EB-8766-F5CFCC168BD4}"/>
    <cellStyle name="Comma 49 3" xfId="8641" xr:uid="{26A8C6DE-3C54-493F-A71E-6F131C612BA3}"/>
    <cellStyle name="Comma 5" xfId="678" xr:uid="{5BFFFAD0-BA12-40D6-A9B6-939BE4FCA001}"/>
    <cellStyle name="Comma 5 2" xfId="679" xr:uid="{2A988E1D-6468-49B3-BB34-D2927DBE747C}"/>
    <cellStyle name="Comma 5 2 2" xfId="8123" xr:uid="{574FEFE2-479F-4C34-8CAE-B277563B1670}"/>
    <cellStyle name="Comma 5 2 2 2" xfId="8896" xr:uid="{0F9F0B5D-C61A-4324-9080-1F589AC52FE4}"/>
    <cellStyle name="Comma 5 2 3" xfId="8643" xr:uid="{F5EBBDEA-3308-4229-99ED-8FE51F1D52A5}"/>
    <cellStyle name="Comma 5 3" xfId="680" xr:uid="{E4FBCD66-7C64-4809-AA7B-1570B4DAAC17}"/>
    <cellStyle name="Comma 5 3 2" xfId="8124" xr:uid="{60CAB417-4FA9-4B0C-BA14-6C7C4029DE1E}"/>
    <cellStyle name="Comma 5 3 2 2" xfId="8897" xr:uid="{CB20440E-F72E-4710-9FCD-A16DC4A90DDF}"/>
    <cellStyle name="Comma 5 3 3" xfId="8644" xr:uid="{640DF00D-53E0-46B5-96C6-B5A9B8F8B36F}"/>
    <cellStyle name="Comma 5 4" xfId="681" xr:uid="{6C502B69-AA2A-4797-AA68-837ABBA676E3}"/>
    <cellStyle name="Comma 5 4 2" xfId="682" xr:uid="{34F290C0-75BC-4964-A2EF-968CD487D99A}"/>
    <cellStyle name="Comma 5 4 2 2" xfId="8126" xr:uid="{D17155FC-9D12-40E9-B9DE-98D406AA1233}"/>
    <cellStyle name="Comma 5 4 2 2 2" xfId="8899" xr:uid="{76A811D9-5083-498F-88E4-E41E886247C4}"/>
    <cellStyle name="Comma 5 4 2 3" xfId="8646" xr:uid="{49528D65-5328-4A97-A929-0E4212C236FD}"/>
    <cellStyle name="Comma 5 4 3" xfId="8125" xr:uid="{6CFB8FAA-A296-46B2-9083-5C3F628BF597}"/>
    <cellStyle name="Comma 5 4 3 2" xfId="8898" xr:uid="{5E55CA55-1575-43E5-A669-A4535520B821}"/>
    <cellStyle name="Comma 5 4 4" xfId="8645" xr:uid="{12070F8D-D26F-4BC6-BD78-58D648D68DFF}"/>
    <cellStyle name="Comma 5 5" xfId="8122" xr:uid="{541C4C50-FC26-4897-90A6-AF14B5559B45}"/>
    <cellStyle name="Comma 5 5 2" xfId="8895" xr:uid="{CF9943FD-CEAD-488F-94D3-DFFFFE4D1CEF}"/>
    <cellStyle name="Comma 5 6" xfId="8196" xr:uid="{BA51718C-2E92-4D52-BE58-C8AA98C83DAB}"/>
    <cellStyle name="Comma 5 6 2" xfId="8956" xr:uid="{808AA059-3997-4CE0-9E6E-0E6D2C006F50}"/>
    <cellStyle name="Comma 5 7" xfId="8642" xr:uid="{6FDFA606-F13E-45F0-9DDB-E1C808F07D90}"/>
    <cellStyle name="Comma 50" xfId="683" xr:uid="{8E63C5EE-C0C3-41CA-ACA0-CEB6D79F36AF}"/>
    <cellStyle name="Comma 50 2" xfId="8127" xr:uid="{9C9596BD-80CB-421A-B762-428E38C3A9DC}"/>
    <cellStyle name="Comma 50 2 2" xfId="8900" xr:uid="{D667E2B4-8914-4E71-B3AB-9EFECDDA949B}"/>
    <cellStyle name="Comma 50 3" xfId="8647" xr:uid="{CD8161E3-49B7-404F-AA89-9AE437CC9AF6}"/>
    <cellStyle name="Comma 51" xfId="684" xr:uid="{2C017E63-2E7B-44F8-A526-3CAA7E8431F9}"/>
    <cellStyle name="Comma 51 2" xfId="8128" xr:uid="{C6FC0295-0DAB-4B8B-A433-1D72F61CF990}"/>
    <cellStyle name="Comma 51 2 2" xfId="8901" xr:uid="{FDBF59E8-069D-4583-8977-10AC1937D7A0}"/>
    <cellStyle name="Comma 51 3" xfId="8648" xr:uid="{698E93C9-66EF-43C0-930F-8D1697D0A636}"/>
    <cellStyle name="Comma 52" xfId="685" xr:uid="{821A9A65-0909-4B56-AFCE-28AD27895C11}"/>
    <cellStyle name="Comma 52 2" xfId="8129" xr:uid="{AB001A29-CA11-49BD-B9B8-816B976D4D92}"/>
    <cellStyle name="Comma 52 2 2" xfId="8902" xr:uid="{2EAE458B-5E59-48F6-A10D-3272A506ACFA}"/>
    <cellStyle name="Comma 52 3" xfId="8649" xr:uid="{01D678FC-D86F-4B80-8587-16D2D04A7DAA}"/>
    <cellStyle name="Comma 53" xfId="686" xr:uid="{DE609BCC-DD14-4291-9146-ADBF28BB98F7}"/>
    <cellStyle name="Comma 53 2" xfId="8130" xr:uid="{17F04C7D-05A7-4464-AA8E-CDA96287874D}"/>
    <cellStyle name="Comma 53 2 2" xfId="8903" xr:uid="{785995B8-7371-48CC-B387-40D1AF91DBEB}"/>
    <cellStyle name="Comma 53 3" xfId="8650" xr:uid="{49697D62-629A-42EA-A1E4-EDDBB37CC611}"/>
    <cellStyle name="Comma 54" xfId="687" xr:uid="{43681776-AB33-4F3E-A48D-0178D78471CC}"/>
    <cellStyle name="Comma 54 2" xfId="8131" xr:uid="{16B52B47-78DA-4236-A794-E48A3B21F774}"/>
    <cellStyle name="Comma 54 2 2" xfId="8904" xr:uid="{E00B1CA1-C498-476A-A04C-5BC0FB4C9DB9}"/>
    <cellStyle name="Comma 54 3" xfId="8651" xr:uid="{05787F83-E2D0-449E-8F68-4F3EC22C7C37}"/>
    <cellStyle name="Comma 55" xfId="688" xr:uid="{65382086-D3C7-4CEB-A73C-FD475DB4249F}"/>
    <cellStyle name="Comma 55 2" xfId="8132" xr:uid="{183FD016-AD9E-4240-B20E-001318E8B40A}"/>
    <cellStyle name="Comma 55 2 2" xfId="8905" xr:uid="{50293D86-3770-4B62-A71A-D39ED1C9CFAC}"/>
    <cellStyle name="Comma 55 3" xfId="8652" xr:uid="{4B590E15-593C-4F05-A869-4767D6DB2A36}"/>
    <cellStyle name="Comma 56" xfId="689" xr:uid="{D0236620-E893-433F-BBC4-DA26F9F1A5C6}"/>
    <cellStyle name="Comma 56 2" xfId="8133" xr:uid="{E915EF1B-FC18-40FB-B570-760F135094D1}"/>
    <cellStyle name="Comma 56 2 2" xfId="8906" xr:uid="{C8517B3A-FA00-4550-A022-FEC078FADA0E}"/>
    <cellStyle name="Comma 56 3" xfId="8653" xr:uid="{AC80276E-88BB-4328-8C13-B38481BF29D5}"/>
    <cellStyle name="Comma 57" xfId="690" xr:uid="{292B12B5-171D-4C52-89A9-AE0C6887E718}"/>
    <cellStyle name="Comma 57 2" xfId="8134" xr:uid="{D7CBB655-D90A-4C4C-8658-3BE0CD4B46D4}"/>
    <cellStyle name="Comma 57 2 2" xfId="8907" xr:uid="{E72F7344-5D92-4A2E-9EC2-CBB6438DBD94}"/>
    <cellStyle name="Comma 57 3" xfId="8654" xr:uid="{CC0BA23B-759B-43B5-896F-CEF73BB4BD72}"/>
    <cellStyle name="Comma 58" xfId="691" xr:uid="{45A5D58A-DC8E-4484-A1ED-E078873985B5}"/>
    <cellStyle name="Comma 58 2" xfId="8135" xr:uid="{72B28AE8-3C6E-4D9A-9414-6565092BE9A6}"/>
    <cellStyle name="Comma 58 2 2" xfId="8908" xr:uid="{EC21E44C-3E31-48E3-975F-0CA527332536}"/>
    <cellStyle name="Comma 58 3" xfId="8655" xr:uid="{F9C42886-2E61-4160-A1D1-96F44381E63B}"/>
    <cellStyle name="Comma 59" xfId="692" xr:uid="{6C50C29C-1C45-4558-9F79-7256D89A4593}"/>
    <cellStyle name="Comma 59 2" xfId="8136" xr:uid="{EDC0E1CB-D344-494C-ADBE-FB0F81DAF7F9}"/>
    <cellStyle name="Comma 59 2 2" xfId="8909" xr:uid="{C7E66A9B-2EF5-4C98-94D9-D929DF1F07CF}"/>
    <cellStyle name="Comma 59 3" xfId="8656" xr:uid="{AF5CD4EF-FF74-4847-9307-0C024AA5E69B}"/>
    <cellStyle name="Comma 6" xfId="693" xr:uid="{EB6DF9AC-2539-440D-9545-97DBC305B3E9}"/>
    <cellStyle name="Comma 6 2" xfId="694" xr:uid="{958F6D8A-A8C5-4B9A-969F-8455790EDE38}"/>
    <cellStyle name="Comma 6 2 2" xfId="8138" xr:uid="{DB218391-E85A-4125-B986-5F9F9C1A5BBE}"/>
    <cellStyle name="Comma 6 2 2 2" xfId="8911" xr:uid="{7A1045D9-CC81-4073-B86D-EDDF39C2DD55}"/>
    <cellStyle name="Comma 6 2 3" xfId="8658" xr:uid="{F0DC18DD-DDD6-459F-A9FC-FA0179E89F77}"/>
    <cellStyle name="Comma 6 3" xfId="695" xr:uid="{9842AF59-7D14-4C83-94D0-178BB79D4D8C}"/>
    <cellStyle name="Comma 6 3 2" xfId="8139" xr:uid="{C6A0DAD5-BA08-4898-AB30-A2AB06ED8205}"/>
    <cellStyle name="Comma 6 3 2 2" xfId="8912" xr:uid="{4093C415-D6CA-4341-9447-47602444AD2D}"/>
    <cellStyle name="Comma 6 3 3" xfId="8659" xr:uid="{1275223E-DBB3-47D1-82B1-0F0BD18AD588}"/>
    <cellStyle name="Comma 6 4" xfId="696" xr:uid="{B2810DAA-BF81-4EEB-93B5-E7C89DECCF12}"/>
    <cellStyle name="Comma 6 4 2" xfId="697" xr:uid="{9D9E6D21-43C7-41F0-BBD9-3BD8729E4819}"/>
    <cellStyle name="Comma 6 4 2 2" xfId="8141" xr:uid="{29486B75-4CBF-46CC-B686-7F747D7D0F28}"/>
    <cellStyle name="Comma 6 4 2 2 2" xfId="8914" xr:uid="{DFB061E2-E347-409D-B27C-E336139A92E5}"/>
    <cellStyle name="Comma 6 4 2 3" xfId="8661" xr:uid="{F58A0504-2427-444A-AEE2-AC76D6B74FF9}"/>
    <cellStyle name="Comma 6 4 3" xfId="8140" xr:uid="{22331ED0-60B4-4051-8D12-5A0CE5F527D4}"/>
    <cellStyle name="Comma 6 4 3 2" xfId="8913" xr:uid="{031A6FBC-74C0-4934-9570-4605003C6268}"/>
    <cellStyle name="Comma 6 4 4" xfId="8660" xr:uid="{1B0C28F5-2A84-4242-B504-62F1A7269684}"/>
    <cellStyle name="Comma 6 5" xfId="8137" xr:uid="{7F2E95AE-6913-416D-94C3-E4BDE11C4912}"/>
    <cellStyle name="Comma 6 5 2" xfId="8910" xr:uid="{0C3A2E05-7396-41D2-B4D3-F167DF392915}"/>
    <cellStyle name="Comma 6 6" xfId="8657" xr:uid="{3252D534-919E-4D66-82B2-7F0FAF9AE115}"/>
    <cellStyle name="Comma 60" xfId="698" xr:uid="{A3340106-B2EB-4B20-BD29-8349AC43C128}"/>
    <cellStyle name="Comma 60 2" xfId="8142" xr:uid="{E05DA1C2-3134-4683-80CE-D30673CAF3E1}"/>
    <cellStyle name="Comma 60 2 2" xfId="8915" xr:uid="{027AB3A8-A6C6-48D3-A49B-7178E1DAE447}"/>
    <cellStyle name="Comma 60 3" xfId="8662" xr:uid="{553E52AD-EFBD-4265-BFF1-888A04CF36B6}"/>
    <cellStyle name="Comma 61" xfId="699" xr:uid="{77D8D3E5-5123-408B-80B8-A2CD3AD74854}"/>
    <cellStyle name="Comma 61 2" xfId="8143" xr:uid="{CDF5D8C0-0B3A-4AED-B969-D21A162D9549}"/>
    <cellStyle name="Comma 61 2 2" xfId="8916" xr:uid="{5AC60962-3687-4086-B584-C7235B0E2FF0}"/>
    <cellStyle name="Comma 61 3" xfId="8663" xr:uid="{A29A3264-C5B5-4F46-86AF-00961CE23F54}"/>
    <cellStyle name="Comma 62" xfId="700" xr:uid="{FA3A24F5-042C-42C6-BEBD-C7BD9CE2AC4B}"/>
    <cellStyle name="Comma 62 2" xfId="8144" xr:uid="{EA8C1A86-909F-4FF0-94ED-91C175F16562}"/>
    <cellStyle name="Comma 62 2 2" xfId="8917" xr:uid="{5161D0C8-4405-4B07-A336-8D7F440EBACC}"/>
    <cellStyle name="Comma 62 3" xfId="8664" xr:uid="{037342F5-5E52-4ED1-BCFC-9E687A1B4BC1}"/>
    <cellStyle name="Comma 63" xfId="701" xr:uid="{E5232051-E9D8-4622-ADD1-2A25DA390E9F}"/>
    <cellStyle name="Comma 63 2" xfId="8145" xr:uid="{03CCF669-0F18-40FD-830F-B58E5D9039E2}"/>
    <cellStyle name="Comma 63 2 2" xfId="8918" xr:uid="{90C612A5-65F4-4309-9325-56657A7225A7}"/>
    <cellStyle name="Comma 63 3" xfId="8665" xr:uid="{BFD5816E-C4F4-48CC-92E7-76592D9898D3}"/>
    <cellStyle name="Comma 64" xfId="702" xr:uid="{090B5974-718A-4D9A-93CF-072F03D96E69}"/>
    <cellStyle name="Comma 64 2" xfId="8146" xr:uid="{F6CCBA61-A078-42BF-B72F-263FD30E51A5}"/>
    <cellStyle name="Comma 64 2 2" xfId="8919" xr:uid="{F02BE11A-D8FE-40E9-9C55-DAD2FB72B554}"/>
    <cellStyle name="Comma 64 3" xfId="8666" xr:uid="{95DEA5AA-DBF9-41D1-915F-836A3D6B4FE4}"/>
    <cellStyle name="Comma 65" xfId="7917" xr:uid="{09232066-994C-466D-BF69-58C77852566A}"/>
    <cellStyle name="Comma 65 2" xfId="8163" xr:uid="{314D9114-D3EE-4397-A134-B7F964E6F8BE}"/>
    <cellStyle name="Comma 65 2 2" xfId="8936" xr:uid="{DC95530A-C6EC-43D5-83BF-01BA060BB4BD}"/>
    <cellStyle name="Comma 65 3" xfId="8696" xr:uid="{07E26605-9BFB-493F-8781-CDBE1E8B108C}"/>
    <cellStyle name="Comma 66" xfId="7918" xr:uid="{507A35AD-4FAF-4864-89EC-39973A40A4A5}"/>
    <cellStyle name="Comma 66 2" xfId="8164" xr:uid="{72FF7E10-BB3E-42AC-A7E4-75548ABBC9F8}"/>
    <cellStyle name="Comma 66 2 2" xfId="8937" xr:uid="{500144A6-C91D-46F4-B8CC-9F7B7AA7E946}"/>
    <cellStyle name="Comma 66 3" xfId="8697" xr:uid="{23913C16-ABCF-482B-B638-B9C87146C911}"/>
    <cellStyle name="Comma 67" xfId="34" xr:uid="{0971BD78-E796-480A-AE31-B9708A493639}"/>
    <cellStyle name="Comma 67 2" xfId="7934" xr:uid="{D2D7DE62-FE59-4B0D-B874-CF41BED72D34}"/>
    <cellStyle name="Comma 67 2 2" xfId="8707" xr:uid="{38C8EA83-355A-4584-AFC4-3D121269B90A}"/>
    <cellStyle name="Comma 67 3" xfId="8438" xr:uid="{D19D8CEF-95F2-4C88-A705-F768EB3D1D2E}"/>
    <cellStyle name="Comma 68" xfId="7926" xr:uid="{1A01E6CC-50B0-4E2F-8F59-A0921D5C6224}"/>
    <cellStyle name="Comma 68 2" xfId="8165" xr:uid="{CDC2DCC6-DDCC-4584-809B-1DAF5B39C515}"/>
    <cellStyle name="Comma 68 2 2" xfId="8938" xr:uid="{84F460C2-8609-4F6F-8DDD-E8E4DCBC8450}"/>
    <cellStyle name="Comma 68 3" xfId="8700" xr:uid="{D5F704A9-1817-457E-96C8-4C0BD5301961}"/>
    <cellStyle name="Comma 69" xfId="7928" xr:uid="{ECE0F17C-5288-4937-B226-96781BF08266}"/>
    <cellStyle name="Comma 69 2" xfId="8167" xr:uid="{5D78B1EA-6048-4AC8-BC88-C51054476462}"/>
    <cellStyle name="Comma 69 2 2" xfId="8940" xr:uid="{6D0A4DDF-163B-447B-BA25-869ECDA95B3B}"/>
    <cellStyle name="Comma 69 3" xfId="8702" xr:uid="{A0F2DDF4-0846-4DE1-8EBC-2C3AEFE34920}"/>
    <cellStyle name="Comma 7" xfId="703" xr:uid="{9FC96319-E870-4F06-AA14-0595B6AFC664}"/>
    <cellStyle name="Comma 7 2" xfId="704" xr:uid="{5FD2AC99-286E-436A-A4FE-977B57DDF285}"/>
    <cellStyle name="Comma 7 2 2" xfId="8148" xr:uid="{A737BCE5-AFAE-4145-94F0-6E8FFB8D0E18}"/>
    <cellStyle name="Comma 7 2 2 2" xfId="8921" xr:uid="{11842808-7913-491E-9C6C-F881DF8219F7}"/>
    <cellStyle name="Comma 7 2 3" xfId="8668" xr:uid="{7C2D6506-35F7-46C7-B465-D82DD0997FD9}"/>
    <cellStyle name="Comma 7 3" xfId="705" xr:uid="{CC9ABF67-EBE7-462A-BA55-F4344978DC9C}"/>
    <cellStyle name="Comma 7 3 2" xfId="8149" xr:uid="{0687D4DF-6CFB-4606-877A-7DE1AFF7C16E}"/>
    <cellStyle name="Comma 7 3 2 2" xfId="8922" xr:uid="{CEC8523E-776E-4C5E-A632-9C4C91AA095E}"/>
    <cellStyle name="Comma 7 3 3" xfId="8669" xr:uid="{2C16D9EE-8C8F-4EE0-A044-732B339E1728}"/>
    <cellStyle name="Comma 7 4" xfId="8147" xr:uid="{E4B61266-8242-4230-8BC5-C7A1BC1D70D2}"/>
    <cellStyle name="Comma 7 4 2" xfId="8920" xr:uid="{08937937-B534-4D67-A4D6-45E08C796AB3}"/>
    <cellStyle name="Comma 7 5" xfId="8667" xr:uid="{F02F4C5F-7577-4E4A-9937-410306B92857}"/>
    <cellStyle name="Comma 70" xfId="7932" xr:uid="{1F72D8D7-2FE4-4230-9967-E2394D5758B4}"/>
    <cellStyle name="Comma 70 2" xfId="8170" xr:uid="{4E550167-94C4-43FD-ABDC-F3F45D41D44A}"/>
    <cellStyle name="Comma 70 2 2" xfId="8943" xr:uid="{06B5A14B-A107-4EE5-BDC2-CE8D58728A5B}"/>
    <cellStyle name="Comma 70 3" xfId="8705" xr:uid="{6F6AF3E4-0739-4AD5-8AEB-C2F8A5562048}"/>
    <cellStyle name="Comma 71" xfId="7933" xr:uid="{5592F477-8A1C-4173-9365-86D20759EF47}"/>
    <cellStyle name="Comma 71 2" xfId="8706" xr:uid="{A2E0486D-4BBA-4018-8D80-68EB388351C2}"/>
    <cellStyle name="Comma 72" xfId="8162" xr:uid="{F12A0835-546B-4E5E-BDDF-AED9A38FCADB}"/>
    <cellStyle name="Comma 72 2" xfId="8935" xr:uid="{2B780E9E-6F75-42C3-9ACC-6B507282A892}"/>
    <cellStyle name="Comma 73" xfId="8172" xr:uid="{483123BF-C43B-4527-8E61-BA9A84FE3AB8}"/>
    <cellStyle name="Comma 73 2" xfId="8945" xr:uid="{26CC2003-3C4C-406B-8535-3176438B52A8}"/>
    <cellStyle name="Comma 74" xfId="8161" xr:uid="{8832E3A1-B89B-46C9-A703-A0A137CF56F4}"/>
    <cellStyle name="Comma 74 2" xfId="8934" xr:uid="{3BA54D85-1159-4C3F-BC4F-C43F9917E144}"/>
    <cellStyle name="Comma 75" xfId="8171" xr:uid="{C5FF6144-E34E-4312-9277-E2AC691B7FB6}"/>
    <cellStyle name="Comma 75 2" xfId="8944" xr:uid="{8EF96C40-9248-439D-BAF7-7ADCDEC4599A}"/>
    <cellStyle name="Comma 76" xfId="29" xr:uid="{E67B4180-4A44-4C73-8632-C1D2679018BF}"/>
    <cellStyle name="Comma 76 2" xfId="8435" xr:uid="{FB518DF1-2A9E-404D-AC73-3803E9FF936C}"/>
    <cellStyle name="Comma 77" xfId="8427" xr:uid="{55035513-6648-4CCD-86BB-171DC85C81F0}"/>
    <cellStyle name="Comma 78" xfId="8695" xr:uid="{34C36EDB-1F38-43A9-8E2C-F1433AC1B8DD}"/>
    <cellStyle name="Comma 79" xfId="8972" xr:uid="{83509F45-9CF7-42D3-A1F0-81C763FC21FD}"/>
    <cellStyle name="Comma 8" xfId="706" xr:uid="{90F6CA86-57E3-4133-9B25-4BF231BDBC58}"/>
    <cellStyle name="Comma 8 2" xfId="707" xr:uid="{61B66BF9-371D-4411-B5EE-9B0BBDAD13E9}"/>
    <cellStyle name="Comma 8 2 2" xfId="8151" xr:uid="{5D88D6D3-363F-463F-9FAC-FA6B338934E5}"/>
    <cellStyle name="Comma 8 2 2 2" xfId="8924" xr:uid="{E55F7013-C520-4630-B135-D2A2FC1AAC2B}"/>
    <cellStyle name="Comma 8 2 3" xfId="8671" xr:uid="{07E65B54-09B7-4E81-9540-3AAD571E0530}"/>
    <cellStyle name="Comma 8 3" xfId="708" xr:uid="{16D05E1D-B2B0-4C34-BC99-CD0DC27BCEB9}"/>
    <cellStyle name="Comma 8 3 2" xfId="8152" xr:uid="{701D63DD-8635-45C8-96EF-D42FBE5975B1}"/>
    <cellStyle name="Comma 8 3 2 2" xfId="8925" xr:uid="{674ADDFC-4B8A-4F3E-9C68-BF920C5674A5}"/>
    <cellStyle name="Comma 8 3 3" xfId="8672" xr:uid="{EC5690BE-40DA-40D8-B5AF-58B7E7D6716B}"/>
    <cellStyle name="Comma 8 4" xfId="8150" xr:uid="{7F38D28A-E3E6-4E99-BB73-2A296FE985C0}"/>
    <cellStyle name="Comma 8 4 2" xfId="8923" xr:uid="{08A4E86B-DB12-4389-9C69-F94BA3F50BBD}"/>
    <cellStyle name="Comma 8 5" xfId="8670" xr:uid="{20EDA764-2AE4-41E2-83B3-C56394EB4EFD}"/>
    <cellStyle name="Comma 80" xfId="8960" xr:uid="{185DF2C6-ABD9-4D36-BDE8-8E2B7B587782}"/>
    <cellStyle name="Comma 81" xfId="8975" xr:uid="{DB53E01A-8701-4026-82D7-F919439F8405}"/>
    <cellStyle name="Comma 82" xfId="8694" xr:uid="{4033AEC6-0F0F-46BD-B611-879854D50E0E}"/>
    <cellStyle name="Comma 83" xfId="8441" xr:uid="{5387D0C2-BD32-4342-9C36-8D3CB715CD80}"/>
    <cellStyle name="Comma 84" xfId="8974" xr:uid="{B4A29F21-D6DD-4FBD-B72B-A569802F8456}"/>
    <cellStyle name="Comma 85" xfId="8693" xr:uid="{10462B59-1E59-485D-B7BA-D8D2368E8B55}"/>
    <cellStyle name="Comma 86" xfId="8455" xr:uid="{7DBD9366-2759-4F1D-B9E2-E663ECE3F876}"/>
    <cellStyle name="Comma 87" xfId="8687" xr:uid="{AC62B542-6CF9-4034-92B0-DA34A6CD613A}"/>
    <cellStyle name="Comma 88" xfId="8681" xr:uid="{8A721EA4-7DE7-4F72-B71B-B0542B7A0530}"/>
    <cellStyle name="Comma 89" xfId="8682" xr:uid="{2816362A-61E0-4E54-9D8A-EC06BE761F2E}"/>
    <cellStyle name="Comma 9" xfId="709" xr:uid="{496BB548-61EA-44AD-BC70-54E6423EC20C}"/>
    <cellStyle name="Comma 9 2" xfId="710" xr:uid="{2C1CB0FD-34C6-4AE6-B006-68E9A47EE19C}"/>
    <cellStyle name="Comma 9 2 2" xfId="8154" xr:uid="{CBDD8242-04BB-4955-AC3E-41272BBAFB5C}"/>
    <cellStyle name="Comma 9 2 2 2" xfId="8927" xr:uid="{E3CCD533-A16A-490C-9867-74863559E4D1}"/>
    <cellStyle name="Comma 9 2 3" xfId="8674" xr:uid="{12EB9713-7EB6-473B-A75E-645E793A998D}"/>
    <cellStyle name="Comma 9 3" xfId="8153" xr:uid="{BA4AE485-FC87-4F1B-B9FC-CE51ED7646B9}"/>
    <cellStyle name="Comma 9 3 2" xfId="8926" xr:uid="{3DDE9705-822B-4172-856B-DC754D5BC049}"/>
    <cellStyle name="Comma 9 4" xfId="8673" xr:uid="{12F03E21-2754-47AC-915D-A87770A5B4A6}"/>
    <cellStyle name="Comma 90" xfId="8689" xr:uid="{4F10BAC2-C4F3-4F48-B149-F34B3559CC3C}"/>
    <cellStyle name="Comma 91" xfId="8973" xr:uid="{6C6F9491-BCFA-4479-B020-499B488A8DE2}"/>
    <cellStyle name="Comma 92" xfId="8686" xr:uid="{C8E2F30B-BFED-453F-BA68-F6A1E493B7E8}"/>
    <cellStyle name="Comma 93" xfId="8446" xr:uid="{FFF67613-BE40-4D63-88FB-A4A389726506}"/>
    <cellStyle name="Comma 94" xfId="10" xr:uid="{E02AD82E-BD34-4B49-AF1C-A3380304F1CC}"/>
    <cellStyle name="Comma 95" xfId="23" xr:uid="{ED631BC5-A044-498A-80E5-6D17D732CFE5}"/>
    <cellStyle name="Comma 96" xfId="8981" xr:uid="{72FAC85E-A2B1-496C-9515-111D33477370}"/>
    <cellStyle name="Comma 97" xfId="8983" xr:uid="{1D7ECCE2-F61A-4CEB-B1B3-76CA98545D3C}"/>
    <cellStyle name="Comma 98" xfId="8979" xr:uid="{1C4D6DC3-E637-4672-8C3D-B37FA97FD49E}"/>
    <cellStyle name="Comma no zeroes" xfId="711" xr:uid="{B49011B8-F0FC-40E1-9757-234B98E6F213}"/>
    <cellStyle name="Comma no zeroes 2" xfId="712" xr:uid="{59CEDC2D-D928-430E-A96B-C3EAD568A965}"/>
    <cellStyle name="Comma one decimal no zeroes" xfId="713" xr:uid="{AE8864D9-6BB7-4CE7-BC99-6AC016858C63}"/>
    <cellStyle name="Comma one decimal no zeroes 2" xfId="714" xr:uid="{5D6E04D7-646D-4EB8-A6CC-00804A46A319}"/>
    <cellStyle name="Comment" xfId="715" xr:uid="{99066963-A0B2-435B-BC12-2DAF8BBD666F}"/>
    <cellStyle name="Comments" xfId="716" xr:uid="{69C452E4-97BA-43F0-B200-4019F321228E}"/>
    <cellStyle name="Comments 2" xfId="717" xr:uid="{CB97EEC6-BE3E-47D7-BACB-D0E1145C7D48}"/>
    <cellStyle name="Comments 2 2" xfId="718" xr:uid="{10C18573-5DDD-418D-9B02-EFA98A7A6F49}"/>
    <cellStyle name="Comments 2 3" xfId="719" xr:uid="{14E81CE3-0990-4107-85F8-296ED307B3B1}"/>
    <cellStyle name="Comments 3" xfId="720" xr:uid="{BFDEDC3B-613D-4EA2-BA56-41666578BB12}"/>
    <cellStyle name="Comments 3 2" xfId="721" xr:uid="{6BB09C63-6413-4D4D-92F1-B66C04A3BE16}"/>
    <cellStyle name="Comments 4" xfId="722" xr:uid="{58A274BE-AD49-4259-B6C2-CAEE12EDC80D}"/>
    <cellStyle name="Comments 4 2" xfId="723" xr:uid="{E712DD69-A0E4-4EF4-A03B-344E7CA39F7A}"/>
    <cellStyle name="Comments 5" xfId="724" xr:uid="{11E5E723-0043-4C3A-9471-7315FE10729C}"/>
    <cellStyle name="Comments 5 2" xfId="725" xr:uid="{B9D0BBEE-E753-49BB-BD98-2C44854787C8}"/>
    <cellStyle name="Comments 6" xfId="726" xr:uid="{F365E452-DA9E-4C06-8565-7470CFBA300B}"/>
    <cellStyle name="Comments 7" xfId="727" xr:uid="{3C9B23D4-5400-483C-8C80-19E0715C843C}"/>
    <cellStyle name="Comments_1" xfId="728" xr:uid="{9C10918C-0879-4106-A9C9-2A409E1DE72D}"/>
    <cellStyle name="Constant_RP" xfId="729" xr:uid="{8EFD811A-23DA-42F4-8E60-DD7EDE54B65F}"/>
    <cellStyle name="ConstantLbl_RP" xfId="730" xr:uid="{20D496FE-25C1-4801-9C4A-8F8467678E98}"/>
    <cellStyle name="Constants" xfId="731" xr:uid="{3CC9151B-0314-4DF0-B466-4AFEBC685C9F}"/>
    <cellStyle name="Constants 2" xfId="732" xr:uid="{2BA26A3C-48DF-4CE7-B0E8-ABD6FF706264}"/>
    <cellStyle name="Constants 3" xfId="733" xr:uid="{6D09126C-BA53-46C7-9694-BECFC3BE591E}"/>
    <cellStyle name="Content1" xfId="734" xr:uid="{E3031252-7C05-4DAA-959D-3DAF389007C2}"/>
    <cellStyle name="Content1 2" xfId="735" xr:uid="{477C3C37-9BD3-4A68-BBB2-353F232B6164}"/>
    <cellStyle name="Content1 3" xfId="736" xr:uid="{981B6C20-6070-4ADD-BFE0-954E067D1729}"/>
    <cellStyle name="Content2" xfId="737" xr:uid="{D56DF9EE-F0F2-48BA-BACB-FAED207ACADA}"/>
    <cellStyle name="Content2 2" xfId="738" xr:uid="{F3BF0C29-BCF0-4AC3-9217-864AA33AC2E3}"/>
    <cellStyle name="Content2 3" xfId="739" xr:uid="{3F89E9BE-1BE2-4797-B627-2E09D93CE6C8}"/>
    <cellStyle name="Country Data_Normal" xfId="740" xr:uid="{BF98E217-FF13-4DC6-B80F-41F4E7592BAF}"/>
    <cellStyle name="CountryTitle" xfId="741" xr:uid="{927DA8EA-F0E9-4927-B021-20821473BFAB}"/>
    <cellStyle name="Currency [0] 2" xfId="742" xr:uid="{4A15D91F-55D1-4843-B010-63A8FB293FBA}"/>
    <cellStyle name="Currency [0] 2 2" xfId="8155" xr:uid="{3B0529E4-9311-4AD9-B33E-E9E5B9A2DD56}"/>
    <cellStyle name="Currency [0] 2 2 2" xfId="8928" xr:uid="{B65C6231-FC1D-40AE-A276-39D7CA589CD0}"/>
    <cellStyle name="Currency [0] 2 3" xfId="8675" xr:uid="{6D13C21C-569D-41F4-8465-9DEFCF50DA25}"/>
    <cellStyle name="Currency [0] 3" xfId="743" xr:uid="{6D2BC632-3574-4159-9228-F5E676152CE6}"/>
    <cellStyle name="Currency [0] 3 2" xfId="8156" xr:uid="{89900084-4BBC-471F-881C-6D2DE51FDF56}"/>
    <cellStyle name="Currency [0] 3 2 2" xfId="8929" xr:uid="{2882934B-9B43-4B7A-935E-35C4D5004847}"/>
    <cellStyle name="Currency [0] 3 3" xfId="8676" xr:uid="{45D0E763-181A-4145-89BE-239D7326595C}"/>
    <cellStyle name="Currency [0] 4" xfId="744" xr:uid="{E0B8072F-0244-4D68-9947-7FF2189B17B5}"/>
    <cellStyle name="Currency [0] 4 2" xfId="8157" xr:uid="{0C6C2AB1-F0D5-4302-9312-068AE84DF8FA}"/>
    <cellStyle name="Currency [0] 4 2 2" xfId="8930" xr:uid="{F68C3AAC-706F-4827-9F4E-8205D030F97F}"/>
    <cellStyle name="Currency [0] 4 3" xfId="8677" xr:uid="{43A660AA-AFC1-44E6-B928-82B1531BF331}"/>
    <cellStyle name="Currency 2" xfId="745" xr:uid="{24F14DF1-0306-4E33-A156-9346E1DDBAE1}"/>
    <cellStyle name="Currency 2 2" xfId="8158" xr:uid="{112D4BDC-C085-4739-A137-B483BC09D7A4}"/>
    <cellStyle name="Currency 2 2 2" xfId="8198" xr:uid="{79C404F8-D57A-4DF4-AB11-F37555B2B3BF}"/>
    <cellStyle name="Currency 2 2 2 2" xfId="8958" xr:uid="{DDC66CDB-630D-4524-BFD7-C227349D5DEE}"/>
    <cellStyle name="Currency 2 2 3" xfId="8931" xr:uid="{E0648E4A-17AB-49DB-8BEC-110D8A6CC585}"/>
    <cellStyle name="Currency 2 3" xfId="8420" xr:uid="{5443D894-4971-4405-9CDF-F6F21948F098}"/>
    <cellStyle name="Currency 2 3 2" xfId="8967" xr:uid="{DF643F90-B76A-40E0-BA15-EBB77F73FC92}"/>
    <cellStyle name="Currency 2 4" xfId="8197" xr:uid="{284A97BD-CE89-4422-895C-3BD063DA4376}"/>
    <cellStyle name="Currency 2 4 2" xfId="8957" xr:uid="{F31305FD-9EDB-410D-AD2E-986D7E278252}"/>
    <cellStyle name="Currency 2 5" xfId="8678" xr:uid="{A3DAD33A-ACC9-44AA-A678-81C776190AD6}"/>
    <cellStyle name="Currency 3" xfId="746" xr:uid="{2EB32A28-6EF4-4C39-9A59-23DD58B69EB7}"/>
    <cellStyle name="Currency 3 2" xfId="8159" xr:uid="{CC9D0C7D-08FE-4429-97E6-98F3FD2D44C7}"/>
    <cellStyle name="Currency 3 2 2" xfId="8932" xr:uid="{916B97B5-190F-4328-A455-ADB0B6530722}"/>
    <cellStyle name="Currency 3 3" xfId="8679" xr:uid="{A33C2F98-963D-4006-B014-FC07C7C23737}"/>
    <cellStyle name="Currency 4" xfId="747" xr:uid="{237A429D-4873-447B-9A43-19932B503580}"/>
    <cellStyle name="Currency 4 2" xfId="8160" xr:uid="{68946FD0-0258-455F-A55B-E58DA78F62A6}"/>
    <cellStyle name="Currency 4 2 2" xfId="8933" xr:uid="{4C43B1B9-622F-49BA-BA9C-51418548E078}"/>
    <cellStyle name="Currency 4 3" xfId="8680" xr:uid="{6FEEE0B1-A431-4602-8131-619840FA4A7D}"/>
    <cellStyle name="Currency 5" xfId="38" xr:uid="{D016B254-A88A-4616-A3EE-EB28654ED63A}"/>
    <cellStyle name="Currency 5 2" xfId="7935" xr:uid="{CC528CEC-6788-4F62-9FB4-2A324672E7FD}"/>
    <cellStyle name="Currency 5 2 2" xfId="8708" xr:uid="{C896B4FE-5010-4DFE-A249-1B135EA97B93}"/>
    <cellStyle name="Currency 5 3" xfId="8439" xr:uid="{8F1F7075-045B-4B2B-B999-CF269CF03011}"/>
    <cellStyle name="Currency 6" xfId="7927" xr:uid="{F8A0F827-7CA2-43A5-B93C-A668A98DCEC3}"/>
    <cellStyle name="Currency 6 2" xfId="8166" xr:uid="{0A7FF318-7CB2-434D-9F7F-585386A064E8}"/>
    <cellStyle name="Currency 6 2 2" xfId="8939" xr:uid="{EA2C7974-B857-4106-919D-D7048BA477B3}"/>
    <cellStyle name="Currency 6 3" xfId="8701" xr:uid="{42D3F454-83E3-488A-9420-7639675D5E35}"/>
    <cellStyle name="CustomizationGreenCells" xfId="748" xr:uid="{90824D15-CD32-4C50-B3D8-8BC099335EED}"/>
    <cellStyle name="CustomizationGreenCells 2" xfId="749" xr:uid="{01FEC325-9889-498D-8BC5-D691E89E3E12}"/>
    <cellStyle name="CustomizationGreenCells 3" xfId="750" xr:uid="{F8046D7B-D186-4B5D-872A-2AD71D3B69E2}"/>
    <cellStyle name="Data" xfId="751" xr:uid="{A5906B74-691B-40AA-B54C-CD7F1BB60F2C}"/>
    <cellStyle name="Description" xfId="752" xr:uid="{740364DC-4673-4669-AB85-0B0F791D2430}"/>
    <cellStyle name="Description 2" xfId="8199" xr:uid="{FB788785-8A9A-4D25-844A-54248962AD71}"/>
    <cellStyle name="Direction" xfId="753" xr:uid="{990B89EA-F8D2-4E73-ABA1-201B4C7740C5}"/>
    <cellStyle name="DM" xfId="754" xr:uid="{F6315938-DF20-452F-8D7F-1BC0113E1BD6}"/>
    <cellStyle name="Dollar" xfId="755" xr:uid="{0B55D55C-3BE9-4D13-B738-1094C1766F4B}"/>
    <cellStyle name="Dollars" xfId="756" xr:uid="{02356FDF-5474-4142-8EC2-0D3CC027B73A}"/>
    <cellStyle name="Dollars 2" xfId="757" xr:uid="{0AD9D5D6-6770-4735-A8A7-57AD1E1EA9CE}"/>
    <cellStyle name="Dollars 3" xfId="758" xr:uid="{1B7B95A9-1245-4A5A-B236-C2163FD001E2}"/>
    <cellStyle name="Dollars 3 2" xfId="759" xr:uid="{E7E9373E-5743-468A-A914-B7D93630BCE4}"/>
    <cellStyle name="Dollars 3 3" xfId="760" xr:uid="{BA778093-9AC5-468A-9CAE-757D7CB94D35}"/>
    <cellStyle name="Dollars 3 3 2" xfId="761" xr:uid="{3135B3EB-A1ED-4955-802F-B231C7B0F9E7}"/>
    <cellStyle name="Dollars 4" xfId="762" xr:uid="{F59B571C-B414-4516-91E0-BEAE60C54847}"/>
    <cellStyle name="Dollars 4 2" xfId="763" xr:uid="{6778BB17-6C6A-4BEF-8BA4-68C43E7A2ABB}"/>
    <cellStyle name="Dollars(0)" xfId="764" xr:uid="{95AF40B2-7EAB-41C7-8B93-94783288801F}"/>
    <cellStyle name="Dollars(0) 2" xfId="765" xr:uid="{70ABBF48-DAE5-4148-83C6-DC887CDFD78F}"/>
    <cellStyle name="Dollars(0) 3" xfId="766" xr:uid="{675D563E-04D7-4A98-8E57-551F87B6BDF2}"/>
    <cellStyle name="Dollars(0) 3 2" xfId="767" xr:uid="{829D3EC5-EA71-4A4C-A2F2-786E7D2A45F4}"/>
    <cellStyle name="Dollars(0) 3 3" xfId="768" xr:uid="{60AB063F-7C7B-43B1-AF9E-9861AC7EBE37}"/>
    <cellStyle name="Dollars(0) 3 3 2" xfId="769" xr:uid="{1D5853B4-F46F-4E93-8B04-DFEED53BE7AC}"/>
    <cellStyle name="Dollars(0) 4" xfId="770" xr:uid="{02BBB1DC-DFB6-4313-A50E-3EA80ADDD9F2}"/>
    <cellStyle name="Dollars(0) 4 2" xfId="771" xr:uid="{D5FF7A02-7510-48C2-8780-C403C3613B35}"/>
    <cellStyle name="Dollars(0)_Gas Flow Dynamics" xfId="772" xr:uid="{199EB7E2-592E-44D4-8BC0-602F8B10CDC2}"/>
    <cellStyle name="Dollars_DDATA" xfId="773" xr:uid="{8A747C05-7FEC-45BE-B676-5E1EF43A9E60}"/>
    <cellStyle name="Empty_B_border" xfId="774" xr:uid="{0E3155C5-E0A4-4323-BDF2-999692CDE1CC}"/>
    <cellStyle name="EmptyReference" xfId="775" xr:uid="{E182C9BD-321A-4F0A-A61C-CA385BFD6182}"/>
    <cellStyle name="Enlarged" xfId="776" xr:uid="{A40294FB-B190-44F9-A307-5125B556A414}"/>
    <cellStyle name="EOS" xfId="777" xr:uid="{DF6C07A9-EC1A-4909-B3E7-B0463DAE65CD}"/>
    <cellStyle name="ErrorCheck" xfId="778" xr:uid="{84ECE6FA-EE04-4951-B8FA-6A920A0807B3}"/>
    <cellStyle name="ErrorCheck 2" xfId="779" xr:uid="{3A0D3EA9-F016-4821-831E-29AF6ECC7FA4}"/>
    <cellStyle name="ErrorCheck 3" xfId="780" xr:uid="{E14E6DFF-4670-421E-942A-F2E7435F69FE}"/>
    <cellStyle name="ErrorCheck 3 2" xfId="781" xr:uid="{787141B7-56E2-4178-BFBA-F71D5A24E840}"/>
    <cellStyle name="ErrorCheck 3 3" xfId="782" xr:uid="{B65E0E7E-7CCF-49B1-960D-9C8D69531B82}"/>
    <cellStyle name="ErrorCheck 3 3 2" xfId="783" xr:uid="{70648541-B04C-4F40-BFFF-13286601D936}"/>
    <cellStyle name="ErrorCheck 4" xfId="784" xr:uid="{0AC57253-EC6D-4FF1-B8FD-6F2F631845BA}"/>
    <cellStyle name="ErrorCheck 4 2" xfId="785" xr:uid="{8B76C489-0825-40F5-845F-19E57BCB59AE}"/>
    <cellStyle name="ErrorCheck_Gas Flow Dynamics" xfId="786" xr:uid="{ABF70014-BA6E-4542-B531-2A0B463B9019}"/>
    <cellStyle name="Euro" xfId="787" xr:uid="{FFC8965E-82E0-4218-BFFF-66A80320B467}"/>
    <cellStyle name="Euro 2" xfId="788" xr:uid="{7FA26846-120A-4385-9960-39FB4DBC79C0}"/>
    <cellStyle name="Euro 3" xfId="789" xr:uid="{7B8F749C-ADA7-4922-9CC6-046C53E0B744}"/>
    <cellStyle name="Euro 3 2" xfId="790" xr:uid="{1DF792FD-0217-4212-A86C-30C7A3BF3949}"/>
    <cellStyle name="Euro 4" xfId="791" xr:uid="{1AD95CEB-4477-4503-BF3D-8C5A22D82DF2}"/>
    <cellStyle name="Euro 5" xfId="792" xr:uid="{F158D987-CA7C-416D-B5CB-C933866BFB19}"/>
    <cellStyle name="Euro 6" xfId="8200" xr:uid="{642A5665-B078-467D-B57D-BE1CA70AB24E}"/>
    <cellStyle name="Euro_FES2013 charts 2050 and progress" xfId="793" xr:uid="{FA26A193-0D37-4BA5-9475-872D8422E6FA}"/>
    <cellStyle name="Explanatory Text 2" xfId="12" xr:uid="{DDFCFA12-0C36-4B4B-BA9C-3956DC2C8EF4}"/>
    <cellStyle name="Explanatory Text 2 2" xfId="795" xr:uid="{DD6322F8-C6C8-4AC9-BD1B-1172808E3A0F}"/>
    <cellStyle name="Explanatory Text 2 2 2" xfId="796" xr:uid="{F86780AC-F0EF-49FE-81F3-C3E34E095774}"/>
    <cellStyle name="Explanatory Text 2 2 3" xfId="797" xr:uid="{D8883885-3E2C-4D17-B33F-14B88228881F}"/>
    <cellStyle name="Explanatory Text 2 3" xfId="798" xr:uid="{09D0F9C7-CF9E-4E09-B293-3AFED527ED43}"/>
    <cellStyle name="Explanatory Text 2 4" xfId="794" xr:uid="{E9377EA4-70D7-4E0D-97F0-C877A1707264}"/>
    <cellStyle name="Explanatory Text 3" xfId="799" xr:uid="{4167130F-A5C1-407B-B5B7-8BD3FE34AF87}"/>
    <cellStyle name="Explanatory Text 4" xfId="800" xr:uid="{1033FEA3-392E-400B-A6E4-82C024B8B1E7}"/>
    <cellStyle name="EYBlocked" xfId="801" xr:uid="{89C0E439-D531-463B-B85E-F901E735E53E}"/>
    <cellStyle name="EYBlocked 2" xfId="802" xr:uid="{10F57C7A-CE6B-49D1-A105-0FB62A52544B}"/>
    <cellStyle name="EYBlocked 3" xfId="803" xr:uid="{C327768F-6939-44FC-97D9-BFA3C46458F8}"/>
    <cellStyle name="EYCallUp" xfId="804" xr:uid="{2741E7E2-1A81-44D0-8B4F-1AAE1E273CD7}"/>
    <cellStyle name="EYCallUp 2" xfId="805" xr:uid="{BB8AC302-5426-42B7-8AF0-B5C5EADBC109}"/>
    <cellStyle name="EYCallUp 3" xfId="806" xr:uid="{644E9049-6CB4-4255-A25B-19FCD3263BFF}"/>
    <cellStyle name="EYCheck" xfId="807" xr:uid="{BBB30A2C-1E1A-4D96-8DA5-569883F0F483}"/>
    <cellStyle name="EYDate" xfId="808" xr:uid="{179239BF-7612-4681-9C0D-96E12A542325}"/>
    <cellStyle name="EYDeviant" xfId="809" xr:uid="{FD5C6321-8A7A-4B01-AD71-0384278FC6D8}"/>
    <cellStyle name="EYDeviant 2" xfId="810" xr:uid="{055A245F-1D96-4621-A952-F23D2CA59486}"/>
    <cellStyle name="EYDeviant 3" xfId="811" xr:uid="{1D86E270-159A-44FD-8E27-726FE4AF8244}"/>
    <cellStyle name="EYHeader1" xfId="812" xr:uid="{3F7BB6A2-E476-44ED-A0D3-370F6A8ADBFC}"/>
    <cellStyle name="EYHeader1 2" xfId="813" xr:uid="{07805F98-1144-46B9-9295-F3C1F41DC668}"/>
    <cellStyle name="EYHeader1 2 2" xfId="814" xr:uid="{23F468C5-112B-4E54-A29E-597FE795E5E6}"/>
    <cellStyle name="EYHeader1 2 2 2" xfId="815" xr:uid="{97684761-2D13-439F-A4E1-364664B2C40F}"/>
    <cellStyle name="EYHeader1 2 2 3" xfId="816" xr:uid="{5970E781-8423-4E88-84D7-9581783722ED}"/>
    <cellStyle name="EYHeader1 2 2 4" xfId="817" xr:uid="{D4C8A7CD-4E30-4480-BE2B-9DC1628B7887}"/>
    <cellStyle name="EYHeader1 2 2_Subsidy" xfId="818" xr:uid="{A2FEAD7D-9010-422F-8191-0F5875BC2DBA}"/>
    <cellStyle name="EYHeader1 2 3" xfId="819" xr:uid="{507E94AD-981F-4495-BFD5-B3BD59C35B2F}"/>
    <cellStyle name="EYHeader1 2 4" xfId="820" xr:uid="{7B871987-D2E5-4F16-A330-C7B31B46EF27}"/>
    <cellStyle name="EYHeader1 2 5" xfId="821" xr:uid="{DF2911B2-0038-45BB-8503-C80487727CA4}"/>
    <cellStyle name="EYHeader1 2_ST" xfId="822" xr:uid="{A529FAE7-91F4-4716-B671-3ACFDBF49B10}"/>
    <cellStyle name="EYHeader1 3" xfId="823" xr:uid="{E2A97321-E73B-4218-AFE2-7697213AE302}"/>
    <cellStyle name="EYHeader1 3 10" xfId="824" xr:uid="{382A294A-EC59-4140-8D01-0A581B2368D6}"/>
    <cellStyle name="EYHeader1 3 2" xfId="825" xr:uid="{B1B74FD4-2DEE-48C0-8861-D6EAF1A6E332}"/>
    <cellStyle name="EYHeader1 3 3" xfId="826" xr:uid="{3B909238-8860-4273-8657-3B7006D822AF}"/>
    <cellStyle name="EYHeader1 3 4" xfId="827" xr:uid="{2EEF4CA0-CA05-49AA-96EF-E7CE090E0828}"/>
    <cellStyle name="EYHeader1 3 4 2" xfId="828" xr:uid="{F3B08921-D588-46AD-A2B1-1AAC55A6D904}"/>
    <cellStyle name="EYHeader1 3 4 2 2" xfId="829" xr:uid="{4644D082-A1B1-4AF6-87DB-F3497F097B58}"/>
    <cellStyle name="EYHeader1 3 4 2 3" xfId="830" xr:uid="{BA899656-DE51-46DD-8A1D-6850E4F6F156}"/>
    <cellStyle name="EYHeader1 3 4 2 4" xfId="831" xr:uid="{4D196F2E-E05D-4280-B29C-BB1C69106092}"/>
    <cellStyle name="EYHeader1 3 4 2 5" xfId="832" xr:uid="{367BA0AB-B397-41AF-B1D9-C33AA3685FED}"/>
    <cellStyle name="EYHeader1 3 4 2 6" xfId="833" xr:uid="{92F3CD06-B551-430C-9A6D-0D8D2F696CB9}"/>
    <cellStyle name="EYHeader1 3 4 3" xfId="834" xr:uid="{137132B4-2DFF-4DD1-A6BC-79AF8EC4538E}"/>
    <cellStyle name="EYHeader1 3 4 3 2" xfId="835" xr:uid="{5EA8D256-35AB-42BA-8506-BD3076112914}"/>
    <cellStyle name="EYHeader1 3 4 4" xfId="836" xr:uid="{B24A5393-9FDA-4235-8DE0-FF025F9BF2B2}"/>
    <cellStyle name="EYHeader1 3 4 5" xfId="837" xr:uid="{8A2768F7-C341-4C11-9A5D-214029CE74F7}"/>
    <cellStyle name="EYHeader1 3 4 6" xfId="838" xr:uid="{5922BABC-D2CF-43FE-86FE-7D182ACAD772}"/>
    <cellStyle name="EYHeader1 3 4 7" xfId="839" xr:uid="{1475DCED-0F6B-42DF-AD4D-E4F2A4C0A50B}"/>
    <cellStyle name="EYHeader1 3 4 8" xfId="840" xr:uid="{E115A85E-52EF-4B2C-85DC-E57D18E4A935}"/>
    <cellStyle name="EYHeader1 3 5" xfId="841" xr:uid="{5B2418DA-723D-42C4-A31D-E3A78DD9FD70}"/>
    <cellStyle name="EYHeader1 3 5 2" xfId="842" xr:uid="{43D9FE7B-3858-45D5-9CD6-FF0D4C42ADFB}"/>
    <cellStyle name="EYHeader1 3 5 2 2" xfId="843" xr:uid="{66BAB699-8C0A-4526-B712-40B13BDE0843}"/>
    <cellStyle name="EYHeader1 3 5 2 3" xfId="844" xr:uid="{5F8F81AD-47EB-4E01-BA78-ED5891AE1AFF}"/>
    <cellStyle name="EYHeader1 3 5 2 4" xfId="845" xr:uid="{9A1DBD76-20DC-4E0C-B753-3EEC0FC78B86}"/>
    <cellStyle name="EYHeader1 3 5 2 5" xfId="846" xr:uid="{E00BF3F3-158F-4E34-B2C1-F7740948AC9B}"/>
    <cellStyle name="EYHeader1 3 5 2 6" xfId="847" xr:uid="{94DCB385-E10E-4C88-8C5C-300E9802BEC0}"/>
    <cellStyle name="EYHeader1 3 5 3" xfId="848" xr:uid="{D39122FF-319A-4CD4-B55A-55E7FAA3EAE3}"/>
    <cellStyle name="EYHeader1 3 5 3 2" xfId="849" xr:uid="{3E98D522-64D9-446E-A374-0F5960316432}"/>
    <cellStyle name="EYHeader1 3 5 4" xfId="850" xr:uid="{F76E5083-6ED6-428F-8160-9356EDC24848}"/>
    <cellStyle name="EYHeader1 3 5 5" xfId="851" xr:uid="{C9D96C08-D41E-40B2-B45E-52FB90384801}"/>
    <cellStyle name="EYHeader1 3 5 6" xfId="852" xr:uid="{84A9E16A-8039-4DBA-ABAE-D510BDB2685A}"/>
    <cellStyle name="EYHeader1 3 5 7" xfId="853" xr:uid="{35066375-1E15-45BE-939F-9F770E21F278}"/>
    <cellStyle name="EYHeader1 3 5 8" xfId="854" xr:uid="{AE03A13D-2FE8-4322-9F76-C8FE462D1E27}"/>
    <cellStyle name="EYHeader1 3 6" xfId="855" xr:uid="{667AC3EB-3B10-40B9-A934-D9515A7CE981}"/>
    <cellStyle name="EYHeader1 3 6 2" xfId="856" xr:uid="{AFA68A90-56E9-40AB-A857-BDC343104594}"/>
    <cellStyle name="EYHeader1 3 7" xfId="857" xr:uid="{31F3E6EF-E21D-4C71-8E08-04B9BF1D72BE}"/>
    <cellStyle name="EYHeader1 3 8" xfId="858" xr:uid="{0902704F-02E5-4BAB-885D-DF10FCDC6B7A}"/>
    <cellStyle name="EYHeader1 3 9" xfId="859" xr:uid="{FC90C0FD-8E78-47F5-881D-591E5FFE771F}"/>
    <cellStyle name="EYHeader1 3_Subsidy" xfId="860" xr:uid="{8107B8AC-6CBC-4307-A45A-DBB3391A08AD}"/>
    <cellStyle name="EYHeader1 4" xfId="861" xr:uid="{3E3A3A89-AED1-45C1-8A76-98E8266E03C2}"/>
    <cellStyle name="EYHeader1 5" xfId="862" xr:uid="{E80EAEA5-E99E-4CA3-9021-D10B803BFFBF}"/>
    <cellStyle name="EYHeader1 5 2" xfId="863" xr:uid="{5889AAF7-29D2-4F09-9CD6-7089DE07EA92}"/>
    <cellStyle name="EYHeader1 6" xfId="864" xr:uid="{D88BBAA6-8A44-49DC-95E4-A09E275C75CD}"/>
    <cellStyle name="EYHeader1 6 2" xfId="865" xr:uid="{2FD53E38-FF6C-466C-8FDF-3AAC46FC3648}"/>
    <cellStyle name="EYHeader1 6 2 2" xfId="866" xr:uid="{1D957E8D-45BE-4783-A1A1-35D624853B6A}"/>
    <cellStyle name="EYHeader1 6 2 3" xfId="867" xr:uid="{A1AD3546-8471-4609-9F11-C48128FA4BE4}"/>
    <cellStyle name="EYHeader1 6 2 4" xfId="868" xr:uid="{EA722F43-CC70-4B35-B3F1-186D3B1C62A9}"/>
    <cellStyle name="EYHeader1 6 2 5" xfId="869" xr:uid="{6315AAB4-6C8C-451E-8009-270D3662D503}"/>
    <cellStyle name="EYHeader1 6 2 6" xfId="870" xr:uid="{39C678A1-8A55-4B8B-AE80-494B5379D3D9}"/>
    <cellStyle name="EYHeader1 6 3" xfId="871" xr:uid="{3432797B-367A-44A7-8A8E-00E5D8A12101}"/>
    <cellStyle name="EYHeader1 6 3 2" xfId="872" xr:uid="{D67FB5AC-F094-4322-815F-656C850D9C45}"/>
    <cellStyle name="EYHeader1 6 4" xfId="873" xr:uid="{CF6BD43A-74AF-4C1B-8EA2-1026FEF663E5}"/>
    <cellStyle name="EYHeader1 6 5" xfId="874" xr:uid="{5CE4FDA4-B703-46C2-8FCB-F2039CAAEFA6}"/>
    <cellStyle name="EYHeader1 6 6" xfId="875" xr:uid="{E5094300-DD44-481A-9AFB-6B80E5209339}"/>
    <cellStyle name="EYHeader1 6 7" xfId="876" xr:uid="{C9A06906-1FEE-4A60-AB8B-49730E948B9F}"/>
    <cellStyle name="EYHeader1 6 8" xfId="877" xr:uid="{B6A40758-E5A0-4993-BBB9-A9DDFF1FD602}"/>
    <cellStyle name="EYHeader1_Calculations" xfId="878" xr:uid="{A0993EF7-BBF2-40F1-9484-8EACF14DFF73}"/>
    <cellStyle name="EYHeader2" xfId="879" xr:uid="{11479821-41B2-490C-9D1E-AA92D3ECBEB2}"/>
    <cellStyle name="EYHeader3" xfId="880" xr:uid="{EA9322AF-8D52-498C-B14C-B399BCD4EB63}"/>
    <cellStyle name="EYInputDate" xfId="881" xr:uid="{68F468B7-369C-4EC4-96EB-88018C5DFD6E}"/>
    <cellStyle name="EYInputPercent" xfId="882" xr:uid="{4CE3B382-FB80-4D0F-940D-EFA90ADBD768}"/>
    <cellStyle name="EYInputValue" xfId="883" xr:uid="{3712A94C-B386-4409-9135-4E166F5318B4}"/>
    <cellStyle name="EYNormal" xfId="884" xr:uid="{D15CF0CC-8642-4465-A021-FBA7BBC753FF}"/>
    <cellStyle name="EYPercent" xfId="885" xr:uid="{4CCE7963-BA2C-435F-80B0-D03D8B7889C0}"/>
    <cellStyle name="EYPercentCapped" xfId="886" xr:uid="{3F9DE5EF-E40A-415B-8428-0DF58AF6143A}"/>
    <cellStyle name="EYSubTotal" xfId="887" xr:uid="{4B8121DA-059E-42E5-8A33-C4607A20B8A8}"/>
    <cellStyle name="EYSubTotal 10" xfId="888" xr:uid="{71BB8ADA-E0E1-4B32-A708-3DA7CBD614A6}"/>
    <cellStyle name="EYSubTotal 10 2" xfId="889" xr:uid="{6A054255-A333-4A76-A92D-5092898B06B6}"/>
    <cellStyle name="EYSubTotal 10 2 2" xfId="890" xr:uid="{A9BC8875-2AA8-41D0-8DF3-4E8AC8B14E62}"/>
    <cellStyle name="EYSubTotal 10 2 3" xfId="891" xr:uid="{01ECD172-86D6-4FB6-B9E0-E0164FE71245}"/>
    <cellStyle name="EYSubTotal 10 2 4" xfId="892" xr:uid="{07C359DA-6729-4336-9FA8-BFBE0F636EEB}"/>
    <cellStyle name="EYSubTotal 10 2 5" xfId="893" xr:uid="{46D8936E-CB95-4D4B-A29C-B1C4912C4521}"/>
    <cellStyle name="EYSubTotal 10 2 6" xfId="894" xr:uid="{67893E61-04F2-48E2-985B-E552BA332DBA}"/>
    <cellStyle name="EYSubTotal 10 3" xfId="895" xr:uid="{60197A78-B2B4-4C81-8EC1-2AC14AE7657A}"/>
    <cellStyle name="EYSubTotal 10 3 2" xfId="896" xr:uid="{F26B9ECF-2208-4D45-8274-8291F7D36B4F}"/>
    <cellStyle name="EYSubTotal 10 4" xfId="897" xr:uid="{8ED24A72-26BE-4ED8-AC3E-E83915F9CDA6}"/>
    <cellStyle name="EYSubTotal 10 5" xfId="898" xr:uid="{BCF69C00-3C99-4876-96AA-4D11E1A400FA}"/>
    <cellStyle name="EYSubTotal 10 6" xfId="899" xr:uid="{F1C8968F-3FDA-4F41-8C5C-DCB448369D92}"/>
    <cellStyle name="EYSubTotal 10 7" xfId="900" xr:uid="{BA3EAA7C-19A5-4290-A692-0B6A9C4EE937}"/>
    <cellStyle name="EYSubTotal 11" xfId="901" xr:uid="{81F87DC7-AD6A-4A0F-AE6F-0CCD73454519}"/>
    <cellStyle name="EYSubTotal 11 2" xfId="902" xr:uid="{C5746ABF-80FE-49B3-A9A7-B28F1676E58B}"/>
    <cellStyle name="EYSubTotal 11 2 2" xfId="903" xr:uid="{C1CDBF33-2D36-4BD2-BDD5-50E477675587}"/>
    <cellStyle name="EYSubTotal 11 2 3" xfId="904" xr:uid="{49940D12-769F-4EE1-A555-DEBD113616B7}"/>
    <cellStyle name="EYSubTotal 11 2 4" xfId="905" xr:uid="{E27E09A8-BCBE-4B0A-8EED-7EE1CE880499}"/>
    <cellStyle name="EYSubTotal 11 2 5" xfId="906" xr:uid="{5AFA682C-C171-46DB-BBC3-A490B53B5946}"/>
    <cellStyle name="EYSubTotal 11 2 6" xfId="907" xr:uid="{DD79BD84-7DC1-4971-9680-0D195AA6A859}"/>
    <cellStyle name="EYSubTotal 11 3" xfId="908" xr:uid="{92597CD0-5CE9-4741-A024-EBCECE37FF35}"/>
    <cellStyle name="EYSubTotal 11 3 2" xfId="909" xr:uid="{89A41E37-B6A4-4708-AD80-8B06E43ACC42}"/>
    <cellStyle name="EYSubTotal 11 4" xfId="910" xr:uid="{209B8C37-3530-481B-92C6-D8FC17A700E8}"/>
    <cellStyle name="EYSubTotal 11 5" xfId="911" xr:uid="{FA67DF2B-BF24-40B0-A303-07C98C5000AA}"/>
    <cellStyle name="EYSubTotal 11 6" xfId="912" xr:uid="{8482C4AF-9280-4F15-989F-A12B6FB183B6}"/>
    <cellStyle name="EYSubTotal 11 7" xfId="913" xr:uid="{20FBA993-D769-470F-A313-A46B486AFBD4}"/>
    <cellStyle name="EYSubTotal 12" xfId="914" xr:uid="{D7EFE079-7259-4FF3-ADEC-0062DAB1A629}"/>
    <cellStyle name="EYSubTotal 12 2" xfId="915" xr:uid="{417EA178-B423-4876-A634-1CFB1A92A34A}"/>
    <cellStyle name="EYSubTotal 12 2 2" xfId="916" xr:uid="{3907246E-9EB6-4A67-9EE1-FACD964253F7}"/>
    <cellStyle name="EYSubTotal 12 2 3" xfId="917" xr:uid="{01FA05E3-687D-422E-8A12-841C74B34A8B}"/>
    <cellStyle name="EYSubTotal 12 2 4" xfId="918" xr:uid="{C8AF0E5A-FB3D-4B59-AD06-4FB47131DC9B}"/>
    <cellStyle name="EYSubTotal 12 2 5" xfId="919" xr:uid="{5015295A-2DB6-403F-9552-533B66E78224}"/>
    <cellStyle name="EYSubTotal 12 2 6" xfId="920" xr:uid="{43B88AE6-F05C-4645-ADA5-189B7E546C65}"/>
    <cellStyle name="EYSubTotal 12 3" xfId="921" xr:uid="{F6739126-7069-40D5-9557-F508C9DB5B77}"/>
    <cellStyle name="EYSubTotal 12 3 2" xfId="922" xr:uid="{08B92606-ECC1-4E00-BBEC-1670407A204B}"/>
    <cellStyle name="EYSubTotal 12 4" xfId="923" xr:uid="{9065D97C-8B17-4590-B9DD-5E2B3AB542CB}"/>
    <cellStyle name="EYSubTotal 12 5" xfId="924" xr:uid="{1289FD6F-05C8-492D-88D8-FBAEFF8894F7}"/>
    <cellStyle name="EYSubTotal 12 6" xfId="925" xr:uid="{D6F3A492-DB8D-4F3D-B064-02DB4D099EE1}"/>
    <cellStyle name="EYSubTotal 12 7" xfId="926" xr:uid="{678E4B06-D2E8-4555-9598-65E85C7BED96}"/>
    <cellStyle name="EYSubTotal 13" xfId="927" xr:uid="{8CEE6DCE-E885-4F29-8DFA-8DBA8D02F8FD}"/>
    <cellStyle name="EYSubTotal 13 2" xfId="928" xr:uid="{6E513146-86E7-47EA-96C5-458F238DEFAB}"/>
    <cellStyle name="EYSubTotal 13 3" xfId="929" xr:uid="{F4F77133-0FB0-4726-AB1C-C6E6D5409793}"/>
    <cellStyle name="EYSubTotal 13 4" xfId="930" xr:uid="{B106D5EC-9F4B-4415-A57E-562602C7A3F9}"/>
    <cellStyle name="EYSubTotal 13 5" xfId="931" xr:uid="{4D30AF13-671F-4E15-9E95-1D8DBF1E4985}"/>
    <cellStyle name="EYSubTotal 13 6" xfId="932" xr:uid="{584E5350-CBE5-47E1-BBFD-7F9E218BC7B2}"/>
    <cellStyle name="EYSubTotal 14" xfId="933" xr:uid="{7B5AA224-5800-446B-BF4A-3F4C1FD556CC}"/>
    <cellStyle name="EYSubTotal 14 2" xfId="934" xr:uid="{CBE8A8AB-8585-4BD8-A418-7D8133F7E277}"/>
    <cellStyle name="EYSubTotal 15" xfId="935" xr:uid="{77603738-6DC4-4DC8-8308-B45A8804618C}"/>
    <cellStyle name="EYSubTotal 16" xfId="936" xr:uid="{5C905D55-D912-4A1F-9198-0EED2F9A864C}"/>
    <cellStyle name="EYSubTotal 17" xfId="937" xr:uid="{E0972AA6-DC83-40FB-8673-1437E2C8CB39}"/>
    <cellStyle name="EYSubTotal 18" xfId="938" xr:uid="{FBFD448E-9F3B-437B-B801-10CA4384709E}"/>
    <cellStyle name="EYSubTotal 19" xfId="939" xr:uid="{7FB7F892-35CA-4B02-8BB4-03BF2B8AFE6C}"/>
    <cellStyle name="EYSubTotal 2" xfId="940" xr:uid="{8C8D48EF-9841-4AB8-A9E7-07B2C4944F03}"/>
    <cellStyle name="EYSubTotal 2 10" xfId="941" xr:uid="{AE75D599-83E5-41D5-8BE6-6419A67D37CA}"/>
    <cellStyle name="EYSubTotal 2 10 2" xfId="942" xr:uid="{7EBEA1C4-BCE0-423F-8700-71913CDA7A2A}"/>
    <cellStyle name="EYSubTotal 2 10 2 2" xfId="943" xr:uid="{131F8C54-7708-4092-B1F2-914195700B89}"/>
    <cellStyle name="EYSubTotal 2 10 2 3" xfId="944" xr:uid="{15A2263F-7ABD-49AA-A97D-854BFE94269C}"/>
    <cellStyle name="EYSubTotal 2 10 2 4" xfId="945" xr:uid="{0A2E418E-627F-4EE5-864F-80992E0E91D7}"/>
    <cellStyle name="EYSubTotal 2 10 2 5" xfId="946" xr:uid="{F3C4A538-B180-4781-A646-36F93152CE6D}"/>
    <cellStyle name="EYSubTotal 2 10 2 6" xfId="947" xr:uid="{B05307F9-B852-473E-9DDB-FCA422620F5A}"/>
    <cellStyle name="EYSubTotal 2 10 3" xfId="948" xr:uid="{41E50372-05B2-4A0A-B05E-8822AE838222}"/>
    <cellStyle name="EYSubTotal 2 10 3 2" xfId="949" xr:uid="{C3C2A1B9-8850-4123-BE59-B31BE0BB3732}"/>
    <cellStyle name="EYSubTotal 2 10 4" xfId="950" xr:uid="{589BEFD8-71BF-4E1C-AC5D-74A9B2E352F6}"/>
    <cellStyle name="EYSubTotal 2 10 5" xfId="951" xr:uid="{B84E799C-6EC5-4453-A23D-7A5F6D92DB61}"/>
    <cellStyle name="EYSubTotal 2 10 6" xfId="952" xr:uid="{81927DA1-A123-4E52-8507-3EAED5219892}"/>
    <cellStyle name="EYSubTotal 2 10 7" xfId="953" xr:uid="{09EA0DF0-5EC6-4E66-B649-1E01DC63FA6C}"/>
    <cellStyle name="EYSubTotal 2 11" xfId="954" xr:uid="{E061AFC8-F936-4F17-B27D-05E0BB60C5AE}"/>
    <cellStyle name="EYSubTotal 2 11 2" xfId="955" xr:uid="{77A09756-5477-4056-9346-D88C6811F083}"/>
    <cellStyle name="EYSubTotal 2 11 3" xfId="956" xr:uid="{EDF1A159-3335-495D-8976-C04BF7437F76}"/>
    <cellStyle name="EYSubTotal 2 11 4" xfId="957" xr:uid="{EBEFF00A-E3E3-4E16-B1FA-B26CAC98F5D9}"/>
    <cellStyle name="EYSubTotal 2 11 5" xfId="958" xr:uid="{168AADAB-9F88-431E-87DC-10C8545A029E}"/>
    <cellStyle name="EYSubTotal 2 11 6" xfId="959" xr:uid="{E84E7688-5FDD-46AD-ABE6-EA7B7767F3FC}"/>
    <cellStyle name="EYSubTotal 2 12" xfId="960" xr:uid="{B618B921-BB48-43CE-9EFA-8B42CB998425}"/>
    <cellStyle name="EYSubTotal 2 12 2" xfId="961" xr:uid="{04928FE0-4786-44E8-85A1-C70663CB65E9}"/>
    <cellStyle name="EYSubTotal 2 13" xfId="962" xr:uid="{3AA7D2F2-5977-494B-A95F-F58FA2361011}"/>
    <cellStyle name="EYSubTotal 2 14" xfId="963" xr:uid="{69BB113C-377F-4BAC-8C9B-2C83FCB6F162}"/>
    <cellStyle name="EYSubTotal 2 15" xfId="964" xr:uid="{528D5F4B-8481-45C5-9C2E-CFEDF0B2C63A}"/>
    <cellStyle name="EYSubTotal 2 16" xfId="965" xr:uid="{F5E40438-1E01-4B95-806B-BAD3F88CCD43}"/>
    <cellStyle name="EYSubTotal 2 17" xfId="966" xr:uid="{4A8FE0D2-0BC0-4113-A7A7-D7C3538B5937}"/>
    <cellStyle name="EYSubTotal 2 2" xfId="967" xr:uid="{DAE328B9-7964-4546-838B-4125D526FDDD}"/>
    <cellStyle name="EYSubTotal 2 2 10" xfId="968" xr:uid="{DA819298-99E0-4FFA-8D71-25E131B78FFC}"/>
    <cellStyle name="EYSubTotal 2 2 10 2" xfId="969" xr:uid="{D205A112-DB09-401D-9E9C-5FF213BEF5C3}"/>
    <cellStyle name="EYSubTotal 2 2 11" xfId="970" xr:uid="{3C07AA8A-CFD4-471A-BEF4-28F908D79A95}"/>
    <cellStyle name="EYSubTotal 2 2 12" xfId="971" xr:uid="{71AB94E1-BFA4-4A57-9900-0F7E0F4DB38C}"/>
    <cellStyle name="EYSubTotal 2 2 13" xfId="972" xr:uid="{DC51582F-6682-4D71-9642-B807C7424501}"/>
    <cellStyle name="EYSubTotal 2 2 14" xfId="973" xr:uid="{9FA1866D-6C89-4279-87F9-A7973399106E}"/>
    <cellStyle name="EYSubTotal 2 2 2" xfId="974" xr:uid="{208F4F97-B3D8-4576-9A2E-7C30887279AD}"/>
    <cellStyle name="EYSubTotal 2 2 2 2" xfId="975" xr:uid="{C6C2B991-EDA3-46FD-862A-2CB8C9F67F6A}"/>
    <cellStyle name="EYSubTotal 2 2 2 2 2" xfId="976" xr:uid="{F35D4924-E052-4615-8D27-9C232C572980}"/>
    <cellStyle name="EYSubTotal 2 2 2 2 2 2" xfId="977" xr:uid="{2E1BD116-5054-42C1-AED0-8E18B3BE8AFA}"/>
    <cellStyle name="EYSubTotal 2 2 2 2 2 3" xfId="978" xr:uid="{D63D9EB8-4E00-4C99-BC98-2696EA500B47}"/>
    <cellStyle name="EYSubTotal 2 2 2 2 2 4" xfId="979" xr:uid="{2EA8187C-387D-42B7-A874-E1939C487F06}"/>
    <cellStyle name="EYSubTotal 2 2 2 2 2 5" xfId="980" xr:uid="{B1E50C42-8F87-4BBF-8AD9-A9B48DCC2558}"/>
    <cellStyle name="EYSubTotal 2 2 2 2 2 6" xfId="981" xr:uid="{0FE55326-F13E-45E9-A737-28E0263A5658}"/>
    <cellStyle name="EYSubTotal 2 2 2 2 3" xfId="982" xr:uid="{7AE88501-0ACB-45C4-88C6-377848D360D8}"/>
    <cellStyle name="EYSubTotal 2 2 2 2 3 2" xfId="983" xr:uid="{35373EEB-51EC-498C-B3E3-F51796F37E5A}"/>
    <cellStyle name="EYSubTotal 2 2 2 2 4" xfId="984" xr:uid="{2E382EDD-74F1-4214-8D35-1890ED76AEEF}"/>
    <cellStyle name="EYSubTotal 2 2 2 2 5" xfId="985" xr:uid="{44BDEDC5-0535-45CC-AF92-A3B3DF3C0716}"/>
    <cellStyle name="EYSubTotal 2 2 2 2 6" xfId="986" xr:uid="{958F475D-9411-4871-A44D-4F29C0999BE5}"/>
    <cellStyle name="EYSubTotal 2 2 2 2 7" xfId="987" xr:uid="{45AB3C8C-660A-4EA6-845C-543A9EE6A811}"/>
    <cellStyle name="EYSubTotal 2 2 2 3" xfId="988" xr:uid="{A4E68F02-0164-4DD7-BF0E-6ABF326DD132}"/>
    <cellStyle name="EYSubTotal 2 2 2 3 2" xfId="989" xr:uid="{D4B62906-B5FC-4CA3-8A2A-4C11292FE9A7}"/>
    <cellStyle name="EYSubTotal 2 2 2 3 3" xfId="990" xr:uid="{3B16F634-BDAC-427C-B863-17B7CBDFD031}"/>
    <cellStyle name="EYSubTotal 2 2 2 3 4" xfId="991" xr:uid="{A5608987-53CB-4D0B-B947-F75EE10596BD}"/>
    <cellStyle name="EYSubTotal 2 2 2 3 5" xfId="992" xr:uid="{576C1CB8-D4CE-4B52-B8EB-C8AF1DD2497E}"/>
    <cellStyle name="EYSubTotal 2 2 2 3 6" xfId="993" xr:uid="{17FF3F8C-2FF9-42E2-BC49-9B5ACDAEBEE9}"/>
    <cellStyle name="EYSubTotal 2 2 2 4" xfId="994" xr:uid="{1AAA14EA-8927-4AB3-8CB3-9D3B698E1E5A}"/>
    <cellStyle name="EYSubTotal 2 2 2 4 2" xfId="995" xr:uid="{1F8D4547-90ED-4556-8E3E-C4483B21364A}"/>
    <cellStyle name="EYSubTotal 2 2 2 5" xfId="996" xr:uid="{CB07AED2-744F-4F96-B1E9-D1CC790BDF4C}"/>
    <cellStyle name="EYSubTotal 2 2 2 6" xfId="997" xr:uid="{D169668D-BD5F-40CE-97FF-C54E6B37F9F2}"/>
    <cellStyle name="EYSubTotal 2 2 2 7" xfId="998" xr:uid="{892ECDAE-278F-4F13-9CD7-60D6892A026A}"/>
    <cellStyle name="EYSubTotal 2 2 2 8" xfId="999" xr:uid="{3C3F6652-B3BA-4D17-88B1-3C86D4FF41CF}"/>
    <cellStyle name="EYSubTotal 2 2 2_Subsidy" xfId="1000" xr:uid="{A1F7F54B-D8A7-4437-9E23-125DDFFC01BD}"/>
    <cellStyle name="EYSubTotal 2 2 3" xfId="1001" xr:uid="{9A3605F8-2511-4F9C-8FCC-BF5E2FC3DEE2}"/>
    <cellStyle name="EYSubTotal 2 2 3 2" xfId="1002" xr:uid="{9CF744BA-408E-4EE6-AE6C-42A73ECEA2A2}"/>
    <cellStyle name="EYSubTotal 2 2 3 2 2" xfId="1003" xr:uid="{A8BE884A-307E-4FD3-8048-51D6A939C6E8}"/>
    <cellStyle name="EYSubTotal 2 2 3 2 3" xfId="1004" xr:uid="{ECCC64EC-0457-4CAB-BCD6-C1C294E292D2}"/>
    <cellStyle name="EYSubTotal 2 2 3 2 4" xfId="1005" xr:uid="{13CD42AA-6CCD-4BE2-AFB3-9E4077D6CBAF}"/>
    <cellStyle name="EYSubTotal 2 2 3 2 5" xfId="1006" xr:uid="{C58A2920-5B5C-4F66-AA9D-D2EC62338B7D}"/>
    <cellStyle name="EYSubTotal 2 2 3 2 6" xfId="1007" xr:uid="{3780A011-FE9B-4F92-A12C-57A9272A1AF8}"/>
    <cellStyle name="EYSubTotal 2 2 3 3" xfId="1008" xr:uid="{B6C76A99-725D-47A8-8629-2E87E6815B78}"/>
    <cellStyle name="EYSubTotal 2 2 3 3 2" xfId="1009" xr:uid="{9B64C39D-007C-4924-80A0-20FA278E93E7}"/>
    <cellStyle name="EYSubTotal 2 2 3 4" xfId="1010" xr:uid="{E62F2DAA-6FE8-4B65-BE31-4A732033E8E2}"/>
    <cellStyle name="EYSubTotal 2 2 3 5" xfId="1011" xr:uid="{3831570D-BEBA-4F46-A64F-A60244A36672}"/>
    <cellStyle name="EYSubTotal 2 2 3 6" xfId="1012" xr:uid="{30007991-D97B-461A-B880-86E86BDF3338}"/>
    <cellStyle name="EYSubTotal 2 2 3 7" xfId="1013" xr:uid="{BF455184-2945-4B84-B478-D97C9CAE772F}"/>
    <cellStyle name="EYSubTotal 2 2 4" xfId="1014" xr:uid="{0439ABB3-6768-493E-8378-A10A5349E9DB}"/>
    <cellStyle name="EYSubTotal 2 2 4 2" xfId="1015" xr:uid="{069D9B1F-AA6E-42A1-BEED-B03619CA532B}"/>
    <cellStyle name="EYSubTotal 2 2 4 2 2" xfId="1016" xr:uid="{B17562B1-61E3-4D1A-BA0D-D26BE0307E8F}"/>
    <cellStyle name="EYSubTotal 2 2 4 2 3" xfId="1017" xr:uid="{8DB53681-E93E-4817-9A25-2405EC438532}"/>
    <cellStyle name="EYSubTotal 2 2 4 2 4" xfId="1018" xr:uid="{2C07B07B-B52D-4F1E-945C-C608DAED9ECE}"/>
    <cellStyle name="EYSubTotal 2 2 4 2 5" xfId="1019" xr:uid="{18D0C49B-4B3F-4188-9770-AE255E2F986A}"/>
    <cellStyle name="EYSubTotal 2 2 4 2 6" xfId="1020" xr:uid="{56F9940B-01A0-48AD-A5FD-2E694400EDDB}"/>
    <cellStyle name="EYSubTotal 2 2 4 3" xfId="1021" xr:uid="{83B3E828-4262-4D75-A1ED-80EC5DA96659}"/>
    <cellStyle name="EYSubTotal 2 2 4 3 2" xfId="1022" xr:uid="{CB2E69E3-EF42-4F03-8C7C-0D8C163ED1FD}"/>
    <cellStyle name="EYSubTotal 2 2 4 4" xfId="1023" xr:uid="{E418238C-4F6F-4929-B0AA-0B61BA12ED34}"/>
    <cellStyle name="EYSubTotal 2 2 4 5" xfId="1024" xr:uid="{23A897E4-766A-449A-A2BE-2A062291BB75}"/>
    <cellStyle name="EYSubTotal 2 2 4 6" xfId="1025" xr:uid="{B27C986A-3A01-40B0-A58E-B09BF9C40E8B}"/>
    <cellStyle name="EYSubTotal 2 2 4 7" xfId="1026" xr:uid="{381E73FA-F792-4E9D-A48F-77D119733C30}"/>
    <cellStyle name="EYSubTotal 2 2 5" xfId="1027" xr:uid="{2DF8F3AE-EA8C-4EC9-9EA7-2C4F71BF0551}"/>
    <cellStyle name="EYSubTotal 2 2 5 2" xfId="1028" xr:uid="{3598E7A6-5A44-4E0E-9167-BD48886E323F}"/>
    <cellStyle name="EYSubTotal 2 2 5 2 2" xfId="1029" xr:uid="{1BA6422C-A8A2-486E-B415-86464233FE42}"/>
    <cellStyle name="EYSubTotal 2 2 5 2 3" xfId="1030" xr:uid="{3595352B-7BA6-4D75-B349-D68E9331D761}"/>
    <cellStyle name="EYSubTotal 2 2 5 2 4" xfId="1031" xr:uid="{609CDA31-B657-4BDA-BBDA-2BFAC064AA0E}"/>
    <cellStyle name="EYSubTotal 2 2 5 2 5" xfId="1032" xr:uid="{0A4920B6-665A-4DED-9370-2C2DA252BE8B}"/>
    <cellStyle name="EYSubTotal 2 2 5 2 6" xfId="1033" xr:uid="{0B9C440A-C93D-4F73-8BAF-4A587447BDE1}"/>
    <cellStyle name="EYSubTotal 2 2 5 3" xfId="1034" xr:uid="{77C81D9D-8E8D-4199-BAE7-C45CFDD7C24E}"/>
    <cellStyle name="EYSubTotal 2 2 5 3 2" xfId="1035" xr:uid="{128D7DE6-DF1B-4151-883B-2F7BC95462DB}"/>
    <cellStyle name="EYSubTotal 2 2 5 4" xfId="1036" xr:uid="{72853186-0DC0-4593-82C7-ABB237F2AD62}"/>
    <cellStyle name="EYSubTotal 2 2 5 5" xfId="1037" xr:uid="{7AAADEAE-4DE6-4A77-A9B6-6A77330AF24D}"/>
    <cellStyle name="EYSubTotal 2 2 5 6" xfId="1038" xr:uid="{5FF16722-5616-4D89-8941-E5B4750FFCD9}"/>
    <cellStyle name="EYSubTotal 2 2 5 7" xfId="1039" xr:uid="{4B59368F-67B5-49F4-A16E-78DE2893EB31}"/>
    <cellStyle name="EYSubTotal 2 2 6" xfId="1040" xr:uid="{67D6DB2D-0203-4DFE-B8C1-44401B941F94}"/>
    <cellStyle name="EYSubTotal 2 2 6 2" xfId="1041" xr:uid="{D8265557-32BC-4254-872B-A105D4A8B67F}"/>
    <cellStyle name="EYSubTotal 2 2 6 2 2" xfId="1042" xr:uid="{09177F4C-71FA-4239-9BB2-36F41BAEDF14}"/>
    <cellStyle name="EYSubTotal 2 2 6 2 3" xfId="1043" xr:uid="{23544A0E-F186-4EF3-9527-046861D5A4FE}"/>
    <cellStyle name="EYSubTotal 2 2 6 2 4" xfId="1044" xr:uid="{58308777-58B0-42F6-BFF5-18D328382EB6}"/>
    <cellStyle name="EYSubTotal 2 2 6 2 5" xfId="1045" xr:uid="{1DF1E11B-630E-45A9-8C23-2CA09CADEB27}"/>
    <cellStyle name="EYSubTotal 2 2 6 2 6" xfId="1046" xr:uid="{D152BB2B-BBEB-4B21-900E-2CB9698E9657}"/>
    <cellStyle name="EYSubTotal 2 2 6 3" xfId="1047" xr:uid="{2689B2F0-8195-4B82-A4DB-F29AF0853FA6}"/>
    <cellStyle name="EYSubTotal 2 2 6 3 2" xfId="1048" xr:uid="{3CD24DE7-DA3E-4694-BD49-CCE97C092391}"/>
    <cellStyle name="EYSubTotal 2 2 6 4" xfId="1049" xr:uid="{EB26E909-8279-469D-AC60-F96FBB5A87D6}"/>
    <cellStyle name="EYSubTotal 2 2 6 5" xfId="1050" xr:uid="{1065EA25-92EA-4B5C-B816-BFF818ECC6FD}"/>
    <cellStyle name="EYSubTotal 2 2 6 6" xfId="1051" xr:uid="{4660CE64-58FF-46FE-805E-4542CEB7016F}"/>
    <cellStyle name="EYSubTotal 2 2 6 7" xfId="1052" xr:uid="{EF2FA1F9-DBE2-43BD-BB3A-466E3F1BBD81}"/>
    <cellStyle name="EYSubTotal 2 2 7" xfId="1053" xr:uid="{F87DF0F7-3B7F-4068-A396-E70BFB5D60E3}"/>
    <cellStyle name="EYSubTotal 2 2 7 2" xfId="1054" xr:uid="{C3C583A7-0286-4A4B-9394-25EBE2FBF7F2}"/>
    <cellStyle name="EYSubTotal 2 2 7 2 2" xfId="1055" xr:uid="{C48F3D5C-8D43-4881-80C6-342D5101D2CD}"/>
    <cellStyle name="EYSubTotal 2 2 7 2 3" xfId="1056" xr:uid="{8269772D-7F0B-4686-B787-8C5DC9DC212D}"/>
    <cellStyle name="EYSubTotal 2 2 7 2 4" xfId="1057" xr:uid="{D7042A08-85F8-4E2E-8AC2-561FB2EC1C38}"/>
    <cellStyle name="EYSubTotal 2 2 7 2 5" xfId="1058" xr:uid="{77EDD670-D341-462A-87B2-FEDAD99E9629}"/>
    <cellStyle name="EYSubTotal 2 2 7 2 6" xfId="1059" xr:uid="{2599374A-C092-434F-866B-0B337DC2F845}"/>
    <cellStyle name="EYSubTotal 2 2 7 3" xfId="1060" xr:uid="{ACBE6132-22CC-4993-9699-F4114B13ACD3}"/>
    <cellStyle name="EYSubTotal 2 2 7 3 2" xfId="1061" xr:uid="{5F5A5558-BAEC-44A6-A522-539C4F6579CE}"/>
    <cellStyle name="EYSubTotal 2 2 7 4" xfId="1062" xr:uid="{ED93F92D-C059-4C3F-AA09-8066E466ECD4}"/>
    <cellStyle name="EYSubTotal 2 2 7 5" xfId="1063" xr:uid="{9F9A91A3-AD95-4210-A0DE-D419FD1F4096}"/>
    <cellStyle name="EYSubTotal 2 2 7 6" xfId="1064" xr:uid="{B79FDA6A-8407-452F-BE83-02F1BB1E34FE}"/>
    <cellStyle name="EYSubTotal 2 2 7 7" xfId="1065" xr:uid="{F06AB716-03DC-43FA-8489-25C28961B1F2}"/>
    <cellStyle name="EYSubTotal 2 2 8" xfId="1066" xr:uid="{E10D42A3-89C3-4D34-998D-4C598A222ECF}"/>
    <cellStyle name="EYSubTotal 2 2 8 2" xfId="1067" xr:uid="{35935FE3-B4AC-4778-9D43-380CFBA2D743}"/>
    <cellStyle name="EYSubTotal 2 2 8 2 2" xfId="1068" xr:uid="{8A3B1EEE-3E8E-4D85-8AA8-DCBE03ABBBB9}"/>
    <cellStyle name="EYSubTotal 2 2 8 2 3" xfId="1069" xr:uid="{70436DF4-BC1D-4BD2-ABD3-CC979D4357CE}"/>
    <cellStyle name="EYSubTotal 2 2 8 2 4" xfId="1070" xr:uid="{CFDB2290-5B5C-4A1D-AF54-7F36C1305F9B}"/>
    <cellStyle name="EYSubTotal 2 2 8 2 5" xfId="1071" xr:uid="{24638466-E0C2-4AB6-ADBA-E4CC058DD751}"/>
    <cellStyle name="EYSubTotal 2 2 8 2 6" xfId="1072" xr:uid="{9CEF0D12-7667-44CD-93E9-D131BC2A43D0}"/>
    <cellStyle name="EYSubTotal 2 2 8 3" xfId="1073" xr:uid="{17D6B652-8AF1-48CC-A1C8-8262D3F7947E}"/>
    <cellStyle name="EYSubTotal 2 2 8 3 2" xfId="1074" xr:uid="{CEDBB434-09D4-4031-A69D-0B31373A6178}"/>
    <cellStyle name="EYSubTotal 2 2 8 4" xfId="1075" xr:uid="{2647CF03-8349-4713-BF0E-04A2E958C406}"/>
    <cellStyle name="EYSubTotal 2 2 8 5" xfId="1076" xr:uid="{9B64A0E4-DD40-4E7F-801E-358CAFD7D3A5}"/>
    <cellStyle name="EYSubTotal 2 2 8 6" xfId="1077" xr:uid="{D7BA1506-B2CC-49A8-8C31-3C9A298F2F01}"/>
    <cellStyle name="EYSubTotal 2 2 8 7" xfId="1078" xr:uid="{464008AD-7E5D-46F2-A076-5FC2261324FF}"/>
    <cellStyle name="EYSubTotal 2 2 9" xfId="1079" xr:uid="{7ADE6281-FC10-496A-B64B-2EBACA452354}"/>
    <cellStyle name="EYSubTotal 2 2 9 2" xfId="1080" xr:uid="{4AE685D3-A750-4700-B87F-61799B610514}"/>
    <cellStyle name="EYSubTotal 2 2 9 3" xfId="1081" xr:uid="{70FBDC92-9683-4016-8D84-F8002CFFEAB9}"/>
    <cellStyle name="EYSubTotal 2 2 9 4" xfId="1082" xr:uid="{8B556E0D-B9DC-44E8-A119-FF68DD732DD6}"/>
    <cellStyle name="EYSubTotal 2 2 9 5" xfId="1083" xr:uid="{16CFC3AF-4B7B-487C-905B-301CBF54D7D0}"/>
    <cellStyle name="EYSubTotal 2 2 9 6" xfId="1084" xr:uid="{FEFB8C98-6D7E-4521-A022-02E400635460}"/>
    <cellStyle name="EYSubTotal 2 2_Subsidy" xfId="1085" xr:uid="{5814C199-8F02-4CC1-98EE-A4EC8D8866AB}"/>
    <cellStyle name="EYSubTotal 2 3" xfId="1086" xr:uid="{62156A87-DCA6-43A4-B573-9010D9B98997}"/>
    <cellStyle name="EYSubTotal 2 3 10" xfId="1087" xr:uid="{D1EAA2A7-1A26-4EC0-A681-5982DF2E168D}"/>
    <cellStyle name="EYSubTotal 2 3 10 2" xfId="1088" xr:uid="{1D762172-90B1-4758-86AD-891A5F34CB1C}"/>
    <cellStyle name="EYSubTotal 2 3 11" xfId="1089" xr:uid="{8D20BF68-39A5-41AB-873E-D035F3E619DA}"/>
    <cellStyle name="EYSubTotal 2 3 12" xfId="1090" xr:uid="{F0507E30-D579-4D91-8E49-538A007E4F9E}"/>
    <cellStyle name="EYSubTotal 2 3 13" xfId="1091" xr:uid="{40F197E0-45CC-43CB-A977-A40BF7D733B9}"/>
    <cellStyle name="EYSubTotal 2 3 14" xfId="1092" xr:uid="{F5C6FF32-487B-49EA-937D-8A8D28155F94}"/>
    <cellStyle name="EYSubTotal 2 3 2" xfId="1093" xr:uid="{42BD892B-D71D-471D-B81C-31CFA0DC25A0}"/>
    <cellStyle name="EYSubTotal 2 3 2 2" xfId="1094" xr:uid="{4B59E3D4-4146-4E3F-AF4E-774E6CE3CFC2}"/>
    <cellStyle name="EYSubTotal 2 3 2 2 2" xfId="1095" xr:uid="{5D0167A7-34A9-4DCB-86B9-A1B6A945F549}"/>
    <cellStyle name="EYSubTotal 2 3 2 2 2 2" xfId="1096" xr:uid="{D8CD50A0-B0E7-45EF-ACA3-58AABDC0645B}"/>
    <cellStyle name="EYSubTotal 2 3 2 2 2 3" xfId="1097" xr:uid="{27B8AD0D-66BD-4EA7-A5FF-15248B361517}"/>
    <cellStyle name="EYSubTotal 2 3 2 2 2 4" xfId="1098" xr:uid="{9D4FFDFF-C62C-4AE2-BDD9-06A5B53F53BD}"/>
    <cellStyle name="EYSubTotal 2 3 2 2 2 5" xfId="1099" xr:uid="{25FA16B3-46DA-4F6F-9C53-367BEC444FB5}"/>
    <cellStyle name="EYSubTotal 2 3 2 2 2 6" xfId="1100" xr:uid="{25EFE772-6F1B-489B-B03D-FD32D01684D5}"/>
    <cellStyle name="EYSubTotal 2 3 2 2 3" xfId="1101" xr:uid="{A3B49140-4C8A-408B-ACB6-52A720432254}"/>
    <cellStyle name="EYSubTotal 2 3 2 2 3 2" xfId="1102" xr:uid="{8E6519ED-ED4D-443E-9F8C-6447F5382CE6}"/>
    <cellStyle name="EYSubTotal 2 3 2 2 4" xfId="1103" xr:uid="{B7A480B3-95AC-4E78-8431-8DCDADC4870E}"/>
    <cellStyle name="EYSubTotal 2 3 2 2 5" xfId="1104" xr:uid="{6800BC72-A0AB-4A8F-A0CC-AD838FB6ECBC}"/>
    <cellStyle name="EYSubTotal 2 3 2 2 6" xfId="1105" xr:uid="{3212708D-2AF2-4925-8C08-F097B2573DD1}"/>
    <cellStyle name="EYSubTotal 2 3 2 2 7" xfId="1106" xr:uid="{0D014753-92E4-4014-8EB9-20E3F9DD0703}"/>
    <cellStyle name="EYSubTotal 2 3 2 3" xfId="1107" xr:uid="{7053E344-476B-4E4B-86C3-EF667EAC3FC2}"/>
    <cellStyle name="EYSubTotal 2 3 2 3 2" xfId="1108" xr:uid="{79A5E402-576D-4B47-806C-ECB8337981F4}"/>
    <cellStyle name="EYSubTotal 2 3 2 3 3" xfId="1109" xr:uid="{5B8CB86B-0381-417A-ACA1-0A84C0719ECE}"/>
    <cellStyle name="EYSubTotal 2 3 2 3 4" xfId="1110" xr:uid="{C142359E-3615-4610-A8B6-4D4081CAC8BD}"/>
    <cellStyle name="EYSubTotal 2 3 2 3 5" xfId="1111" xr:uid="{9391ACF1-EF7E-469D-B25D-D8CE3106BC98}"/>
    <cellStyle name="EYSubTotal 2 3 2 3 6" xfId="1112" xr:uid="{27D13EE1-22DC-47CA-9C25-2740FD7BACFC}"/>
    <cellStyle name="EYSubTotal 2 3 2 4" xfId="1113" xr:uid="{E61D967E-F944-4E14-840D-63A01238A7FC}"/>
    <cellStyle name="EYSubTotal 2 3 2 4 2" xfId="1114" xr:uid="{D367AD88-A6E0-4B2D-BA97-66FA8C007A36}"/>
    <cellStyle name="EYSubTotal 2 3 2 5" xfId="1115" xr:uid="{568D6F60-0116-44FB-B0E2-989B22DE8C70}"/>
    <cellStyle name="EYSubTotal 2 3 2 6" xfId="1116" xr:uid="{4D47F2CF-7F79-4B62-BDA3-05DF67C671D8}"/>
    <cellStyle name="EYSubTotal 2 3 2 7" xfId="1117" xr:uid="{EB8AC103-94E4-41B5-B617-E2EF36BBFB72}"/>
    <cellStyle name="EYSubTotal 2 3 2 8" xfId="1118" xr:uid="{3FAFD948-BBEC-4788-AF52-E2345072487D}"/>
    <cellStyle name="EYSubTotal 2 3 2_Subsidy" xfId="1119" xr:uid="{B0C446AC-9BC1-4A7E-A434-B85305C22044}"/>
    <cellStyle name="EYSubTotal 2 3 3" xfId="1120" xr:uid="{FE372622-B80E-4730-AE79-F353EF789AD9}"/>
    <cellStyle name="EYSubTotal 2 3 3 2" xfId="1121" xr:uid="{56EA2A67-99A9-4B36-9D8D-E7F89A424F54}"/>
    <cellStyle name="EYSubTotal 2 3 3 2 2" xfId="1122" xr:uid="{F9D76435-E99C-4B54-99F3-177F9B3ADF55}"/>
    <cellStyle name="EYSubTotal 2 3 3 2 3" xfId="1123" xr:uid="{31258B05-FE61-4ECB-A89B-EEFFCA516185}"/>
    <cellStyle name="EYSubTotal 2 3 3 2 4" xfId="1124" xr:uid="{7D3BD4E5-EAB1-4C21-8C98-B86ED39AE50E}"/>
    <cellStyle name="EYSubTotal 2 3 3 2 5" xfId="1125" xr:uid="{CDAE21E8-0691-48F8-9062-7B5A01FA8743}"/>
    <cellStyle name="EYSubTotal 2 3 3 2 6" xfId="1126" xr:uid="{E22EC804-173C-4DB4-9E91-A0235DDACA10}"/>
    <cellStyle name="EYSubTotal 2 3 3 3" xfId="1127" xr:uid="{0CA69605-5A52-4CA8-9408-8AA7DFE175BB}"/>
    <cellStyle name="EYSubTotal 2 3 3 3 2" xfId="1128" xr:uid="{23E537B8-18BA-401B-ACA7-7CD95260DE37}"/>
    <cellStyle name="EYSubTotal 2 3 3 4" xfId="1129" xr:uid="{5CE2B447-C169-42CB-958C-83F5822856FD}"/>
    <cellStyle name="EYSubTotal 2 3 3 5" xfId="1130" xr:uid="{27D22134-D46A-44B1-878C-57BBDF2C1A6A}"/>
    <cellStyle name="EYSubTotal 2 3 3 6" xfId="1131" xr:uid="{6EF4D4FA-A330-41EC-A68F-27AC4E5F23D0}"/>
    <cellStyle name="EYSubTotal 2 3 3 7" xfId="1132" xr:uid="{99B9952E-DF8D-4E9A-94F8-8BF2CF1ADD14}"/>
    <cellStyle name="EYSubTotal 2 3 4" xfId="1133" xr:uid="{925CD35A-5C5B-4FDA-B5F5-0006A3E71C03}"/>
    <cellStyle name="EYSubTotal 2 3 4 2" xfId="1134" xr:uid="{36C6F031-F70A-4DC7-98E4-B1605BD9523D}"/>
    <cellStyle name="EYSubTotal 2 3 4 2 2" xfId="1135" xr:uid="{E5D189BC-172A-4CE2-9175-74E802A0F9B7}"/>
    <cellStyle name="EYSubTotal 2 3 4 2 3" xfId="1136" xr:uid="{8D0D4E34-2236-4DF8-83A0-85DAF88532B8}"/>
    <cellStyle name="EYSubTotal 2 3 4 2 4" xfId="1137" xr:uid="{9F6EA5D5-D561-470F-BA5D-39EFF957F5C9}"/>
    <cellStyle name="EYSubTotal 2 3 4 2 5" xfId="1138" xr:uid="{CF425438-4A21-490C-8302-5CEDB2E3A476}"/>
    <cellStyle name="EYSubTotal 2 3 4 2 6" xfId="1139" xr:uid="{FFDFA52E-E4F2-4244-83A5-3B7C07C78ACE}"/>
    <cellStyle name="EYSubTotal 2 3 4 3" xfId="1140" xr:uid="{724346A5-FBAE-4860-88BD-5905AB2AF7B5}"/>
    <cellStyle name="EYSubTotal 2 3 4 3 2" xfId="1141" xr:uid="{FBB6441D-5AD8-45EF-BD7E-D7856899F7DA}"/>
    <cellStyle name="EYSubTotal 2 3 4 4" xfId="1142" xr:uid="{20DEF99D-514E-4A12-96FF-9744B1BFDA30}"/>
    <cellStyle name="EYSubTotal 2 3 4 5" xfId="1143" xr:uid="{5FF53469-BD77-4A69-9ACF-6E30A681EA2E}"/>
    <cellStyle name="EYSubTotal 2 3 4 6" xfId="1144" xr:uid="{77AD45FC-345C-443A-9F63-6C8D0F8D0923}"/>
    <cellStyle name="EYSubTotal 2 3 4 7" xfId="1145" xr:uid="{AE485304-A796-4BDF-833C-5BF7CC4A5995}"/>
    <cellStyle name="EYSubTotal 2 3 5" xfId="1146" xr:uid="{72404C75-1DDE-48E8-97F6-8866E30BC13D}"/>
    <cellStyle name="EYSubTotal 2 3 5 2" xfId="1147" xr:uid="{EB3636D2-EEAB-461F-ACFE-5386CF928A6E}"/>
    <cellStyle name="EYSubTotal 2 3 5 2 2" xfId="1148" xr:uid="{8F006635-8699-41E5-9C67-C0646C03B000}"/>
    <cellStyle name="EYSubTotal 2 3 5 2 3" xfId="1149" xr:uid="{8EB1794B-BABA-4E11-9CEE-7DC544672BA0}"/>
    <cellStyle name="EYSubTotal 2 3 5 2 4" xfId="1150" xr:uid="{B0CA5A8F-7ECE-4188-915A-4E17C84AEDC7}"/>
    <cellStyle name="EYSubTotal 2 3 5 2 5" xfId="1151" xr:uid="{4C3A50F5-EF51-4780-9DB1-14AB0CE73776}"/>
    <cellStyle name="EYSubTotal 2 3 5 2 6" xfId="1152" xr:uid="{DF3CAAD1-B4DA-4CC4-9EC5-96551D327A58}"/>
    <cellStyle name="EYSubTotal 2 3 5 3" xfId="1153" xr:uid="{60578D9D-9C7A-43E4-BA38-5EC1C27BD46B}"/>
    <cellStyle name="EYSubTotal 2 3 5 3 2" xfId="1154" xr:uid="{1C4C8606-E9D2-453F-811B-0E2B1B3C85BC}"/>
    <cellStyle name="EYSubTotal 2 3 5 4" xfId="1155" xr:uid="{7D57B910-DEFF-45AC-925C-F8CAD300690E}"/>
    <cellStyle name="EYSubTotal 2 3 5 5" xfId="1156" xr:uid="{B3658F57-840D-423D-9B96-4F383B33E26A}"/>
    <cellStyle name="EYSubTotal 2 3 5 6" xfId="1157" xr:uid="{EC6C6CB7-04DC-4361-A423-9481A6A17F90}"/>
    <cellStyle name="EYSubTotal 2 3 5 7" xfId="1158" xr:uid="{E2AFF16B-659C-4B40-A304-B1AF211649D2}"/>
    <cellStyle name="EYSubTotal 2 3 6" xfId="1159" xr:uid="{0A36E578-6A56-4F9E-BC6B-1B1526463A54}"/>
    <cellStyle name="EYSubTotal 2 3 6 2" xfId="1160" xr:uid="{C7E1777D-0428-4B5A-B24E-65E328D94538}"/>
    <cellStyle name="EYSubTotal 2 3 6 2 2" xfId="1161" xr:uid="{8E3D8CDA-8C6E-4690-AF70-F663CE329E99}"/>
    <cellStyle name="EYSubTotal 2 3 6 2 3" xfId="1162" xr:uid="{DC4B7D6E-56A2-49B3-8C96-D7E9F9B1DC00}"/>
    <cellStyle name="EYSubTotal 2 3 6 2 4" xfId="1163" xr:uid="{1D36465F-4CC4-488D-A71B-C0215FFE2E0D}"/>
    <cellStyle name="EYSubTotal 2 3 6 2 5" xfId="1164" xr:uid="{629FFE2C-58D1-4A0A-87EA-999D52269B02}"/>
    <cellStyle name="EYSubTotal 2 3 6 2 6" xfId="1165" xr:uid="{9B5F0A5D-509B-4302-9BFB-E80897ABF2DC}"/>
    <cellStyle name="EYSubTotal 2 3 6 3" xfId="1166" xr:uid="{8CF2B5AC-2CCF-4100-8094-B977A612C57C}"/>
    <cellStyle name="EYSubTotal 2 3 6 3 2" xfId="1167" xr:uid="{4BA7A885-B291-4B8B-8A20-5D07954473C5}"/>
    <cellStyle name="EYSubTotal 2 3 6 4" xfId="1168" xr:uid="{F7ACE1E4-5D7C-4FAC-9900-1BC96F361432}"/>
    <cellStyle name="EYSubTotal 2 3 6 5" xfId="1169" xr:uid="{4A9AF729-DA8B-4F11-9423-A548E0EA0CF5}"/>
    <cellStyle name="EYSubTotal 2 3 6 6" xfId="1170" xr:uid="{FC89D8B1-6DEC-4AC1-ABF2-D07585F7C402}"/>
    <cellStyle name="EYSubTotal 2 3 6 7" xfId="1171" xr:uid="{7D77315D-9D94-4712-91C3-8A05F68115A8}"/>
    <cellStyle name="EYSubTotal 2 3 7" xfId="1172" xr:uid="{503CBA2C-E9EC-424B-8522-D746AF1FC821}"/>
    <cellStyle name="EYSubTotal 2 3 7 2" xfId="1173" xr:uid="{16C3FE74-567E-4F10-925B-BF77F6BB6026}"/>
    <cellStyle name="EYSubTotal 2 3 7 2 2" xfId="1174" xr:uid="{4E2B1A01-EF64-4286-8580-F755290E6043}"/>
    <cellStyle name="EYSubTotal 2 3 7 2 3" xfId="1175" xr:uid="{F1E5C8B1-13BE-4BB3-9038-9BB18F25A894}"/>
    <cellStyle name="EYSubTotal 2 3 7 2 4" xfId="1176" xr:uid="{50FF6B18-AB10-412B-B7AA-46042BAB5987}"/>
    <cellStyle name="EYSubTotal 2 3 7 2 5" xfId="1177" xr:uid="{DEDFDBFC-8D63-41A5-91D9-9AA27AAFDF07}"/>
    <cellStyle name="EYSubTotal 2 3 7 2 6" xfId="1178" xr:uid="{CAAA0572-BDA7-40FA-B7B1-7938BA09A94B}"/>
    <cellStyle name="EYSubTotal 2 3 7 3" xfId="1179" xr:uid="{A23719FA-BBDB-4B1A-8C50-4F950E595551}"/>
    <cellStyle name="EYSubTotal 2 3 7 3 2" xfId="1180" xr:uid="{ACE9B8EF-7BEF-4507-9EDB-7F031AFA3A17}"/>
    <cellStyle name="EYSubTotal 2 3 7 4" xfId="1181" xr:uid="{F5025443-265A-429F-9743-A73CD764FBC9}"/>
    <cellStyle name="EYSubTotal 2 3 7 5" xfId="1182" xr:uid="{613BDB7C-4E81-44AC-BC96-18E150B235F1}"/>
    <cellStyle name="EYSubTotal 2 3 7 6" xfId="1183" xr:uid="{771F39F8-20EA-4CB6-BAA8-4D67697964CE}"/>
    <cellStyle name="EYSubTotal 2 3 7 7" xfId="1184" xr:uid="{5C99D800-0B79-4ABE-AE7B-D58617456DC1}"/>
    <cellStyle name="EYSubTotal 2 3 8" xfId="1185" xr:uid="{DA7C6583-4E43-4F25-BFAB-23134587117D}"/>
    <cellStyle name="EYSubTotal 2 3 8 2" xfId="1186" xr:uid="{7C131585-E292-4DC6-B615-DABA8512CDF9}"/>
    <cellStyle name="EYSubTotal 2 3 8 2 2" xfId="1187" xr:uid="{805411B7-0B65-4B23-91AA-C9B6D39A028F}"/>
    <cellStyle name="EYSubTotal 2 3 8 2 3" xfId="1188" xr:uid="{96C8ABA0-5FD5-4E52-8C00-A7AB10626C43}"/>
    <cellStyle name="EYSubTotal 2 3 8 2 4" xfId="1189" xr:uid="{4F052A6C-6026-4500-9124-21879E527B84}"/>
    <cellStyle name="EYSubTotal 2 3 8 2 5" xfId="1190" xr:uid="{274C6348-D14E-45E8-9B63-A5F8FAF4EA26}"/>
    <cellStyle name="EYSubTotal 2 3 8 2 6" xfId="1191" xr:uid="{24704160-F6CC-493F-AAB8-33B952E4C2E8}"/>
    <cellStyle name="EYSubTotal 2 3 8 3" xfId="1192" xr:uid="{3AD30D28-8C43-4C5C-B65F-AA7AA6F9C47A}"/>
    <cellStyle name="EYSubTotal 2 3 8 3 2" xfId="1193" xr:uid="{F630236D-B23D-45B2-8938-7CC452CA8819}"/>
    <cellStyle name="EYSubTotal 2 3 8 4" xfId="1194" xr:uid="{19FBCDB2-4963-4E8C-AB24-A26198772379}"/>
    <cellStyle name="EYSubTotal 2 3 8 5" xfId="1195" xr:uid="{FD499FCD-90ED-44B4-B600-E2662458CB95}"/>
    <cellStyle name="EYSubTotal 2 3 8 6" xfId="1196" xr:uid="{3F9F7EDA-53BB-455A-9ED0-EB52FA7A5077}"/>
    <cellStyle name="EYSubTotal 2 3 8 7" xfId="1197" xr:uid="{79363A9B-4665-41D7-AC36-7709BB942095}"/>
    <cellStyle name="EYSubTotal 2 3 9" xfId="1198" xr:uid="{1986F305-B782-4EA9-B2B1-AB95E08C1DBD}"/>
    <cellStyle name="EYSubTotal 2 3 9 2" xfId="1199" xr:uid="{B76A55F0-8F75-4329-B8F2-2306C4F36CD3}"/>
    <cellStyle name="EYSubTotal 2 3 9 3" xfId="1200" xr:uid="{5B035782-291E-406A-B561-E6E66C35E4E0}"/>
    <cellStyle name="EYSubTotal 2 3 9 4" xfId="1201" xr:uid="{CB22EC20-AAE1-4694-A58A-828C59482C44}"/>
    <cellStyle name="EYSubTotal 2 3 9 5" xfId="1202" xr:uid="{D6860B98-40DE-421A-BB41-289309EED9A3}"/>
    <cellStyle name="EYSubTotal 2 3 9 6" xfId="1203" xr:uid="{2B723ACA-1743-4367-A727-69D10F85E7F7}"/>
    <cellStyle name="EYSubTotal 2 3_Subsidy" xfId="1204" xr:uid="{3D83A6F3-68B1-469C-B0E5-D6A2ABB2F56D}"/>
    <cellStyle name="EYSubTotal 2 4" xfId="1205" xr:uid="{CB256F5C-34CD-4812-BB13-1D4B92D8D49C}"/>
    <cellStyle name="EYSubTotal 2 4 2" xfId="1206" xr:uid="{AD7A5716-DF85-44F0-9B3C-E6D1D9857540}"/>
    <cellStyle name="EYSubTotal 2 4 2 2" xfId="1207" xr:uid="{D8F0E763-CD69-4D34-90C9-CA9ABEB1E66F}"/>
    <cellStyle name="EYSubTotal 2 4 2 2 2" xfId="1208" xr:uid="{E1AC268C-2988-4E98-8913-E520F4DA737D}"/>
    <cellStyle name="EYSubTotal 2 4 2 2 3" xfId="1209" xr:uid="{E3F2193A-A9DF-4188-8C96-9EB8407A2CCC}"/>
    <cellStyle name="EYSubTotal 2 4 2 2 4" xfId="1210" xr:uid="{593A6044-7CAD-49C9-AAB7-2622F4B96735}"/>
    <cellStyle name="EYSubTotal 2 4 2 2 5" xfId="1211" xr:uid="{148375E8-44DF-49B8-9D9D-43962F2D18CB}"/>
    <cellStyle name="EYSubTotal 2 4 2 2 6" xfId="1212" xr:uid="{2758338E-2D52-449E-93A7-408FBEAA5106}"/>
    <cellStyle name="EYSubTotal 2 4 2 3" xfId="1213" xr:uid="{C5F76EA9-8487-4FF5-BBDB-5A0E69E94D08}"/>
    <cellStyle name="EYSubTotal 2 4 2 3 2" xfId="1214" xr:uid="{85CBC093-2D0A-4B66-993C-920D5DB19146}"/>
    <cellStyle name="EYSubTotal 2 4 2 4" xfId="1215" xr:uid="{22C1BA71-1621-4DBB-A685-29E38B0778B3}"/>
    <cellStyle name="EYSubTotal 2 4 2 5" xfId="1216" xr:uid="{BE6478F5-1FF0-40EA-B6DE-86C6B4482101}"/>
    <cellStyle name="EYSubTotal 2 4 2 6" xfId="1217" xr:uid="{B57BE891-F668-4DC8-B5EA-E735BC2D3C8A}"/>
    <cellStyle name="EYSubTotal 2 4 2 7" xfId="1218" xr:uid="{63984122-A1BC-4C76-8F08-7476C93E4435}"/>
    <cellStyle name="EYSubTotal 2 4 3" xfId="1219" xr:uid="{E2F70178-9404-4967-8807-C2FF76F9749E}"/>
    <cellStyle name="EYSubTotal 2 4 3 2" xfId="1220" xr:uid="{93AFE6DA-EB61-4267-AC59-5F3759AF5DA0}"/>
    <cellStyle name="EYSubTotal 2 4 3 3" xfId="1221" xr:uid="{049F38E6-2BFF-4459-8238-E6797B1DFF40}"/>
    <cellStyle name="EYSubTotal 2 4 3 4" xfId="1222" xr:uid="{5FB6EB81-F190-4757-877A-2569121BD1A3}"/>
    <cellStyle name="EYSubTotal 2 4 3 5" xfId="1223" xr:uid="{F1BE852F-9888-4ABB-AFF7-F9652EA6331D}"/>
    <cellStyle name="EYSubTotal 2 4 3 6" xfId="1224" xr:uid="{39B522D8-C699-4CAB-922B-A35E0D6D3DA2}"/>
    <cellStyle name="EYSubTotal 2 4 4" xfId="1225" xr:uid="{29AB187A-56C7-4333-9E17-D1E0D0AB3398}"/>
    <cellStyle name="EYSubTotal 2 4 4 2" xfId="1226" xr:uid="{C5E6C993-84A0-43A7-9FC7-73FE2DF2AB2F}"/>
    <cellStyle name="EYSubTotal 2 4 5" xfId="1227" xr:uid="{68ED4B82-88FB-4461-9C41-49DC9663DD86}"/>
    <cellStyle name="EYSubTotal 2 4 6" xfId="1228" xr:uid="{452FCBD0-A635-4DD5-A61D-D5D281B46C9B}"/>
    <cellStyle name="EYSubTotal 2 4 7" xfId="1229" xr:uid="{F7BEAA6F-8CE8-4B44-98F4-5B533D61D18D}"/>
    <cellStyle name="EYSubTotal 2 4 8" xfId="1230" xr:uid="{91816B46-60C6-4BCE-9C74-7C4FD1C47FFE}"/>
    <cellStyle name="EYSubTotal 2 4_Subsidy" xfId="1231" xr:uid="{46B67F09-4056-40F2-8A3C-514471F21AC3}"/>
    <cellStyle name="EYSubTotal 2 5" xfId="1232" xr:uid="{9CAA79C9-89AB-4A7B-8C31-FEE5E21F6651}"/>
    <cellStyle name="EYSubTotal 2 5 2" xfId="1233" xr:uid="{6838D1B1-3215-4F03-8775-3B7E3A8073B2}"/>
    <cellStyle name="EYSubTotal 2 5 2 2" xfId="1234" xr:uid="{0226A4A1-E57B-473D-849E-F0C7FE6228C3}"/>
    <cellStyle name="EYSubTotal 2 5 2 3" xfId="1235" xr:uid="{E85511BF-4C2E-43DC-9192-EB272EE532C4}"/>
    <cellStyle name="EYSubTotal 2 5 2 4" xfId="1236" xr:uid="{B41308A0-CD5B-4852-A58E-28BC83A383FC}"/>
    <cellStyle name="EYSubTotal 2 5 2 5" xfId="1237" xr:uid="{6DD58DD5-B175-4CC8-92FC-DB2673435E1D}"/>
    <cellStyle name="EYSubTotal 2 5 2 6" xfId="1238" xr:uid="{379ADB19-E4F5-41A6-A3DE-01C96E88AFB4}"/>
    <cellStyle name="EYSubTotal 2 5 3" xfId="1239" xr:uid="{F4ED44A6-101F-4DDF-91F1-6A61C8DD7B1B}"/>
    <cellStyle name="EYSubTotal 2 5 3 2" xfId="1240" xr:uid="{1CB461D1-17F6-440F-B033-AE5034CFE401}"/>
    <cellStyle name="EYSubTotal 2 5 4" xfId="1241" xr:uid="{232BCAC2-9B51-4EF4-86EC-713B81EEBE21}"/>
    <cellStyle name="EYSubTotal 2 5 5" xfId="1242" xr:uid="{E2FD1A99-711B-4FF5-887D-36148AB9FE01}"/>
    <cellStyle name="EYSubTotal 2 5 6" xfId="1243" xr:uid="{3BF641DC-4B80-4C78-A06B-4DBEBA9D4D2D}"/>
    <cellStyle name="EYSubTotal 2 5 7" xfId="1244" xr:uid="{D012A202-C3B6-4A6D-AF89-49B89AEBF276}"/>
    <cellStyle name="EYSubTotal 2 6" xfId="1245" xr:uid="{71759605-80CC-4EBD-9E9E-7DBC1BEE706C}"/>
    <cellStyle name="EYSubTotal 2 6 2" xfId="1246" xr:uid="{4737D046-93B5-40FE-99CD-71D835D57A89}"/>
    <cellStyle name="EYSubTotal 2 6 2 2" xfId="1247" xr:uid="{B3512F50-96AE-4A3E-A705-F1EC749A24D2}"/>
    <cellStyle name="EYSubTotal 2 6 2 3" xfId="1248" xr:uid="{944F0654-C358-4FF8-8AE3-4EB3EEAC5099}"/>
    <cellStyle name="EYSubTotal 2 6 2 4" xfId="1249" xr:uid="{3918087B-79FD-43E5-9F1A-78D320E24BDB}"/>
    <cellStyle name="EYSubTotal 2 6 2 5" xfId="1250" xr:uid="{62FD9A1C-5B55-41C1-BE20-283A20AC6016}"/>
    <cellStyle name="EYSubTotal 2 6 2 6" xfId="1251" xr:uid="{AB229548-1A7D-44A6-9C4E-910A7EEC6071}"/>
    <cellStyle name="EYSubTotal 2 6 3" xfId="1252" xr:uid="{0087DE43-BCF3-4E71-B408-5DBD4B3BB8D7}"/>
    <cellStyle name="EYSubTotal 2 6 3 2" xfId="1253" xr:uid="{4233BFDC-EB64-429E-9282-675CD7259E6B}"/>
    <cellStyle name="EYSubTotal 2 6 4" xfId="1254" xr:uid="{CB679DBA-3BB7-4A95-B2F2-28E45606AF20}"/>
    <cellStyle name="EYSubTotal 2 6 5" xfId="1255" xr:uid="{5BACE1DE-96F6-4B93-9CB1-8FF06B49ABEA}"/>
    <cellStyle name="EYSubTotal 2 6 6" xfId="1256" xr:uid="{38341E14-961A-40A2-8378-BEAA087F8171}"/>
    <cellStyle name="EYSubTotal 2 6 7" xfId="1257" xr:uid="{8404BC56-9EF8-4CE9-9564-AA8AD817B931}"/>
    <cellStyle name="EYSubTotal 2 7" xfId="1258" xr:uid="{3F444879-613F-46E4-92FF-AC54CB09273C}"/>
    <cellStyle name="EYSubTotal 2 7 2" xfId="1259" xr:uid="{3DF45465-A01E-4159-AC4E-6074139CDA58}"/>
    <cellStyle name="EYSubTotal 2 7 2 2" xfId="1260" xr:uid="{FD6A9230-5037-4B29-B366-778A8331C1F5}"/>
    <cellStyle name="EYSubTotal 2 7 2 3" xfId="1261" xr:uid="{7BDDAA26-3217-4E14-B63E-E24BCB5DA622}"/>
    <cellStyle name="EYSubTotal 2 7 2 4" xfId="1262" xr:uid="{1C553952-FE3C-468F-80E5-8F76B456A3D8}"/>
    <cellStyle name="EYSubTotal 2 7 2 5" xfId="1263" xr:uid="{836983FB-A24E-460F-84FB-A2FF23C3F3A3}"/>
    <cellStyle name="EYSubTotal 2 7 2 6" xfId="1264" xr:uid="{54A5F1EA-2831-4688-9E9B-8A181B3B5747}"/>
    <cellStyle name="EYSubTotal 2 7 3" xfId="1265" xr:uid="{B9DE9935-E71D-4839-9899-2440FCA6B566}"/>
    <cellStyle name="EYSubTotal 2 7 3 2" xfId="1266" xr:uid="{0CACEEFF-A144-46BB-B5A1-CC1CDE04E7F6}"/>
    <cellStyle name="EYSubTotal 2 7 4" xfId="1267" xr:uid="{EFCE30D2-7B31-4CCD-9E33-84066B2BC0A3}"/>
    <cellStyle name="EYSubTotal 2 7 5" xfId="1268" xr:uid="{8C395CE2-C25B-4077-B3BB-025A0B718E0D}"/>
    <cellStyle name="EYSubTotal 2 7 6" xfId="1269" xr:uid="{736D51FA-34BD-4AAF-BE22-BB001D95D542}"/>
    <cellStyle name="EYSubTotal 2 7 7" xfId="1270" xr:uid="{7FD34A55-3A91-475A-B08D-244D8994FBFC}"/>
    <cellStyle name="EYSubTotal 2 8" xfId="1271" xr:uid="{6FFB446B-B25A-4819-8C43-E21DF1947B38}"/>
    <cellStyle name="EYSubTotal 2 8 2" xfId="1272" xr:uid="{EFD66FFD-24CC-48C1-B2A9-8157E812018B}"/>
    <cellStyle name="EYSubTotal 2 8 2 2" xfId="1273" xr:uid="{9923085E-D831-4C10-A436-DDFE2D52880B}"/>
    <cellStyle name="EYSubTotal 2 8 2 3" xfId="1274" xr:uid="{D6E97E2D-29F2-4428-A6D2-B1BB57547CDE}"/>
    <cellStyle name="EYSubTotal 2 8 2 4" xfId="1275" xr:uid="{7CA9358A-3E87-476C-8346-FC1AED3EB64F}"/>
    <cellStyle name="EYSubTotal 2 8 2 5" xfId="1276" xr:uid="{C131A04C-D757-49B4-9D59-2D08BD1A6102}"/>
    <cellStyle name="EYSubTotal 2 8 2 6" xfId="1277" xr:uid="{D5C2CF4B-D44C-44DB-80D7-E77D8C6009DA}"/>
    <cellStyle name="EYSubTotal 2 8 3" xfId="1278" xr:uid="{25EE3BDD-A6A5-40AA-A04D-72E622A8B4E4}"/>
    <cellStyle name="EYSubTotal 2 8 3 2" xfId="1279" xr:uid="{782C4D44-0BE5-4BD2-B544-547EC86CB7A4}"/>
    <cellStyle name="EYSubTotal 2 8 4" xfId="1280" xr:uid="{FB0BF2AF-1B24-4FF2-9A4F-D9E302FDB0EB}"/>
    <cellStyle name="EYSubTotal 2 8 5" xfId="1281" xr:uid="{8FFC9B98-5365-45A1-BB8D-0C2E73CD804E}"/>
    <cellStyle name="EYSubTotal 2 8 6" xfId="1282" xr:uid="{5588098D-F743-4561-B7FC-604F3353DF7B}"/>
    <cellStyle name="EYSubTotal 2 8 7" xfId="1283" xr:uid="{38620AB5-9B24-4446-8AB2-7A6E9FD5B0A1}"/>
    <cellStyle name="EYSubTotal 2 9" xfId="1284" xr:uid="{9834CA22-224F-4D6D-9827-8747FAEA5F32}"/>
    <cellStyle name="EYSubTotal 2 9 2" xfId="1285" xr:uid="{AFA7E06F-4E90-44CE-BDE4-D12AD8E34FEA}"/>
    <cellStyle name="EYSubTotal 2 9 2 2" xfId="1286" xr:uid="{28B0CDCF-A0DA-40C8-96A0-86068E8DA195}"/>
    <cellStyle name="EYSubTotal 2 9 2 3" xfId="1287" xr:uid="{18503155-AA24-4F6D-8400-DCF1BFD7AB87}"/>
    <cellStyle name="EYSubTotal 2 9 2 4" xfId="1288" xr:uid="{D8C2A1AF-5322-40C5-AF92-AADD2ACCA4C4}"/>
    <cellStyle name="EYSubTotal 2 9 2 5" xfId="1289" xr:uid="{889A7692-F02C-42B1-95E3-1F55DBB46E37}"/>
    <cellStyle name="EYSubTotal 2 9 2 6" xfId="1290" xr:uid="{4775D573-8B31-4E70-BD8B-732F4135B175}"/>
    <cellStyle name="EYSubTotal 2 9 3" xfId="1291" xr:uid="{A7AFBB1D-0F9D-4297-8A44-5A0D5282591C}"/>
    <cellStyle name="EYSubTotal 2 9 3 2" xfId="1292" xr:uid="{F4E35B5A-DD1A-459C-97E4-9ACA1C25F9E3}"/>
    <cellStyle name="EYSubTotal 2 9 4" xfId="1293" xr:uid="{6D64EC9D-C81A-4825-920C-4EB52B831B27}"/>
    <cellStyle name="EYSubTotal 2 9 5" xfId="1294" xr:uid="{790FB80A-8146-489B-92C9-83AFDC706B54}"/>
    <cellStyle name="EYSubTotal 2 9 6" xfId="1295" xr:uid="{D511C033-D365-4797-A0CB-562B59418B21}"/>
    <cellStyle name="EYSubTotal 2 9 7" xfId="1296" xr:uid="{D8851972-1899-49B6-A55D-6EC23A6C84BC}"/>
    <cellStyle name="EYSubTotal 2_ST" xfId="1297" xr:uid="{FE30A8AA-00DC-4F39-B44D-9E9225D41E27}"/>
    <cellStyle name="EYSubTotal 3" xfId="1298" xr:uid="{C826DC06-FF6E-4356-9941-4E8B65B31AE3}"/>
    <cellStyle name="EYSubTotal 3 10" xfId="1299" xr:uid="{46A8286D-CABD-411F-9486-F8F481E4F612}"/>
    <cellStyle name="EYSubTotal 3 10 2" xfId="1300" xr:uid="{904AD804-C69B-41B5-85A1-F40037AAC31D}"/>
    <cellStyle name="EYSubTotal 3 11" xfId="1301" xr:uid="{91C92327-8EA1-47A8-9EDE-BFBC5F1FF54A}"/>
    <cellStyle name="EYSubTotal 3 12" xfId="1302" xr:uid="{C86ECAB9-504D-4E64-A473-722B908488F4}"/>
    <cellStyle name="EYSubTotal 3 13" xfId="1303" xr:uid="{8DD81ECB-8D01-444A-9230-D4D3B6A640D1}"/>
    <cellStyle name="EYSubTotal 3 14" xfId="1304" xr:uid="{11945788-0746-4BDA-A56E-3098A85B520D}"/>
    <cellStyle name="EYSubTotal 3 15" xfId="1305" xr:uid="{032D78A7-13D4-4436-A3AD-911DA242ABB9}"/>
    <cellStyle name="EYSubTotal 3 2" xfId="1306" xr:uid="{245E7387-0B3A-41A6-A32D-C17D81F8840E}"/>
    <cellStyle name="EYSubTotal 3 2 2" xfId="1307" xr:uid="{109CAE89-D7CC-4B7B-963C-E7B18C0A3091}"/>
    <cellStyle name="EYSubTotal 3 2 2 2" xfId="1308" xr:uid="{95E32462-20F0-4FCE-85D3-29068CA4C5F1}"/>
    <cellStyle name="EYSubTotal 3 2 2 2 2" xfId="1309" xr:uid="{334FC938-5410-4FF7-9538-EACE4A471C4D}"/>
    <cellStyle name="EYSubTotal 3 2 2 2 3" xfId="1310" xr:uid="{7A7E36BB-702D-47F1-819F-823BA6623AF9}"/>
    <cellStyle name="EYSubTotal 3 2 2 2 4" xfId="1311" xr:uid="{28371D1A-23AD-48FA-8D77-65E702C13168}"/>
    <cellStyle name="EYSubTotal 3 2 2 2 5" xfId="1312" xr:uid="{B86A9F12-CDB8-4B70-823B-B2871474E457}"/>
    <cellStyle name="EYSubTotal 3 2 2 2 6" xfId="1313" xr:uid="{D281BC7A-C320-4BA7-B74E-3738E5596F27}"/>
    <cellStyle name="EYSubTotal 3 2 2 3" xfId="1314" xr:uid="{34BDA379-2C78-42E6-A52E-1C3F249F8FC2}"/>
    <cellStyle name="EYSubTotal 3 2 2 3 2" xfId="1315" xr:uid="{3B536522-9F87-4756-AAA0-FC3870FA31EA}"/>
    <cellStyle name="EYSubTotal 3 2 2 4" xfId="1316" xr:uid="{C891A251-88D9-483F-BA82-C95B68AC3381}"/>
    <cellStyle name="EYSubTotal 3 2 2 5" xfId="1317" xr:uid="{DEC3CF24-F5CD-42C5-AC24-93306D37AD23}"/>
    <cellStyle name="EYSubTotal 3 2 2 6" xfId="1318" xr:uid="{8D78B99C-EDFE-4D83-800E-C78748E13F41}"/>
    <cellStyle name="EYSubTotal 3 2 2 7" xfId="1319" xr:uid="{006772B7-3D1D-4A0A-8BE0-B5219C498105}"/>
    <cellStyle name="EYSubTotal 3 2 3" xfId="1320" xr:uid="{2BAAC34A-CC22-4DA7-B1D1-6D6BDF056D85}"/>
    <cellStyle name="EYSubTotal 3 2 3 2" xfId="1321" xr:uid="{DD02AE87-9759-4455-A10F-4AFBE561D1E2}"/>
    <cellStyle name="EYSubTotal 3 2 3 3" xfId="1322" xr:uid="{85559E5E-80E0-48F7-BC85-494550355B00}"/>
    <cellStyle name="EYSubTotal 3 2 3 4" xfId="1323" xr:uid="{B378919B-8A52-4D02-90A3-1ED717D48E04}"/>
    <cellStyle name="EYSubTotal 3 2 3 5" xfId="1324" xr:uid="{8958E87A-9EB4-4AE0-96BA-F1965754E94F}"/>
    <cellStyle name="EYSubTotal 3 2 3 6" xfId="1325" xr:uid="{C956D369-5646-4432-A014-16078332B3A9}"/>
    <cellStyle name="EYSubTotal 3 2 4" xfId="1326" xr:uid="{0A338879-7BA7-416A-80EF-03BB043A8726}"/>
    <cellStyle name="EYSubTotal 3 2 4 2" xfId="1327" xr:uid="{CC870878-2828-4F65-8C9A-CB421D5CD245}"/>
    <cellStyle name="EYSubTotal 3 2 5" xfId="1328" xr:uid="{42749FE2-9469-4220-BB16-E02D2866F4C0}"/>
    <cellStyle name="EYSubTotal 3 2 6" xfId="1329" xr:uid="{7CC8EEE4-9039-45E3-9D7A-E22F0D2FFAAA}"/>
    <cellStyle name="EYSubTotal 3 2 7" xfId="1330" xr:uid="{8B8FE81F-2889-43E4-A3F0-3A3050CBDA1A}"/>
    <cellStyle name="EYSubTotal 3 2 8" xfId="1331" xr:uid="{E81ECFE6-C629-4181-8226-028D65D14C8F}"/>
    <cellStyle name="EYSubTotal 3 2_Subsidy" xfId="1332" xr:uid="{AEA53631-7F7D-4444-829B-B3CE2F8110AB}"/>
    <cellStyle name="EYSubTotal 3 3" xfId="1333" xr:uid="{2A8676E5-2014-41A4-A13E-4B5A521E2D8D}"/>
    <cellStyle name="EYSubTotal 3 3 2" xfId="1334" xr:uid="{9413C5B7-9536-4501-B4F6-329BAFA692DB}"/>
    <cellStyle name="EYSubTotal 3 3 2 2" xfId="1335" xr:uid="{FBBB4DAF-508C-433B-B26E-4C9FB59AC2F2}"/>
    <cellStyle name="EYSubTotal 3 3 2 3" xfId="1336" xr:uid="{BF3FB5FE-B2A6-4555-9F67-C14EDD25F0CE}"/>
    <cellStyle name="EYSubTotal 3 3 2 4" xfId="1337" xr:uid="{9E99B842-6C87-47A0-AE56-412ABDD338AF}"/>
    <cellStyle name="EYSubTotal 3 3 2 5" xfId="1338" xr:uid="{171819A7-9D51-477D-8425-9DC8755B9BC0}"/>
    <cellStyle name="EYSubTotal 3 3 2 6" xfId="1339" xr:uid="{81654EEE-B925-488E-AB10-5AB83FE8C4A7}"/>
    <cellStyle name="EYSubTotal 3 3 3" xfId="1340" xr:uid="{6519AA32-87B3-44C3-92F7-165A24720B74}"/>
    <cellStyle name="EYSubTotal 3 3 3 2" xfId="1341" xr:uid="{687AB183-55C2-4153-92AA-D57EABAA12B8}"/>
    <cellStyle name="EYSubTotal 3 3 4" xfId="1342" xr:uid="{E27F00A7-5217-4994-B00A-3701F9C8A88E}"/>
    <cellStyle name="EYSubTotal 3 3 5" xfId="1343" xr:uid="{627927DC-3727-460E-BFE0-D0EFB5524F28}"/>
    <cellStyle name="EYSubTotal 3 3 6" xfId="1344" xr:uid="{8894C6A7-58B8-476E-AECE-34607881D45C}"/>
    <cellStyle name="EYSubTotal 3 3 7" xfId="1345" xr:uid="{947227EA-C19A-45E8-95D3-40288C1C626F}"/>
    <cellStyle name="EYSubTotal 3 4" xfId="1346" xr:uid="{7D553E0E-2BD1-4D84-A540-30874122D00E}"/>
    <cellStyle name="EYSubTotal 3 4 2" xfId="1347" xr:uid="{97BC25E8-562E-4137-B2E4-A0C54D34C312}"/>
    <cellStyle name="EYSubTotal 3 4 2 2" xfId="1348" xr:uid="{5A150212-E926-435B-BCC4-C98BE300E2C6}"/>
    <cellStyle name="EYSubTotal 3 4 2 3" xfId="1349" xr:uid="{D459E1AC-68A8-44FA-A94E-080DF92C4CCD}"/>
    <cellStyle name="EYSubTotal 3 4 2 4" xfId="1350" xr:uid="{80342E2B-F46D-4EB8-B08D-56DE62C4F10D}"/>
    <cellStyle name="EYSubTotal 3 4 2 5" xfId="1351" xr:uid="{E2EE4BB3-60AA-425A-B7C5-F06F1EAF0F57}"/>
    <cellStyle name="EYSubTotal 3 4 2 6" xfId="1352" xr:uid="{7024FFCE-5AAF-4FB3-8747-5E8153BA8E70}"/>
    <cellStyle name="EYSubTotal 3 4 3" xfId="1353" xr:uid="{F6F66F53-7652-4BAE-89AE-3DE1CBD1D456}"/>
    <cellStyle name="EYSubTotal 3 4 3 2" xfId="1354" xr:uid="{7E95E1B9-AABA-496E-89FF-8C3EDA25A184}"/>
    <cellStyle name="EYSubTotal 3 4 4" xfId="1355" xr:uid="{C354CDB6-0BE2-4ED5-AC46-6EB3586B92A5}"/>
    <cellStyle name="EYSubTotal 3 4 5" xfId="1356" xr:uid="{724D828F-5226-42E4-9435-9F335C4AD9BA}"/>
    <cellStyle name="EYSubTotal 3 4 6" xfId="1357" xr:uid="{633D300B-3FD6-4DE9-857E-AA075F6EFD48}"/>
    <cellStyle name="EYSubTotal 3 4 7" xfId="1358" xr:uid="{D896BE04-661D-44B1-8A7D-0D40F36B1F21}"/>
    <cellStyle name="EYSubTotal 3 5" xfId="1359" xr:uid="{F6892865-C82A-42A5-924E-A851CC597989}"/>
    <cellStyle name="EYSubTotal 3 5 2" xfId="1360" xr:uid="{D331BC51-69EF-4A5E-8235-61F1532B67CD}"/>
    <cellStyle name="EYSubTotal 3 5 2 2" xfId="1361" xr:uid="{DA5D5F51-C125-44BF-9412-6F8E0E4363E7}"/>
    <cellStyle name="EYSubTotal 3 5 2 3" xfId="1362" xr:uid="{E4BEF83B-54BC-44ED-B617-746EEFBD800E}"/>
    <cellStyle name="EYSubTotal 3 5 2 4" xfId="1363" xr:uid="{268E09CC-CB5E-4636-95A2-77FB795971D9}"/>
    <cellStyle name="EYSubTotal 3 5 2 5" xfId="1364" xr:uid="{2C8CDD69-27EC-44FD-90C3-5E01ED20BF71}"/>
    <cellStyle name="EYSubTotal 3 5 2 6" xfId="1365" xr:uid="{AB289F22-B171-4E7D-8428-60B93CEE3751}"/>
    <cellStyle name="EYSubTotal 3 5 3" xfId="1366" xr:uid="{D12161BD-3DA2-4D17-8CC4-A9EE9A5CBF95}"/>
    <cellStyle name="EYSubTotal 3 5 3 2" xfId="1367" xr:uid="{51E6E5C7-DF02-4EA3-A696-59B2170BD446}"/>
    <cellStyle name="EYSubTotal 3 5 4" xfId="1368" xr:uid="{00CFE6F1-CCFF-4ECC-BBE0-006FF97B48DF}"/>
    <cellStyle name="EYSubTotal 3 5 5" xfId="1369" xr:uid="{E0EB071F-B54A-40DF-A654-D70EE38A2B04}"/>
    <cellStyle name="EYSubTotal 3 5 6" xfId="1370" xr:uid="{AC880448-7067-4766-9521-DC6BF93DBF60}"/>
    <cellStyle name="EYSubTotal 3 5 7" xfId="1371" xr:uid="{69766345-92F4-4CD3-98A8-F32139D25E35}"/>
    <cellStyle name="EYSubTotal 3 6" xfId="1372" xr:uid="{817C16B4-714C-4B5B-9A8E-CFA478598303}"/>
    <cellStyle name="EYSubTotal 3 6 2" xfId="1373" xr:uid="{9117EB96-6AEC-4304-B3DC-CD75667B1B9C}"/>
    <cellStyle name="EYSubTotal 3 6 2 2" xfId="1374" xr:uid="{9B18177D-E5D9-4451-9744-CACE75762033}"/>
    <cellStyle name="EYSubTotal 3 6 2 3" xfId="1375" xr:uid="{42E0E089-A420-40AF-AAE6-82DD7D734895}"/>
    <cellStyle name="EYSubTotal 3 6 2 4" xfId="1376" xr:uid="{4BB39C54-ED48-44F5-9873-6BBB8A58BEBF}"/>
    <cellStyle name="EYSubTotal 3 6 2 5" xfId="1377" xr:uid="{CC208FE5-6F95-4081-AFE0-BBB0166F0F4A}"/>
    <cellStyle name="EYSubTotal 3 6 2 6" xfId="1378" xr:uid="{087FE095-34A4-4309-BE01-D39647E37EBB}"/>
    <cellStyle name="EYSubTotal 3 6 3" xfId="1379" xr:uid="{64641C9F-CB92-4402-91F9-96DE7F59A5A6}"/>
    <cellStyle name="EYSubTotal 3 6 3 2" xfId="1380" xr:uid="{633170B3-FC14-4394-A817-532D2E5A4F1E}"/>
    <cellStyle name="EYSubTotal 3 6 4" xfId="1381" xr:uid="{2966180E-F058-4F37-AF3E-A6E4A540EF61}"/>
    <cellStyle name="EYSubTotal 3 6 5" xfId="1382" xr:uid="{C7D63C31-CE8E-4A95-A0D9-2A6018426B49}"/>
    <cellStyle name="EYSubTotal 3 6 6" xfId="1383" xr:uid="{1DEB5F09-E357-4CF6-ABE3-7C8801A452EA}"/>
    <cellStyle name="EYSubTotal 3 6 7" xfId="1384" xr:uid="{E4741E53-FCBB-4D4A-A3AB-FCAB9837F06D}"/>
    <cellStyle name="EYSubTotal 3 7" xfId="1385" xr:uid="{6061522B-FFC3-4A2D-9978-58FF4E598B5D}"/>
    <cellStyle name="EYSubTotal 3 7 2" xfId="1386" xr:uid="{B80A4379-0873-4A00-BA33-AFC5B73AE0E7}"/>
    <cellStyle name="EYSubTotal 3 7 2 2" xfId="1387" xr:uid="{6A0895EC-310A-4E78-A9A9-EBFFF69B2A53}"/>
    <cellStyle name="EYSubTotal 3 7 2 3" xfId="1388" xr:uid="{F1ABD4DD-B25B-4675-AE4F-AD66AD4A2316}"/>
    <cellStyle name="EYSubTotal 3 7 2 4" xfId="1389" xr:uid="{CE2C0714-C923-40A2-BBD0-9919094BB6BD}"/>
    <cellStyle name="EYSubTotal 3 7 2 5" xfId="1390" xr:uid="{FFBA90E0-10E3-499D-800B-985B000CDC97}"/>
    <cellStyle name="EYSubTotal 3 7 2 6" xfId="1391" xr:uid="{6146AD79-0BB5-4628-A54A-592BC4814011}"/>
    <cellStyle name="EYSubTotal 3 7 3" xfId="1392" xr:uid="{DA271B32-62E1-4539-9B56-8D943E9F3D80}"/>
    <cellStyle name="EYSubTotal 3 7 3 2" xfId="1393" xr:uid="{D773C48D-F5F3-4B6E-9385-195C766A4B60}"/>
    <cellStyle name="EYSubTotal 3 7 4" xfId="1394" xr:uid="{7C1FF771-041B-4E1F-BE2C-6D4C114D8995}"/>
    <cellStyle name="EYSubTotal 3 7 5" xfId="1395" xr:uid="{0775C55D-A222-475B-93E3-8B4CDAEC4F9C}"/>
    <cellStyle name="EYSubTotal 3 7 6" xfId="1396" xr:uid="{8B484BCB-9C75-46C0-8CF2-EEB19164EBBF}"/>
    <cellStyle name="EYSubTotal 3 7 7" xfId="1397" xr:uid="{97BB266B-27A1-4B68-9CC6-9D6E15370CB7}"/>
    <cellStyle name="EYSubTotal 3 8" xfId="1398" xr:uid="{E6BB07F5-074A-4673-B827-D6F8AAA87637}"/>
    <cellStyle name="EYSubTotal 3 8 2" xfId="1399" xr:uid="{1A292A09-531D-4FAE-AA01-F04BBF2940FD}"/>
    <cellStyle name="EYSubTotal 3 8 2 2" xfId="1400" xr:uid="{D3473B6A-272E-44E7-8222-B1050CC653F6}"/>
    <cellStyle name="EYSubTotal 3 8 2 3" xfId="1401" xr:uid="{57BD4B87-E63D-4C47-93F6-ED4C5A581A76}"/>
    <cellStyle name="EYSubTotal 3 8 2 4" xfId="1402" xr:uid="{2DEEBA1E-78F1-42DC-9B02-E36969C33636}"/>
    <cellStyle name="EYSubTotal 3 8 2 5" xfId="1403" xr:uid="{44D4C5AA-03FA-4058-A7C2-4E1A71964A03}"/>
    <cellStyle name="EYSubTotal 3 8 2 6" xfId="1404" xr:uid="{A0894B66-677F-4BA3-8198-0503AE6411A2}"/>
    <cellStyle name="EYSubTotal 3 8 3" xfId="1405" xr:uid="{42DB4A43-C9B3-488E-AFCA-DA9832C9A237}"/>
    <cellStyle name="EYSubTotal 3 8 3 2" xfId="1406" xr:uid="{8C61E786-3B03-42C0-99FC-00622F40E7FF}"/>
    <cellStyle name="EYSubTotal 3 8 4" xfId="1407" xr:uid="{54CF8442-12CE-4A8C-B01D-D8E05158DBA7}"/>
    <cellStyle name="EYSubTotal 3 8 5" xfId="1408" xr:uid="{2781BA8B-F51D-4FCF-BBDE-2441596BEFBB}"/>
    <cellStyle name="EYSubTotal 3 8 6" xfId="1409" xr:uid="{7D89997C-E422-4D4A-A053-83AB793DFC35}"/>
    <cellStyle name="EYSubTotal 3 8 7" xfId="1410" xr:uid="{8D42E7C7-65D4-43E7-9F41-CA17F68468AA}"/>
    <cellStyle name="EYSubTotal 3 9" xfId="1411" xr:uid="{773895A2-5F05-4FE2-9802-ABA0A46CA7A6}"/>
    <cellStyle name="EYSubTotal 3 9 2" xfId="1412" xr:uid="{4DB38840-85DC-4808-B7BF-416CE287B1B8}"/>
    <cellStyle name="EYSubTotal 3 9 3" xfId="1413" xr:uid="{D9CB5A75-60A4-4224-934F-C07992870439}"/>
    <cellStyle name="EYSubTotal 3 9 4" xfId="1414" xr:uid="{1FDED765-FFD2-4810-8AED-A2369EBDA962}"/>
    <cellStyle name="EYSubTotal 3 9 5" xfId="1415" xr:uid="{00962D74-7B1A-4DA3-ABCB-F89F51353204}"/>
    <cellStyle name="EYSubTotal 3 9 6" xfId="1416" xr:uid="{CE9E68BE-B6A0-491F-B77C-08CA55F7DECA}"/>
    <cellStyle name="EYSubTotal 3_Subsidy" xfId="1417" xr:uid="{918154BF-F586-48B6-AF99-FC76E2234C62}"/>
    <cellStyle name="EYSubTotal 4" xfId="1418" xr:uid="{6C888185-8A70-4FC6-9A1E-38E966F05891}"/>
    <cellStyle name="EYSubTotal 4 10" xfId="1419" xr:uid="{831BECEC-6C8F-4893-AD06-428604B6F68D}"/>
    <cellStyle name="EYSubTotal 4 10 2" xfId="1420" xr:uid="{DEC0C8EB-DEA7-4476-B27D-9BD5FE0794D9}"/>
    <cellStyle name="EYSubTotal 4 11" xfId="1421" xr:uid="{C64A84DC-9EAB-4A95-83E7-9B7704D5B827}"/>
    <cellStyle name="EYSubTotal 4 12" xfId="1422" xr:uid="{9EFC7EA0-575B-481D-96BC-C4A6D226FD5E}"/>
    <cellStyle name="EYSubTotal 4 13" xfId="1423" xr:uid="{22487ACD-A628-49A6-96EB-C82C2F0AA795}"/>
    <cellStyle name="EYSubTotal 4 14" xfId="1424" xr:uid="{B860662C-E1D0-450E-B6F6-123D4B8E2902}"/>
    <cellStyle name="EYSubTotal 4 2" xfId="1425" xr:uid="{94A4CBD2-3868-4A64-8085-824D0653F1E5}"/>
    <cellStyle name="EYSubTotal 4 2 2" xfId="1426" xr:uid="{D34BFD56-30E1-48AE-969C-A68C694496EF}"/>
    <cellStyle name="EYSubTotal 4 2 2 2" xfId="1427" xr:uid="{44FD0B06-D491-43E8-A836-8D69D0C3CAA0}"/>
    <cellStyle name="EYSubTotal 4 2 2 2 2" xfId="1428" xr:uid="{2FD90BD5-D333-460F-9F38-5F40A3E61AAC}"/>
    <cellStyle name="EYSubTotal 4 2 2 2 3" xfId="1429" xr:uid="{63CFCF41-7F32-4992-9E6F-4206CC91979D}"/>
    <cellStyle name="EYSubTotal 4 2 2 2 4" xfId="1430" xr:uid="{FE485F9E-E9AD-425D-B035-D5F4730A25EC}"/>
    <cellStyle name="EYSubTotal 4 2 2 2 5" xfId="1431" xr:uid="{B82CF7B4-EA16-48A0-9AF6-37F0B61A4C25}"/>
    <cellStyle name="EYSubTotal 4 2 2 2 6" xfId="1432" xr:uid="{E1B01B34-5618-4456-8A48-C634D87DC635}"/>
    <cellStyle name="EYSubTotal 4 2 2 3" xfId="1433" xr:uid="{8C3B7649-28B6-4DB9-98AD-B371DAA6FF81}"/>
    <cellStyle name="EYSubTotal 4 2 2 3 2" xfId="1434" xr:uid="{D0B1A5AC-D2B6-4270-8CC6-4BA15389EFEB}"/>
    <cellStyle name="EYSubTotal 4 2 2 4" xfId="1435" xr:uid="{A2F6CD25-4A15-4489-89F3-404DF3793554}"/>
    <cellStyle name="EYSubTotal 4 2 2 5" xfId="1436" xr:uid="{B92E6349-CE61-489B-9D37-74123C974061}"/>
    <cellStyle name="EYSubTotal 4 2 2 6" xfId="1437" xr:uid="{4F886C03-3443-430B-A1B6-C443CDDFD7A3}"/>
    <cellStyle name="EYSubTotal 4 2 2 7" xfId="1438" xr:uid="{2AC1DA77-59F9-4BE0-9F2E-5D28AA0C206E}"/>
    <cellStyle name="EYSubTotal 4 2 3" xfId="1439" xr:uid="{30FEE7F2-73D3-4ED8-BB2B-D697AD897B70}"/>
    <cellStyle name="EYSubTotal 4 2 3 2" xfId="1440" xr:uid="{482EB6A3-1998-4C33-B2E1-32BAA1084AE3}"/>
    <cellStyle name="EYSubTotal 4 2 3 3" xfId="1441" xr:uid="{6F033DF3-BC7D-4564-A4B8-9E3CE313E54B}"/>
    <cellStyle name="EYSubTotal 4 2 3 4" xfId="1442" xr:uid="{8239CB6C-511B-4253-8643-E85E61E6CA8D}"/>
    <cellStyle name="EYSubTotal 4 2 3 5" xfId="1443" xr:uid="{ACE8225C-FEB9-4AAD-9D4F-D4B1263A92BC}"/>
    <cellStyle name="EYSubTotal 4 2 3 6" xfId="1444" xr:uid="{E6D61938-60FA-454B-90E2-6C2541C5966D}"/>
    <cellStyle name="EYSubTotal 4 2 4" xfId="1445" xr:uid="{CA257F29-489C-42D9-A9E8-DD2DE12BC1C8}"/>
    <cellStyle name="EYSubTotal 4 2 4 2" xfId="1446" xr:uid="{D7B60A5B-FCBC-4FB1-BFCB-6A3A5B7B91D9}"/>
    <cellStyle name="EYSubTotal 4 2 5" xfId="1447" xr:uid="{512F11B6-A111-48DF-B9BF-FEF7B81D3CD9}"/>
    <cellStyle name="EYSubTotal 4 2 6" xfId="1448" xr:uid="{123ED738-E3AB-4DE9-A48C-A541963FD65D}"/>
    <cellStyle name="EYSubTotal 4 2 7" xfId="1449" xr:uid="{2BD27025-FC68-4A43-942C-5D8DB9D31503}"/>
    <cellStyle name="EYSubTotal 4 2 8" xfId="1450" xr:uid="{33468A35-2B9B-42FC-9AC4-1E8B284B194A}"/>
    <cellStyle name="EYSubTotal 4 2_Subsidy" xfId="1451" xr:uid="{91B381B5-B588-412C-9466-731C2E2F6FFC}"/>
    <cellStyle name="EYSubTotal 4 3" xfId="1452" xr:uid="{B96F25E4-D248-45AD-B0AE-DF3A5ADE78FA}"/>
    <cellStyle name="EYSubTotal 4 3 2" xfId="1453" xr:uid="{EA8914DE-7182-482D-BB7F-6B5C17EEFB40}"/>
    <cellStyle name="EYSubTotal 4 3 2 2" xfId="1454" xr:uid="{4E5A4C65-0C44-479D-9FA7-7F0D50706497}"/>
    <cellStyle name="EYSubTotal 4 3 2 3" xfId="1455" xr:uid="{023CE70A-8EF4-4D83-805F-3DA2C345EF39}"/>
    <cellStyle name="EYSubTotal 4 3 2 4" xfId="1456" xr:uid="{54A5A3CB-F02F-4E02-B1BF-7F8F2B7BE97B}"/>
    <cellStyle name="EYSubTotal 4 3 2 5" xfId="1457" xr:uid="{CBAC3118-3F19-4D91-BB99-82B3FA37F0D2}"/>
    <cellStyle name="EYSubTotal 4 3 2 6" xfId="1458" xr:uid="{FCEB5C4C-D14A-432C-B3C9-525E66142138}"/>
    <cellStyle name="EYSubTotal 4 3 3" xfId="1459" xr:uid="{F83FA1A6-1EEB-4038-A69D-16EBA2C02643}"/>
    <cellStyle name="EYSubTotal 4 3 3 2" xfId="1460" xr:uid="{8509052F-85C6-4639-A1E2-D89C0DCCFC41}"/>
    <cellStyle name="EYSubTotal 4 3 4" xfId="1461" xr:uid="{B00E279E-D244-48EF-AE35-39A591CE1D6C}"/>
    <cellStyle name="EYSubTotal 4 3 5" xfId="1462" xr:uid="{6A0E7F98-B13C-44D1-AABB-28432E0307E8}"/>
    <cellStyle name="EYSubTotal 4 3 6" xfId="1463" xr:uid="{A1CA9F0C-5E33-4649-A93F-C44D180FA49F}"/>
    <cellStyle name="EYSubTotal 4 3 7" xfId="1464" xr:uid="{1F273215-C692-461D-B2EE-2934B49C0003}"/>
    <cellStyle name="EYSubTotal 4 4" xfId="1465" xr:uid="{61B91575-CDC9-426B-8AE4-BEF3971A0F48}"/>
    <cellStyle name="EYSubTotal 4 4 2" xfId="1466" xr:uid="{89698A39-64BF-43D1-8467-EB89BB43ED26}"/>
    <cellStyle name="EYSubTotal 4 4 2 2" xfId="1467" xr:uid="{6DACC704-3EF5-4E90-A96F-5E68DFD79A6D}"/>
    <cellStyle name="EYSubTotal 4 4 2 3" xfId="1468" xr:uid="{BC638AC9-AE45-4641-B7B4-9BAF626A4CE6}"/>
    <cellStyle name="EYSubTotal 4 4 2 4" xfId="1469" xr:uid="{9D45C7E4-517C-4AD6-BFB3-E4E4AADC86A7}"/>
    <cellStyle name="EYSubTotal 4 4 2 5" xfId="1470" xr:uid="{DCC54CF3-9117-424D-B805-C5072FF8DED9}"/>
    <cellStyle name="EYSubTotal 4 4 2 6" xfId="1471" xr:uid="{40B5950B-5860-4701-B8FF-CF2851987370}"/>
    <cellStyle name="EYSubTotal 4 4 3" xfId="1472" xr:uid="{6F1B749B-1363-4771-9B7C-21A70AB513A0}"/>
    <cellStyle name="EYSubTotal 4 4 3 2" xfId="1473" xr:uid="{77020531-9D95-4EB9-8358-0FDCF567A3C8}"/>
    <cellStyle name="EYSubTotal 4 4 4" xfId="1474" xr:uid="{9F4DF837-733E-4DCE-954F-B0DCF4FC087F}"/>
    <cellStyle name="EYSubTotal 4 4 5" xfId="1475" xr:uid="{0723D356-36F2-4249-AC5B-390F0CCA724E}"/>
    <cellStyle name="EYSubTotal 4 4 6" xfId="1476" xr:uid="{C1CF953D-CAE6-4A71-97B6-B16BF27D49FF}"/>
    <cellStyle name="EYSubTotal 4 4 7" xfId="1477" xr:uid="{D031847F-CDE8-4EC3-9FD2-A8029C8A7398}"/>
    <cellStyle name="EYSubTotal 4 5" xfId="1478" xr:uid="{374C43F1-B982-4191-9562-75A9CAA8B999}"/>
    <cellStyle name="EYSubTotal 4 5 2" xfId="1479" xr:uid="{14424CAA-4308-482D-B121-8046F634AF4E}"/>
    <cellStyle name="EYSubTotal 4 5 2 2" xfId="1480" xr:uid="{1C909253-5E20-4632-BD30-E53F8C363433}"/>
    <cellStyle name="EYSubTotal 4 5 2 3" xfId="1481" xr:uid="{7A004753-16BC-4CE3-BCB1-8998E5AC9E62}"/>
    <cellStyle name="EYSubTotal 4 5 2 4" xfId="1482" xr:uid="{C0D478E6-25F8-49CD-8B4C-B4984E86CE6E}"/>
    <cellStyle name="EYSubTotal 4 5 2 5" xfId="1483" xr:uid="{CE138D8D-6762-4EF2-9CDF-B4CBC8252039}"/>
    <cellStyle name="EYSubTotal 4 5 2 6" xfId="1484" xr:uid="{C232F0BD-A5C1-4DCD-AE33-EB036585C2B2}"/>
    <cellStyle name="EYSubTotal 4 5 3" xfId="1485" xr:uid="{041290C5-EBFE-42D9-B93D-BA98B42B4D9A}"/>
    <cellStyle name="EYSubTotal 4 5 3 2" xfId="1486" xr:uid="{5DB95999-7781-4582-B4C3-0DEB79B560F0}"/>
    <cellStyle name="EYSubTotal 4 5 4" xfId="1487" xr:uid="{784B9549-DFFE-40BD-9316-409F63E7D7D9}"/>
    <cellStyle name="EYSubTotal 4 5 5" xfId="1488" xr:uid="{308369B3-1555-4C97-9153-7831645351FB}"/>
    <cellStyle name="EYSubTotal 4 5 6" xfId="1489" xr:uid="{648D7CA2-69B8-4751-97DB-1A5EA08C10D1}"/>
    <cellStyle name="EYSubTotal 4 5 7" xfId="1490" xr:uid="{C61B7039-21CE-4706-BD11-05C338F8EC5C}"/>
    <cellStyle name="EYSubTotal 4 6" xfId="1491" xr:uid="{1B63E271-701A-410E-8EAC-F1FCDCDBE7A8}"/>
    <cellStyle name="EYSubTotal 4 6 2" xfId="1492" xr:uid="{AF06DA85-7DB4-4C4B-801B-D36CD6F0D437}"/>
    <cellStyle name="EYSubTotal 4 6 2 2" xfId="1493" xr:uid="{BB7628DD-3DF4-49C1-9B27-99E2C15272E3}"/>
    <cellStyle name="EYSubTotal 4 6 2 3" xfId="1494" xr:uid="{4DF201E7-80BF-4EE2-81B1-63D5E55BA7CB}"/>
    <cellStyle name="EYSubTotal 4 6 2 4" xfId="1495" xr:uid="{BA00F9DE-FD3B-4692-8CE3-C6CECE18ECB4}"/>
    <cellStyle name="EYSubTotal 4 6 2 5" xfId="1496" xr:uid="{D33FC444-7769-4711-AC3B-E60E62CE86C4}"/>
    <cellStyle name="EYSubTotal 4 6 2 6" xfId="1497" xr:uid="{90A36C35-22FE-4B32-BE63-B9F02D42DBE8}"/>
    <cellStyle name="EYSubTotal 4 6 3" xfId="1498" xr:uid="{880C4B7E-8DAA-402B-8A38-1BB8E056059B}"/>
    <cellStyle name="EYSubTotal 4 6 3 2" xfId="1499" xr:uid="{1B243AD9-5A74-414C-8D59-C911235F553F}"/>
    <cellStyle name="EYSubTotal 4 6 4" xfId="1500" xr:uid="{24C84742-184D-40EE-9993-E5CD7BDF08D8}"/>
    <cellStyle name="EYSubTotal 4 6 5" xfId="1501" xr:uid="{61191FD7-0F71-4BEE-8B36-2EAAC25869D9}"/>
    <cellStyle name="EYSubTotal 4 6 6" xfId="1502" xr:uid="{19CB5B40-F727-41D0-8DC7-9DC93E0D4DE1}"/>
    <cellStyle name="EYSubTotal 4 6 7" xfId="1503" xr:uid="{0F311DBE-6946-426C-989D-2B8964E0DDEE}"/>
    <cellStyle name="EYSubTotal 4 7" xfId="1504" xr:uid="{EB668C8C-FB2B-4DC7-A65D-7CC4840D51A1}"/>
    <cellStyle name="EYSubTotal 4 7 2" xfId="1505" xr:uid="{BE990A97-7DC7-4092-B1DD-CA0A066BE763}"/>
    <cellStyle name="EYSubTotal 4 7 2 2" xfId="1506" xr:uid="{14F00EDB-2AB6-49EB-88B5-624DCE58B250}"/>
    <cellStyle name="EYSubTotal 4 7 2 3" xfId="1507" xr:uid="{25E6C47D-D6EB-47D6-A514-261E20425E56}"/>
    <cellStyle name="EYSubTotal 4 7 2 4" xfId="1508" xr:uid="{FCAB157B-CF34-4E83-9EEB-778108691677}"/>
    <cellStyle name="EYSubTotal 4 7 2 5" xfId="1509" xr:uid="{8889CE81-EF48-4B0C-B3CD-CEA54E95ADEF}"/>
    <cellStyle name="EYSubTotal 4 7 2 6" xfId="1510" xr:uid="{9FF8EE95-D6CB-4164-B09E-525F6E007DD4}"/>
    <cellStyle name="EYSubTotal 4 7 3" xfId="1511" xr:uid="{F417CD78-9375-4606-AD53-C75FD38075DC}"/>
    <cellStyle name="EYSubTotal 4 7 3 2" xfId="1512" xr:uid="{29F99873-B80E-431C-984D-D30790DD3929}"/>
    <cellStyle name="EYSubTotal 4 7 4" xfId="1513" xr:uid="{1EAA7021-D541-41E8-9CEA-6A29FCF73C24}"/>
    <cellStyle name="EYSubTotal 4 7 5" xfId="1514" xr:uid="{8F6A2F28-0337-432A-83AF-48E81693A401}"/>
    <cellStyle name="EYSubTotal 4 7 6" xfId="1515" xr:uid="{BA0DD438-B57E-4BA3-8074-97F2E3B9BB3F}"/>
    <cellStyle name="EYSubTotal 4 7 7" xfId="1516" xr:uid="{A2E9BF02-454E-4850-A242-2022C2E9B842}"/>
    <cellStyle name="EYSubTotal 4 8" xfId="1517" xr:uid="{B1F8EEB0-988B-46EA-A08B-243012AA2561}"/>
    <cellStyle name="EYSubTotal 4 8 2" xfId="1518" xr:uid="{FDB1A7EC-6F28-47CB-8EF9-73A30EECCA9F}"/>
    <cellStyle name="EYSubTotal 4 8 2 2" xfId="1519" xr:uid="{1C54E12C-6494-4939-90B5-8ADCFE033F2A}"/>
    <cellStyle name="EYSubTotal 4 8 2 3" xfId="1520" xr:uid="{34378CD5-933E-4584-93EA-D9FDC80D1494}"/>
    <cellStyle name="EYSubTotal 4 8 2 4" xfId="1521" xr:uid="{5DC0C32C-C18C-4DDD-AA6E-31A6A6367C49}"/>
    <cellStyle name="EYSubTotal 4 8 2 5" xfId="1522" xr:uid="{A975B0BB-3991-4E92-B4D4-00C6A28CC163}"/>
    <cellStyle name="EYSubTotal 4 8 2 6" xfId="1523" xr:uid="{563873AF-AB18-43D3-85FD-807C7D900F39}"/>
    <cellStyle name="EYSubTotal 4 8 3" xfId="1524" xr:uid="{77A96CF5-72CA-4647-AAC1-C5C4556FE411}"/>
    <cellStyle name="EYSubTotal 4 8 3 2" xfId="1525" xr:uid="{0ED8AC4E-E9C8-4AD8-B987-E4AFB07D4623}"/>
    <cellStyle name="EYSubTotal 4 8 4" xfId="1526" xr:uid="{9D67F515-2B52-46DD-ACF5-6511D5E40B53}"/>
    <cellStyle name="EYSubTotal 4 8 5" xfId="1527" xr:uid="{47383537-E65A-4248-B6AB-91A440A6C0EE}"/>
    <cellStyle name="EYSubTotal 4 8 6" xfId="1528" xr:uid="{5C7EBE11-0C9C-4C45-9B66-D2D6B54B9836}"/>
    <cellStyle name="EYSubTotal 4 8 7" xfId="1529" xr:uid="{829E6C9C-0CB9-490A-A501-A133D16CD5B0}"/>
    <cellStyle name="EYSubTotal 4 9" xfId="1530" xr:uid="{5A4A81E5-6488-4A16-9E61-8C5BA0A35E86}"/>
    <cellStyle name="EYSubTotal 4 9 2" xfId="1531" xr:uid="{5AFDA23E-2878-457C-996E-8C41CA4F964A}"/>
    <cellStyle name="EYSubTotal 4 9 3" xfId="1532" xr:uid="{32137BCD-C256-4062-9127-FB85A51C2716}"/>
    <cellStyle name="EYSubTotal 4 9 4" xfId="1533" xr:uid="{3FEFB547-B3DE-4A45-99F4-F795DC954241}"/>
    <cellStyle name="EYSubTotal 4 9 5" xfId="1534" xr:uid="{99B63A94-44BC-4C1D-A5EA-9222F58FF2FA}"/>
    <cellStyle name="EYSubTotal 4 9 6" xfId="1535" xr:uid="{59D52FEA-0A89-4E48-9539-9E2DDB3819B7}"/>
    <cellStyle name="EYSubTotal 4_Subsidy" xfId="1536" xr:uid="{79B058C3-5D56-4224-9997-FD66A036F7E0}"/>
    <cellStyle name="EYSubTotal 5" xfId="1537" xr:uid="{27041C9D-0D9F-458E-9079-B799926D7F07}"/>
    <cellStyle name="EYSubTotal 5 10" xfId="1538" xr:uid="{E34237CF-14D7-4110-95DB-31CF2F29371D}"/>
    <cellStyle name="EYSubTotal 5 10 2" xfId="1539" xr:uid="{F07C3D7D-F7CC-441A-A2A3-9C069CA9ED4E}"/>
    <cellStyle name="EYSubTotal 5 11" xfId="1540" xr:uid="{B0CD2721-149C-4C89-8459-B0002FBFC5CC}"/>
    <cellStyle name="EYSubTotal 5 12" xfId="1541" xr:uid="{2ADE2257-E9A9-4183-90BC-BFCE9061C3B9}"/>
    <cellStyle name="EYSubTotal 5 13" xfId="1542" xr:uid="{2CFE40E0-1904-44B9-83D7-5E2D57195001}"/>
    <cellStyle name="EYSubTotal 5 14" xfId="1543" xr:uid="{E064D5C4-B5DD-481A-99BC-CE9EE4974F3A}"/>
    <cellStyle name="EYSubTotal 5 2" xfId="1544" xr:uid="{ED87ECEB-7563-4847-99CA-42281530F35C}"/>
    <cellStyle name="EYSubTotal 5 2 2" xfId="1545" xr:uid="{A60AFE67-A5B7-41CC-8A10-E9AEDCFAFC83}"/>
    <cellStyle name="EYSubTotal 5 2 2 2" xfId="1546" xr:uid="{1A133CC7-7CE1-42D7-A8A8-520EFC3D0BE8}"/>
    <cellStyle name="EYSubTotal 5 2 2 2 2" xfId="1547" xr:uid="{625FFB4A-61FB-404E-8100-6EA9304C78C9}"/>
    <cellStyle name="EYSubTotal 5 2 2 2 3" xfId="1548" xr:uid="{0FEFE885-502F-44D0-B71F-AC0D25D32C94}"/>
    <cellStyle name="EYSubTotal 5 2 2 2 4" xfId="1549" xr:uid="{51A9C723-4F8E-4067-82A2-1F270B1AF7DC}"/>
    <cellStyle name="EYSubTotal 5 2 2 2 5" xfId="1550" xr:uid="{3390EE7E-A121-4341-81AC-671DBD52D00A}"/>
    <cellStyle name="EYSubTotal 5 2 2 2 6" xfId="1551" xr:uid="{CBF695BD-A0B3-4879-9A00-C15BE2572838}"/>
    <cellStyle name="EYSubTotal 5 2 2 3" xfId="1552" xr:uid="{BEDC4427-41C5-422B-A42C-C2A6E53DDD56}"/>
    <cellStyle name="EYSubTotal 5 2 2 3 2" xfId="1553" xr:uid="{E4451613-8D68-4A68-9BAF-FD34AB946D16}"/>
    <cellStyle name="EYSubTotal 5 2 2 4" xfId="1554" xr:uid="{D125DD07-A5BF-437E-9E74-06F3D879F311}"/>
    <cellStyle name="EYSubTotal 5 2 2 5" xfId="1555" xr:uid="{83B88685-6089-4999-B0D5-4A4C85EE71F5}"/>
    <cellStyle name="EYSubTotal 5 2 2 6" xfId="1556" xr:uid="{CDAD5FBA-44F4-477C-B2C1-DBEE682B2D03}"/>
    <cellStyle name="EYSubTotal 5 2 2 7" xfId="1557" xr:uid="{5332FC93-C1EE-436C-8621-D6C022C286AE}"/>
    <cellStyle name="EYSubTotal 5 2 3" xfId="1558" xr:uid="{129C8D47-A94F-4471-B8CA-0B907375BAD1}"/>
    <cellStyle name="EYSubTotal 5 2 3 2" xfId="1559" xr:uid="{5FEF7CCE-6CE5-44FF-9987-6FE0B4790DE2}"/>
    <cellStyle name="EYSubTotal 5 2 3 3" xfId="1560" xr:uid="{ABE4200F-BBE5-4868-9DB0-7E757D31C521}"/>
    <cellStyle name="EYSubTotal 5 2 3 4" xfId="1561" xr:uid="{D3635A5B-E47B-42E9-88F9-66717EB46E02}"/>
    <cellStyle name="EYSubTotal 5 2 3 5" xfId="1562" xr:uid="{F83B0999-C3C2-4B0A-A4D9-C103D3348220}"/>
    <cellStyle name="EYSubTotal 5 2 3 6" xfId="1563" xr:uid="{3C256721-629A-435D-8348-3E70FA0D026C}"/>
    <cellStyle name="EYSubTotal 5 2 4" xfId="1564" xr:uid="{C5D20DE0-B2DC-49C0-885C-FC6365B6AB52}"/>
    <cellStyle name="EYSubTotal 5 2 4 2" xfId="1565" xr:uid="{56472102-960D-4EEB-B09F-AC64E76F68A9}"/>
    <cellStyle name="EYSubTotal 5 2 5" xfId="1566" xr:uid="{0CF40686-0002-4BE4-9CFE-A241B691BC42}"/>
    <cellStyle name="EYSubTotal 5 2 6" xfId="1567" xr:uid="{60CE687D-A392-4A89-8765-6B45EC9C0BEC}"/>
    <cellStyle name="EYSubTotal 5 2 7" xfId="1568" xr:uid="{1888C8CC-198B-42A3-BECB-C0D6F50CF78D}"/>
    <cellStyle name="EYSubTotal 5 2 8" xfId="1569" xr:uid="{FE253964-D26A-4B50-9BD7-200FF9B7BA0B}"/>
    <cellStyle name="EYSubTotal 5 2_Subsidy" xfId="1570" xr:uid="{CB41C736-1FB2-42B8-8DB7-8F453940484A}"/>
    <cellStyle name="EYSubTotal 5 3" xfId="1571" xr:uid="{A462B87D-0D1E-4FC5-B514-9FB55C26D64B}"/>
    <cellStyle name="EYSubTotal 5 3 2" xfId="1572" xr:uid="{A83DAAB1-0C74-4345-8F34-6F4727056157}"/>
    <cellStyle name="EYSubTotal 5 3 2 2" xfId="1573" xr:uid="{69B6CFA4-3F06-4E5E-8438-C7ADA9943BB1}"/>
    <cellStyle name="EYSubTotal 5 3 2 3" xfId="1574" xr:uid="{66EA2090-B5CB-455E-BB99-6A01FBB36D71}"/>
    <cellStyle name="EYSubTotal 5 3 2 4" xfId="1575" xr:uid="{4A44B4D5-F8A4-425F-990E-3A89DE05CB97}"/>
    <cellStyle name="EYSubTotal 5 3 2 5" xfId="1576" xr:uid="{0794E0AF-39CB-43E1-A60B-5A0017381C0F}"/>
    <cellStyle name="EYSubTotal 5 3 2 6" xfId="1577" xr:uid="{AD6D8847-E688-4BE4-B58F-4B9C6D6AAABE}"/>
    <cellStyle name="EYSubTotal 5 3 3" xfId="1578" xr:uid="{F11B27CA-E97A-456F-9240-9525117CEF2C}"/>
    <cellStyle name="EYSubTotal 5 3 3 2" xfId="1579" xr:uid="{6C9E0A6D-E369-4C2F-99FF-754718BE421F}"/>
    <cellStyle name="EYSubTotal 5 3 4" xfId="1580" xr:uid="{CD46F7BB-C688-4FBA-A224-817FA51E2319}"/>
    <cellStyle name="EYSubTotal 5 3 5" xfId="1581" xr:uid="{8A243198-1606-4BD6-B08D-7C6F655C120E}"/>
    <cellStyle name="EYSubTotal 5 3 6" xfId="1582" xr:uid="{ADB84B27-AA08-4EAA-86E3-95D8CBDBBEE3}"/>
    <cellStyle name="EYSubTotal 5 3 7" xfId="1583" xr:uid="{940C6E01-50FF-4E25-83D7-494861E35287}"/>
    <cellStyle name="EYSubTotal 5 4" xfId="1584" xr:uid="{87B9323D-F800-44FE-A475-7D23D34C5179}"/>
    <cellStyle name="EYSubTotal 5 4 2" xfId="1585" xr:uid="{0C8F3396-05AE-4FC7-9A73-FAFC69A3F28B}"/>
    <cellStyle name="EYSubTotal 5 4 2 2" xfId="1586" xr:uid="{A509CD9A-BB94-4A28-AC1E-207D674AEF6B}"/>
    <cellStyle name="EYSubTotal 5 4 2 3" xfId="1587" xr:uid="{07EBBD6A-2763-431D-B0CD-E79DCBB3C318}"/>
    <cellStyle name="EYSubTotal 5 4 2 4" xfId="1588" xr:uid="{37EC3D2A-4FD1-496B-A8EB-8E9D15C448AC}"/>
    <cellStyle name="EYSubTotal 5 4 2 5" xfId="1589" xr:uid="{649AAB06-4A92-4358-81FC-DA8466FDE7D2}"/>
    <cellStyle name="EYSubTotal 5 4 2 6" xfId="1590" xr:uid="{EAE847A1-55CA-44D1-A350-9373C742E936}"/>
    <cellStyle name="EYSubTotal 5 4 3" xfId="1591" xr:uid="{D13F448F-919A-4A22-AB52-7EDA269288DD}"/>
    <cellStyle name="EYSubTotal 5 4 3 2" xfId="1592" xr:uid="{1E6824EF-E6C3-455B-B9B9-DF157100224F}"/>
    <cellStyle name="EYSubTotal 5 4 4" xfId="1593" xr:uid="{84FDD336-0CDB-45BF-A7C2-2707269DD4AA}"/>
    <cellStyle name="EYSubTotal 5 4 5" xfId="1594" xr:uid="{5B5F8957-4676-4C69-9E97-BFFEC20E95D4}"/>
    <cellStyle name="EYSubTotal 5 4 6" xfId="1595" xr:uid="{1C2841AC-34E1-4ED4-9E6D-504C004EF216}"/>
    <cellStyle name="EYSubTotal 5 4 7" xfId="1596" xr:uid="{2D637E1F-D766-4AE2-9968-0CDCED43214C}"/>
    <cellStyle name="EYSubTotal 5 5" xfId="1597" xr:uid="{57F8D2E7-54CF-4C69-84E0-38A7D6214270}"/>
    <cellStyle name="EYSubTotal 5 5 2" xfId="1598" xr:uid="{15187B6F-27FD-4C72-9C8A-FED8380CF4D9}"/>
    <cellStyle name="EYSubTotal 5 5 2 2" xfId="1599" xr:uid="{2408AC7A-CF0E-4C33-ABF7-0FEEA3EDA747}"/>
    <cellStyle name="EYSubTotal 5 5 2 3" xfId="1600" xr:uid="{51E94BC4-9747-430E-81DF-99D668FE8EB1}"/>
    <cellStyle name="EYSubTotal 5 5 2 4" xfId="1601" xr:uid="{CEFADE64-8802-4566-A173-9C26CDED0BB8}"/>
    <cellStyle name="EYSubTotal 5 5 2 5" xfId="1602" xr:uid="{E729F886-A7F8-480A-BBBB-FA99E5FE3657}"/>
    <cellStyle name="EYSubTotal 5 5 2 6" xfId="1603" xr:uid="{26E4DF7D-5BC9-48EA-AABC-5476C7EA7B09}"/>
    <cellStyle name="EYSubTotal 5 5 3" xfId="1604" xr:uid="{87DE40C1-59C5-4078-B13A-7024098371AB}"/>
    <cellStyle name="EYSubTotal 5 5 3 2" xfId="1605" xr:uid="{E5598EDE-17B8-4401-A3B7-FAB42264274A}"/>
    <cellStyle name="EYSubTotal 5 5 4" xfId="1606" xr:uid="{4DBBE32D-C74D-4768-9B20-7568566016DB}"/>
    <cellStyle name="EYSubTotal 5 5 5" xfId="1607" xr:uid="{6B70058C-1253-4DB3-8744-1E7C60DDEC09}"/>
    <cellStyle name="EYSubTotal 5 5 6" xfId="1608" xr:uid="{2B41F7B3-1F4F-425B-9A8E-FD11A9DC7C23}"/>
    <cellStyle name="EYSubTotal 5 5 7" xfId="1609" xr:uid="{39DB0F28-4322-4024-9069-E6DB77128AA4}"/>
    <cellStyle name="EYSubTotal 5 6" xfId="1610" xr:uid="{2A5D8A78-2978-457D-9C5F-F55565FB05EA}"/>
    <cellStyle name="EYSubTotal 5 6 2" xfId="1611" xr:uid="{5B5AC8CB-A16C-4E37-B3BA-680F30FDF2B3}"/>
    <cellStyle name="EYSubTotal 5 6 2 2" xfId="1612" xr:uid="{5810A82C-4B32-4023-92E6-E1829F6E8F4E}"/>
    <cellStyle name="EYSubTotal 5 6 2 3" xfId="1613" xr:uid="{15AC0F20-1590-4CB4-B049-AF90B6CDD9ED}"/>
    <cellStyle name="EYSubTotal 5 6 2 4" xfId="1614" xr:uid="{68E00E71-FA7F-4F7E-B4FE-352973B4DDD3}"/>
    <cellStyle name="EYSubTotal 5 6 2 5" xfId="1615" xr:uid="{68D710B2-64FD-4A95-9514-AA2CDF7FFA49}"/>
    <cellStyle name="EYSubTotal 5 6 2 6" xfId="1616" xr:uid="{97B8C0CB-9FA7-42F1-9CE2-CC65C508740F}"/>
    <cellStyle name="EYSubTotal 5 6 3" xfId="1617" xr:uid="{87201F7D-37C5-4CB5-B1EC-431BDBBDA759}"/>
    <cellStyle name="EYSubTotal 5 6 3 2" xfId="1618" xr:uid="{4291CADE-FF7B-47C0-92E6-2F6E3F7C3602}"/>
    <cellStyle name="EYSubTotal 5 6 4" xfId="1619" xr:uid="{E2DC8C42-71BB-4FD5-905A-15DA83BD0757}"/>
    <cellStyle name="EYSubTotal 5 6 5" xfId="1620" xr:uid="{96202526-A20B-4240-B7A6-CB1158A4F3A1}"/>
    <cellStyle name="EYSubTotal 5 6 6" xfId="1621" xr:uid="{84C37C7E-2B00-4DF2-B132-04A80FBF2EBD}"/>
    <cellStyle name="EYSubTotal 5 6 7" xfId="1622" xr:uid="{8751D4B0-BDAF-4687-8189-5F7BAF5EB36E}"/>
    <cellStyle name="EYSubTotal 5 7" xfId="1623" xr:uid="{6F152639-3757-4C7E-99E5-ADCC01E310EF}"/>
    <cellStyle name="EYSubTotal 5 7 2" xfId="1624" xr:uid="{F83ED70B-7ECA-4753-97BF-F2F2858CEB0F}"/>
    <cellStyle name="EYSubTotal 5 7 2 2" xfId="1625" xr:uid="{905C6867-8827-47C3-B402-5C8895FF3933}"/>
    <cellStyle name="EYSubTotal 5 7 2 3" xfId="1626" xr:uid="{94D93983-6763-46A2-A9C2-7CEB6613601E}"/>
    <cellStyle name="EYSubTotal 5 7 2 4" xfId="1627" xr:uid="{45449568-754C-4D48-8E26-89E70524C308}"/>
    <cellStyle name="EYSubTotal 5 7 2 5" xfId="1628" xr:uid="{1E952EB9-D476-412F-9770-B92272A1C9E8}"/>
    <cellStyle name="EYSubTotal 5 7 2 6" xfId="1629" xr:uid="{F940A3D8-C3FA-4148-8A7D-C31FFF701D92}"/>
    <cellStyle name="EYSubTotal 5 7 3" xfId="1630" xr:uid="{20F29227-146E-4C38-BEEC-34058E56E646}"/>
    <cellStyle name="EYSubTotal 5 7 3 2" xfId="1631" xr:uid="{EA4BA720-533D-4823-8C16-C4F36C08E0EE}"/>
    <cellStyle name="EYSubTotal 5 7 4" xfId="1632" xr:uid="{260661CA-B535-41E5-8599-CD8FDC63336A}"/>
    <cellStyle name="EYSubTotal 5 7 5" xfId="1633" xr:uid="{662972EC-4521-4752-B6C7-601DE17BD23C}"/>
    <cellStyle name="EYSubTotal 5 7 6" xfId="1634" xr:uid="{9D95E103-EA72-4C60-8CC6-386F7E84A30C}"/>
    <cellStyle name="EYSubTotal 5 7 7" xfId="1635" xr:uid="{5C011DBF-C936-46A8-8073-BDB0D7FBB229}"/>
    <cellStyle name="EYSubTotal 5 8" xfId="1636" xr:uid="{293449BF-FA1F-4E08-B831-989785A5880E}"/>
    <cellStyle name="EYSubTotal 5 8 2" xfId="1637" xr:uid="{256F98E6-895D-4D4D-949D-9C7384605D00}"/>
    <cellStyle name="EYSubTotal 5 8 2 2" xfId="1638" xr:uid="{216A0814-BE52-4841-B7AF-46F194EF3629}"/>
    <cellStyle name="EYSubTotal 5 8 2 3" xfId="1639" xr:uid="{0050A0C1-806A-4F43-B0F8-81B5BD6B27A4}"/>
    <cellStyle name="EYSubTotal 5 8 2 4" xfId="1640" xr:uid="{57F2857E-9E1C-4AB9-988C-DACD298D63E1}"/>
    <cellStyle name="EYSubTotal 5 8 2 5" xfId="1641" xr:uid="{8E1AB4E4-24B0-4BF3-AC56-29DCC11BD45D}"/>
    <cellStyle name="EYSubTotal 5 8 2 6" xfId="1642" xr:uid="{5216C3B2-CF15-46E1-A513-CDEF2C9E94B9}"/>
    <cellStyle name="EYSubTotal 5 8 3" xfId="1643" xr:uid="{82FCAE36-3873-4660-9022-ABDE899A6220}"/>
    <cellStyle name="EYSubTotal 5 8 3 2" xfId="1644" xr:uid="{D27052FA-16C4-4CC6-B373-DF10207A8E4E}"/>
    <cellStyle name="EYSubTotal 5 8 4" xfId="1645" xr:uid="{95BB9C8E-0300-485C-A59B-F958C3056A8B}"/>
    <cellStyle name="EYSubTotal 5 8 5" xfId="1646" xr:uid="{63E02109-A328-4B8B-B2C9-6BAB672462EA}"/>
    <cellStyle name="EYSubTotal 5 8 6" xfId="1647" xr:uid="{C58CA13C-B797-49BC-88E6-33D201F66291}"/>
    <cellStyle name="EYSubTotal 5 8 7" xfId="1648" xr:uid="{7FA2C630-FE4A-46BF-8F1D-0D6AA6F62176}"/>
    <cellStyle name="EYSubTotal 5 9" xfId="1649" xr:uid="{CEDE4024-3D17-4CD0-898E-B14C8E90FD09}"/>
    <cellStyle name="EYSubTotal 5 9 2" xfId="1650" xr:uid="{150FCACE-9BC4-4A3B-94F5-A4FB0EF11434}"/>
    <cellStyle name="EYSubTotal 5 9 3" xfId="1651" xr:uid="{50B48EAC-0761-45C3-ADA9-652D96538D25}"/>
    <cellStyle name="EYSubTotal 5 9 4" xfId="1652" xr:uid="{89A93FBC-0129-46DE-8B1C-015C8F560758}"/>
    <cellStyle name="EYSubTotal 5 9 5" xfId="1653" xr:uid="{71869F59-92A1-43E9-82FB-3FEC6C4DF33B}"/>
    <cellStyle name="EYSubTotal 5 9 6" xfId="1654" xr:uid="{6F58215F-F502-462B-A241-F84F633A267D}"/>
    <cellStyle name="EYSubTotal 5_Subsidy" xfId="1655" xr:uid="{CB82E8B3-D594-47B2-8FE8-8E8B01CE6028}"/>
    <cellStyle name="EYSubTotal 6" xfId="1656" xr:uid="{F2582E15-90B1-46D1-A2E1-F21ADD243C2D}"/>
    <cellStyle name="EYSubTotal 6 10" xfId="1657" xr:uid="{F5C542FA-DC34-44B1-B648-1231ED9004D9}"/>
    <cellStyle name="EYSubTotal 6 10 2" xfId="1658" xr:uid="{533431AA-A095-4917-97EC-BB28609B8F6A}"/>
    <cellStyle name="EYSubTotal 6 11" xfId="1659" xr:uid="{5039C601-74CF-4A7D-A48D-AC88177BD3CA}"/>
    <cellStyle name="EYSubTotal 6 12" xfId="1660" xr:uid="{21C480DA-24EE-4D2B-B05A-EF3DE152613D}"/>
    <cellStyle name="EYSubTotal 6 13" xfId="1661" xr:uid="{1525352E-8D24-462A-ADF9-D5DD1547C4BF}"/>
    <cellStyle name="EYSubTotal 6 14" xfId="1662" xr:uid="{E2B32A58-53D1-430C-8AE5-5F946677FFE3}"/>
    <cellStyle name="EYSubTotal 6 2" xfId="1663" xr:uid="{AE439B7D-87F5-4016-BFE8-21AC85F10E8B}"/>
    <cellStyle name="EYSubTotal 6 2 2" xfId="1664" xr:uid="{023C8644-B450-409D-B3E6-C621A9416720}"/>
    <cellStyle name="EYSubTotal 6 2 2 2" xfId="1665" xr:uid="{8B9566C7-B981-4B68-823F-F3746548DC0F}"/>
    <cellStyle name="EYSubTotal 6 2 2 2 2" xfId="1666" xr:uid="{AF639209-C0A3-48BA-85AE-14C80D50F462}"/>
    <cellStyle name="EYSubTotal 6 2 2 2 3" xfId="1667" xr:uid="{1B1DB91E-9476-4F96-8B5E-BF87A329716D}"/>
    <cellStyle name="EYSubTotal 6 2 2 2 4" xfId="1668" xr:uid="{B8D8B37E-A1EC-4CC4-A6AE-4609CAEB1CEF}"/>
    <cellStyle name="EYSubTotal 6 2 2 2 5" xfId="1669" xr:uid="{C1332C44-76E3-418A-B08A-4BC659BFDF30}"/>
    <cellStyle name="EYSubTotal 6 2 2 2 6" xfId="1670" xr:uid="{424DB677-0738-445C-AFAB-5AFA4D2CEE65}"/>
    <cellStyle name="EYSubTotal 6 2 2 3" xfId="1671" xr:uid="{185DDA88-B711-46AB-B230-7D0DF87DA841}"/>
    <cellStyle name="EYSubTotal 6 2 2 3 2" xfId="1672" xr:uid="{20212F0F-2B10-4A1D-9575-CAD910C6625B}"/>
    <cellStyle name="EYSubTotal 6 2 2 4" xfId="1673" xr:uid="{BBDEBC3D-0750-4BC5-8669-54F157CE6234}"/>
    <cellStyle name="EYSubTotal 6 2 2 5" xfId="1674" xr:uid="{52B50735-C846-43A9-9987-660CDD882FF5}"/>
    <cellStyle name="EYSubTotal 6 2 2 6" xfId="1675" xr:uid="{EA09C5A9-843C-45AC-9391-0026E5ED5ED4}"/>
    <cellStyle name="EYSubTotal 6 2 2 7" xfId="1676" xr:uid="{893CB3A2-B3C0-445F-A54B-30AAC3787F1D}"/>
    <cellStyle name="EYSubTotal 6 2 3" xfId="1677" xr:uid="{6A7AB683-BC05-4343-BEFD-5A18E88EEC62}"/>
    <cellStyle name="EYSubTotal 6 2 3 2" xfId="1678" xr:uid="{5376A58E-BA7D-4AEB-B4E3-38937C6A5F04}"/>
    <cellStyle name="EYSubTotal 6 2 3 3" xfId="1679" xr:uid="{CFC6C58D-FAF0-4814-8778-0DBBB9AD9506}"/>
    <cellStyle name="EYSubTotal 6 2 3 4" xfId="1680" xr:uid="{E41F2683-F141-414D-9863-E215DBC4B6A2}"/>
    <cellStyle name="EYSubTotal 6 2 3 5" xfId="1681" xr:uid="{2420C1C6-9DF0-44AB-9F17-84A5993FB458}"/>
    <cellStyle name="EYSubTotal 6 2 3 6" xfId="1682" xr:uid="{BD6C34FC-7FB5-4B62-BB9B-C73C4BD071B3}"/>
    <cellStyle name="EYSubTotal 6 2 4" xfId="1683" xr:uid="{6979829A-43C8-48AA-8B9A-A24AC3114849}"/>
    <cellStyle name="EYSubTotal 6 2 4 2" xfId="1684" xr:uid="{92C41DD0-D9F8-4A2F-B466-FB3B03342492}"/>
    <cellStyle name="EYSubTotal 6 2 5" xfId="1685" xr:uid="{DE7CE1F9-AA0F-4FC2-B13C-7F6299AE421B}"/>
    <cellStyle name="EYSubTotal 6 2 6" xfId="1686" xr:uid="{D5E0F152-189A-4A5A-9803-6100ECEB243D}"/>
    <cellStyle name="EYSubTotal 6 2 7" xfId="1687" xr:uid="{19447E52-FF7B-4A97-9584-94EE9E3F6EDB}"/>
    <cellStyle name="EYSubTotal 6 2 8" xfId="1688" xr:uid="{CE6D189C-A5DD-4DD3-B5A3-5B10AEF8EE51}"/>
    <cellStyle name="EYSubTotal 6 2_Subsidy" xfId="1689" xr:uid="{90C5BFCF-4BF0-4F8F-99AF-41AC182B30C5}"/>
    <cellStyle name="EYSubTotal 6 3" xfId="1690" xr:uid="{BFF6DD32-7B21-4E60-B526-2D7F1A11CC79}"/>
    <cellStyle name="EYSubTotal 6 3 2" xfId="1691" xr:uid="{B2095AAA-01E4-4970-BCF4-505FF4B20828}"/>
    <cellStyle name="EYSubTotal 6 3 2 2" xfId="1692" xr:uid="{1CCBD9E1-51BB-4901-822E-9F966BC6CBD9}"/>
    <cellStyle name="EYSubTotal 6 3 2 3" xfId="1693" xr:uid="{560CFE36-5D26-4DB1-9071-52D63B50AE11}"/>
    <cellStyle name="EYSubTotal 6 3 2 4" xfId="1694" xr:uid="{9BD01D79-CDEF-4827-B906-78123623D9DC}"/>
    <cellStyle name="EYSubTotal 6 3 2 5" xfId="1695" xr:uid="{158F6AE7-F5B1-48FD-BD10-83C56BFA3541}"/>
    <cellStyle name="EYSubTotal 6 3 2 6" xfId="1696" xr:uid="{1F025F8B-9E3B-47DE-B1B5-96C21F28CEE6}"/>
    <cellStyle name="EYSubTotal 6 3 3" xfId="1697" xr:uid="{0D6CD78F-1D61-4A7E-A356-7F04E92E46E5}"/>
    <cellStyle name="EYSubTotal 6 3 3 2" xfId="1698" xr:uid="{9A88C9FC-AEEC-4D9A-8557-A582347CC665}"/>
    <cellStyle name="EYSubTotal 6 3 4" xfId="1699" xr:uid="{75FF8F4F-96D2-4F42-BF8E-1315866DF64B}"/>
    <cellStyle name="EYSubTotal 6 3 5" xfId="1700" xr:uid="{9A127962-F960-4C05-9880-F6A05F5CC2F4}"/>
    <cellStyle name="EYSubTotal 6 3 6" xfId="1701" xr:uid="{AFA0CE32-B70A-4AB4-8599-CF5A665134A6}"/>
    <cellStyle name="EYSubTotal 6 3 7" xfId="1702" xr:uid="{1D49D160-73F9-4F55-9644-B76CB9B7A1AF}"/>
    <cellStyle name="EYSubTotal 6 4" xfId="1703" xr:uid="{FCF799FB-94E6-4471-925A-C63266F6BAD7}"/>
    <cellStyle name="EYSubTotal 6 4 2" xfId="1704" xr:uid="{B5B2FA9D-4D89-423D-8875-C7BA98D741D9}"/>
    <cellStyle name="EYSubTotal 6 4 2 2" xfId="1705" xr:uid="{79BF6F53-77D9-432B-BC16-20A5968873EE}"/>
    <cellStyle name="EYSubTotal 6 4 2 3" xfId="1706" xr:uid="{F98AF25B-D615-4284-BA4A-5D37E4794490}"/>
    <cellStyle name="EYSubTotal 6 4 2 4" xfId="1707" xr:uid="{8B900603-70B6-4912-A09B-935C27FCE86C}"/>
    <cellStyle name="EYSubTotal 6 4 2 5" xfId="1708" xr:uid="{C63D2FC0-2C16-4AE2-A2C0-631285FF5584}"/>
    <cellStyle name="EYSubTotal 6 4 2 6" xfId="1709" xr:uid="{B02671FD-B478-488D-AEF9-4759350A5E07}"/>
    <cellStyle name="EYSubTotal 6 4 3" xfId="1710" xr:uid="{338FCAC9-BEA7-4782-B6D6-C87AFC0F5F02}"/>
    <cellStyle name="EYSubTotal 6 4 3 2" xfId="1711" xr:uid="{FEB66F18-EAC3-4C37-A0EB-0245306895CD}"/>
    <cellStyle name="EYSubTotal 6 4 4" xfId="1712" xr:uid="{A00C43B9-8D81-4F0E-AF66-ED6C59E66690}"/>
    <cellStyle name="EYSubTotal 6 4 5" xfId="1713" xr:uid="{4EE1B943-9F61-4979-9EF5-72ABB8A3949D}"/>
    <cellStyle name="EYSubTotal 6 4 6" xfId="1714" xr:uid="{A1A898F8-1E87-4048-96F4-EA56E277C4B5}"/>
    <cellStyle name="EYSubTotal 6 4 7" xfId="1715" xr:uid="{E6387411-331C-49E7-8304-8954C838E02D}"/>
    <cellStyle name="EYSubTotal 6 5" xfId="1716" xr:uid="{F67B27B6-0431-458C-8582-1934EF2463A0}"/>
    <cellStyle name="EYSubTotal 6 5 2" xfId="1717" xr:uid="{B056FAA4-5C01-4A13-B561-8E29ACF13448}"/>
    <cellStyle name="EYSubTotal 6 5 2 2" xfId="1718" xr:uid="{7B097BD7-2034-4855-BEC4-A4506CA1AE15}"/>
    <cellStyle name="EYSubTotal 6 5 2 3" xfId="1719" xr:uid="{80E2E8D1-5633-4158-B0F8-A08E6EB0A29F}"/>
    <cellStyle name="EYSubTotal 6 5 2 4" xfId="1720" xr:uid="{FC544BF6-38D0-4BBC-8C48-DEA306A4AA9B}"/>
    <cellStyle name="EYSubTotal 6 5 2 5" xfId="1721" xr:uid="{BD78B789-2B8D-44CD-943B-3B294407CCEB}"/>
    <cellStyle name="EYSubTotal 6 5 2 6" xfId="1722" xr:uid="{28B0D9C6-0F03-4D93-AB4C-6B01207C642A}"/>
    <cellStyle name="EYSubTotal 6 5 3" xfId="1723" xr:uid="{E4DB5479-54BA-44B6-94C0-75A90C953A50}"/>
    <cellStyle name="EYSubTotal 6 5 3 2" xfId="1724" xr:uid="{245AD480-0CA2-4FE9-96BD-42AAA76E2AC1}"/>
    <cellStyle name="EYSubTotal 6 5 4" xfId="1725" xr:uid="{025C8033-A790-4D85-8DCD-2E65AB6E3EA9}"/>
    <cellStyle name="EYSubTotal 6 5 5" xfId="1726" xr:uid="{50D58990-3B12-4F81-88EE-E8974001341F}"/>
    <cellStyle name="EYSubTotal 6 5 6" xfId="1727" xr:uid="{AE825440-3B12-4841-BB99-E30DFA8B118E}"/>
    <cellStyle name="EYSubTotal 6 5 7" xfId="1728" xr:uid="{CF87510C-9127-412D-B969-8667DAE005F5}"/>
    <cellStyle name="EYSubTotal 6 6" xfId="1729" xr:uid="{AFF36900-642F-4BB9-AB0E-0876424CBAA6}"/>
    <cellStyle name="EYSubTotal 6 6 2" xfId="1730" xr:uid="{6406D295-589B-4055-A176-E5FD5FE7D83E}"/>
    <cellStyle name="EYSubTotal 6 6 2 2" xfId="1731" xr:uid="{7C7CF1E9-6033-4720-A4C9-98D1297829E0}"/>
    <cellStyle name="EYSubTotal 6 6 2 3" xfId="1732" xr:uid="{B1C044B6-88C9-49C4-9A67-701B588FA0B4}"/>
    <cellStyle name="EYSubTotal 6 6 2 4" xfId="1733" xr:uid="{930A07CA-F7B4-41E4-8B3E-C549F45FC523}"/>
    <cellStyle name="EYSubTotal 6 6 2 5" xfId="1734" xr:uid="{8B3D71EC-A26A-4EE1-B11D-4EE28A2C7F96}"/>
    <cellStyle name="EYSubTotal 6 6 2 6" xfId="1735" xr:uid="{6845595D-8517-4017-B59E-CF3F6250C94E}"/>
    <cellStyle name="EYSubTotal 6 6 3" xfId="1736" xr:uid="{53C09492-3A71-45EA-A90E-708FBE4684AF}"/>
    <cellStyle name="EYSubTotal 6 6 3 2" xfId="1737" xr:uid="{BA6FDC72-5D48-41DA-AEE1-16DEBA4D4238}"/>
    <cellStyle name="EYSubTotal 6 6 4" xfId="1738" xr:uid="{A8B8841C-2056-4F22-A833-6A56581AD49F}"/>
    <cellStyle name="EYSubTotal 6 6 5" xfId="1739" xr:uid="{58350327-D0F5-44DC-BF54-F5C0E5215819}"/>
    <cellStyle name="EYSubTotal 6 6 6" xfId="1740" xr:uid="{57AE1173-44A5-415C-882C-5B545C1F89DB}"/>
    <cellStyle name="EYSubTotal 6 6 7" xfId="1741" xr:uid="{43558871-4B2B-4E63-AA92-AE6F1DC4039B}"/>
    <cellStyle name="EYSubTotal 6 7" xfId="1742" xr:uid="{DD0F2862-2D99-4F48-B08A-BF601FC874C3}"/>
    <cellStyle name="EYSubTotal 6 7 2" xfId="1743" xr:uid="{D47E60B1-396B-40D6-889D-D7A5BAD29875}"/>
    <cellStyle name="EYSubTotal 6 7 2 2" xfId="1744" xr:uid="{89CB5BB9-2DBB-48ED-B14A-EA7AF808E8E1}"/>
    <cellStyle name="EYSubTotal 6 7 2 3" xfId="1745" xr:uid="{F47BB20C-1B41-4214-80DB-3549A068F83E}"/>
    <cellStyle name="EYSubTotal 6 7 2 4" xfId="1746" xr:uid="{126C9E7E-81B3-47A1-BC11-DBA20C29C0EE}"/>
    <cellStyle name="EYSubTotal 6 7 2 5" xfId="1747" xr:uid="{F98DA22D-0EE6-448E-B8ED-C11A7F11285E}"/>
    <cellStyle name="EYSubTotal 6 7 2 6" xfId="1748" xr:uid="{7F6E70AB-A2A0-4B3B-9DE4-E3135E82E1F1}"/>
    <cellStyle name="EYSubTotal 6 7 3" xfId="1749" xr:uid="{752D4513-7240-473B-9A8F-CA3F8A17FCFA}"/>
    <cellStyle name="EYSubTotal 6 7 3 2" xfId="1750" xr:uid="{ED060542-5354-447D-862A-C4DF714A4F9E}"/>
    <cellStyle name="EYSubTotal 6 7 4" xfId="1751" xr:uid="{8DF195CA-F331-40E7-BB4F-30DDD5575934}"/>
    <cellStyle name="EYSubTotal 6 7 5" xfId="1752" xr:uid="{57EA4F96-81DF-4A0B-AADB-311F0B875971}"/>
    <cellStyle name="EYSubTotal 6 7 6" xfId="1753" xr:uid="{E9FA3931-D34A-4769-912A-ABE178B70E3E}"/>
    <cellStyle name="EYSubTotal 6 7 7" xfId="1754" xr:uid="{B3B56178-548F-4384-A355-913E4683F7EE}"/>
    <cellStyle name="EYSubTotal 6 8" xfId="1755" xr:uid="{14603EB8-98AE-40FD-827D-6B7FCABDA08A}"/>
    <cellStyle name="EYSubTotal 6 8 2" xfId="1756" xr:uid="{94473B4D-A1BB-45A9-8EF2-84326C794A78}"/>
    <cellStyle name="EYSubTotal 6 8 2 2" xfId="1757" xr:uid="{97F3DB26-7287-4813-8188-F943C79DB576}"/>
    <cellStyle name="EYSubTotal 6 8 2 3" xfId="1758" xr:uid="{BD266036-B2C9-4F0B-BB82-27EC66D01821}"/>
    <cellStyle name="EYSubTotal 6 8 2 4" xfId="1759" xr:uid="{BE0A73CF-2C85-4E5B-8A98-426CEAEC8E7F}"/>
    <cellStyle name="EYSubTotal 6 8 2 5" xfId="1760" xr:uid="{9EA18024-1D75-4E75-BA83-39C81992D79B}"/>
    <cellStyle name="EYSubTotal 6 8 2 6" xfId="1761" xr:uid="{C7CCA5DE-7EAF-4679-BCEA-5EED74E9D8AB}"/>
    <cellStyle name="EYSubTotal 6 8 3" xfId="1762" xr:uid="{05B4ED9F-4D21-4907-B890-DC109E500D17}"/>
    <cellStyle name="EYSubTotal 6 8 3 2" xfId="1763" xr:uid="{3F83F5DA-6DBD-4D31-8EAE-B20CD5ED0E67}"/>
    <cellStyle name="EYSubTotal 6 8 4" xfId="1764" xr:uid="{0BC06A12-947E-4146-88E7-CA64A3A98349}"/>
    <cellStyle name="EYSubTotal 6 8 5" xfId="1765" xr:uid="{F35746A4-9D19-4331-AF28-2195B88CB680}"/>
    <cellStyle name="EYSubTotal 6 8 6" xfId="1766" xr:uid="{594C6294-8531-4059-A2D8-1544602791FC}"/>
    <cellStyle name="EYSubTotal 6 8 7" xfId="1767" xr:uid="{DF0AC636-7A10-4107-991A-77168C236CA0}"/>
    <cellStyle name="EYSubTotal 6 9" xfId="1768" xr:uid="{F16C3F7E-6B4A-4BC3-8923-FCCADF5E4637}"/>
    <cellStyle name="EYSubTotal 6 9 2" xfId="1769" xr:uid="{D2DEEF20-05C6-429E-99A4-B27AF362189E}"/>
    <cellStyle name="EYSubTotal 6 9 3" xfId="1770" xr:uid="{114AA793-42D3-4690-98EE-803B17CA6AE4}"/>
    <cellStyle name="EYSubTotal 6 9 4" xfId="1771" xr:uid="{3905D70D-2D60-4EB6-8D0B-1F7A640C9024}"/>
    <cellStyle name="EYSubTotal 6 9 5" xfId="1772" xr:uid="{D02DE286-7F6D-44D1-9F82-8E998996A12A}"/>
    <cellStyle name="EYSubTotal 6 9 6" xfId="1773" xr:uid="{83DC4748-77B1-493B-8D6E-2283D41450A1}"/>
    <cellStyle name="EYSubTotal 6_Subsidy" xfId="1774" xr:uid="{79981CEA-928C-4C7F-85E4-B3550C764C20}"/>
    <cellStyle name="EYSubTotal 7" xfId="1775" xr:uid="{1FA50FFB-FBF4-4A2E-9554-837BA16D7181}"/>
    <cellStyle name="EYSubTotal 7 2" xfId="1776" xr:uid="{7BFB2E73-EEC7-4B0E-B850-9F15D084B6D8}"/>
    <cellStyle name="EYSubTotal 7 2 2" xfId="1777" xr:uid="{AB1EDC8D-7EB7-4D8E-B76A-233FB8382FC4}"/>
    <cellStyle name="EYSubTotal 7 2 2 2" xfId="1778" xr:uid="{60BCF293-D333-4DBB-95D5-4822DAE73878}"/>
    <cellStyle name="EYSubTotal 7 2 2 3" xfId="1779" xr:uid="{60EDBEF8-B1DE-4F43-AD5F-C6DB8980C028}"/>
    <cellStyle name="EYSubTotal 7 2 2 4" xfId="1780" xr:uid="{38663DDC-8719-4102-B1A7-3775D7E35BBE}"/>
    <cellStyle name="EYSubTotal 7 2 2 5" xfId="1781" xr:uid="{FF29155A-CE66-43DE-A25C-CD9575ABEEB8}"/>
    <cellStyle name="EYSubTotal 7 2 2 6" xfId="1782" xr:uid="{F70BBBF6-9E95-4265-A8D6-64F1481624C8}"/>
    <cellStyle name="EYSubTotal 7 2 3" xfId="1783" xr:uid="{E608DF0E-1F13-4733-A4F3-924EACCE8127}"/>
    <cellStyle name="EYSubTotal 7 2 3 2" xfId="1784" xr:uid="{8A94AB1C-FF9B-42DE-94D4-2CD9C8533F6A}"/>
    <cellStyle name="EYSubTotal 7 2 4" xfId="1785" xr:uid="{B9224350-B48E-4D52-8ABC-1B66091CA163}"/>
    <cellStyle name="EYSubTotal 7 2 5" xfId="1786" xr:uid="{238E7AD0-D7D5-485A-A071-10C19660A8DA}"/>
    <cellStyle name="EYSubTotal 7 2 6" xfId="1787" xr:uid="{C1BB9F3B-43DC-4B5B-BCFC-98C90830D87F}"/>
    <cellStyle name="EYSubTotal 7 2 7" xfId="1788" xr:uid="{8BA53391-C383-4824-9844-4F453146CD4D}"/>
    <cellStyle name="EYSubTotal 7 3" xfId="1789" xr:uid="{FDE23E13-5125-4C40-975A-3190F09A3B81}"/>
    <cellStyle name="EYSubTotal 7 3 2" xfId="1790" xr:uid="{D46FD9C5-3F36-4AD9-8299-60618900BB6B}"/>
    <cellStyle name="EYSubTotal 7 3 3" xfId="1791" xr:uid="{B46C8392-7746-49A7-9033-29B3B5F63F53}"/>
    <cellStyle name="EYSubTotal 7 3 4" xfId="1792" xr:uid="{8ED940E3-0DAD-4FFE-BF13-E2614B168865}"/>
    <cellStyle name="EYSubTotal 7 3 5" xfId="1793" xr:uid="{AE01436C-679F-4E1D-915E-6752E25E9312}"/>
    <cellStyle name="EYSubTotal 7 3 6" xfId="1794" xr:uid="{9FBE0DF5-469E-4E89-BA24-4CC1E72CBAB4}"/>
    <cellStyle name="EYSubTotal 7 4" xfId="1795" xr:uid="{9D2154F3-2C46-43F9-BEC8-364CBD2BF9CB}"/>
    <cellStyle name="EYSubTotal 7 4 2" xfId="1796" xr:uid="{B51A3D2C-DEA4-42AA-928E-5182D51A757C}"/>
    <cellStyle name="EYSubTotal 7 5" xfId="1797" xr:uid="{9002DAAF-882C-46E5-A54E-90E005FBB959}"/>
    <cellStyle name="EYSubTotal 7 6" xfId="1798" xr:uid="{17C256CF-5AC2-4BDB-A89E-2F54FE28C727}"/>
    <cellStyle name="EYSubTotal 7 7" xfId="1799" xr:uid="{00654D75-00D5-4D5D-91B6-1A998350E5B1}"/>
    <cellStyle name="EYSubTotal 7 8" xfId="1800" xr:uid="{F2C94499-5313-4AF3-B820-7CD8A2FC6762}"/>
    <cellStyle name="EYSubTotal 7_Subsidy" xfId="1801" xr:uid="{F0D254B5-9F78-4B91-8E95-B4AAF84348E6}"/>
    <cellStyle name="EYSubTotal 8" xfId="1802" xr:uid="{66E39A20-A5F3-4AD9-88AA-23AC414F12B8}"/>
    <cellStyle name="EYSubTotal 8 2" xfId="1803" xr:uid="{4579BEE2-5A94-420A-82E8-BD3E4AFA6749}"/>
    <cellStyle name="EYSubTotal 8 2 2" xfId="1804" xr:uid="{711853A5-5370-4570-9F01-D9341A70D6E2}"/>
    <cellStyle name="EYSubTotal 8 2 3" xfId="1805" xr:uid="{193CD082-D73D-42C7-97D9-F76337D07853}"/>
    <cellStyle name="EYSubTotal 8 2 4" xfId="1806" xr:uid="{38FE3050-A9D9-43B4-B71B-CF372B69E5B1}"/>
    <cellStyle name="EYSubTotal 8 2 5" xfId="1807" xr:uid="{F7837DF1-BBF5-4A2D-9E49-11A426168FD6}"/>
    <cellStyle name="EYSubTotal 8 2 6" xfId="1808" xr:uid="{EC0B6257-7A24-4F5A-9C77-BADBABC60A31}"/>
    <cellStyle name="EYSubTotal 8 3" xfId="1809" xr:uid="{01167B15-1358-4C5F-9AB4-91D2D852D8AB}"/>
    <cellStyle name="EYSubTotal 8 3 2" xfId="1810" xr:uid="{4F8BAA4F-BB49-4701-8A4D-B13E13CAFB93}"/>
    <cellStyle name="EYSubTotal 8 4" xfId="1811" xr:uid="{F269FB80-9FA9-4AAA-B459-0F854E1098A5}"/>
    <cellStyle name="EYSubTotal 8 5" xfId="1812" xr:uid="{3210B765-B7C4-4069-8B6E-F40BEAA9B32A}"/>
    <cellStyle name="EYSubTotal 8 6" xfId="1813" xr:uid="{6CB8C30B-747C-4B30-96C4-0492FED66DDD}"/>
    <cellStyle name="EYSubTotal 8 7" xfId="1814" xr:uid="{322F7784-75D7-49CD-B52F-655B07983176}"/>
    <cellStyle name="EYSubTotal 9" xfId="1815" xr:uid="{4BD90888-BA58-46F5-80D1-E45B6F6F243B}"/>
    <cellStyle name="EYSubTotal 9 2" xfId="1816" xr:uid="{EA9261CA-1E8D-4109-A80E-CED8EEE595EF}"/>
    <cellStyle name="EYSubTotal 9 2 2" xfId="1817" xr:uid="{EE1E845D-74AC-49E4-98EA-B87E9213803D}"/>
    <cellStyle name="EYSubTotal 9 2 3" xfId="1818" xr:uid="{7D5F758C-CCE6-4D49-BA94-41E8863AF0A3}"/>
    <cellStyle name="EYSubTotal 9 2 4" xfId="1819" xr:uid="{5BB80635-575D-43BC-B470-2C77D1D7AB09}"/>
    <cellStyle name="EYSubTotal 9 2 5" xfId="1820" xr:uid="{26BFA28E-8B64-4E47-943C-FA38A82AB636}"/>
    <cellStyle name="EYSubTotal 9 2 6" xfId="1821" xr:uid="{DF535BB6-D1E1-47E8-A503-24E3E7AB73A4}"/>
    <cellStyle name="EYSubTotal 9 3" xfId="1822" xr:uid="{289E4A42-8685-41F8-87C3-B755B16932DF}"/>
    <cellStyle name="EYSubTotal 9 3 2" xfId="1823" xr:uid="{A2EF1996-408C-4EE7-AA75-37A3D6F5FFA1}"/>
    <cellStyle name="EYSubTotal 9 4" xfId="1824" xr:uid="{FC3FEA23-FDB7-465D-B6D2-2E7A5ABE256A}"/>
    <cellStyle name="EYSubTotal 9 5" xfId="1825" xr:uid="{EC3D8893-900B-46AA-A783-B58CA818029F}"/>
    <cellStyle name="EYSubTotal 9 6" xfId="1826" xr:uid="{0D34072D-E665-448E-BDC9-B526D5E00585}"/>
    <cellStyle name="EYSubTotal 9 7" xfId="1827" xr:uid="{A8CE0582-E8FA-4B44-AFD2-8778DB0A8C0C}"/>
    <cellStyle name="EYSubTotal_Calculations" xfId="1828" xr:uid="{89C027B1-C2AE-4DF9-BB16-F8D918FEDFBF}"/>
    <cellStyle name="EYTotal" xfId="1829" xr:uid="{8D01337A-BBDA-4C05-8EFD-3BF304B8EB50}"/>
    <cellStyle name="EYTotal 10" xfId="1830" xr:uid="{42A2D282-EDF0-4EE7-BDCB-21FF9B543445}"/>
    <cellStyle name="EYTotal 10 2" xfId="1831" xr:uid="{D8939761-657C-4E33-9A87-0B0F26520C5E}"/>
    <cellStyle name="EYTotal 10 2 2" xfId="1832" xr:uid="{724C5001-3335-4437-B36E-50D3F01737B5}"/>
    <cellStyle name="EYTotal 10 2 3" xfId="1833" xr:uid="{4FD5F653-CBB5-4477-9DD1-490F86B7681D}"/>
    <cellStyle name="EYTotal 10 2 4" xfId="1834" xr:uid="{6F41CC6F-1B02-4B8E-A2F2-3B69270EA067}"/>
    <cellStyle name="EYTotal 10 2 5" xfId="1835" xr:uid="{4C4A39CD-785C-4B3A-896D-903C42603919}"/>
    <cellStyle name="EYTotal 10 3" xfId="1836" xr:uid="{67C7F6E3-8ACA-4B7F-896A-6EF1DBA198DB}"/>
    <cellStyle name="EYTotal 10 3 2" xfId="1837" xr:uid="{E5FE5748-8775-475B-8810-4567F7C5D5AD}"/>
    <cellStyle name="EYTotal 10 4" xfId="1838" xr:uid="{7C5BDD41-CBAC-4ABD-B78B-82029E7F14A8}"/>
    <cellStyle name="EYTotal 10 5" xfId="1839" xr:uid="{77E63FEE-4AA3-4087-BD30-0DF6E3B71298}"/>
    <cellStyle name="EYTotal 10 6" xfId="1840" xr:uid="{EAE6D0C7-F1A7-48DA-BF9F-8034F473658F}"/>
    <cellStyle name="EYTotal 11" xfId="1841" xr:uid="{0C9CAFED-8E63-4BA8-AFB3-2E5F2DB6840F}"/>
    <cellStyle name="EYTotal 11 2" xfId="1842" xr:uid="{81A181A7-A71B-4BF7-8BEA-0AD0100CC432}"/>
    <cellStyle name="EYTotal 11 2 2" xfId="1843" xr:uid="{98D1C796-E7FA-4C1F-A46D-6C584D8385AF}"/>
    <cellStyle name="EYTotal 11 2 3" xfId="1844" xr:uid="{E559BD6C-5711-42ED-A811-BD9A3716A360}"/>
    <cellStyle name="EYTotal 11 2 4" xfId="1845" xr:uid="{3FF87B66-27D0-4F58-BE33-2FE79075AFBC}"/>
    <cellStyle name="EYTotal 11 2 5" xfId="1846" xr:uid="{0DE2E43F-C759-4E74-9885-344650BCB96F}"/>
    <cellStyle name="EYTotal 11 3" xfId="1847" xr:uid="{635944DE-7341-41B5-949D-CEDEBCF5E7E1}"/>
    <cellStyle name="EYTotal 11 3 2" xfId="1848" xr:uid="{5A14664D-2933-4208-8A63-CDB3ABBA98B5}"/>
    <cellStyle name="EYTotal 11 4" xfId="1849" xr:uid="{DD206DCC-3651-40E9-9563-2D87529A077A}"/>
    <cellStyle name="EYTotal 11 5" xfId="1850" xr:uid="{FCC15140-036F-440E-9238-F9868E7E8A86}"/>
    <cellStyle name="EYTotal 11 6" xfId="1851" xr:uid="{5880674C-DEB0-4050-9538-FA1EF3D42873}"/>
    <cellStyle name="EYTotal 12" xfId="1852" xr:uid="{7AA1EC10-BE76-40BA-B4A7-5AB4CEBB9EAC}"/>
    <cellStyle name="EYTotal 12 2" xfId="1853" xr:uid="{CF26ED16-EC7D-4A0C-A247-9F94D0596AFD}"/>
    <cellStyle name="EYTotal 12 2 2" xfId="1854" xr:uid="{7EB5B878-50A5-4E9B-9EF5-F11AD4635AAD}"/>
    <cellStyle name="EYTotal 12 2 3" xfId="1855" xr:uid="{6EC9BDD9-8F4C-4C39-85E1-B40C349BDF82}"/>
    <cellStyle name="EYTotal 12 2 4" xfId="1856" xr:uid="{BA1204A7-D791-4873-AA53-19A847141A75}"/>
    <cellStyle name="EYTotal 12 2 5" xfId="1857" xr:uid="{97CA1C8A-EC0D-4C33-986D-F19483B801A0}"/>
    <cellStyle name="EYTotal 12 3" xfId="1858" xr:uid="{3575C5CF-CE1F-44A0-804E-71A20550D64A}"/>
    <cellStyle name="EYTotal 12 3 2" xfId="1859" xr:uid="{D142092E-20AF-40DD-90F8-6699424396D7}"/>
    <cellStyle name="EYTotal 12 4" xfId="1860" xr:uid="{349FE190-E983-4C3C-B874-08EB842D9762}"/>
    <cellStyle name="EYTotal 12 5" xfId="1861" xr:uid="{1D75206C-A6D8-46D4-8931-D00C085A2B00}"/>
    <cellStyle name="EYTotal 12 6" xfId="1862" xr:uid="{904A34EA-AD91-4B17-9BEB-A5D2C4835869}"/>
    <cellStyle name="EYTotal 13" xfId="1863" xr:uid="{D0A3E326-D7E6-4D8E-8E97-5BF7B51E6D40}"/>
    <cellStyle name="EYTotal 13 2" xfId="1864" xr:uid="{3C777296-6A60-486A-83D5-C0FD3D494C05}"/>
    <cellStyle name="EYTotal 13 2 2" xfId="1865" xr:uid="{C8ECFE93-7D58-4B1A-A365-31F133DFF756}"/>
    <cellStyle name="EYTotal 13 2 3" xfId="1866" xr:uid="{71B06CAF-17DF-486D-B1DD-6CC1B8821AEC}"/>
    <cellStyle name="EYTotal 13 2 4" xfId="1867" xr:uid="{16C708D9-7188-49F7-A155-06787BCF9C69}"/>
    <cellStyle name="EYTotal 13 2 5" xfId="1868" xr:uid="{F3EC064C-6813-4814-B42F-3C79F119C68A}"/>
    <cellStyle name="EYTotal 13 3" xfId="1869" xr:uid="{7595B575-292F-4392-B179-43D3EBF81ACD}"/>
    <cellStyle name="EYTotal 13 3 2" xfId="1870" xr:uid="{3505237D-3DB4-4983-8456-D357E4BC4C68}"/>
    <cellStyle name="EYTotal 13 4" xfId="1871" xr:uid="{F64FA891-319F-4637-A076-F1F430AA156A}"/>
    <cellStyle name="EYTotal 13 5" xfId="1872" xr:uid="{2D297494-6807-4042-8665-A3A5121ADAB9}"/>
    <cellStyle name="EYTotal 13 6" xfId="1873" xr:uid="{5EE79764-C2AB-4FFA-BE6A-E943E2C53A1F}"/>
    <cellStyle name="EYTotal 14" xfId="1874" xr:uid="{6359E4F5-FA6B-4EF4-95A6-D513FA73E1F1}"/>
    <cellStyle name="EYTotal 14 2" xfId="1875" xr:uid="{6396CD00-6006-4EA6-B021-D44EBC5EDDEC}"/>
    <cellStyle name="EYTotal 14 3" xfId="1876" xr:uid="{17920841-BE82-4616-9321-9C2AD68D46CE}"/>
    <cellStyle name="EYTotal 14 4" xfId="1877" xr:uid="{50F8DBEF-AE2E-41B9-B327-AC3D6B9042AD}"/>
    <cellStyle name="EYTotal 14 5" xfId="1878" xr:uid="{8CBA815E-E975-4EDD-BAD8-B82D95C15BC7}"/>
    <cellStyle name="EYTotal 15" xfId="1879" xr:uid="{7F4711B1-7B70-4B23-A108-4532A9EFC6D6}"/>
    <cellStyle name="EYTotal 15 2" xfId="1880" xr:uid="{1A065B0F-793C-4FC4-AFC7-267C3121EAB3}"/>
    <cellStyle name="EYTotal 16" xfId="1881" xr:uid="{01BA06CE-7453-4C65-8B31-EA6BFF33785D}"/>
    <cellStyle name="EYTotal 17" xfId="1882" xr:uid="{521DB794-2EA5-4F3A-9E6F-8301CB045628}"/>
    <cellStyle name="EYTotal 18" xfId="1883" xr:uid="{9A13D2C0-C82E-4D1B-A318-01BA6595A7E6}"/>
    <cellStyle name="EYTotal 19" xfId="1884" xr:uid="{C2DBD8B9-3E02-4287-A054-A76822E3EBF8}"/>
    <cellStyle name="EYTotal 2" xfId="1885" xr:uid="{1875D821-3FD9-4911-B072-1A7A964D45F2}"/>
    <cellStyle name="EYTotal 2 10" xfId="1886" xr:uid="{17B58263-573D-496B-A3B0-EC9BCA80C360}"/>
    <cellStyle name="EYTotal 2 10 2" xfId="1887" xr:uid="{D892EB20-CF4D-43E3-B200-A56DC522C7F1}"/>
    <cellStyle name="EYTotal 2 10 2 2" xfId="1888" xr:uid="{B6EEA842-F24E-4F97-95BA-649F08C712D7}"/>
    <cellStyle name="EYTotal 2 10 2 3" xfId="1889" xr:uid="{FAC22446-BDB0-4988-BBDB-107D29D31327}"/>
    <cellStyle name="EYTotal 2 10 2 4" xfId="1890" xr:uid="{7FCAD61F-CB97-454F-BE8F-E4C9A8FDECF4}"/>
    <cellStyle name="EYTotal 2 10 2 5" xfId="1891" xr:uid="{D104E9FD-7967-4407-AE09-5E353AA5A0A2}"/>
    <cellStyle name="EYTotal 2 10 3" xfId="1892" xr:uid="{2CB40604-730E-4861-8CB6-A12B6192C397}"/>
    <cellStyle name="EYTotal 2 10 3 2" xfId="1893" xr:uid="{03217CB1-9146-484F-A0C2-BF8726849BC6}"/>
    <cellStyle name="EYTotal 2 10 4" xfId="1894" xr:uid="{7C3CAEB4-10BD-42E0-980E-F62D8FAEE883}"/>
    <cellStyle name="EYTotal 2 10 5" xfId="1895" xr:uid="{74096EDD-0B71-4F76-BD2E-6D4255E817D2}"/>
    <cellStyle name="EYTotal 2 10 6" xfId="1896" xr:uid="{28CFBD35-DE20-4271-AEB3-994231D6BDF1}"/>
    <cellStyle name="EYTotal 2 11" xfId="1897" xr:uid="{7E0F635F-37C1-4869-A117-D20FE1C5970F}"/>
    <cellStyle name="EYTotal 2 11 2" xfId="1898" xr:uid="{B350378A-76FD-4B4D-A397-C843EFC2880D}"/>
    <cellStyle name="EYTotal 2 11 2 2" xfId="1899" xr:uid="{BFFF01FB-8BCC-44E2-AE17-CB33DDBB7DA6}"/>
    <cellStyle name="EYTotal 2 11 2 3" xfId="1900" xr:uid="{F0C5FDF8-C0A0-4669-8501-EF28A74A56B7}"/>
    <cellStyle name="EYTotal 2 11 2 4" xfId="1901" xr:uid="{CEFAACE8-5A05-4286-93BD-3C35D57486E0}"/>
    <cellStyle name="EYTotal 2 11 2 5" xfId="1902" xr:uid="{5BFF9FDE-AA26-4655-9B44-7190662F6382}"/>
    <cellStyle name="EYTotal 2 11 3" xfId="1903" xr:uid="{AA09D1B7-13AA-403C-A2B2-96E376C02E0D}"/>
    <cellStyle name="EYTotal 2 11 3 2" xfId="1904" xr:uid="{51404E82-6B96-49AA-B43C-4F4F5AF0A125}"/>
    <cellStyle name="EYTotal 2 11 4" xfId="1905" xr:uid="{4384F494-D2EA-4BCD-AD25-6077C6E5C9F4}"/>
    <cellStyle name="EYTotal 2 11 5" xfId="1906" xr:uid="{36478EAC-B01F-4A1E-AE97-FE588DEE75ED}"/>
    <cellStyle name="EYTotal 2 11 6" xfId="1907" xr:uid="{E027432E-2DF9-4F40-9124-5E24997658B9}"/>
    <cellStyle name="EYTotal 2 12" xfId="1908" xr:uid="{17944602-DE46-4445-9E96-AAD1E38BC1BF}"/>
    <cellStyle name="EYTotal 2 12 2" xfId="1909" xr:uid="{97524F1F-D8A6-408F-901B-03DBCCB4BBC4}"/>
    <cellStyle name="EYTotal 2 12 2 2" xfId="1910" xr:uid="{4BFDBF6D-5246-4E80-A352-BAFA141B44A0}"/>
    <cellStyle name="EYTotal 2 12 2 3" xfId="1911" xr:uid="{2F9F658E-CBB6-494A-9304-8347A66638E2}"/>
    <cellStyle name="EYTotal 2 12 2 4" xfId="1912" xr:uid="{2519BBF8-BC2D-499F-BAED-A51320DD5B3B}"/>
    <cellStyle name="EYTotal 2 12 2 5" xfId="1913" xr:uid="{6A931467-6021-4051-ABE6-A7E950AE69B2}"/>
    <cellStyle name="EYTotal 2 12 3" xfId="1914" xr:uid="{4E5F915F-4C5A-4EAF-9083-D5237EB4E2B4}"/>
    <cellStyle name="EYTotal 2 12 3 2" xfId="1915" xr:uid="{9185E23B-ACB3-44EE-A834-39F73A6C4DDE}"/>
    <cellStyle name="EYTotal 2 12 4" xfId="1916" xr:uid="{0010C03A-F969-4A89-A003-2269C88495EE}"/>
    <cellStyle name="EYTotal 2 12 5" xfId="1917" xr:uid="{BA0B83FC-27CA-47D7-9A96-CCD2F28AA121}"/>
    <cellStyle name="EYTotal 2 12 6" xfId="1918" xr:uid="{447E4C11-3A8E-4B44-8E7B-201043541430}"/>
    <cellStyle name="EYTotal 2 13" xfId="1919" xr:uid="{A93B4F66-A659-41B0-ACCF-65B5A8EA4DD4}"/>
    <cellStyle name="EYTotal 2 13 2" xfId="1920" xr:uid="{C4704A16-20D9-40F1-8715-29FB05B7B461}"/>
    <cellStyle name="EYTotal 2 13 3" xfId="1921" xr:uid="{3A0D6A17-D01B-416C-B8FB-1268FE467AB0}"/>
    <cellStyle name="EYTotal 2 13 4" xfId="1922" xr:uid="{3533B96D-4B88-4ABA-B514-ECAC3D73EDB6}"/>
    <cellStyle name="EYTotal 2 13 5" xfId="1923" xr:uid="{4AA806DA-3E2D-4B83-863E-CC7B8C8493B1}"/>
    <cellStyle name="EYTotal 2 14" xfId="1924" xr:uid="{5F6C73F1-468D-4826-85E6-91B3B17B8103}"/>
    <cellStyle name="EYTotal 2 14 2" xfId="1925" xr:uid="{3F803A2C-B948-41A0-9B29-B2062A2F72B5}"/>
    <cellStyle name="EYTotal 2 15" xfId="1926" xr:uid="{5551F8E2-DE12-427A-AB26-58B310CDFB2F}"/>
    <cellStyle name="EYTotal 2 16" xfId="1927" xr:uid="{3F986938-4D1F-4343-B826-49F73C037DBF}"/>
    <cellStyle name="EYTotal 2 17" xfId="1928" xr:uid="{2715D421-3643-4085-8201-F1546409D424}"/>
    <cellStyle name="EYTotal 2 18" xfId="1929" xr:uid="{6170F9F5-5B23-4C9E-A3E1-BA5A223E75A0}"/>
    <cellStyle name="EYTotal 2 2" xfId="1930" xr:uid="{86030475-3CD5-49E3-9EF4-625C5780AAA9}"/>
    <cellStyle name="EYTotal 2 2 10" xfId="1931" xr:uid="{DC848787-37E6-469B-BB30-5D4D50779E97}"/>
    <cellStyle name="EYTotal 2 2 10 2" xfId="1932" xr:uid="{2497D9E0-3B2A-4562-B0A8-C202218A8A15}"/>
    <cellStyle name="EYTotal 2 2 11" xfId="1933" xr:uid="{3DB42108-7306-4BCA-9B7B-EB3A5A601C35}"/>
    <cellStyle name="EYTotal 2 2 12" xfId="1934" xr:uid="{F53BA410-DD66-4CFF-AB66-349AFFD182A2}"/>
    <cellStyle name="EYTotal 2 2 13" xfId="1935" xr:uid="{46205C7B-8150-451D-829C-00EDFE3F63D3}"/>
    <cellStyle name="EYTotal 2 2 2" xfId="1936" xr:uid="{6D10AFE9-75AF-4061-9C87-4E732C734D58}"/>
    <cellStyle name="EYTotal 2 2 2 2" xfId="1937" xr:uid="{B1370A06-AD0D-4A3D-9C62-24EB03F8C4EE}"/>
    <cellStyle name="EYTotal 2 2 2 2 2" xfId="1938" xr:uid="{BF77AECC-A595-4583-9D0F-9B351A96B99D}"/>
    <cellStyle name="EYTotal 2 2 2 2 2 2" xfId="1939" xr:uid="{665C115A-22F0-4F0E-AEA6-FE3555AA823C}"/>
    <cellStyle name="EYTotal 2 2 2 2 2 3" xfId="1940" xr:uid="{D2D809C9-37A7-4A18-8CF8-72355F5D8110}"/>
    <cellStyle name="EYTotal 2 2 2 2 2 4" xfId="1941" xr:uid="{C0010C6E-7DE2-4CF0-8AFD-340DD91ECD23}"/>
    <cellStyle name="EYTotal 2 2 2 2 2 5" xfId="1942" xr:uid="{5E64B092-3C9E-4B08-90F0-0103A6C0F379}"/>
    <cellStyle name="EYTotal 2 2 2 2 3" xfId="1943" xr:uid="{B39C020A-04B7-41EC-851D-882009D88CD1}"/>
    <cellStyle name="EYTotal 2 2 2 2 3 2" xfId="1944" xr:uid="{E47BF113-2FEB-4634-80F8-0F1AB0E8373D}"/>
    <cellStyle name="EYTotal 2 2 2 2 4" xfId="1945" xr:uid="{8C667B1D-B367-44B1-BF7F-15FD48B96240}"/>
    <cellStyle name="EYTotal 2 2 2 2 5" xfId="1946" xr:uid="{3467FC3B-3A01-4D36-8523-5F35B531F78C}"/>
    <cellStyle name="EYTotal 2 2 2 2 6" xfId="1947" xr:uid="{F2FA7D7C-7389-461A-B961-699DC8C9F258}"/>
    <cellStyle name="EYTotal 2 2 2 3" xfId="1948" xr:uid="{947D2EB9-5A73-49D3-A97E-51C52C7936D0}"/>
    <cellStyle name="EYTotal 2 2 2 3 2" xfId="1949" xr:uid="{DC338A41-101B-4AEA-9E8D-F871D5333627}"/>
    <cellStyle name="EYTotal 2 2 2 3 3" xfId="1950" xr:uid="{96FFC4D9-3DC5-4042-BF00-022A2CE13966}"/>
    <cellStyle name="EYTotal 2 2 2 3 4" xfId="1951" xr:uid="{6DAB8247-06CD-4ADF-B212-9A1DCCE54392}"/>
    <cellStyle name="EYTotal 2 2 2 3 5" xfId="1952" xr:uid="{8B0C88E1-01AF-4B16-A166-770D837C2C14}"/>
    <cellStyle name="EYTotal 2 2 2 4" xfId="1953" xr:uid="{EEFA871D-B525-472A-884E-7D2597B5FE8E}"/>
    <cellStyle name="EYTotal 2 2 2 4 2" xfId="1954" xr:uid="{5A823526-A734-4791-9405-6AA6BC7E165A}"/>
    <cellStyle name="EYTotal 2 2 2 5" xfId="1955" xr:uid="{AE4FBABF-CDF8-4D87-8731-4024640A4AB0}"/>
    <cellStyle name="EYTotal 2 2 2 6" xfId="1956" xr:uid="{0938C307-48CF-4316-B1DB-DF0F0FCCD6EC}"/>
    <cellStyle name="EYTotal 2 2 2 7" xfId="1957" xr:uid="{6AA6B885-28D4-48D6-B752-1726CEE61638}"/>
    <cellStyle name="EYTotal 2 2 2_Subsidy" xfId="1958" xr:uid="{7FFBCA8A-858B-4087-B6D2-890ECF4EC916}"/>
    <cellStyle name="EYTotal 2 2 3" xfId="1959" xr:uid="{233257F2-9939-4C34-96AD-6A17118D03F1}"/>
    <cellStyle name="EYTotal 2 2 3 2" xfId="1960" xr:uid="{C8A05B01-FF0D-4A8A-9303-80462488A345}"/>
    <cellStyle name="EYTotal 2 2 3 2 2" xfId="1961" xr:uid="{7E1C08BD-679B-48BF-A6BB-E61A0880E3CB}"/>
    <cellStyle name="EYTotal 2 2 3 2 3" xfId="1962" xr:uid="{2E6845ED-DF99-4829-BB13-393BF63951DB}"/>
    <cellStyle name="EYTotal 2 2 3 2 4" xfId="1963" xr:uid="{030A0E5C-5741-4856-8F61-25ABFFFAD774}"/>
    <cellStyle name="EYTotal 2 2 3 2 5" xfId="1964" xr:uid="{FCA1FA5F-B90C-4AB6-B308-72744BF3AB22}"/>
    <cellStyle name="EYTotal 2 2 3 3" xfId="1965" xr:uid="{19DD1924-B24E-45A8-B745-8D47F9535940}"/>
    <cellStyle name="EYTotal 2 2 3 3 2" xfId="1966" xr:uid="{E6505CE2-6805-4DB0-938F-72A41556C89D}"/>
    <cellStyle name="EYTotal 2 2 3 4" xfId="1967" xr:uid="{F64F871C-C8FC-402B-91A9-FE77106AA26F}"/>
    <cellStyle name="EYTotal 2 2 3 5" xfId="1968" xr:uid="{9B804646-3685-427F-AAAE-1FAFCA5AFE77}"/>
    <cellStyle name="EYTotal 2 2 3 6" xfId="1969" xr:uid="{96560E09-B53A-4520-8415-FFD9F2B5A2EC}"/>
    <cellStyle name="EYTotal 2 2 4" xfId="1970" xr:uid="{1F4EBFB1-0902-47A7-B552-9FAF35373138}"/>
    <cellStyle name="EYTotal 2 2 4 2" xfId="1971" xr:uid="{69B6F536-A12F-414C-8861-1411F554E06A}"/>
    <cellStyle name="EYTotal 2 2 4 2 2" xfId="1972" xr:uid="{30F22A67-D2EC-4C87-9177-6D0633867C2A}"/>
    <cellStyle name="EYTotal 2 2 4 2 3" xfId="1973" xr:uid="{AC0B5217-C59B-467B-B0C3-B8985947097F}"/>
    <cellStyle name="EYTotal 2 2 4 2 4" xfId="1974" xr:uid="{FB625CBC-828B-4DDF-B04B-35C04AFC2EB1}"/>
    <cellStyle name="EYTotal 2 2 4 2 5" xfId="1975" xr:uid="{E406CDE6-8ACF-44DD-9162-7A85685CF510}"/>
    <cellStyle name="EYTotal 2 2 4 3" xfId="1976" xr:uid="{7B82BCD8-C587-4A1F-B4B4-DA6A0E1A7B13}"/>
    <cellStyle name="EYTotal 2 2 4 3 2" xfId="1977" xr:uid="{95A48EE0-BA3A-4D7C-B540-E69C232BEA4D}"/>
    <cellStyle name="EYTotal 2 2 4 4" xfId="1978" xr:uid="{0FCD8BDC-BDE0-4F4D-BDA5-1FC883C7DD2D}"/>
    <cellStyle name="EYTotal 2 2 4 5" xfId="1979" xr:uid="{245AF218-F634-4CB9-A481-A316D8D64589}"/>
    <cellStyle name="EYTotal 2 2 4 6" xfId="1980" xr:uid="{8CDFF9FD-66F7-442B-A373-57AE5B439D22}"/>
    <cellStyle name="EYTotal 2 2 5" xfId="1981" xr:uid="{5D28847C-2300-4CC3-A3D2-BC1644E908B3}"/>
    <cellStyle name="EYTotal 2 2 5 2" xfId="1982" xr:uid="{56854491-2844-4886-82D5-611BF3172D68}"/>
    <cellStyle name="EYTotal 2 2 5 2 2" xfId="1983" xr:uid="{9EC23625-3A56-46BA-B0BF-BCE90E6A0389}"/>
    <cellStyle name="EYTotal 2 2 5 2 3" xfId="1984" xr:uid="{1D7BAEF9-01EF-47E7-9DF4-1FE7769616D1}"/>
    <cellStyle name="EYTotal 2 2 5 2 4" xfId="1985" xr:uid="{81605893-21EA-4C69-97EC-BBE4348F5A5C}"/>
    <cellStyle name="EYTotal 2 2 5 2 5" xfId="1986" xr:uid="{94CEE4B3-34FA-41BE-A3A7-5AD20B5D5B44}"/>
    <cellStyle name="EYTotal 2 2 5 3" xfId="1987" xr:uid="{07CFCFA2-1BBE-4A70-81AD-45CB20C06DF1}"/>
    <cellStyle name="EYTotal 2 2 5 3 2" xfId="1988" xr:uid="{6824B413-E083-4A78-A0BE-57A17ACBFE2E}"/>
    <cellStyle name="EYTotal 2 2 5 4" xfId="1989" xr:uid="{EFB51914-2BE6-4A88-8AED-11C3F21EDF0C}"/>
    <cellStyle name="EYTotal 2 2 5 5" xfId="1990" xr:uid="{1CE18EFD-5161-49CA-B045-D53EC16C865F}"/>
    <cellStyle name="EYTotal 2 2 5 6" xfId="1991" xr:uid="{37AB55B9-7A95-417C-8F68-E679B77AEE12}"/>
    <cellStyle name="EYTotal 2 2 6" xfId="1992" xr:uid="{5AB65473-BFC3-40EA-B06C-9ACC28EBBB2F}"/>
    <cellStyle name="EYTotal 2 2 6 2" xfId="1993" xr:uid="{AC9D7E36-F259-4585-B573-F2A54A573A61}"/>
    <cellStyle name="EYTotal 2 2 6 2 2" xfId="1994" xr:uid="{684C2A8C-20A1-4ABB-814C-59AEA4253E1A}"/>
    <cellStyle name="EYTotal 2 2 6 2 3" xfId="1995" xr:uid="{1C70EE56-CFCF-4DAD-A3B1-F7C3CDE00D55}"/>
    <cellStyle name="EYTotal 2 2 6 2 4" xfId="1996" xr:uid="{BFB2F828-A813-404F-8FA1-9491E618E2CE}"/>
    <cellStyle name="EYTotal 2 2 6 2 5" xfId="1997" xr:uid="{89E374C5-B5E1-4154-A1C2-62CB900F6F19}"/>
    <cellStyle name="EYTotal 2 2 6 3" xfId="1998" xr:uid="{2DABF1B5-521B-4A16-832A-1AD4BC173230}"/>
    <cellStyle name="EYTotal 2 2 6 3 2" xfId="1999" xr:uid="{9F00CE5F-0488-4648-BC84-A841ECBF6079}"/>
    <cellStyle name="EYTotal 2 2 6 4" xfId="2000" xr:uid="{76BFF769-819D-47A6-BC3B-1CE255ED494F}"/>
    <cellStyle name="EYTotal 2 2 6 5" xfId="2001" xr:uid="{59370432-2B91-4AB4-99C1-C33CAB8C3933}"/>
    <cellStyle name="EYTotal 2 2 6 6" xfId="2002" xr:uid="{4877087C-0379-4CE7-8D0E-265B46C8C7D8}"/>
    <cellStyle name="EYTotal 2 2 7" xfId="2003" xr:uid="{92EEC7C1-B553-48A0-AD46-4ED1E400464A}"/>
    <cellStyle name="EYTotal 2 2 7 2" xfId="2004" xr:uid="{8A097CAF-3308-4F85-A10F-A3CD3B8AC158}"/>
    <cellStyle name="EYTotal 2 2 7 2 2" xfId="2005" xr:uid="{BFA73375-DE0A-46D8-BB94-7FCF89F9787F}"/>
    <cellStyle name="EYTotal 2 2 7 2 3" xfId="2006" xr:uid="{EF48E261-58B1-44A9-9732-2376F0E9E217}"/>
    <cellStyle name="EYTotal 2 2 7 2 4" xfId="2007" xr:uid="{0C010C35-C382-458B-B3C8-03AF55B3A4F8}"/>
    <cellStyle name="EYTotal 2 2 7 2 5" xfId="2008" xr:uid="{E1DD1B16-2B5D-435A-8BD4-6BE1197AE1A3}"/>
    <cellStyle name="EYTotal 2 2 7 3" xfId="2009" xr:uid="{ABF9637F-6391-491E-AC5D-52F8291B112A}"/>
    <cellStyle name="EYTotal 2 2 7 3 2" xfId="2010" xr:uid="{3AD46B98-CBFC-46C2-AAF6-3A00837BC812}"/>
    <cellStyle name="EYTotal 2 2 7 4" xfId="2011" xr:uid="{299F183D-C050-47E6-896C-878030A39A3D}"/>
    <cellStyle name="EYTotal 2 2 7 5" xfId="2012" xr:uid="{5DD95BED-EF67-48D9-BB93-84F91459C3C1}"/>
    <cellStyle name="EYTotal 2 2 7 6" xfId="2013" xr:uid="{7B9932FD-9336-4980-8195-2F605FE7DBB8}"/>
    <cellStyle name="EYTotal 2 2 8" xfId="2014" xr:uid="{85DFB178-1629-40CF-83E9-CDA75D9E101A}"/>
    <cellStyle name="EYTotal 2 2 8 2" xfId="2015" xr:uid="{5EDA6283-E01E-4FFE-A8CB-E8D2FAABAA3A}"/>
    <cellStyle name="EYTotal 2 2 8 2 2" xfId="2016" xr:uid="{2B183E04-1C84-4743-B8DF-9670D090AE6E}"/>
    <cellStyle name="EYTotal 2 2 8 2 3" xfId="2017" xr:uid="{99F89AE2-3425-4238-97F1-11AF0E06C236}"/>
    <cellStyle name="EYTotal 2 2 8 2 4" xfId="2018" xr:uid="{32B9809A-87CE-40E4-A2DF-2AD2E7780781}"/>
    <cellStyle name="EYTotal 2 2 8 2 5" xfId="2019" xr:uid="{74A18AC1-E3AF-48B0-9067-07925E3F3129}"/>
    <cellStyle name="EYTotal 2 2 8 3" xfId="2020" xr:uid="{B7BBA06F-3DEC-4684-85D8-11DC98830439}"/>
    <cellStyle name="EYTotal 2 2 8 3 2" xfId="2021" xr:uid="{1CF59F74-BEF2-4696-BB8A-8C09C76F3AF5}"/>
    <cellStyle name="EYTotal 2 2 8 4" xfId="2022" xr:uid="{D670757B-D68C-4AA5-9566-F73DD79E10F0}"/>
    <cellStyle name="EYTotal 2 2 8 5" xfId="2023" xr:uid="{7DAFCD7F-3F8C-4891-98D3-3A8D366703F7}"/>
    <cellStyle name="EYTotal 2 2 8 6" xfId="2024" xr:uid="{5F7E6AF7-2B8E-40D4-90A1-D780E56DF752}"/>
    <cellStyle name="EYTotal 2 2 9" xfId="2025" xr:uid="{BA3797AE-301D-4323-88D8-5873BBBE4109}"/>
    <cellStyle name="EYTotal 2 2 9 2" xfId="2026" xr:uid="{32818E94-E5CD-4A8A-87F8-7F808CBDD086}"/>
    <cellStyle name="EYTotal 2 2 9 3" xfId="2027" xr:uid="{E4FB5E3E-670E-4B54-B647-B910A97EAFD9}"/>
    <cellStyle name="EYTotal 2 2 9 4" xfId="2028" xr:uid="{C33C2B8C-1078-40A8-8EE1-DA5F35053031}"/>
    <cellStyle name="EYTotal 2 2 9 5" xfId="2029" xr:uid="{AA50C510-CE49-433F-90B6-3659A3B1B9FF}"/>
    <cellStyle name="EYTotal 2 2_Subsidy" xfId="2030" xr:uid="{8EEB191E-C585-4516-8DB7-E9DAA0F06122}"/>
    <cellStyle name="EYTotal 2 3" xfId="2031" xr:uid="{1897E871-97A3-4F31-9148-50303EECCA46}"/>
    <cellStyle name="EYTotal 2 3 10" xfId="2032" xr:uid="{40D9DBE8-B85F-4D61-B673-09D74B8973F1}"/>
    <cellStyle name="EYTotal 2 3 10 2" xfId="2033" xr:uid="{203B745D-7BEB-4175-9C4B-2935560AE5C2}"/>
    <cellStyle name="EYTotal 2 3 11" xfId="2034" xr:uid="{C2DD93CA-6008-4B3F-8448-E8F9185198FD}"/>
    <cellStyle name="EYTotal 2 3 12" xfId="2035" xr:uid="{36E46879-B330-4FFB-85B6-6DD8AD47174D}"/>
    <cellStyle name="EYTotal 2 3 13" xfId="2036" xr:uid="{5566A413-25E6-4B92-BB06-B34ED19CE7F8}"/>
    <cellStyle name="EYTotal 2 3 2" xfId="2037" xr:uid="{0B02FCDC-5211-4E05-A741-841418D7953C}"/>
    <cellStyle name="EYTotal 2 3 2 2" xfId="2038" xr:uid="{4B726EA0-BA53-4947-93AF-CC49BCF38171}"/>
    <cellStyle name="EYTotal 2 3 2 2 2" xfId="2039" xr:uid="{8905BA55-8C28-40E6-9EB8-19FB81FF363B}"/>
    <cellStyle name="EYTotal 2 3 2 2 2 2" xfId="2040" xr:uid="{D4E85585-C959-46FF-90B8-FA249BE1E12E}"/>
    <cellStyle name="EYTotal 2 3 2 2 2 3" xfId="2041" xr:uid="{CEAB7989-FAFB-46A7-BF61-7C9FAD1DD468}"/>
    <cellStyle name="EYTotal 2 3 2 2 2 4" xfId="2042" xr:uid="{DC8FCE4B-28A1-4A03-A270-FB2D7800C549}"/>
    <cellStyle name="EYTotal 2 3 2 2 2 5" xfId="2043" xr:uid="{CB128A3A-3FDA-40CD-B249-3EDACCC80110}"/>
    <cellStyle name="EYTotal 2 3 2 2 3" xfId="2044" xr:uid="{85BEE1EB-C236-4A96-B9C9-9D052FBA7D16}"/>
    <cellStyle name="EYTotal 2 3 2 2 3 2" xfId="2045" xr:uid="{6C2069B6-A5C5-4E55-BFBF-88C51279C6A0}"/>
    <cellStyle name="EYTotal 2 3 2 2 4" xfId="2046" xr:uid="{005E55AA-4CC2-49B1-839E-117945DB1347}"/>
    <cellStyle name="EYTotal 2 3 2 2 5" xfId="2047" xr:uid="{45314F55-D9DE-428F-9F58-F68A33488EF6}"/>
    <cellStyle name="EYTotal 2 3 2 2 6" xfId="2048" xr:uid="{E7EBF4CE-B031-48E8-B9D3-F8B3438DF483}"/>
    <cellStyle name="EYTotal 2 3 2 3" xfId="2049" xr:uid="{9593F3E0-E3CD-4679-8D1E-061276093DF6}"/>
    <cellStyle name="EYTotal 2 3 2 3 2" xfId="2050" xr:uid="{0DDFDD16-605B-470D-9AEE-5CC218C83348}"/>
    <cellStyle name="EYTotal 2 3 2 3 3" xfId="2051" xr:uid="{DC43C769-DF94-4B5B-A737-4330CC754E83}"/>
    <cellStyle name="EYTotal 2 3 2 3 4" xfId="2052" xr:uid="{5F039436-FA8A-4931-A7C5-C7B16A03C745}"/>
    <cellStyle name="EYTotal 2 3 2 3 5" xfId="2053" xr:uid="{3E1DFA85-CC1C-45FF-9FC0-CC6CF20BAEE4}"/>
    <cellStyle name="EYTotal 2 3 2 4" xfId="2054" xr:uid="{2AB72C76-F237-47B8-89F7-5D22C3502948}"/>
    <cellStyle name="EYTotal 2 3 2 4 2" xfId="2055" xr:uid="{2B6015C3-8FB4-4B66-809C-26BF8388A4BE}"/>
    <cellStyle name="EYTotal 2 3 2 5" xfId="2056" xr:uid="{A15DB552-198C-440E-B83C-995100252170}"/>
    <cellStyle name="EYTotal 2 3 2 6" xfId="2057" xr:uid="{3C31A319-F100-42C5-A788-B62A714799E9}"/>
    <cellStyle name="EYTotal 2 3 2 7" xfId="2058" xr:uid="{53C0C8A5-71BC-4143-819E-58D3E1355316}"/>
    <cellStyle name="EYTotal 2 3 2_Subsidy" xfId="2059" xr:uid="{08BD83CA-BC75-4CC7-9F33-85865D30F703}"/>
    <cellStyle name="EYTotal 2 3 3" xfId="2060" xr:uid="{0FF3990E-6587-477E-84AC-86AC0C2A5C3D}"/>
    <cellStyle name="EYTotal 2 3 3 2" xfId="2061" xr:uid="{D947D854-B87A-4C5D-94A2-CDE016BEAAAE}"/>
    <cellStyle name="EYTotal 2 3 3 2 2" xfId="2062" xr:uid="{AC7EA27D-A364-41B8-BC81-E34F7CAD9412}"/>
    <cellStyle name="EYTotal 2 3 3 2 3" xfId="2063" xr:uid="{73171F66-042E-4916-BD2F-C5B7E410400B}"/>
    <cellStyle name="EYTotal 2 3 3 2 4" xfId="2064" xr:uid="{70591384-61B3-4ED1-A2E3-3E0C99B8B4BD}"/>
    <cellStyle name="EYTotal 2 3 3 2 5" xfId="2065" xr:uid="{C3A15995-A0F4-4A95-B055-219744E28DCD}"/>
    <cellStyle name="EYTotal 2 3 3 3" xfId="2066" xr:uid="{F017AAE1-FBC4-4116-ABC8-5A4B32629187}"/>
    <cellStyle name="EYTotal 2 3 3 3 2" xfId="2067" xr:uid="{DE1A5F9B-B3DE-4E31-BBE4-CA2FB277F8E8}"/>
    <cellStyle name="EYTotal 2 3 3 4" xfId="2068" xr:uid="{296FF713-5848-4DD0-A2D2-6C9CC5750564}"/>
    <cellStyle name="EYTotal 2 3 3 5" xfId="2069" xr:uid="{24B06D49-5F1C-4326-9854-2F9F83A49F3E}"/>
    <cellStyle name="EYTotal 2 3 3 6" xfId="2070" xr:uid="{DF42BA56-30C8-4C74-9CD3-F7510ADB5422}"/>
    <cellStyle name="EYTotal 2 3 4" xfId="2071" xr:uid="{7E613AC4-5038-4BCC-83D8-B1EAAE143036}"/>
    <cellStyle name="EYTotal 2 3 4 2" xfId="2072" xr:uid="{C0943B6C-443A-4FFD-B8AB-D640539C2140}"/>
    <cellStyle name="EYTotal 2 3 4 2 2" xfId="2073" xr:uid="{1D99604D-F2DA-4D54-B2A0-73B4EFC9F168}"/>
    <cellStyle name="EYTotal 2 3 4 2 3" xfId="2074" xr:uid="{13ECF81E-76E4-423E-8639-EC5CF24F15B5}"/>
    <cellStyle name="EYTotal 2 3 4 2 4" xfId="2075" xr:uid="{DC8DD3BE-E1D7-460B-9BC9-56F3FA02617F}"/>
    <cellStyle name="EYTotal 2 3 4 2 5" xfId="2076" xr:uid="{D7C43EA4-C3AE-45A4-B1A2-3A8CD0325AD1}"/>
    <cellStyle name="EYTotal 2 3 4 3" xfId="2077" xr:uid="{1DF1F9F1-8129-42F0-B3EF-8F5969D429BB}"/>
    <cellStyle name="EYTotal 2 3 4 3 2" xfId="2078" xr:uid="{D8E75095-7F2C-4CA9-A926-083D67BE4A33}"/>
    <cellStyle name="EYTotal 2 3 4 4" xfId="2079" xr:uid="{9B10423E-8BBB-42AD-B27C-7F0BBE407A1F}"/>
    <cellStyle name="EYTotal 2 3 4 5" xfId="2080" xr:uid="{76C33657-A5B3-491E-B995-E346944E52AD}"/>
    <cellStyle name="EYTotal 2 3 4 6" xfId="2081" xr:uid="{AFE920DD-EEB4-451E-B96C-E3950B8FF636}"/>
    <cellStyle name="EYTotal 2 3 5" xfId="2082" xr:uid="{7C3289AA-1E60-4DF1-B6FF-67BA56F7D7A9}"/>
    <cellStyle name="EYTotal 2 3 5 2" xfId="2083" xr:uid="{F0E5AB4D-913B-4D78-A728-9DBA69ECEBB0}"/>
    <cellStyle name="EYTotal 2 3 5 2 2" xfId="2084" xr:uid="{43D7A529-88C9-4D0C-B8B7-010F4C09F911}"/>
    <cellStyle name="EYTotal 2 3 5 2 3" xfId="2085" xr:uid="{D277D655-820B-44E1-AC0E-80CE419FB3AC}"/>
    <cellStyle name="EYTotal 2 3 5 2 4" xfId="2086" xr:uid="{4FCF4AAE-29F3-4F55-BC0D-1C7172DF9ABB}"/>
    <cellStyle name="EYTotal 2 3 5 2 5" xfId="2087" xr:uid="{05E6C08F-3AEA-434B-BD4F-40A118AA14DF}"/>
    <cellStyle name="EYTotal 2 3 5 3" xfId="2088" xr:uid="{6E4BCE95-5B32-4906-825E-D72F0498E974}"/>
    <cellStyle name="EYTotal 2 3 5 3 2" xfId="2089" xr:uid="{965B7707-3517-4107-96B3-200BA1F3421D}"/>
    <cellStyle name="EYTotal 2 3 5 4" xfId="2090" xr:uid="{55D3E446-76E8-4B4C-9E46-89FFE983FB3C}"/>
    <cellStyle name="EYTotal 2 3 5 5" xfId="2091" xr:uid="{3341A47E-BFF8-4363-A8DA-46DC73096B80}"/>
    <cellStyle name="EYTotal 2 3 5 6" xfId="2092" xr:uid="{EB1B8155-26DA-4CB2-AAC3-834D1EF82E8F}"/>
    <cellStyle name="EYTotal 2 3 6" xfId="2093" xr:uid="{88CABC55-3584-4588-91D1-2F725C2198E5}"/>
    <cellStyle name="EYTotal 2 3 6 2" xfId="2094" xr:uid="{038AE97E-BEDB-40EC-B2D5-298B225B17ED}"/>
    <cellStyle name="EYTotal 2 3 6 2 2" xfId="2095" xr:uid="{BDCE55F2-5744-4503-9EE3-D53D2C9CA5B3}"/>
    <cellStyle name="EYTotal 2 3 6 2 3" xfId="2096" xr:uid="{292106BC-BCC1-46D2-BA19-5E3AA93E0D90}"/>
    <cellStyle name="EYTotal 2 3 6 2 4" xfId="2097" xr:uid="{4F2800B7-64C9-4E57-8CDB-7DCDE541F44E}"/>
    <cellStyle name="EYTotal 2 3 6 2 5" xfId="2098" xr:uid="{0FB0B546-3E6F-4BCB-A0A2-90730B92384B}"/>
    <cellStyle name="EYTotal 2 3 6 3" xfId="2099" xr:uid="{8084CE36-244D-4646-91E7-2AA1D3C6008B}"/>
    <cellStyle name="EYTotal 2 3 6 3 2" xfId="2100" xr:uid="{7F8766F4-00A9-4F98-881C-8F5328A6F046}"/>
    <cellStyle name="EYTotal 2 3 6 4" xfId="2101" xr:uid="{79350F0E-81FA-4808-9B34-DF0499198056}"/>
    <cellStyle name="EYTotal 2 3 6 5" xfId="2102" xr:uid="{6D13E82D-EDB7-46CC-9C0D-C8B22F26036A}"/>
    <cellStyle name="EYTotal 2 3 6 6" xfId="2103" xr:uid="{47CB8250-55D5-4AE2-BEEF-E0ADDF7824F3}"/>
    <cellStyle name="EYTotal 2 3 7" xfId="2104" xr:uid="{C8F4B76E-39F4-40F5-B9E5-D7DCE532341C}"/>
    <cellStyle name="EYTotal 2 3 7 2" xfId="2105" xr:uid="{0A28D304-F704-4346-97DC-27D9C6D90F21}"/>
    <cellStyle name="EYTotal 2 3 7 2 2" xfId="2106" xr:uid="{3579E012-02D6-49A4-AFC7-3E49FE66FCDD}"/>
    <cellStyle name="EYTotal 2 3 7 2 3" xfId="2107" xr:uid="{E858B67F-6CBD-4DE6-8952-04DB4846EA53}"/>
    <cellStyle name="EYTotal 2 3 7 2 4" xfId="2108" xr:uid="{DBD1B575-14B1-4251-A4F1-4F096C3383B9}"/>
    <cellStyle name="EYTotal 2 3 7 2 5" xfId="2109" xr:uid="{31E6E7F5-F8A4-493F-9F67-8A9CBA44D70D}"/>
    <cellStyle name="EYTotal 2 3 7 3" xfId="2110" xr:uid="{A77E1B0F-935B-4853-925B-0E333FA72CF8}"/>
    <cellStyle name="EYTotal 2 3 7 3 2" xfId="2111" xr:uid="{4205BA94-92C1-4100-85E3-7E3A93F671E0}"/>
    <cellStyle name="EYTotal 2 3 7 4" xfId="2112" xr:uid="{761233FD-4F28-4EED-9556-0A8849A58145}"/>
    <cellStyle name="EYTotal 2 3 7 5" xfId="2113" xr:uid="{25BF24E9-1E2F-470F-9001-8945347E468A}"/>
    <cellStyle name="EYTotal 2 3 7 6" xfId="2114" xr:uid="{9E75A094-B2DA-4F0F-9368-CE301E66CDFE}"/>
    <cellStyle name="EYTotal 2 3 8" xfId="2115" xr:uid="{560829F2-55BD-4084-BA5B-C6D57D26F53E}"/>
    <cellStyle name="EYTotal 2 3 8 2" xfId="2116" xr:uid="{B9122017-862B-491E-8F62-EAD1973070B5}"/>
    <cellStyle name="EYTotal 2 3 8 2 2" xfId="2117" xr:uid="{BE1049A4-ED9E-48AA-A8F1-0BF8B8D9A889}"/>
    <cellStyle name="EYTotal 2 3 8 2 3" xfId="2118" xr:uid="{B5A8E1C9-3AD4-40D4-B6A2-E9C6A4DA39CE}"/>
    <cellStyle name="EYTotal 2 3 8 2 4" xfId="2119" xr:uid="{FA1C8455-22AB-4474-9A60-E873BA8D93A5}"/>
    <cellStyle name="EYTotal 2 3 8 2 5" xfId="2120" xr:uid="{2B4551D0-F1E1-4BDB-B6DE-D056E29D8650}"/>
    <cellStyle name="EYTotal 2 3 8 3" xfId="2121" xr:uid="{32B4DC5F-7450-469B-BAA7-C91B79033EB7}"/>
    <cellStyle name="EYTotal 2 3 8 3 2" xfId="2122" xr:uid="{8AFB7DF6-1ACF-4C8C-87B7-4E613F7230F2}"/>
    <cellStyle name="EYTotal 2 3 8 4" xfId="2123" xr:uid="{3A697652-0453-460D-B364-2B2CEA6845D6}"/>
    <cellStyle name="EYTotal 2 3 8 5" xfId="2124" xr:uid="{3EAE0FC8-07CB-4FB9-8452-F8F624237EFC}"/>
    <cellStyle name="EYTotal 2 3 8 6" xfId="2125" xr:uid="{946EB509-1029-4030-90BC-58B57F1DBEE4}"/>
    <cellStyle name="EYTotal 2 3 9" xfId="2126" xr:uid="{A4E3A07D-4C08-4E42-BBB0-3E8F444AFC90}"/>
    <cellStyle name="EYTotal 2 3 9 2" xfId="2127" xr:uid="{4D6F1CD3-E8FB-47E8-AA28-105B6381E440}"/>
    <cellStyle name="EYTotal 2 3 9 3" xfId="2128" xr:uid="{92C3FBE0-30E8-4A88-B092-DE65663DADBF}"/>
    <cellStyle name="EYTotal 2 3 9 4" xfId="2129" xr:uid="{A137A2F0-A93B-454D-8AE0-B5E14129ECE7}"/>
    <cellStyle name="EYTotal 2 3 9 5" xfId="2130" xr:uid="{B288902A-DDE7-47A1-8EBA-324B1AEBB1B1}"/>
    <cellStyle name="EYTotal 2 3_Subsidy" xfId="2131" xr:uid="{6FD3C84A-0478-4CEE-BA37-D6C6DEEEC45D}"/>
    <cellStyle name="EYTotal 2 4" xfId="2132" xr:uid="{85CCC917-457F-4142-AAF1-FC5ED28C2580}"/>
    <cellStyle name="EYTotal 2 4 10" xfId="2133" xr:uid="{4A3E3D36-047B-4D26-BE2B-0A7452443129}"/>
    <cellStyle name="EYTotal 2 4 10 2" xfId="2134" xr:uid="{AB7612C3-EA10-4CE2-BA59-7DB8382432C6}"/>
    <cellStyle name="EYTotal 2 4 11" xfId="2135" xr:uid="{D8BB2491-8726-42BC-B930-DB841D661474}"/>
    <cellStyle name="EYTotal 2 4 12" xfId="2136" xr:uid="{A7AC3A20-C027-414C-9D31-EA336C02CAAB}"/>
    <cellStyle name="EYTotal 2 4 13" xfId="2137" xr:uid="{69E981D5-6E41-4F33-A253-C2ABED5AC1D2}"/>
    <cellStyle name="EYTotal 2 4 2" xfId="2138" xr:uid="{43BF723E-C81A-44C5-8A34-801FBC81D09B}"/>
    <cellStyle name="EYTotal 2 4 2 2" xfId="2139" xr:uid="{5C32B577-28C2-4158-8687-C5901782E726}"/>
    <cellStyle name="EYTotal 2 4 2 2 2" xfId="2140" xr:uid="{D0272B30-2EBC-46BF-8B94-0A9B8BC983C7}"/>
    <cellStyle name="EYTotal 2 4 2 2 2 2" xfId="2141" xr:uid="{E2AEF58D-FC32-4241-B24D-78BFE285461F}"/>
    <cellStyle name="EYTotal 2 4 2 2 2 3" xfId="2142" xr:uid="{CA06ACC3-7B72-4136-9E26-52C75304AA1A}"/>
    <cellStyle name="EYTotal 2 4 2 2 2 4" xfId="2143" xr:uid="{5263671C-260F-4164-8BBC-2C555D027128}"/>
    <cellStyle name="EYTotal 2 4 2 2 2 5" xfId="2144" xr:uid="{5DF6A6AE-E609-4A2E-BD95-9E7714FFA0CB}"/>
    <cellStyle name="EYTotal 2 4 2 2 3" xfId="2145" xr:uid="{A1326CF9-94C8-4A91-B489-83EB9821BDCC}"/>
    <cellStyle name="EYTotal 2 4 2 2 3 2" xfId="2146" xr:uid="{D516132A-8903-46ED-A7DF-53CEC5F9B65D}"/>
    <cellStyle name="EYTotal 2 4 2 2 4" xfId="2147" xr:uid="{0E0BAB09-5202-4050-A765-897509656175}"/>
    <cellStyle name="EYTotal 2 4 2 2 5" xfId="2148" xr:uid="{3175E107-20C8-456E-9A55-2EE31D55B5C5}"/>
    <cellStyle name="EYTotal 2 4 2 2 6" xfId="2149" xr:uid="{6761D6CA-E60F-48A1-B141-6337EFC5116E}"/>
    <cellStyle name="EYTotal 2 4 2 3" xfId="2150" xr:uid="{9B218488-F60F-4503-B24E-F24FAC660177}"/>
    <cellStyle name="EYTotal 2 4 2 3 2" xfId="2151" xr:uid="{25EC9AD0-757C-4119-893F-2BE66F073EAD}"/>
    <cellStyle name="EYTotal 2 4 2 3 3" xfId="2152" xr:uid="{CDE25A63-DB6C-4690-A5EC-05E57C620443}"/>
    <cellStyle name="EYTotal 2 4 2 3 4" xfId="2153" xr:uid="{C19F1D58-3363-4CAB-A079-2FA3540BD949}"/>
    <cellStyle name="EYTotal 2 4 2 3 5" xfId="2154" xr:uid="{16F1C420-D604-4ED8-A259-F2FFB9B32B55}"/>
    <cellStyle name="EYTotal 2 4 2 4" xfId="2155" xr:uid="{926E6014-D794-4490-8204-B46C06EAAE61}"/>
    <cellStyle name="EYTotal 2 4 2 4 2" xfId="2156" xr:uid="{A41F6AC7-CD8E-412D-90D4-0D95DA8B8098}"/>
    <cellStyle name="EYTotal 2 4 2 5" xfId="2157" xr:uid="{0AF4CBFC-7B84-41C9-8669-3915D6A45CA5}"/>
    <cellStyle name="EYTotal 2 4 2 6" xfId="2158" xr:uid="{F1A4EDE7-93C2-44BD-959A-26075F9F9DCB}"/>
    <cellStyle name="EYTotal 2 4 2 7" xfId="2159" xr:uid="{D4A228E5-7720-491F-8CC0-BBDFD9D03081}"/>
    <cellStyle name="EYTotal 2 4 2_Subsidy" xfId="2160" xr:uid="{0F73DC45-F10D-4B6E-819E-8770666E1011}"/>
    <cellStyle name="EYTotal 2 4 3" xfId="2161" xr:uid="{F2899631-E953-400F-8862-6A749D350292}"/>
    <cellStyle name="EYTotal 2 4 3 2" xfId="2162" xr:uid="{92E5C04B-99CE-4041-A3B3-B0EF84387016}"/>
    <cellStyle name="EYTotal 2 4 3 2 2" xfId="2163" xr:uid="{5047E11C-FB69-43E4-B304-A33B05F6A8F0}"/>
    <cellStyle name="EYTotal 2 4 3 2 3" xfId="2164" xr:uid="{A80E56C0-D7DD-4ADB-B87A-E729FDB41C15}"/>
    <cellStyle name="EYTotal 2 4 3 2 4" xfId="2165" xr:uid="{6DF247AB-EB1D-470C-8EC8-510DBFFE8135}"/>
    <cellStyle name="EYTotal 2 4 3 2 5" xfId="2166" xr:uid="{767D37A8-FA38-4551-8DAD-A523AF176A7F}"/>
    <cellStyle name="EYTotal 2 4 3 3" xfId="2167" xr:uid="{B64D25ED-4D0F-4649-8794-70649EDFF8E0}"/>
    <cellStyle name="EYTotal 2 4 3 3 2" xfId="2168" xr:uid="{FD889C4C-C202-4432-A2D9-68F536C3118E}"/>
    <cellStyle name="EYTotal 2 4 3 4" xfId="2169" xr:uid="{C7AC26F9-C49C-4978-BC6B-2AE480EE4681}"/>
    <cellStyle name="EYTotal 2 4 3 5" xfId="2170" xr:uid="{49FB34F5-56FC-41F0-9BED-6EA1F99341AC}"/>
    <cellStyle name="EYTotal 2 4 3 6" xfId="2171" xr:uid="{D6210054-F323-41C5-AAD8-4295A12DB12F}"/>
    <cellStyle name="EYTotal 2 4 4" xfId="2172" xr:uid="{CB2CBA66-29E7-4464-9719-F4B4CB9E1915}"/>
    <cellStyle name="EYTotal 2 4 4 2" xfId="2173" xr:uid="{5E7BB47D-55BF-4700-B528-FAA7B89C777E}"/>
    <cellStyle name="EYTotal 2 4 4 2 2" xfId="2174" xr:uid="{D4BE2544-9987-4ADB-A853-EEBF0BD4536B}"/>
    <cellStyle name="EYTotal 2 4 4 2 3" xfId="2175" xr:uid="{3EED7262-4CAA-447E-AD19-1DA6F492D542}"/>
    <cellStyle name="EYTotal 2 4 4 2 4" xfId="2176" xr:uid="{C5D2BB56-CC9F-4C0B-94D4-92975986A21A}"/>
    <cellStyle name="EYTotal 2 4 4 2 5" xfId="2177" xr:uid="{C651B025-91EA-43B1-BC9B-052DDB6C46EB}"/>
    <cellStyle name="EYTotal 2 4 4 3" xfId="2178" xr:uid="{899A9D89-DA43-410C-B3A3-878E94FD9047}"/>
    <cellStyle name="EYTotal 2 4 4 3 2" xfId="2179" xr:uid="{65A4FF21-2610-41FF-8428-671A8D85093B}"/>
    <cellStyle name="EYTotal 2 4 4 4" xfId="2180" xr:uid="{39D00E28-710B-4BC9-932B-44CEA65F5036}"/>
    <cellStyle name="EYTotal 2 4 4 5" xfId="2181" xr:uid="{EE285B0B-C954-4A57-97C1-083F472BB90E}"/>
    <cellStyle name="EYTotal 2 4 4 6" xfId="2182" xr:uid="{B02B2309-4451-4FB0-87C2-3909FA0C8F68}"/>
    <cellStyle name="EYTotal 2 4 5" xfId="2183" xr:uid="{1EB8C188-2A5B-4E62-ACB4-75A57A7FEC1E}"/>
    <cellStyle name="EYTotal 2 4 5 2" xfId="2184" xr:uid="{BD028461-29A5-4F5F-BA9F-1129B8E3FD5B}"/>
    <cellStyle name="EYTotal 2 4 5 2 2" xfId="2185" xr:uid="{7DB54AE3-5F22-4503-83BA-96B7E4A6D999}"/>
    <cellStyle name="EYTotal 2 4 5 2 3" xfId="2186" xr:uid="{4CA19546-6999-45C7-8266-C4F816A86D3D}"/>
    <cellStyle name="EYTotal 2 4 5 2 4" xfId="2187" xr:uid="{992A9066-07BA-42DF-9285-0AB0A9BB6622}"/>
    <cellStyle name="EYTotal 2 4 5 2 5" xfId="2188" xr:uid="{C65E6458-8416-4BB1-9AE1-ED8561DFF566}"/>
    <cellStyle name="EYTotal 2 4 5 3" xfId="2189" xr:uid="{E933DB45-C51F-41EB-BF32-2468C0D0AB07}"/>
    <cellStyle name="EYTotal 2 4 5 3 2" xfId="2190" xr:uid="{24A760E1-B795-44FD-92D8-3B0700AF3BFC}"/>
    <cellStyle name="EYTotal 2 4 5 4" xfId="2191" xr:uid="{104659C9-4EEC-479D-9C06-5552CDC9FE25}"/>
    <cellStyle name="EYTotal 2 4 5 5" xfId="2192" xr:uid="{67EB7DD6-58C6-45BF-A561-97DF3F96F6C1}"/>
    <cellStyle name="EYTotal 2 4 5 6" xfId="2193" xr:uid="{A88C027C-897E-44C0-B6EF-EAEA86EB5434}"/>
    <cellStyle name="EYTotal 2 4 6" xfId="2194" xr:uid="{63FD3382-0854-475A-9F0D-12B947131BB5}"/>
    <cellStyle name="EYTotal 2 4 6 2" xfId="2195" xr:uid="{A447C773-59C9-4B76-AB49-86371964DEEB}"/>
    <cellStyle name="EYTotal 2 4 6 2 2" xfId="2196" xr:uid="{A13E384D-191F-42C9-ABA2-24CEFAEA0E92}"/>
    <cellStyle name="EYTotal 2 4 6 2 3" xfId="2197" xr:uid="{C368CA34-D6D3-42F1-89AD-D874DC93FA2C}"/>
    <cellStyle name="EYTotal 2 4 6 2 4" xfId="2198" xr:uid="{33C41DD6-C63E-41D4-8D3F-4171AEEF664E}"/>
    <cellStyle name="EYTotal 2 4 6 2 5" xfId="2199" xr:uid="{747F4753-DD1D-4A74-836D-AA7E19C9FE85}"/>
    <cellStyle name="EYTotal 2 4 6 3" xfId="2200" xr:uid="{FCDD8AE5-8A20-40DA-AAA1-163960E1C441}"/>
    <cellStyle name="EYTotal 2 4 6 3 2" xfId="2201" xr:uid="{E656EE61-8E97-43F9-A4B5-FBD986C09FD0}"/>
    <cellStyle name="EYTotal 2 4 6 4" xfId="2202" xr:uid="{DBBD9DF0-7768-41E3-980E-9A017DA807C2}"/>
    <cellStyle name="EYTotal 2 4 6 5" xfId="2203" xr:uid="{DB849B5B-5019-4BA6-BE94-0FB475D1A7CF}"/>
    <cellStyle name="EYTotal 2 4 6 6" xfId="2204" xr:uid="{0997526E-2AE6-4D71-B3C2-21E7FE2D11F9}"/>
    <cellStyle name="EYTotal 2 4 7" xfId="2205" xr:uid="{ECE2F1ED-8A06-41D4-B796-5AAB073772BB}"/>
    <cellStyle name="EYTotal 2 4 7 2" xfId="2206" xr:uid="{45B18AC7-730F-4F9C-816A-04F61FB99C34}"/>
    <cellStyle name="EYTotal 2 4 7 2 2" xfId="2207" xr:uid="{1CE67970-EA42-4557-98E3-21039F07B8EF}"/>
    <cellStyle name="EYTotal 2 4 7 2 3" xfId="2208" xr:uid="{AFB7E705-FA00-47E7-A760-012476BFA5CF}"/>
    <cellStyle name="EYTotal 2 4 7 2 4" xfId="2209" xr:uid="{246032DE-143E-4252-8881-76C9E57C7079}"/>
    <cellStyle name="EYTotal 2 4 7 2 5" xfId="2210" xr:uid="{E93DCB69-ACAE-49E7-AD45-47257A9D20FB}"/>
    <cellStyle name="EYTotal 2 4 7 3" xfId="2211" xr:uid="{A255E341-C74A-4176-AA63-2EFC1795D91E}"/>
    <cellStyle name="EYTotal 2 4 7 3 2" xfId="2212" xr:uid="{C8933CD8-BDD1-4F49-84CA-F11FBE22B2EC}"/>
    <cellStyle name="EYTotal 2 4 7 4" xfId="2213" xr:uid="{3B03DA9F-7130-4995-80E4-70DFEF225640}"/>
    <cellStyle name="EYTotal 2 4 7 5" xfId="2214" xr:uid="{C8D9A6B8-F933-4AB1-80E1-AB7B66913D75}"/>
    <cellStyle name="EYTotal 2 4 7 6" xfId="2215" xr:uid="{3596585B-9AC5-4D10-B3E6-BDB3442AAC4B}"/>
    <cellStyle name="EYTotal 2 4 8" xfId="2216" xr:uid="{E164EB7D-1CB9-459A-BBA6-767977A52993}"/>
    <cellStyle name="EYTotal 2 4 8 2" xfId="2217" xr:uid="{7D7B6A75-53AD-49CE-8E1B-F0DA090D11E1}"/>
    <cellStyle name="EYTotal 2 4 8 2 2" xfId="2218" xr:uid="{DF3C7FCA-393A-4F74-9D74-F319CE118E03}"/>
    <cellStyle name="EYTotal 2 4 8 2 3" xfId="2219" xr:uid="{B38F1EF7-8AC1-4C95-9972-3FDCF0CADF7E}"/>
    <cellStyle name="EYTotal 2 4 8 2 4" xfId="2220" xr:uid="{BF7E645F-BF3E-4ADE-AF3D-7057380E44E4}"/>
    <cellStyle name="EYTotal 2 4 8 2 5" xfId="2221" xr:uid="{171C6D65-31BD-4EE7-AC36-E7FC40EB5D34}"/>
    <cellStyle name="EYTotal 2 4 8 3" xfId="2222" xr:uid="{9A9B7B07-7CD0-40AB-9A93-0EB35E12057F}"/>
    <cellStyle name="EYTotal 2 4 8 3 2" xfId="2223" xr:uid="{E6F583A0-1A47-45B4-A931-F4AF29109039}"/>
    <cellStyle name="EYTotal 2 4 8 4" xfId="2224" xr:uid="{233DB835-C321-4166-A249-B0285CEF93EF}"/>
    <cellStyle name="EYTotal 2 4 8 5" xfId="2225" xr:uid="{E493C0CA-DE84-46C4-93A3-01C5F368FBAC}"/>
    <cellStyle name="EYTotal 2 4 8 6" xfId="2226" xr:uid="{C0539C07-6B70-4F9D-B24E-1F7BF42A8D59}"/>
    <cellStyle name="EYTotal 2 4 9" xfId="2227" xr:uid="{B0B6A880-C3D3-419F-BE48-AB4579FAF443}"/>
    <cellStyle name="EYTotal 2 4 9 2" xfId="2228" xr:uid="{3CE17EA2-B490-46E9-9635-ED650299BB27}"/>
    <cellStyle name="EYTotal 2 4 9 3" xfId="2229" xr:uid="{411C72F0-F2F8-41AC-A2F0-29C4D7B01ABA}"/>
    <cellStyle name="EYTotal 2 4 9 4" xfId="2230" xr:uid="{81419CB2-BBF6-4D52-A8D0-D40A33FA8B1E}"/>
    <cellStyle name="EYTotal 2 4 9 5" xfId="2231" xr:uid="{000CA8AE-83CF-44A9-8D47-4D280F4E5CC4}"/>
    <cellStyle name="EYTotal 2 4_Subsidy" xfId="2232" xr:uid="{E8A608AA-8661-4321-BFCE-B4EA0CD1985C}"/>
    <cellStyle name="EYTotal 2 5" xfId="2233" xr:uid="{9C63DFD3-59EB-4EE6-B9D9-2E1706A6114A}"/>
    <cellStyle name="EYTotal 2 5 10" xfId="2234" xr:uid="{73CC9846-DD29-4ACD-9C93-5AED6835A7BD}"/>
    <cellStyle name="EYTotal 2 5 10 2" xfId="2235" xr:uid="{0A6AB0A4-7988-4FBD-9D64-ADBA6AEAC44D}"/>
    <cellStyle name="EYTotal 2 5 11" xfId="2236" xr:uid="{1EDF32AF-81F5-4561-88A6-2765A02EE7C4}"/>
    <cellStyle name="EYTotal 2 5 12" xfId="2237" xr:uid="{FF7D5DB2-D314-4338-B32F-2A27826201C7}"/>
    <cellStyle name="EYTotal 2 5 13" xfId="2238" xr:uid="{EDC03FC0-33A8-4679-A530-DB6EE7013520}"/>
    <cellStyle name="EYTotal 2 5 2" xfId="2239" xr:uid="{B81A1BD3-DE11-4A1B-88B0-D2B198B5A9BB}"/>
    <cellStyle name="EYTotal 2 5 2 2" xfId="2240" xr:uid="{4233F5CA-AC4A-46EF-A4B3-4FC2C27B297A}"/>
    <cellStyle name="EYTotal 2 5 2 2 2" xfId="2241" xr:uid="{CA4FA0D2-BB0C-4EC2-BC04-F064C5A225B5}"/>
    <cellStyle name="EYTotal 2 5 2 2 2 2" xfId="2242" xr:uid="{052B7461-7A77-4FAF-A467-F6E169AEBDEF}"/>
    <cellStyle name="EYTotal 2 5 2 2 2 3" xfId="2243" xr:uid="{556F032D-AE1C-45FB-94F7-971490396FE8}"/>
    <cellStyle name="EYTotal 2 5 2 2 2 4" xfId="2244" xr:uid="{B380C9AC-499E-4034-B109-71C7344BBD7F}"/>
    <cellStyle name="EYTotal 2 5 2 2 2 5" xfId="2245" xr:uid="{B8C120AF-C868-46F5-8A51-95AA0EEED46A}"/>
    <cellStyle name="EYTotal 2 5 2 2 3" xfId="2246" xr:uid="{B6C0933C-9EEA-470B-B0F6-A1F66EB18EDB}"/>
    <cellStyle name="EYTotal 2 5 2 2 3 2" xfId="2247" xr:uid="{A0BBEFC3-993D-4B6E-982C-2D23B039E2A3}"/>
    <cellStyle name="EYTotal 2 5 2 2 4" xfId="2248" xr:uid="{8BE5F793-8D64-4A15-9E22-BB4A834DC480}"/>
    <cellStyle name="EYTotal 2 5 2 2 5" xfId="2249" xr:uid="{03E0475E-073F-4178-86A8-65926DCE4BC6}"/>
    <cellStyle name="EYTotal 2 5 2 2 6" xfId="2250" xr:uid="{AEBDBDAE-BE37-4AFF-B0CA-056CDD206057}"/>
    <cellStyle name="EYTotal 2 5 2 3" xfId="2251" xr:uid="{33877249-FEBE-44C9-A519-05CC76C9EE05}"/>
    <cellStyle name="EYTotal 2 5 2 3 2" xfId="2252" xr:uid="{D63205FE-D748-4F62-B686-538DD8816B59}"/>
    <cellStyle name="EYTotal 2 5 2 3 3" xfId="2253" xr:uid="{7DB63BE7-4959-4182-AFE0-E2F01842D5D8}"/>
    <cellStyle name="EYTotal 2 5 2 3 4" xfId="2254" xr:uid="{324EF25D-88F1-434B-82B5-F3B1D9A7CC22}"/>
    <cellStyle name="EYTotal 2 5 2 3 5" xfId="2255" xr:uid="{AB65A3F6-44D6-4E47-9D81-BD2FBC6A11A5}"/>
    <cellStyle name="EYTotal 2 5 2 4" xfId="2256" xr:uid="{CD6511B8-6EC9-456F-A256-5508D4965159}"/>
    <cellStyle name="EYTotal 2 5 2 4 2" xfId="2257" xr:uid="{8730A140-C883-4E12-BE42-8092FD01A7E5}"/>
    <cellStyle name="EYTotal 2 5 2 5" xfId="2258" xr:uid="{889D8548-1052-4B36-9275-13F1CC30A9F2}"/>
    <cellStyle name="EYTotal 2 5 2 6" xfId="2259" xr:uid="{E1B7F106-CB85-4FB7-8D30-83E7472BFE0F}"/>
    <cellStyle name="EYTotal 2 5 2 7" xfId="2260" xr:uid="{CC3158EC-B78C-4EB5-962A-A40AE55246A0}"/>
    <cellStyle name="EYTotal 2 5 2_Subsidy" xfId="2261" xr:uid="{07C8D2D9-30C0-4AE1-B04E-8E59D5AA9E5F}"/>
    <cellStyle name="EYTotal 2 5 3" xfId="2262" xr:uid="{3B777F0A-B0A5-4A2E-BF6C-6549AA691569}"/>
    <cellStyle name="EYTotal 2 5 3 2" xfId="2263" xr:uid="{32E7D0EF-62FB-4B9F-A6DA-5E639592D5DB}"/>
    <cellStyle name="EYTotal 2 5 3 2 2" xfId="2264" xr:uid="{293FBD3D-EDCF-4DAC-AD22-4A6288BB755C}"/>
    <cellStyle name="EYTotal 2 5 3 2 3" xfId="2265" xr:uid="{7E76098B-F417-4696-9951-19E116A615B3}"/>
    <cellStyle name="EYTotal 2 5 3 2 4" xfId="2266" xr:uid="{22DC33AE-E22B-4CF9-A0B0-65378AB8A526}"/>
    <cellStyle name="EYTotal 2 5 3 2 5" xfId="2267" xr:uid="{55058365-73B5-4980-A06E-9D78D0E718C0}"/>
    <cellStyle name="EYTotal 2 5 3 3" xfId="2268" xr:uid="{DF5B1414-1743-4365-AAEF-2EC74F620EEA}"/>
    <cellStyle name="EYTotal 2 5 3 3 2" xfId="2269" xr:uid="{40D82CF7-AD80-4B17-8186-6CE4C9665E03}"/>
    <cellStyle name="EYTotal 2 5 3 4" xfId="2270" xr:uid="{49FAE63D-D119-4760-97E3-75F9D7D85816}"/>
    <cellStyle name="EYTotal 2 5 3 5" xfId="2271" xr:uid="{EEBDF975-7E65-4CE5-A8B6-37FEDE8BE460}"/>
    <cellStyle name="EYTotal 2 5 3 6" xfId="2272" xr:uid="{ED094F26-D2DA-4847-A9ED-D3DFE6146800}"/>
    <cellStyle name="EYTotal 2 5 4" xfId="2273" xr:uid="{3B113509-8769-4DE4-BF98-523F52325946}"/>
    <cellStyle name="EYTotal 2 5 4 2" xfId="2274" xr:uid="{05F3F8B8-62A5-4B16-A780-D224D5EE7DE4}"/>
    <cellStyle name="EYTotal 2 5 4 2 2" xfId="2275" xr:uid="{DA0C7573-809B-4B12-8D51-8F13F8EF0EC1}"/>
    <cellStyle name="EYTotal 2 5 4 2 3" xfId="2276" xr:uid="{AE19EB6A-B627-4D85-AF78-4D1F79E786EA}"/>
    <cellStyle name="EYTotal 2 5 4 2 4" xfId="2277" xr:uid="{C5DE8CDF-B632-414B-8AB1-E47F266A4273}"/>
    <cellStyle name="EYTotal 2 5 4 2 5" xfId="2278" xr:uid="{C9800084-6234-40DF-B6FC-BFD9F7E3E198}"/>
    <cellStyle name="EYTotal 2 5 4 3" xfId="2279" xr:uid="{91838B39-026B-4CA9-9906-673DBBFB91F1}"/>
    <cellStyle name="EYTotal 2 5 4 3 2" xfId="2280" xr:uid="{CE127F5B-1AE3-44E9-99C0-9544B4A60E67}"/>
    <cellStyle name="EYTotal 2 5 4 4" xfId="2281" xr:uid="{9E2E9065-CC1C-48DD-A441-518A1F5AA240}"/>
    <cellStyle name="EYTotal 2 5 4 5" xfId="2282" xr:uid="{567E04C2-5AFA-40D3-99F0-15D4B7FD2B3D}"/>
    <cellStyle name="EYTotal 2 5 4 6" xfId="2283" xr:uid="{BEA30CEB-C3E1-44D3-BBE2-48C0C3644B91}"/>
    <cellStyle name="EYTotal 2 5 5" xfId="2284" xr:uid="{E6D5E6D7-007A-45E1-B0E1-B2A213BFACE5}"/>
    <cellStyle name="EYTotal 2 5 5 2" xfId="2285" xr:uid="{46289BCB-CBE1-4262-A1F8-A5C8539EFD93}"/>
    <cellStyle name="EYTotal 2 5 5 2 2" xfId="2286" xr:uid="{B94F89E1-4D63-467D-A745-2A868BB6A963}"/>
    <cellStyle name="EYTotal 2 5 5 2 3" xfId="2287" xr:uid="{4A66D52C-46C7-43D9-AF76-52D78E985B46}"/>
    <cellStyle name="EYTotal 2 5 5 2 4" xfId="2288" xr:uid="{B94EF71E-BB13-405D-91CA-D8ECAE3803BF}"/>
    <cellStyle name="EYTotal 2 5 5 2 5" xfId="2289" xr:uid="{A496194D-8CFA-4039-8710-6116746C96BF}"/>
    <cellStyle name="EYTotal 2 5 5 3" xfId="2290" xr:uid="{63C3218B-4EE1-4724-B952-D7733B20504F}"/>
    <cellStyle name="EYTotal 2 5 5 3 2" xfId="2291" xr:uid="{3BF3E78C-B5B7-4010-9A9E-65A87E0239C7}"/>
    <cellStyle name="EYTotal 2 5 5 4" xfId="2292" xr:uid="{F11715B4-5CBF-46A7-B6E0-8EA3FEC43B72}"/>
    <cellStyle name="EYTotal 2 5 5 5" xfId="2293" xr:uid="{9DA32A70-5A9A-47F4-8435-0EBCAA8625D3}"/>
    <cellStyle name="EYTotal 2 5 5 6" xfId="2294" xr:uid="{52FF473F-DB26-4A5B-A79C-572FC185ADCE}"/>
    <cellStyle name="EYTotal 2 5 6" xfId="2295" xr:uid="{3B9E25E4-3B0D-4B63-A9EF-CBEEED070462}"/>
    <cellStyle name="EYTotal 2 5 6 2" xfId="2296" xr:uid="{FC1B12FE-3B57-4A26-96D9-A44A7E74D739}"/>
    <cellStyle name="EYTotal 2 5 6 2 2" xfId="2297" xr:uid="{A28E5499-9FEB-450F-9F84-AE55C6A6AE94}"/>
    <cellStyle name="EYTotal 2 5 6 2 3" xfId="2298" xr:uid="{EE4D920D-A8E6-496B-BFAF-DD2910B0B5E0}"/>
    <cellStyle name="EYTotal 2 5 6 2 4" xfId="2299" xr:uid="{01749495-6349-4B8D-85F6-5F6A565BA482}"/>
    <cellStyle name="EYTotal 2 5 6 2 5" xfId="2300" xr:uid="{88B8FD26-A89C-4E02-9D09-BD323500CCA4}"/>
    <cellStyle name="EYTotal 2 5 6 3" xfId="2301" xr:uid="{0E5CBEB8-0F2E-48F7-A436-90B1D1626FA6}"/>
    <cellStyle name="EYTotal 2 5 6 3 2" xfId="2302" xr:uid="{CDEF8D2C-B701-49B4-927A-45CEF46183EE}"/>
    <cellStyle name="EYTotal 2 5 6 4" xfId="2303" xr:uid="{8850F4BF-F025-4965-9792-30616E17708D}"/>
    <cellStyle name="EYTotal 2 5 6 5" xfId="2304" xr:uid="{164463F1-DD8F-4799-BD1A-459121EF0055}"/>
    <cellStyle name="EYTotal 2 5 6 6" xfId="2305" xr:uid="{347422F1-451F-4680-A194-7C3331DB96E7}"/>
    <cellStyle name="EYTotal 2 5 7" xfId="2306" xr:uid="{2123C26C-2068-4B15-BE8A-2002D102509B}"/>
    <cellStyle name="EYTotal 2 5 7 2" xfId="2307" xr:uid="{2732AA20-CFDB-466F-A0DA-FC5ECDC2F6E9}"/>
    <cellStyle name="EYTotal 2 5 7 2 2" xfId="2308" xr:uid="{4E301815-4BA9-4CE1-A6CE-667D166A4711}"/>
    <cellStyle name="EYTotal 2 5 7 2 3" xfId="2309" xr:uid="{20B17652-4564-4DD6-B739-F8B65270C9C9}"/>
    <cellStyle name="EYTotal 2 5 7 2 4" xfId="2310" xr:uid="{8C01B38E-94F7-4FAB-8CF2-05A15935E840}"/>
    <cellStyle name="EYTotal 2 5 7 2 5" xfId="2311" xr:uid="{0E2AC62D-3D74-413A-A0CC-C1F751BF6926}"/>
    <cellStyle name="EYTotal 2 5 7 3" xfId="2312" xr:uid="{7F4E3E83-43AD-4997-A4BE-0FD36ABE7B29}"/>
    <cellStyle name="EYTotal 2 5 7 3 2" xfId="2313" xr:uid="{BE65CD25-575A-4D95-862E-A061D7B1D06B}"/>
    <cellStyle name="EYTotal 2 5 7 4" xfId="2314" xr:uid="{DB12B147-A151-4118-A85D-7BEFBF4A1A3E}"/>
    <cellStyle name="EYTotal 2 5 7 5" xfId="2315" xr:uid="{85427D1F-0F40-41F8-94CE-C5A5A0EEB53A}"/>
    <cellStyle name="EYTotal 2 5 7 6" xfId="2316" xr:uid="{F947DA79-518E-452E-8A0F-5EA088107435}"/>
    <cellStyle name="EYTotal 2 5 8" xfId="2317" xr:uid="{8E313E58-E9EA-4D0A-B488-4F1FD7DFD3E7}"/>
    <cellStyle name="EYTotal 2 5 8 2" xfId="2318" xr:uid="{E837C77B-14CC-4805-BC6C-B21286CA08A1}"/>
    <cellStyle name="EYTotal 2 5 8 2 2" xfId="2319" xr:uid="{E45779AE-9261-4FCB-A868-FBECC521A409}"/>
    <cellStyle name="EYTotal 2 5 8 2 3" xfId="2320" xr:uid="{AA5B8CA0-F271-4F4F-99CB-2D131E60FA68}"/>
    <cellStyle name="EYTotal 2 5 8 2 4" xfId="2321" xr:uid="{FF662850-D196-4146-B1B9-4E4935E10458}"/>
    <cellStyle name="EYTotal 2 5 8 2 5" xfId="2322" xr:uid="{EE0BB6A2-D269-47B4-B7B1-8053014E940C}"/>
    <cellStyle name="EYTotal 2 5 8 3" xfId="2323" xr:uid="{868B45F6-0E43-431C-8165-32FE2B8996F1}"/>
    <cellStyle name="EYTotal 2 5 8 3 2" xfId="2324" xr:uid="{DBFE56F7-AD2A-4FFE-AAAD-483F963688F0}"/>
    <cellStyle name="EYTotal 2 5 8 4" xfId="2325" xr:uid="{317B9823-AD4A-462E-8CB5-2D7DB5DFFA5B}"/>
    <cellStyle name="EYTotal 2 5 8 5" xfId="2326" xr:uid="{DC615144-90C9-40FE-AD44-2D5C2321159C}"/>
    <cellStyle name="EYTotal 2 5 8 6" xfId="2327" xr:uid="{76BFFBC2-C76E-4B6C-8748-FB23AC722BB7}"/>
    <cellStyle name="EYTotal 2 5 9" xfId="2328" xr:uid="{D4ECD2BF-ECF9-4AE6-84CC-5E986535D29E}"/>
    <cellStyle name="EYTotal 2 5 9 2" xfId="2329" xr:uid="{DEE507F3-465D-472A-9721-D8FA2664C661}"/>
    <cellStyle name="EYTotal 2 5 9 3" xfId="2330" xr:uid="{4E52CA1F-D974-49A8-956A-C9337BD85FEA}"/>
    <cellStyle name="EYTotal 2 5 9 4" xfId="2331" xr:uid="{2BFDCC66-9C4F-418C-8748-9C390A1CE6B3}"/>
    <cellStyle name="EYTotal 2 5 9 5" xfId="2332" xr:uid="{875A0D61-F630-4D1F-B6C5-5DB3DDE3B52A}"/>
    <cellStyle name="EYTotal 2 5_Subsidy" xfId="2333" xr:uid="{F9CFCB9F-B884-4B84-B9F0-3C70FAAF4E2F}"/>
    <cellStyle name="EYTotal 2 6" xfId="2334" xr:uid="{8BAD76B3-C752-4750-93C4-C33B1D1A6060}"/>
    <cellStyle name="EYTotal 2 6 2" xfId="2335" xr:uid="{1BF08B29-94D9-406F-804D-FF6B345D1FEB}"/>
    <cellStyle name="EYTotal 2 6 2 2" xfId="2336" xr:uid="{7E76134F-AB36-42B6-A756-1FEBBEA696A0}"/>
    <cellStyle name="EYTotal 2 6 2 2 2" xfId="2337" xr:uid="{8247ADC6-3FE3-4383-B2A6-D301ED2D45B1}"/>
    <cellStyle name="EYTotal 2 6 2 2 3" xfId="2338" xr:uid="{7C65BD9F-AAFC-4348-9960-765B0A1D376F}"/>
    <cellStyle name="EYTotal 2 6 2 2 4" xfId="2339" xr:uid="{1EA2827B-6D45-4CD2-A81A-721E1F7C1A57}"/>
    <cellStyle name="EYTotal 2 6 2 2 5" xfId="2340" xr:uid="{9AE8A079-0D5E-429D-90A2-C4EF667E439E}"/>
    <cellStyle name="EYTotal 2 6 2 3" xfId="2341" xr:uid="{D31ABCEA-BA6A-4D47-83F3-CCEC95E7CBA1}"/>
    <cellStyle name="EYTotal 2 6 2 3 2" xfId="2342" xr:uid="{154CB1A7-81C3-45C5-B4D0-D02D33FA4CE5}"/>
    <cellStyle name="EYTotal 2 6 2 4" xfId="2343" xr:uid="{658A0418-0312-433F-BF7B-359798C45F8B}"/>
    <cellStyle name="EYTotal 2 6 2 5" xfId="2344" xr:uid="{A04E49E6-A269-4F4A-AEA5-D596E563A6E6}"/>
    <cellStyle name="EYTotal 2 6 2 6" xfId="2345" xr:uid="{3DD91520-5CA2-4D8F-97D8-FBF308EA2EC7}"/>
    <cellStyle name="EYTotal 2 6 3" xfId="2346" xr:uid="{5ACEE045-8D0C-4BD0-A5D6-CB6627E8D61C}"/>
    <cellStyle name="EYTotal 2 6 3 2" xfId="2347" xr:uid="{3412F55C-CB64-495E-9166-333C07AAF7AA}"/>
    <cellStyle name="EYTotal 2 6 3 3" xfId="2348" xr:uid="{865C9A0B-65FA-4164-9F9D-86E24BAEA4A9}"/>
    <cellStyle name="EYTotal 2 6 3 4" xfId="2349" xr:uid="{0C8B17F0-4CCC-41A1-9BB2-989DDE8FA389}"/>
    <cellStyle name="EYTotal 2 6 3 5" xfId="2350" xr:uid="{A42343B7-CD31-4F6C-82BE-775C91DDEDCD}"/>
    <cellStyle name="EYTotal 2 6 4" xfId="2351" xr:uid="{391E6E67-F7A5-4244-A272-FCC0BFB9698D}"/>
    <cellStyle name="EYTotal 2 6 4 2" xfId="2352" xr:uid="{4A0F7C54-CDCE-4ED0-9CA6-4AD0AF06C5CD}"/>
    <cellStyle name="EYTotal 2 6 5" xfId="2353" xr:uid="{7E273FE3-EB51-4D24-9B3F-5C36B897ADCD}"/>
    <cellStyle name="EYTotal 2 6 6" xfId="2354" xr:uid="{69D1B155-8F19-48CB-8E31-B75DEF3B025A}"/>
    <cellStyle name="EYTotal 2 6 7" xfId="2355" xr:uid="{DCA8D315-464F-4356-A749-BC2C36759225}"/>
    <cellStyle name="EYTotal 2 6_Subsidy" xfId="2356" xr:uid="{419BCC88-6AD3-4A1B-B811-D2E29DB8D957}"/>
    <cellStyle name="EYTotal 2 7" xfId="2357" xr:uid="{BD3F2F83-B712-4F00-BDEE-30CEB5D4BA03}"/>
    <cellStyle name="EYTotal 2 7 2" xfId="2358" xr:uid="{F9B54427-5E90-4563-9725-F164EC31E441}"/>
    <cellStyle name="EYTotal 2 7 2 2" xfId="2359" xr:uid="{34D43BD8-E23B-4D00-B679-68E62CFC373E}"/>
    <cellStyle name="EYTotal 2 7 2 3" xfId="2360" xr:uid="{D53D5012-4287-4678-85B0-C056C5AD98AD}"/>
    <cellStyle name="EYTotal 2 7 2 4" xfId="2361" xr:uid="{C05A397F-AB9C-4F8E-8D2E-47651DA96276}"/>
    <cellStyle name="EYTotal 2 7 2 5" xfId="2362" xr:uid="{E360566D-EED9-4785-AF8E-9CB6D68A3E64}"/>
    <cellStyle name="EYTotal 2 7 3" xfId="2363" xr:uid="{6C64DD63-B2C4-4D25-A70E-AB6D351E93FC}"/>
    <cellStyle name="EYTotal 2 7 3 2" xfId="2364" xr:uid="{CA6CAA1E-0D25-47E0-8072-65B3A2FF09C5}"/>
    <cellStyle name="EYTotal 2 7 4" xfId="2365" xr:uid="{2F1D2396-6F4C-4DA6-8C3D-AF800933DC4B}"/>
    <cellStyle name="EYTotal 2 7 5" xfId="2366" xr:uid="{0396962C-24B7-4457-91E0-8ECF3D04C074}"/>
    <cellStyle name="EYTotal 2 7 6" xfId="2367" xr:uid="{A114E124-E6EB-44E2-8A67-6C3A502BED67}"/>
    <cellStyle name="EYTotal 2 8" xfId="2368" xr:uid="{1EDD58AF-52D7-4F44-8B8B-3AF76E052152}"/>
    <cellStyle name="EYTotal 2 8 2" xfId="2369" xr:uid="{A561F362-F89B-4A09-A22C-052D99D24FB4}"/>
    <cellStyle name="EYTotal 2 8 2 2" xfId="2370" xr:uid="{59D6861D-C530-4419-8D4E-7592800E3FAE}"/>
    <cellStyle name="EYTotal 2 8 2 3" xfId="2371" xr:uid="{234342ED-BBFA-4CAF-88E2-6A0C6A127CEC}"/>
    <cellStyle name="EYTotal 2 8 2 4" xfId="2372" xr:uid="{8113F86A-9FB8-4805-9F42-46F2F13CBB4F}"/>
    <cellStyle name="EYTotal 2 8 2 5" xfId="2373" xr:uid="{26FC7E2B-1B3A-4B7B-9ECB-92D2DF0C4233}"/>
    <cellStyle name="EYTotal 2 8 3" xfId="2374" xr:uid="{5ED803A7-7894-4D41-876F-285DC4E984EE}"/>
    <cellStyle name="EYTotal 2 8 3 2" xfId="2375" xr:uid="{3D12709E-A503-4F00-9972-DB77F32C6779}"/>
    <cellStyle name="EYTotal 2 8 4" xfId="2376" xr:uid="{9C533F29-8A2D-4CF2-9C46-3BED2CF843A0}"/>
    <cellStyle name="EYTotal 2 8 5" xfId="2377" xr:uid="{3AF8C5DE-F796-4943-B51E-B821D001EED3}"/>
    <cellStyle name="EYTotal 2 8 6" xfId="2378" xr:uid="{7C79F7A2-213E-49E0-BA2D-478A646A9B8E}"/>
    <cellStyle name="EYTotal 2 9" xfId="2379" xr:uid="{08ADBEB4-06EC-4F14-937D-631738B18415}"/>
    <cellStyle name="EYTotal 2 9 2" xfId="2380" xr:uid="{9C90B63D-1A70-457F-9CCA-DDA71C5E6E4F}"/>
    <cellStyle name="EYTotal 2 9 2 2" xfId="2381" xr:uid="{93B499D4-0561-409A-820F-41E3C5D8C823}"/>
    <cellStyle name="EYTotal 2 9 2 3" xfId="2382" xr:uid="{2FBECE90-B6E5-4305-BEB3-A2273986E62A}"/>
    <cellStyle name="EYTotal 2 9 2 4" xfId="2383" xr:uid="{953C2015-CB14-470A-AE9D-65EC6C0BD041}"/>
    <cellStyle name="EYTotal 2 9 2 5" xfId="2384" xr:uid="{75E24FAE-2D28-4420-BAAD-D8EEED354804}"/>
    <cellStyle name="EYTotal 2 9 3" xfId="2385" xr:uid="{8A54150B-5DB8-4C7B-AC3C-BB43582F4E7D}"/>
    <cellStyle name="EYTotal 2 9 3 2" xfId="2386" xr:uid="{31DB394F-07E7-4A50-A24F-FE6B72C42D82}"/>
    <cellStyle name="EYTotal 2 9 4" xfId="2387" xr:uid="{E666E805-ABB3-45BB-BEF2-DAFB61BAA02F}"/>
    <cellStyle name="EYTotal 2 9 5" xfId="2388" xr:uid="{CCBC65C7-6734-4E5D-BEE4-7F2537431DAC}"/>
    <cellStyle name="EYTotal 2 9 6" xfId="2389" xr:uid="{0BF25E39-61B3-40E3-A468-C1FC1C04BBAE}"/>
    <cellStyle name="EYTotal 2_ST" xfId="2390" xr:uid="{B549AE72-7D2B-42A0-9D37-8479416E65FA}"/>
    <cellStyle name="EYTotal 3" xfId="2391" xr:uid="{4947B160-D04B-449C-8EF5-740ABDAB6882}"/>
    <cellStyle name="EYTotal 3 10" xfId="2392" xr:uid="{CE3F4025-D85B-4145-A3B0-32B6DCAF8B86}"/>
    <cellStyle name="EYTotal 3 10 2" xfId="2393" xr:uid="{9F0D8C25-692F-4903-B4F3-DB2E21EF67E6}"/>
    <cellStyle name="EYTotal 3 11" xfId="2394" xr:uid="{896BB619-A5EC-499E-8227-2A4F42FEB6FD}"/>
    <cellStyle name="EYTotal 3 12" xfId="2395" xr:uid="{5593AB86-B7A8-40F1-9282-280817E84C00}"/>
    <cellStyle name="EYTotal 3 13" xfId="2396" xr:uid="{926B7D99-7315-454A-9D74-3004BD8BBEFC}"/>
    <cellStyle name="EYTotal 3 14" xfId="2397" xr:uid="{9074E94E-D042-455C-BA37-D3A2D94A1F5B}"/>
    <cellStyle name="EYTotal 3 2" xfId="2398" xr:uid="{D190FA9D-694F-4FEC-8F40-5D17DA5CD67B}"/>
    <cellStyle name="EYTotal 3 2 2" xfId="2399" xr:uid="{FB87B03F-0790-4023-A8AB-956B72AE7B54}"/>
    <cellStyle name="EYTotal 3 2 2 2" xfId="2400" xr:uid="{0696DE6F-EDC6-4915-93CD-A82CB87FB512}"/>
    <cellStyle name="EYTotal 3 2 2 2 2" xfId="2401" xr:uid="{D4A161BB-00B5-4111-8C04-3A044A45609C}"/>
    <cellStyle name="EYTotal 3 2 2 2 3" xfId="2402" xr:uid="{D7C8FBD7-4794-467F-BA8A-BD9C34D08EFB}"/>
    <cellStyle name="EYTotal 3 2 2 2 4" xfId="2403" xr:uid="{3175DF76-71B1-4464-9651-3FE0E47A7053}"/>
    <cellStyle name="EYTotal 3 2 2 2 5" xfId="2404" xr:uid="{A4113C50-9F95-43EC-A7E5-7A462E8FF370}"/>
    <cellStyle name="EYTotal 3 2 2 3" xfId="2405" xr:uid="{C469DB4B-1580-41C1-8F02-19EA4B1F34AD}"/>
    <cellStyle name="EYTotal 3 2 2 3 2" xfId="2406" xr:uid="{C53C6E98-F6A8-4F1B-881E-5B3367EB122F}"/>
    <cellStyle name="EYTotal 3 2 2 4" xfId="2407" xr:uid="{EA4A1A54-96DD-40EB-B753-F6F5939ACDA0}"/>
    <cellStyle name="EYTotal 3 2 2 5" xfId="2408" xr:uid="{93738E53-C895-456D-8F6C-B4080AEC651A}"/>
    <cellStyle name="EYTotal 3 2 2 6" xfId="2409" xr:uid="{5757EEC1-0297-4341-9A5B-C893CCCBF683}"/>
    <cellStyle name="EYTotal 3 2 3" xfId="2410" xr:uid="{7096A3D2-3787-4D02-9741-E58D20B43B0B}"/>
    <cellStyle name="EYTotal 3 2 3 2" xfId="2411" xr:uid="{4A5A05BF-141C-4DF6-9013-682133C29D7C}"/>
    <cellStyle name="EYTotal 3 2 3 3" xfId="2412" xr:uid="{8558497E-6A60-4161-967E-08A3E4480803}"/>
    <cellStyle name="EYTotal 3 2 3 4" xfId="2413" xr:uid="{AF6DE2A6-1348-4697-ACDD-C5F016290F74}"/>
    <cellStyle name="EYTotal 3 2 3 5" xfId="2414" xr:uid="{2BAB56A8-0835-496B-979B-13C76CC0C7B5}"/>
    <cellStyle name="EYTotal 3 2 4" xfId="2415" xr:uid="{9A1C101D-96EC-445B-A756-79EAB2AB0F9D}"/>
    <cellStyle name="EYTotal 3 2 4 2" xfId="2416" xr:uid="{6D006809-A0C1-481F-8F8C-661B18580CB2}"/>
    <cellStyle name="EYTotal 3 2 5" xfId="2417" xr:uid="{19071C0F-B1BC-4283-94DF-6D03424FF9DC}"/>
    <cellStyle name="EYTotal 3 2 6" xfId="2418" xr:uid="{699F8230-04DF-4246-A8F4-ACB21BDEC03D}"/>
    <cellStyle name="EYTotal 3 2 7" xfId="2419" xr:uid="{A088F6FA-865A-473B-B81C-C571E7AB5AE7}"/>
    <cellStyle name="EYTotal 3 2_Subsidy" xfId="2420" xr:uid="{441D496A-2511-4F27-85E9-96929CDC7CC6}"/>
    <cellStyle name="EYTotal 3 3" xfId="2421" xr:uid="{C3498B37-E878-4520-B36D-B87CAEFD3D11}"/>
    <cellStyle name="EYTotal 3 3 2" xfId="2422" xr:uid="{F10A8D7A-2A6C-4DE7-9669-8E6C40E586E7}"/>
    <cellStyle name="EYTotal 3 3 2 2" xfId="2423" xr:uid="{641B3957-1A0F-4ED3-A6B5-95D07EF9EAA9}"/>
    <cellStyle name="EYTotal 3 3 2 3" xfId="2424" xr:uid="{FF68702A-4A29-4309-A26D-D013F02B1E61}"/>
    <cellStyle name="EYTotal 3 3 2 4" xfId="2425" xr:uid="{7E7B5FA4-CF6E-4138-B44C-AD224F8097A7}"/>
    <cellStyle name="EYTotal 3 3 2 5" xfId="2426" xr:uid="{F067C70A-BF58-493B-8931-1804E90AD190}"/>
    <cellStyle name="EYTotal 3 3 3" xfId="2427" xr:uid="{F4422BE2-455B-48D7-909C-B5C9B2EFAFD4}"/>
    <cellStyle name="EYTotal 3 3 3 2" xfId="2428" xr:uid="{6141CD8A-8A00-461A-B35E-43A2882D43F9}"/>
    <cellStyle name="EYTotal 3 3 4" xfId="2429" xr:uid="{61F28F7A-EE4C-46DE-B6C0-BA271D98D906}"/>
    <cellStyle name="EYTotal 3 3 5" xfId="2430" xr:uid="{BFFFE4A3-9FE9-409E-826B-5FB984A1C986}"/>
    <cellStyle name="EYTotal 3 3 6" xfId="2431" xr:uid="{27B9C354-C832-475B-BFF4-09527759E503}"/>
    <cellStyle name="EYTotal 3 4" xfId="2432" xr:uid="{F6B7C75E-21A2-4937-8CD2-DC4743F9E57C}"/>
    <cellStyle name="EYTotal 3 4 2" xfId="2433" xr:uid="{564782E6-2D69-4FAB-A5D9-5A72B0DBF118}"/>
    <cellStyle name="EYTotal 3 4 2 2" xfId="2434" xr:uid="{47C4A982-1370-4D78-878E-A5DCD873A8D9}"/>
    <cellStyle name="EYTotal 3 4 2 3" xfId="2435" xr:uid="{2314F05C-C46F-4664-A3B9-B31146A5FB51}"/>
    <cellStyle name="EYTotal 3 4 2 4" xfId="2436" xr:uid="{04901080-AA17-4842-8F71-80DDF120F335}"/>
    <cellStyle name="EYTotal 3 4 2 5" xfId="2437" xr:uid="{B08C61DD-B127-4FC0-812C-57BA8C2B50C3}"/>
    <cellStyle name="EYTotal 3 4 3" xfId="2438" xr:uid="{EBEF4803-B9B9-418E-8BD2-6EAB35214849}"/>
    <cellStyle name="EYTotal 3 4 3 2" xfId="2439" xr:uid="{8116F3AD-75D9-4B54-840B-3E7673723EB1}"/>
    <cellStyle name="EYTotal 3 4 4" xfId="2440" xr:uid="{0AD20526-D924-47E5-98FA-95ADC51CC79C}"/>
    <cellStyle name="EYTotal 3 4 5" xfId="2441" xr:uid="{63A29088-C912-4763-8694-BA86858D1D89}"/>
    <cellStyle name="EYTotal 3 4 6" xfId="2442" xr:uid="{CE879F2C-D39B-485C-9984-D0159E53DB30}"/>
    <cellStyle name="EYTotal 3 5" xfId="2443" xr:uid="{23D2FC5F-2383-4716-90A6-4AC6D85F79F1}"/>
    <cellStyle name="EYTotal 3 5 2" xfId="2444" xr:uid="{40AB4B70-DE17-4251-80C8-C17EDC16D46D}"/>
    <cellStyle name="EYTotal 3 5 2 2" xfId="2445" xr:uid="{4A45DD6E-18DA-4187-AF7C-1451FBCB6358}"/>
    <cellStyle name="EYTotal 3 5 2 3" xfId="2446" xr:uid="{ABF81A46-0E12-493D-908B-298E16D7B014}"/>
    <cellStyle name="EYTotal 3 5 2 4" xfId="2447" xr:uid="{E6CA2EC0-DE55-4EB6-8CC5-6ADA44E5ABB0}"/>
    <cellStyle name="EYTotal 3 5 2 5" xfId="2448" xr:uid="{58B21D12-F037-4D5C-A16E-D5E2650CECAF}"/>
    <cellStyle name="EYTotal 3 5 3" xfId="2449" xr:uid="{ED39358F-D740-47C4-B820-5745F5C2FAEF}"/>
    <cellStyle name="EYTotal 3 5 3 2" xfId="2450" xr:uid="{40B9BCB2-B8C4-4F03-8520-D36197063C23}"/>
    <cellStyle name="EYTotal 3 5 4" xfId="2451" xr:uid="{52A21C67-C193-4717-85AB-880E72E2CD56}"/>
    <cellStyle name="EYTotal 3 5 5" xfId="2452" xr:uid="{CA38ADC3-F69B-48DE-8657-5B01AFF98F1C}"/>
    <cellStyle name="EYTotal 3 5 6" xfId="2453" xr:uid="{D123A7CC-9C50-418A-AB72-F8E1B518EA02}"/>
    <cellStyle name="EYTotal 3 6" xfId="2454" xr:uid="{20EA18F3-BCB7-49EE-8B6F-243BE6BEC339}"/>
    <cellStyle name="EYTotal 3 6 2" xfId="2455" xr:uid="{3A24150F-2B65-4F43-BD4A-FCA1FAA97DAA}"/>
    <cellStyle name="EYTotal 3 6 2 2" xfId="2456" xr:uid="{6CE5BD8D-CB78-4DD9-B937-F608239F1634}"/>
    <cellStyle name="EYTotal 3 6 2 3" xfId="2457" xr:uid="{98ED8BA5-AB93-4476-9959-3BA02B280EBC}"/>
    <cellStyle name="EYTotal 3 6 2 4" xfId="2458" xr:uid="{DBFD6318-6851-428D-B56C-04954DFB83D3}"/>
    <cellStyle name="EYTotal 3 6 2 5" xfId="2459" xr:uid="{C0B5EF16-1C83-48BB-8F94-DE7A4D28046A}"/>
    <cellStyle name="EYTotal 3 6 3" xfId="2460" xr:uid="{68B7A649-B88F-4CBB-8A6A-46F415C866F2}"/>
    <cellStyle name="EYTotal 3 6 3 2" xfId="2461" xr:uid="{8CEABE56-6B29-48C2-ACF1-63AFFFC92F85}"/>
    <cellStyle name="EYTotal 3 6 4" xfId="2462" xr:uid="{4100BBAA-4C74-4171-9CBF-2A4CF479E823}"/>
    <cellStyle name="EYTotal 3 6 5" xfId="2463" xr:uid="{80951DED-D964-4C73-AE98-0591CCA81831}"/>
    <cellStyle name="EYTotal 3 6 6" xfId="2464" xr:uid="{07126C5D-F51B-4168-98BE-D5E6DB63D6B9}"/>
    <cellStyle name="EYTotal 3 7" xfId="2465" xr:uid="{AF6FB322-9107-4A41-A529-799017E134FF}"/>
    <cellStyle name="EYTotal 3 7 2" xfId="2466" xr:uid="{FDB9477C-CFD4-4D11-8543-E377A32620AE}"/>
    <cellStyle name="EYTotal 3 7 2 2" xfId="2467" xr:uid="{94CBA05B-9DD6-4DF4-A65F-08D6AF1CD48F}"/>
    <cellStyle name="EYTotal 3 7 2 3" xfId="2468" xr:uid="{21618F81-1C6B-4594-9C0A-352D36D01DFD}"/>
    <cellStyle name="EYTotal 3 7 2 4" xfId="2469" xr:uid="{5BDC3BAD-821A-41AA-8560-880B622B260F}"/>
    <cellStyle name="EYTotal 3 7 2 5" xfId="2470" xr:uid="{AF276CB1-5CB3-418D-999D-F193B752E936}"/>
    <cellStyle name="EYTotal 3 7 3" xfId="2471" xr:uid="{A11C58FD-73B8-470E-871D-B430C84FE093}"/>
    <cellStyle name="EYTotal 3 7 3 2" xfId="2472" xr:uid="{A57ADE63-EC30-4422-AD6B-86EC410B6483}"/>
    <cellStyle name="EYTotal 3 7 4" xfId="2473" xr:uid="{E6FC7247-C4F3-4BA6-AD57-4423179FA3DC}"/>
    <cellStyle name="EYTotal 3 7 5" xfId="2474" xr:uid="{0BB9B7FF-C198-428A-A1C3-2B16690C66A4}"/>
    <cellStyle name="EYTotal 3 7 6" xfId="2475" xr:uid="{244E66BE-4F7A-41C9-8357-0DA9C3D2552C}"/>
    <cellStyle name="EYTotal 3 8" xfId="2476" xr:uid="{FF792F69-3DA5-4188-AE3C-20D86959C07A}"/>
    <cellStyle name="EYTotal 3 8 2" xfId="2477" xr:uid="{2D29CE58-3397-43B6-9263-6A14B5EEC9AF}"/>
    <cellStyle name="EYTotal 3 8 2 2" xfId="2478" xr:uid="{B6960045-85F0-440B-B49D-9A2236994497}"/>
    <cellStyle name="EYTotal 3 8 2 3" xfId="2479" xr:uid="{3A53E207-A7E4-42FC-8B5E-47A1A4403A09}"/>
    <cellStyle name="EYTotal 3 8 2 4" xfId="2480" xr:uid="{95C3F486-A86F-4BE4-A988-C98687734737}"/>
    <cellStyle name="EYTotal 3 8 2 5" xfId="2481" xr:uid="{39FE051A-681D-452E-A209-0D03E64D9CFA}"/>
    <cellStyle name="EYTotal 3 8 3" xfId="2482" xr:uid="{472620BE-5426-4EAF-917A-B5A404381C2B}"/>
    <cellStyle name="EYTotal 3 8 3 2" xfId="2483" xr:uid="{4C66DEFB-AB66-460E-9D30-FC2246F34188}"/>
    <cellStyle name="EYTotal 3 8 4" xfId="2484" xr:uid="{9DFA8061-8AF9-4369-AB3E-AB32C34E3C27}"/>
    <cellStyle name="EYTotal 3 8 5" xfId="2485" xr:uid="{DE2CB8A3-5B70-4640-A7A5-6D5ECEBC7A4A}"/>
    <cellStyle name="EYTotal 3 8 6" xfId="2486" xr:uid="{FB6EBE43-78E7-47AE-9D89-113DD71B0DFB}"/>
    <cellStyle name="EYTotal 3 9" xfId="2487" xr:uid="{078F5413-F2D7-402E-9DBD-1D690EBDF86D}"/>
    <cellStyle name="EYTotal 3 9 2" xfId="2488" xr:uid="{54F4F550-0452-44DC-A669-0F7D1957B599}"/>
    <cellStyle name="EYTotal 3 9 3" xfId="2489" xr:uid="{FAA37116-C262-4CFF-A2DA-826C84C93B96}"/>
    <cellStyle name="EYTotal 3 9 4" xfId="2490" xr:uid="{420C121E-D2F9-4CF5-BD6C-D6A9DFD493F0}"/>
    <cellStyle name="EYTotal 3 9 5" xfId="2491" xr:uid="{A148EACD-2C5D-4FEF-9FAD-E776DA271A99}"/>
    <cellStyle name="EYTotal 3_Subsidy" xfId="2492" xr:uid="{9BD91ACA-2D7B-48C6-A786-C1EA7C1FEF0D}"/>
    <cellStyle name="EYTotal 4" xfId="2493" xr:uid="{22D39840-AB7B-4B7D-BD14-AF239702DE93}"/>
    <cellStyle name="EYTotal 4 10" xfId="2494" xr:uid="{ED4F80AB-2173-4E2E-9827-7D7A5E244819}"/>
    <cellStyle name="EYTotal 4 10 2" xfId="2495" xr:uid="{A0D863C6-771E-4C77-ACC5-00B70D15FF9E}"/>
    <cellStyle name="EYTotal 4 11" xfId="2496" xr:uid="{E07654F8-349F-472E-ACF5-7F0CB2947085}"/>
    <cellStyle name="EYTotal 4 12" xfId="2497" xr:uid="{0DFFB2C6-3B50-4EF8-A94C-66A577F0449F}"/>
    <cellStyle name="EYTotal 4 13" xfId="2498" xr:uid="{248E65F4-4318-40C2-A6C3-965C08114F52}"/>
    <cellStyle name="EYTotal 4 2" xfId="2499" xr:uid="{3E344FB4-3386-4EE2-A16E-2BDEDE6490CF}"/>
    <cellStyle name="EYTotal 4 2 2" xfId="2500" xr:uid="{745F42F6-252B-4E8C-A73E-EF06607242CD}"/>
    <cellStyle name="EYTotal 4 2 2 2" xfId="2501" xr:uid="{70161FA5-8947-47CB-B4DA-AB8CCB007C7E}"/>
    <cellStyle name="EYTotal 4 2 2 2 2" xfId="2502" xr:uid="{0A7C0001-9E3B-4A33-B143-078D736C633D}"/>
    <cellStyle name="EYTotal 4 2 2 2 3" xfId="2503" xr:uid="{3DC3FA1E-E3D6-4EBD-B10F-9A73D9D551FF}"/>
    <cellStyle name="EYTotal 4 2 2 2 4" xfId="2504" xr:uid="{142FC6F7-DAF5-4508-AFBF-140D4E0DA092}"/>
    <cellStyle name="EYTotal 4 2 2 2 5" xfId="2505" xr:uid="{AE03472C-9756-419F-AF5C-937242E9B72E}"/>
    <cellStyle name="EYTotal 4 2 2 3" xfId="2506" xr:uid="{294AA784-9A2F-402E-B4B1-91CCE561C191}"/>
    <cellStyle name="EYTotal 4 2 2 3 2" xfId="2507" xr:uid="{CD800199-0FA8-4669-B336-FCF6A68966C4}"/>
    <cellStyle name="EYTotal 4 2 2 4" xfId="2508" xr:uid="{5CA2A9B4-CBEC-4BE2-88D1-C1DC24410947}"/>
    <cellStyle name="EYTotal 4 2 2 5" xfId="2509" xr:uid="{0912596C-84FF-4B3C-A1C8-2A633F6169C5}"/>
    <cellStyle name="EYTotal 4 2 2 6" xfId="2510" xr:uid="{85480BFE-BCEF-4719-B285-0A02918F3361}"/>
    <cellStyle name="EYTotal 4 2 3" xfId="2511" xr:uid="{F66C071D-D2FC-427D-B654-CFAD2A4AA9B9}"/>
    <cellStyle name="EYTotal 4 2 3 2" xfId="2512" xr:uid="{15C205D8-1593-4C25-90D2-4A64ADC4460A}"/>
    <cellStyle name="EYTotal 4 2 3 3" xfId="2513" xr:uid="{0D95C86B-2509-445B-A5FF-0B5C4B79991C}"/>
    <cellStyle name="EYTotal 4 2 3 4" xfId="2514" xr:uid="{528F216A-3767-493F-8AC1-0D38B64B5B03}"/>
    <cellStyle name="EYTotal 4 2 3 5" xfId="2515" xr:uid="{1ACF5D90-F35C-4CE8-9BF9-F54D8BCA7802}"/>
    <cellStyle name="EYTotal 4 2 4" xfId="2516" xr:uid="{6A07D1B5-6E8D-4180-8D97-02E8D1BA4FE7}"/>
    <cellStyle name="EYTotal 4 2 4 2" xfId="2517" xr:uid="{03AC3009-6EF1-4438-834D-F7D0888B1ACB}"/>
    <cellStyle name="EYTotal 4 2 5" xfId="2518" xr:uid="{F4A214C2-40B2-48E8-966F-A7164E1816C9}"/>
    <cellStyle name="EYTotal 4 2 6" xfId="2519" xr:uid="{1DBC6FD1-B0A6-40D9-8D92-92FA50A67F94}"/>
    <cellStyle name="EYTotal 4 2 7" xfId="2520" xr:uid="{EEAD55C2-13E8-4ACD-AFDF-0FCA10F77B0D}"/>
    <cellStyle name="EYTotal 4 2_Subsidy" xfId="2521" xr:uid="{8B43F5E0-E0E6-49DD-98FC-9B953C2CED66}"/>
    <cellStyle name="EYTotal 4 3" xfId="2522" xr:uid="{2E7F3E46-AFAC-4AB6-ADAB-9696DDA08252}"/>
    <cellStyle name="EYTotal 4 3 2" xfId="2523" xr:uid="{67863399-D4EA-46D5-B49A-A4CF5F0DEA50}"/>
    <cellStyle name="EYTotal 4 3 2 2" xfId="2524" xr:uid="{C8019CE5-69F8-4374-894C-22D40A9B36BF}"/>
    <cellStyle name="EYTotal 4 3 2 3" xfId="2525" xr:uid="{59BE247D-A650-4E71-8D32-AE70BDB513C9}"/>
    <cellStyle name="EYTotal 4 3 2 4" xfId="2526" xr:uid="{FB02B400-07D4-43D9-8130-36C24CBF4FBF}"/>
    <cellStyle name="EYTotal 4 3 2 5" xfId="2527" xr:uid="{7F362475-E78F-4F4E-9AF7-7B9A28CC0959}"/>
    <cellStyle name="EYTotal 4 3 3" xfId="2528" xr:uid="{88F1D380-2DDD-4E36-9B1C-7A3F31D04B62}"/>
    <cellStyle name="EYTotal 4 3 3 2" xfId="2529" xr:uid="{B51FEFFC-8EB4-4288-B1F0-BE0D583A68A2}"/>
    <cellStyle name="EYTotal 4 3 4" xfId="2530" xr:uid="{501703DE-A11A-4987-BD7F-51143375FD68}"/>
    <cellStyle name="EYTotal 4 3 5" xfId="2531" xr:uid="{1F3BE314-B423-44C8-81FB-6E10D384D23F}"/>
    <cellStyle name="EYTotal 4 3 6" xfId="2532" xr:uid="{F301733E-0322-476F-B978-4C9673ED336D}"/>
    <cellStyle name="EYTotal 4 4" xfId="2533" xr:uid="{1573A968-368E-4753-A0C2-0A613B1E3E6B}"/>
    <cellStyle name="EYTotal 4 4 2" xfId="2534" xr:uid="{A88994E7-8B96-4E03-92AB-CE53CF34DB08}"/>
    <cellStyle name="EYTotal 4 4 2 2" xfId="2535" xr:uid="{C5733D66-41B2-495B-B8EC-658A04EDD799}"/>
    <cellStyle name="EYTotal 4 4 2 3" xfId="2536" xr:uid="{01E1E0A6-CA0A-4FCD-8B8B-4516465BFEA6}"/>
    <cellStyle name="EYTotal 4 4 2 4" xfId="2537" xr:uid="{1E2EDC22-24E6-4597-9B4E-650C665CFDC7}"/>
    <cellStyle name="EYTotal 4 4 2 5" xfId="2538" xr:uid="{ACD05BB4-D029-408F-8DDE-AA0789FD4B63}"/>
    <cellStyle name="EYTotal 4 4 3" xfId="2539" xr:uid="{E33C13A6-5BEF-43FC-911B-B104CBF345AA}"/>
    <cellStyle name="EYTotal 4 4 3 2" xfId="2540" xr:uid="{38373F90-B8FA-4A67-A3A7-5E6A41D0EB32}"/>
    <cellStyle name="EYTotal 4 4 4" xfId="2541" xr:uid="{F9087922-5421-498C-A289-92298C043EBE}"/>
    <cellStyle name="EYTotal 4 4 5" xfId="2542" xr:uid="{16F0F281-2C90-42C7-A7A2-89F094430F9E}"/>
    <cellStyle name="EYTotal 4 4 6" xfId="2543" xr:uid="{AFBFED18-D0C2-4EB7-B648-ABFC64DFAC06}"/>
    <cellStyle name="EYTotal 4 5" xfId="2544" xr:uid="{1A377F61-195C-4697-A3E6-D21C1750A63B}"/>
    <cellStyle name="EYTotal 4 5 2" xfId="2545" xr:uid="{AE57A678-248F-4582-8D4D-CA1FBF53113D}"/>
    <cellStyle name="EYTotal 4 5 2 2" xfId="2546" xr:uid="{5C1B8DD8-54B2-4E20-914A-9B50FD8E4556}"/>
    <cellStyle name="EYTotal 4 5 2 3" xfId="2547" xr:uid="{916CAF98-0BFC-43B3-9857-3DC90EC93889}"/>
    <cellStyle name="EYTotal 4 5 2 4" xfId="2548" xr:uid="{981E7E1A-14D2-424F-B95B-E9D350B3FC26}"/>
    <cellStyle name="EYTotal 4 5 2 5" xfId="2549" xr:uid="{5070F552-F9EC-4707-8DFB-8CC29D8D78E6}"/>
    <cellStyle name="EYTotal 4 5 3" xfId="2550" xr:uid="{77BFC4DD-1ECD-46AC-B682-5273D289F803}"/>
    <cellStyle name="EYTotal 4 5 3 2" xfId="2551" xr:uid="{34BE43D3-B422-476B-AF60-14DAEFE7F5A5}"/>
    <cellStyle name="EYTotal 4 5 4" xfId="2552" xr:uid="{F853A2C3-A6DB-43C2-91C2-FFE8CF2EC1EE}"/>
    <cellStyle name="EYTotal 4 5 5" xfId="2553" xr:uid="{37C3B1ED-6772-4AAE-B68D-BC56BFC9E6B8}"/>
    <cellStyle name="EYTotal 4 5 6" xfId="2554" xr:uid="{3F38727B-FD66-4FC4-8AA1-A602E408E347}"/>
    <cellStyle name="EYTotal 4 6" xfId="2555" xr:uid="{B9991BE0-A5D2-4616-BA52-5179EF4F404C}"/>
    <cellStyle name="EYTotal 4 6 2" xfId="2556" xr:uid="{784DD8E7-9A93-4168-BD11-1DA502315929}"/>
    <cellStyle name="EYTotal 4 6 2 2" xfId="2557" xr:uid="{B4B82225-701E-4668-B610-794CAFCA43D9}"/>
    <cellStyle name="EYTotal 4 6 2 3" xfId="2558" xr:uid="{79E8333F-F24D-4CB3-9AF1-0E84EAC2B5E2}"/>
    <cellStyle name="EYTotal 4 6 2 4" xfId="2559" xr:uid="{8727E440-42BD-443E-834F-2C6A397F9E96}"/>
    <cellStyle name="EYTotal 4 6 2 5" xfId="2560" xr:uid="{5795ACD0-810A-4844-8F13-4E80D6F9D00B}"/>
    <cellStyle name="EYTotal 4 6 3" xfId="2561" xr:uid="{4997DFCA-B88D-44AC-BF78-72F1A09CE736}"/>
    <cellStyle name="EYTotal 4 6 3 2" xfId="2562" xr:uid="{E845B677-0D54-40D9-9C4B-BCE3D3C81CAE}"/>
    <cellStyle name="EYTotal 4 6 4" xfId="2563" xr:uid="{0011DF73-0B27-4441-8391-A0A2B3809306}"/>
    <cellStyle name="EYTotal 4 6 5" xfId="2564" xr:uid="{4E85D602-56BD-4F99-927E-B91A3BC8E369}"/>
    <cellStyle name="EYTotal 4 6 6" xfId="2565" xr:uid="{E4CDE466-6DF4-4945-9922-F68CDD6F1F44}"/>
    <cellStyle name="EYTotal 4 7" xfId="2566" xr:uid="{BB1A3D61-B38E-4AA7-A9B7-2A1975A8A42F}"/>
    <cellStyle name="EYTotal 4 7 2" xfId="2567" xr:uid="{38F7E704-8BD7-4741-81E4-3BF6A282D7F9}"/>
    <cellStyle name="EYTotal 4 7 2 2" xfId="2568" xr:uid="{DE3F5212-B507-4BB4-BA28-7BAD151B60E4}"/>
    <cellStyle name="EYTotal 4 7 2 3" xfId="2569" xr:uid="{BE9C8E93-A266-410A-9081-1D2E1F5C7B1A}"/>
    <cellStyle name="EYTotal 4 7 2 4" xfId="2570" xr:uid="{C334EDDE-8A6C-47DA-BA3A-F3C45840121A}"/>
    <cellStyle name="EYTotal 4 7 2 5" xfId="2571" xr:uid="{736E33DA-0C1C-4A23-91BD-5010049E442B}"/>
    <cellStyle name="EYTotal 4 7 3" xfId="2572" xr:uid="{01EE3293-9B27-4C7B-BCC3-24781F13B92B}"/>
    <cellStyle name="EYTotal 4 7 3 2" xfId="2573" xr:uid="{A92A70AB-E564-4D3E-B418-5D19A1F2AB6E}"/>
    <cellStyle name="EYTotal 4 7 4" xfId="2574" xr:uid="{97050E52-2447-4396-8B6A-578783A461C1}"/>
    <cellStyle name="EYTotal 4 7 5" xfId="2575" xr:uid="{7D662BE0-CD39-432B-87A7-58F82952EEC1}"/>
    <cellStyle name="EYTotal 4 7 6" xfId="2576" xr:uid="{937B79D8-982A-425F-AF33-35E3B6D9A62B}"/>
    <cellStyle name="EYTotal 4 8" xfId="2577" xr:uid="{F1BD31A5-50D6-4480-9C4B-A18A4938843D}"/>
    <cellStyle name="EYTotal 4 8 2" xfId="2578" xr:uid="{4C0E85A1-11B6-4131-9D71-15FDC902CC8E}"/>
    <cellStyle name="EYTotal 4 8 2 2" xfId="2579" xr:uid="{21D981F3-8555-40A0-AD89-95528047C118}"/>
    <cellStyle name="EYTotal 4 8 2 3" xfId="2580" xr:uid="{D397B1B3-58C6-44EC-B1E5-92167CF9BC9C}"/>
    <cellStyle name="EYTotal 4 8 2 4" xfId="2581" xr:uid="{BF3C3069-3AFA-47ED-9E05-94CDC7A302A9}"/>
    <cellStyle name="EYTotal 4 8 2 5" xfId="2582" xr:uid="{C6DFEB92-1C06-4B21-926C-DEFC69485FB7}"/>
    <cellStyle name="EYTotal 4 8 3" xfId="2583" xr:uid="{8357EFA9-D790-4E38-93A3-A07296CD16DE}"/>
    <cellStyle name="EYTotal 4 8 3 2" xfId="2584" xr:uid="{47DAAD6A-D658-46C0-8B9B-7B39368E991E}"/>
    <cellStyle name="EYTotal 4 8 4" xfId="2585" xr:uid="{AB542952-86E7-4B76-8BBD-1BD020972C14}"/>
    <cellStyle name="EYTotal 4 8 5" xfId="2586" xr:uid="{85821401-E1E2-412C-928E-0C308D4F636C}"/>
    <cellStyle name="EYTotal 4 8 6" xfId="2587" xr:uid="{431AA81E-833C-4E19-A123-C8CB50033D08}"/>
    <cellStyle name="EYTotal 4 9" xfId="2588" xr:uid="{F0DC6062-1003-4C5E-B1C5-0CCE1E281C4C}"/>
    <cellStyle name="EYTotal 4 9 2" xfId="2589" xr:uid="{8AF39C70-F48C-43D7-BF71-25E61093B0ED}"/>
    <cellStyle name="EYTotal 4 9 3" xfId="2590" xr:uid="{8003A337-5E95-4747-9090-0A18656407CB}"/>
    <cellStyle name="EYTotal 4 9 4" xfId="2591" xr:uid="{C6B50BD8-40C8-4209-BEB7-35ACB02CBA89}"/>
    <cellStyle name="EYTotal 4 9 5" xfId="2592" xr:uid="{12D34D60-FFB5-4272-BB31-E937E619C8CC}"/>
    <cellStyle name="EYTotal 4_Subsidy" xfId="2593" xr:uid="{0E796201-B7C5-4993-8D4D-771762CB8C80}"/>
    <cellStyle name="EYTotal 5" xfId="2594" xr:uid="{DB18868A-9E38-42D6-BC88-357537D803D8}"/>
    <cellStyle name="EYTotal 5 10" xfId="2595" xr:uid="{144E2D63-E4BA-4506-8032-AC18AE111605}"/>
    <cellStyle name="EYTotal 5 10 2" xfId="2596" xr:uid="{DB0B205F-EA69-4924-8FC1-53AE5E5100FF}"/>
    <cellStyle name="EYTotal 5 11" xfId="2597" xr:uid="{876D3361-81AA-4B69-92E4-E8A441D365FB}"/>
    <cellStyle name="EYTotal 5 12" xfId="2598" xr:uid="{835B1217-2E14-4EA7-B960-65692942DB98}"/>
    <cellStyle name="EYTotal 5 13" xfId="2599" xr:uid="{1C82FD4C-89BD-4420-8C81-274BB9FB994D}"/>
    <cellStyle name="EYTotal 5 2" xfId="2600" xr:uid="{A17F6AE4-422B-4A53-9A58-8485DB1CFFDC}"/>
    <cellStyle name="EYTotal 5 2 2" xfId="2601" xr:uid="{127C335D-2282-44FB-822D-8031EE0AEBD6}"/>
    <cellStyle name="EYTotal 5 2 2 2" xfId="2602" xr:uid="{A79A6697-8184-41C6-8317-F118361E82E8}"/>
    <cellStyle name="EYTotal 5 2 2 2 2" xfId="2603" xr:uid="{4A951A68-FBF8-49D2-B757-25263915ED81}"/>
    <cellStyle name="EYTotal 5 2 2 2 3" xfId="2604" xr:uid="{D1BBB167-12C8-4450-9D50-54964177188B}"/>
    <cellStyle name="EYTotal 5 2 2 2 4" xfId="2605" xr:uid="{28026288-017E-46F3-A5D3-CBF41E71E65B}"/>
    <cellStyle name="EYTotal 5 2 2 2 5" xfId="2606" xr:uid="{5C0DC840-7496-49C9-ABF2-DF0CFA702785}"/>
    <cellStyle name="EYTotal 5 2 2 3" xfId="2607" xr:uid="{EF6495BA-C398-478F-9651-C4CB746C5467}"/>
    <cellStyle name="EYTotal 5 2 2 3 2" xfId="2608" xr:uid="{C2AE8968-9270-489E-AC3B-714CC4D918BC}"/>
    <cellStyle name="EYTotal 5 2 2 4" xfId="2609" xr:uid="{26E10ED8-D91B-4F27-A2EA-C9CC15A40F69}"/>
    <cellStyle name="EYTotal 5 2 2 5" xfId="2610" xr:uid="{BF97E80D-F997-479C-86DC-4A4183B47384}"/>
    <cellStyle name="EYTotal 5 2 2 6" xfId="2611" xr:uid="{6F5DE41E-9040-4D1D-9DF6-DCA9D3F2D49E}"/>
    <cellStyle name="EYTotal 5 2 3" xfId="2612" xr:uid="{F9ACA519-943A-4708-843F-EDF3460F137A}"/>
    <cellStyle name="EYTotal 5 2 3 2" xfId="2613" xr:uid="{BBF16CEF-FBA6-4258-B7C4-61C65E3915F1}"/>
    <cellStyle name="EYTotal 5 2 3 3" xfId="2614" xr:uid="{8F367040-A45C-41F5-90CC-B0DD2307259F}"/>
    <cellStyle name="EYTotal 5 2 3 4" xfId="2615" xr:uid="{CA621EBD-2CED-4CFF-A45D-DA128E3A0600}"/>
    <cellStyle name="EYTotal 5 2 3 5" xfId="2616" xr:uid="{8E093828-B3C3-4065-AD4C-A7C7CDFEC18A}"/>
    <cellStyle name="EYTotal 5 2 4" xfId="2617" xr:uid="{D748A816-AD05-4841-BC1E-554AFEA6118A}"/>
    <cellStyle name="EYTotal 5 2 4 2" xfId="2618" xr:uid="{3BE7E100-45FD-43BD-910F-BC31EF9931CF}"/>
    <cellStyle name="EYTotal 5 2 5" xfId="2619" xr:uid="{01E11F2F-814B-485F-9CE3-20599038231A}"/>
    <cellStyle name="EYTotal 5 2 6" xfId="2620" xr:uid="{8B5108C0-77B6-424F-BEB1-8880A2BD10FE}"/>
    <cellStyle name="EYTotal 5 2 7" xfId="2621" xr:uid="{84D1749D-0150-4BBA-B643-E8021A37997A}"/>
    <cellStyle name="EYTotal 5 2_Subsidy" xfId="2622" xr:uid="{D66578DD-C9F4-4DB8-AB3D-ACE82FAF34EE}"/>
    <cellStyle name="EYTotal 5 3" xfId="2623" xr:uid="{8E53C94E-F5E0-4F97-A6E2-F903CB8B5870}"/>
    <cellStyle name="EYTotal 5 3 2" xfId="2624" xr:uid="{4FB65189-C3CE-42E2-9888-8DE5440029FE}"/>
    <cellStyle name="EYTotal 5 3 2 2" xfId="2625" xr:uid="{2E870679-88E3-4CA5-B577-4D6FA7FCFA98}"/>
    <cellStyle name="EYTotal 5 3 2 3" xfId="2626" xr:uid="{BD2806CE-2247-490B-B8A8-88CEB4946812}"/>
    <cellStyle name="EYTotal 5 3 2 4" xfId="2627" xr:uid="{8A688C94-8858-4582-A5E8-4E224A4A5F66}"/>
    <cellStyle name="EYTotal 5 3 2 5" xfId="2628" xr:uid="{7D952171-817C-40E5-962B-E5FB33FB6B98}"/>
    <cellStyle name="EYTotal 5 3 3" xfId="2629" xr:uid="{A643E71C-E968-4227-A8AE-E70D6A77159C}"/>
    <cellStyle name="EYTotal 5 3 3 2" xfId="2630" xr:uid="{C4BBB8AE-A74E-4D69-A7A7-73B2760A0D68}"/>
    <cellStyle name="EYTotal 5 3 4" xfId="2631" xr:uid="{6F0FC5F4-C565-4455-997F-04630056F243}"/>
    <cellStyle name="EYTotal 5 3 5" xfId="2632" xr:uid="{F57B95DA-752A-496A-B89F-AA6683C45053}"/>
    <cellStyle name="EYTotal 5 3 6" xfId="2633" xr:uid="{7D434721-07BE-4254-B46C-3534FBC110C7}"/>
    <cellStyle name="EYTotal 5 4" xfId="2634" xr:uid="{6EDC9FD9-74EE-448B-B805-561A5DF9CF1C}"/>
    <cellStyle name="EYTotal 5 4 2" xfId="2635" xr:uid="{0559C101-8E81-4AD7-BC09-4687058E0BC2}"/>
    <cellStyle name="EYTotal 5 4 2 2" xfId="2636" xr:uid="{6522D64F-7261-4E55-AE1E-02D94BB3EC08}"/>
    <cellStyle name="EYTotal 5 4 2 3" xfId="2637" xr:uid="{9F21EC39-A633-47BB-8088-2ADFA78C60DD}"/>
    <cellStyle name="EYTotal 5 4 2 4" xfId="2638" xr:uid="{62EA6308-A9AF-40DC-B409-9780BE49D8BD}"/>
    <cellStyle name="EYTotal 5 4 2 5" xfId="2639" xr:uid="{DD3F88E4-AD9D-4F98-954A-7355BC981E88}"/>
    <cellStyle name="EYTotal 5 4 3" xfId="2640" xr:uid="{2D74ACB8-EAB5-4C6D-8EC9-D2D113CC5F7A}"/>
    <cellStyle name="EYTotal 5 4 3 2" xfId="2641" xr:uid="{45F51B41-5D7C-4EDF-87AC-B6BB32D981E9}"/>
    <cellStyle name="EYTotal 5 4 4" xfId="2642" xr:uid="{C45AEE61-A325-430A-8E61-7116CFE6A9EB}"/>
    <cellStyle name="EYTotal 5 4 5" xfId="2643" xr:uid="{5ADC93F6-09E5-4A5E-BDE1-87345F46E6F6}"/>
    <cellStyle name="EYTotal 5 4 6" xfId="2644" xr:uid="{C230569A-3C9D-4BDE-9684-622B92F71ECC}"/>
    <cellStyle name="EYTotal 5 5" xfId="2645" xr:uid="{A053D372-13EA-425C-AEAD-36B7047AE137}"/>
    <cellStyle name="EYTotal 5 5 2" xfId="2646" xr:uid="{C758A44E-A4BA-4838-A380-7C4E3ACB878A}"/>
    <cellStyle name="EYTotal 5 5 2 2" xfId="2647" xr:uid="{8D02CE7D-01DF-41C5-936C-C2F28578DF49}"/>
    <cellStyle name="EYTotal 5 5 2 3" xfId="2648" xr:uid="{9A8DF856-237F-478A-A2FA-478E5BC557A5}"/>
    <cellStyle name="EYTotal 5 5 2 4" xfId="2649" xr:uid="{7776C38E-A34B-44AF-BA73-768734BC1EA3}"/>
    <cellStyle name="EYTotal 5 5 2 5" xfId="2650" xr:uid="{4AA1BB3B-1C58-4BA5-A06C-42AF064B7471}"/>
    <cellStyle name="EYTotal 5 5 3" xfId="2651" xr:uid="{795B6BF3-E682-4FF9-83F7-B380876A173F}"/>
    <cellStyle name="EYTotal 5 5 3 2" xfId="2652" xr:uid="{E4EAB107-9F48-4CAA-BE51-D862810613FC}"/>
    <cellStyle name="EYTotal 5 5 4" xfId="2653" xr:uid="{EFB5AEB4-48DB-413A-9EF3-9DC0825A210E}"/>
    <cellStyle name="EYTotal 5 5 5" xfId="2654" xr:uid="{C0C0F27C-95FC-4894-AB98-1A70D0008F63}"/>
    <cellStyle name="EYTotal 5 5 6" xfId="2655" xr:uid="{48BBBC49-01C0-4DB0-9D78-05E382CDA3FB}"/>
    <cellStyle name="EYTotal 5 6" xfId="2656" xr:uid="{C6CFFDE3-A645-46B7-8E5B-C2E1B430427F}"/>
    <cellStyle name="EYTotal 5 6 2" xfId="2657" xr:uid="{1111EC26-42C1-459B-BD7E-1ECA25967D82}"/>
    <cellStyle name="EYTotal 5 6 2 2" xfId="2658" xr:uid="{26D9CF29-D246-4CEB-8BEA-05B142F062ED}"/>
    <cellStyle name="EYTotal 5 6 2 3" xfId="2659" xr:uid="{9E69B2D4-CF79-4A29-B193-0A1AAACE83FD}"/>
    <cellStyle name="EYTotal 5 6 2 4" xfId="2660" xr:uid="{CBBE8A09-5256-4AF9-B721-8DE354205F8F}"/>
    <cellStyle name="EYTotal 5 6 2 5" xfId="2661" xr:uid="{E5C29A4B-D75F-41E2-BFF1-2522AA9283CC}"/>
    <cellStyle name="EYTotal 5 6 3" xfId="2662" xr:uid="{8828222A-57D3-4A96-8C43-CE3964EEB530}"/>
    <cellStyle name="EYTotal 5 6 3 2" xfId="2663" xr:uid="{DDF4ACB2-EFAE-4F1C-B112-E43ED4369E25}"/>
    <cellStyle name="EYTotal 5 6 4" xfId="2664" xr:uid="{C3F137A2-152B-49E9-8B4E-39F6993D3D27}"/>
    <cellStyle name="EYTotal 5 6 5" xfId="2665" xr:uid="{4DA8C243-8472-4024-A423-BD31A74DE40F}"/>
    <cellStyle name="EYTotal 5 6 6" xfId="2666" xr:uid="{255E4D2B-025C-42C6-BB41-EA7D97F4D6BF}"/>
    <cellStyle name="EYTotal 5 7" xfId="2667" xr:uid="{D4B317B1-3481-40B4-9E3D-B1903E4C1512}"/>
    <cellStyle name="EYTotal 5 7 2" xfId="2668" xr:uid="{034DA125-73D0-4847-8C5A-E733813BDCF0}"/>
    <cellStyle name="EYTotal 5 7 2 2" xfId="2669" xr:uid="{559CE252-C084-4EE6-A54C-DFA878C60243}"/>
    <cellStyle name="EYTotal 5 7 2 3" xfId="2670" xr:uid="{4472C9DD-FBC7-4278-991C-8510F109A916}"/>
    <cellStyle name="EYTotal 5 7 2 4" xfId="2671" xr:uid="{8B833FB6-171C-488B-95F3-E8B0C37B2690}"/>
    <cellStyle name="EYTotal 5 7 2 5" xfId="2672" xr:uid="{C18BC43B-CA99-4B78-9724-46676C8AE1EE}"/>
    <cellStyle name="EYTotal 5 7 3" xfId="2673" xr:uid="{6775E7A4-ACC6-43A3-BB39-43CA44FDE6CE}"/>
    <cellStyle name="EYTotal 5 7 3 2" xfId="2674" xr:uid="{FD8F3CA0-8E9D-4434-BD6F-21045FBA50B7}"/>
    <cellStyle name="EYTotal 5 7 4" xfId="2675" xr:uid="{D0609CF0-A52A-4EB3-A48D-16B7DCDCCD20}"/>
    <cellStyle name="EYTotal 5 7 5" xfId="2676" xr:uid="{538D8D95-2204-4424-82DE-1B9018675FB5}"/>
    <cellStyle name="EYTotal 5 7 6" xfId="2677" xr:uid="{7580028F-39BF-4993-A5FC-35832E65ED78}"/>
    <cellStyle name="EYTotal 5 8" xfId="2678" xr:uid="{4162E0FC-9586-4050-A4BB-9E3EEB66A0EA}"/>
    <cellStyle name="EYTotal 5 8 2" xfId="2679" xr:uid="{EF1E6CF7-2021-4C47-B1EC-03486783D24C}"/>
    <cellStyle name="EYTotal 5 8 2 2" xfId="2680" xr:uid="{3770A930-2004-48CA-B722-B7066E4AC888}"/>
    <cellStyle name="EYTotal 5 8 2 3" xfId="2681" xr:uid="{15C23918-4F97-4D83-839A-35CE9CCD9406}"/>
    <cellStyle name="EYTotal 5 8 2 4" xfId="2682" xr:uid="{C43D7DAD-0B23-4B1E-973D-F492B15A59AE}"/>
    <cellStyle name="EYTotal 5 8 2 5" xfId="2683" xr:uid="{EE6B4135-0506-4653-9D69-E8AF4520B41A}"/>
    <cellStyle name="EYTotal 5 8 3" xfId="2684" xr:uid="{487FB462-5CDC-492B-ADF9-04B24A19E90A}"/>
    <cellStyle name="EYTotal 5 8 3 2" xfId="2685" xr:uid="{90649634-9C64-4E0D-8BD7-672F89C501E5}"/>
    <cellStyle name="EYTotal 5 8 4" xfId="2686" xr:uid="{5B8A2629-1BF0-40E4-9FD0-20AB3458C461}"/>
    <cellStyle name="EYTotal 5 8 5" xfId="2687" xr:uid="{2E9DA283-FFF9-46AD-8451-23934BBFF195}"/>
    <cellStyle name="EYTotal 5 8 6" xfId="2688" xr:uid="{8388A532-B222-4389-A891-8C75A8E3CDAB}"/>
    <cellStyle name="EYTotal 5 9" xfId="2689" xr:uid="{974D0DC5-181D-4EA1-871E-808233CD38CA}"/>
    <cellStyle name="EYTotal 5 9 2" xfId="2690" xr:uid="{66218459-A739-4A44-98F7-2BD63676F4BB}"/>
    <cellStyle name="EYTotal 5 9 3" xfId="2691" xr:uid="{52E0B1B6-FE34-4239-95FE-F1AEFB619B8A}"/>
    <cellStyle name="EYTotal 5 9 4" xfId="2692" xr:uid="{9F69F827-608C-4157-BF96-02ABF7D77A3A}"/>
    <cellStyle name="EYTotal 5 9 5" xfId="2693" xr:uid="{2072D770-DD9E-4F3A-A365-A2703020063D}"/>
    <cellStyle name="EYTotal 5_Subsidy" xfId="2694" xr:uid="{9B50D0C8-A2DE-480C-BC62-5B6CD29B1A0B}"/>
    <cellStyle name="EYTotal 6" xfId="2695" xr:uid="{4D2B0C16-91CC-4638-8F25-D64A3DCB3AD0}"/>
    <cellStyle name="EYTotal 6 10" xfId="2696" xr:uid="{F1D65DB2-1AC1-436B-97ED-740C50DC3DAA}"/>
    <cellStyle name="EYTotal 6 10 2" xfId="2697" xr:uid="{08733F3B-2921-420B-AECA-96BB78274C28}"/>
    <cellStyle name="EYTotal 6 11" xfId="2698" xr:uid="{4D8AB88D-655D-4029-A7AE-1551BAC429DD}"/>
    <cellStyle name="EYTotal 6 12" xfId="2699" xr:uid="{CECC5694-E38F-4AC9-8891-819B5EB2BCB0}"/>
    <cellStyle name="EYTotal 6 13" xfId="2700" xr:uid="{745BBD88-82D5-4BAE-A9DA-A40676B62EAD}"/>
    <cellStyle name="EYTotal 6 2" xfId="2701" xr:uid="{8A8EF827-74A8-41E2-9A43-BBB1100CFF37}"/>
    <cellStyle name="EYTotal 6 2 2" xfId="2702" xr:uid="{5A1BC7D4-2635-46A3-8FAC-65320B39AAE9}"/>
    <cellStyle name="EYTotal 6 2 2 2" xfId="2703" xr:uid="{5A69613E-32DF-4475-B5B3-998D0219924E}"/>
    <cellStyle name="EYTotal 6 2 2 2 2" xfId="2704" xr:uid="{82776631-E6DB-49C8-BBCF-21CB5522DDD9}"/>
    <cellStyle name="EYTotal 6 2 2 2 3" xfId="2705" xr:uid="{C67310E9-9BE6-44EC-9585-A122E144B572}"/>
    <cellStyle name="EYTotal 6 2 2 2 4" xfId="2706" xr:uid="{485E3D37-7FDF-402C-A1A7-952D06F92CC3}"/>
    <cellStyle name="EYTotal 6 2 2 2 5" xfId="2707" xr:uid="{6A25E1DA-486A-4D8D-ADF0-A4E89FEB5B90}"/>
    <cellStyle name="EYTotal 6 2 2 3" xfId="2708" xr:uid="{17A11045-A701-4F6B-B63E-4ACFBE535B48}"/>
    <cellStyle name="EYTotal 6 2 2 3 2" xfId="2709" xr:uid="{F66756A0-4A32-49C3-8D0F-8D1967AE1FE0}"/>
    <cellStyle name="EYTotal 6 2 2 4" xfId="2710" xr:uid="{7956E1A2-48D7-4950-92BD-DB02DA4B5438}"/>
    <cellStyle name="EYTotal 6 2 2 5" xfId="2711" xr:uid="{C42D455F-0F1A-4308-BF1F-C5AEF3806146}"/>
    <cellStyle name="EYTotal 6 2 2 6" xfId="2712" xr:uid="{F50AB93B-FB48-40AF-AE33-97E5FF094A3C}"/>
    <cellStyle name="EYTotal 6 2 3" xfId="2713" xr:uid="{74141C81-F879-4A9B-8525-64B16DF94AD9}"/>
    <cellStyle name="EYTotal 6 2 3 2" xfId="2714" xr:uid="{9008E099-85BE-4FB1-AA42-565512C97DFE}"/>
    <cellStyle name="EYTotal 6 2 3 3" xfId="2715" xr:uid="{F2FF4C71-7B0C-4009-9881-C3FF55341305}"/>
    <cellStyle name="EYTotal 6 2 3 4" xfId="2716" xr:uid="{FE5AB7D2-8E6A-4E3D-85E7-432DBD5772CC}"/>
    <cellStyle name="EYTotal 6 2 3 5" xfId="2717" xr:uid="{70F4B9B5-151B-46DF-BE2A-1E2C8C0C0DD4}"/>
    <cellStyle name="EYTotal 6 2 4" xfId="2718" xr:uid="{4DE713B9-1889-40C7-AC45-495235DD9130}"/>
    <cellStyle name="EYTotal 6 2 4 2" xfId="2719" xr:uid="{A23998CA-1FE1-41EF-9A5E-12E6E7705812}"/>
    <cellStyle name="EYTotal 6 2 5" xfId="2720" xr:uid="{CB89CC74-1307-4C7B-AF9A-C1B541C7456C}"/>
    <cellStyle name="EYTotal 6 2 6" xfId="2721" xr:uid="{E88EC764-A5CE-4C38-BA50-E68155909BEF}"/>
    <cellStyle name="EYTotal 6 2 7" xfId="2722" xr:uid="{4D129466-C71A-4A8C-A48F-58AFFEED3C14}"/>
    <cellStyle name="EYTotal 6 2_Subsidy" xfId="2723" xr:uid="{96363948-20E9-4C25-8C46-03F75BA17002}"/>
    <cellStyle name="EYTotal 6 3" xfId="2724" xr:uid="{566231DA-C4F6-4C11-A92A-EAA74789CC71}"/>
    <cellStyle name="EYTotal 6 3 2" xfId="2725" xr:uid="{D03C21FA-ACA6-4971-80DA-3EBAA6DA2824}"/>
    <cellStyle name="EYTotal 6 3 2 2" xfId="2726" xr:uid="{047B04CB-7039-4625-AED1-6C9E01C39279}"/>
    <cellStyle name="EYTotal 6 3 2 3" xfId="2727" xr:uid="{D79C3F27-B2E3-41B0-B02D-18A706FECB90}"/>
    <cellStyle name="EYTotal 6 3 2 4" xfId="2728" xr:uid="{E1DE0A11-AE7C-43DA-BEDB-0405F360BDA1}"/>
    <cellStyle name="EYTotal 6 3 2 5" xfId="2729" xr:uid="{CD5F5405-E116-42E4-868F-68D35298B277}"/>
    <cellStyle name="EYTotal 6 3 3" xfId="2730" xr:uid="{F0323790-05D4-4629-ABBB-D14754867D1D}"/>
    <cellStyle name="EYTotal 6 3 3 2" xfId="2731" xr:uid="{DFAE5974-F613-4611-A3E3-AA3EAA480549}"/>
    <cellStyle name="EYTotal 6 3 4" xfId="2732" xr:uid="{A9C03BC3-E038-4A17-A7F7-95799CBEDAC9}"/>
    <cellStyle name="EYTotal 6 3 5" xfId="2733" xr:uid="{015366D8-E11B-4D68-8719-B15FA91A243B}"/>
    <cellStyle name="EYTotal 6 3 6" xfId="2734" xr:uid="{A355DC28-94A7-49FD-B64C-71B6AA9042C0}"/>
    <cellStyle name="EYTotal 6 4" xfId="2735" xr:uid="{FDCAEDFE-B2B2-44D3-BD19-A9DE143292E3}"/>
    <cellStyle name="EYTotal 6 4 2" xfId="2736" xr:uid="{A365ED10-0491-426B-AA6E-20D5CED4B018}"/>
    <cellStyle name="EYTotal 6 4 2 2" xfId="2737" xr:uid="{2EA67F6D-6940-4488-8A59-31C81D073B93}"/>
    <cellStyle name="EYTotal 6 4 2 3" xfId="2738" xr:uid="{F093800C-5CB4-43B1-A2F4-5F17B848B694}"/>
    <cellStyle name="EYTotal 6 4 2 4" xfId="2739" xr:uid="{B67595AB-24F9-44F0-ABC8-C646A517000F}"/>
    <cellStyle name="EYTotal 6 4 2 5" xfId="2740" xr:uid="{0A8D3345-BAAC-4684-B66E-3B15E9E3CCB6}"/>
    <cellStyle name="EYTotal 6 4 3" xfId="2741" xr:uid="{2259AC8E-23FB-44E6-B62C-42D3F389FC81}"/>
    <cellStyle name="EYTotal 6 4 3 2" xfId="2742" xr:uid="{D023B79F-9C89-4736-9D14-A5FC7FBC2E07}"/>
    <cellStyle name="EYTotal 6 4 4" xfId="2743" xr:uid="{F8257A1D-9E26-4FB9-8013-E31F27A69D74}"/>
    <cellStyle name="EYTotal 6 4 5" xfId="2744" xr:uid="{BCB6593F-4D64-4ACD-928A-DAEF77ED72D9}"/>
    <cellStyle name="EYTotal 6 4 6" xfId="2745" xr:uid="{E17E2ABC-DD2E-40D3-97C9-C39A90A99ED6}"/>
    <cellStyle name="EYTotal 6 5" xfId="2746" xr:uid="{F6B61654-B8C4-4DBB-AB86-4FCE1E4C4B0C}"/>
    <cellStyle name="EYTotal 6 5 2" xfId="2747" xr:uid="{DD92C0CF-A175-443B-BABD-1619B3472922}"/>
    <cellStyle name="EYTotal 6 5 2 2" xfId="2748" xr:uid="{0FDAC7AE-0CAB-4B7B-98E2-83B2A24B4FFA}"/>
    <cellStyle name="EYTotal 6 5 2 3" xfId="2749" xr:uid="{BC8C0E98-06E0-4B1A-B30A-12E2384F5367}"/>
    <cellStyle name="EYTotal 6 5 2 4" xfId="2750" xr:uid="{6DBE3388-7F25-49C8-85F9-0EE79E9FF887}"/>
    <cellStyle name="EYTotal 6 5 2 5" xfId="2751" xr:uid="{9E52AF82-F3C1-416F-8A15-B8C17F3486C5}"/>
    <cellStyle name="EYTotal 6 5 3" xfId="2752" xr:uid="{21269B68-9300-4E3B-BD94-A48025335388}"/>
    <cellStyle name="EYTotal 6 5 3 2" xfId="2753" xr:uid="{09985907-94AC-4534-B2BB-1CE5B9E5559F}"/>
    <cellStyle name="EYTotal 6 5 4" xfId="2754" xr:uid="{D08563D7-63E1-4EE7-82D7-6D9339E4A660}"/>
    <cellStyle name="EYTotal 6 5 5" xfId="2755" xr:uid="{F8BC659A-F9C6-440B-8248-7EC3AB1631EC}"/>
    <cellStyle name="EYTotal 6 5 6" xfId="2756" xr:uid="{224E9D99-27D4-4961-BD97-8A0E4BE100BE}"/>
    <cellStyle name="EYTotal 6 6" xfId="2757" xr:uid="{3CCD880B-9A63-4526-87F0-28B09F59BB05}"/>
    <cellStyle name="EYTotal 6 6 2" xfId="2758" xr:uid="{5D762B56-F5BD-47EA-963C-43345396EE03}"/>
    <cellStyle name="EYTotal 6 6 2 2" xfId="2759" xr:uid="{DFA93E04-D1A1-429D-B74B-4049189775D4}"/>
    <cellStyle name="EYTotal 6 6 2 3" xfId="2760" xr:uid="{3D235534-F1B4-449E-9A99-70C358231D1D}"/>
    <cellStyle name="EYTotal 6 6 2 4" xfId="2761" xr:uid="{E3F97CD9-D835-4855-9E52-E05E107487C2}"/>
    <cellStyle name="EYTotal 6 6 2 5" xfId="2762" xr:uid="{42E4E5CD-382E-4FFD-AFEC-F2329E494147}"/>
    <cellStyle name="EYTotal 6 6 3" xfId="2763" xr:uid="{53DA05B4-BA1A-4AA7-9DA4-A7CD38F515B9}"/>
    <cellStyle name="EYTotal 6 6 3 2" xfId="2764" xr:uid="{28B34276-EC6C-4040-B87D-AC8505A8DE1D}"/>
    <cellStyle name="EYTotal 6 6 4" xfId="2765" xr:uid="{A077A60F-E098-4384-8803-B029F9800F77}"/>
    <cellStyle name="EYTotal 6 6 5" xfId="2766" xr:uid="{1A3D4535-92F6-4BCB-A162-135829E04A37}"/>
    <cellStyle name="EYTotal 6 6 6" xfId="2767" xr:uid="{1E547492-564A-4B3E-95FA-9BACF1348F0B}"/>
    <cellStyle name="EYTotal 6 7" xfId="2768" xr:uid="{5A3A185C-1D23-4B14-9A27-194A005F0710}"/>
    <cellStyle name="EYTotal 6 7 2" xfId="2769" xr:uid="{75744F6C-090A-4285-9362-95B165658EDB}"/>
    <cellStyle name="EYTotal 6 7 2 2" xfId="2770" xr:uid="{4EA717FE-50F5-4087-9A1D-88C5CA943A68}"/>
    <cellStyle name="EYTotal 6 7 2 3" xfId="2771" xr:uid="{7482EAEF-18FA-43F3-BD53-7434B1AC31F8}"/>
    <cellStyle name="EYTotal 6 7 2 4" xfId="2772" xr:uid="{9F5C597C-CC7E-4826-8DEE-A48AA9C9B24B}"/>
    <cellStyle name="EYTotal 6 7 2 5" xfId="2773" xr:uid="{EE4C2CE3-1DD7-4127-94E9-B5D33A5CA29A}"/>
    <cellStyle name="EYTotal 6 7 3" xfId="2774" xr:uid="{01ACBC61-8D02-4FFE-852C-06589457DFEC}"/>
    <cellStyle name="EYTotal 6 7 3 2" xfId="2775" xr:uid="{DCF816A1-C8E2-4276-89F9-F1E188569332}"/>
    <cellStyle name="EYTotal 6 7 4" xfId="2776" xr:uid="{DAB71B9D-791C-4972-AE11-3A915F2E0081}"/>
    <cellStyle name="EYTotal 6 7 5" xfId="2777" xr:uid="{62FCF51F-E668-4A66-B25A-D1B3C89D7487}"/>
    <cellStyle name="EYTotal 6 7 6" xfId="2778" xr:uid="{12964559-8CCA-40D1-B16C-4A85A8F48B86}"/>
    <cellStyle name="EYTotal 6 8" xfId="2779" xr:uid="{27943CE4-E491-4A15-AB72-28D7214E83C6}"/>
    <cellStyle name="EYTotal 6 8 2" xfId="2780" xr:uid="{173E976E-B6B8-45FB-BDED-1C53A37E4921}"/>
    <cellStyle name="EYTotal 6 8 2 2" xfId="2781" xr:uid="{B2FA280C-5D69-474A-90AE-121F7F485BF8}"/>
    <cellStyle name="EYTotal 6 8 2 3" xfId="2782" xr:uid="{38697CEA-EC11-4C5F-86D5-5C91ACBFBF65}"/>
    <cellStyle name="EYTotal 6 8 2 4" xfId="2783" xr:uid="{9DB2299B-11CA-4F9C-BA0E-C66F43C44A5F}"/>
    <cellStyle name="EYTotal 6 8 2 5" xfId="2784" xr:uid="{B7A1538C-1D84-497F-AFD1-83262860D091}"/>
    <cellStyle name="EYTotal 6 8 3" xfId="2785" xr:uid="{AC12E6D1-2D4F-42B5-A598-6EA8D97A4FFB}"/>
    <cellStyle name="EYTotal 6 8 3 2" xfId="2786" xr:uid="{D09BE071-EB28-4358-9A7D-F5042B785FAD}"/>
    <cellStyle name="EYTotal 6 8 4" xfId="2787" xr:uid="{5BE0D201-F130-4717-84C6-DD539BD87903}"/>
    <cellStyle name="EYTotal 6 8 5" xfId="2788" xr:uid="{E7E1FD7F-AB95-41EB-8F98-34BD6527317A}"/>
    <cellStyle name="EYTotal 6 8 6" xfId="2789" xr:uid="{C7D9E7D3-356A-48E8-983B-1511C7913460}"/>
    <cellStyle name="EYTotal 6 9" xfId="2790" xr:uid="{B7E29B51-5F84-4678-826B-0E1EF9B60607}"/>
    <cellStyle name="EYTotal 6 9 2" xfId="2791" xr:uid="{5CF14384-CAC3-4163-A263-DB90FCF71A15}"/>
    <cellStyle name="EYTotal 6 9 3" xfId="2792" xr:uid="{7170FDA2-CCE3-4519-86F3-96A935277C65}"/>
    <cellStyle name="EYTotal 6 9 4" xfId="2793" xr:uid="{8FF98A4E-F853-4368-96EF-530EACDB5499}"/>
    <cellStyle name="EYTotal 6 9 5" xfId="2794" xr:uid="{B9FB3EEF-2E7F-4DA3-B35B-D2E76AFF97EF}"/>
    <cellStyle name="EYTotal 6_Subsidy" xfId="2795" xr:uid="{03D725B4-F58E-4AA3-8F28-A4130CD78971}"/>
    <cellStyle name="EYTotal 7" xfId="2796" xr:uid="{F5BDFB8C-CEB3-405B-A325-6904C2BB1BDB}"/>
    <cellStyle name="EYTotal 7 10" xfId="2797" xr:uid="{91048168-CA3F-4F8B-B6B8-77D8B0AE5FB7}"/>
    <cellStyle name="EYTotal 7 10 2" xfId="2798" xr:uid="{CF6B1B87-09B0-4FA0-91BB-99D71BFC493B}"/>
    <cellStyle name="EYTotal 7 11" xfId="2799" xr:uid="{B5733F19-1B05-4C16-8E56-364165536299}"/>
    <cellStyle name="EYTotal 7 12" xfId="2800" xr:uid="{252C202F-7996-486D-96B5-1E13FDAC5CEA}"/>
    <cellStyle name="EYTotal 7 13" xfId="2801" xr:uid="{F049491B-B3EB-412A-8C47-C9EAB59947C7}"/>
    <cellStyle name="EYTotal 7 2" xfId="2802" xr:uid="{0FF2F242-E1A6-4C31-8963-B3F77010E836}"/>
    <cellStyle name="EYTotal 7 2 2" xfId="2803" xr:uid="{31BACCF3-6467-4AC8-82A1-CD92336D0312}"/>
    <cellStyle name="EYTotal 7 2 2 2" xfId="2804" xr:uid="{13842474-21F6-4992-A7AA-6E58F3DF8EB6}"/>
    <cellStyle name="EYTotal 7 2 2 2 2" xfId="2805" xr:uid="{95F17E9D-9513-4EA9-B915-3EDD4BEF5165}"/>
    <cellStyle name="EYTotal 7 2 2 2 3" xfId="2806" xr:uid="{6963D67E-5B69-438E-A373-170A37EB4A87}"/>
    <cellStyle name="EYTotal 7 2 2 2 4" xfId="2807" xr:uid="{8C552048-1D87-437F-BB5E-611F882A88B3}"/>
    <cellStyle name="EYTotal 7 2 2 2 5" xfId="2808" xr:uid="{AAF2527B-BA04-4DA5-84C4-B7BB174E85CB}"/>
    <cellStyle name="EYTotal 7 2 2 3" xfId="2809" xr:uid="{60C41442-20D2-4FB1-99D7-24C451A85CB3}"/>
    <cellStyle name="EYTotal 7 2 2 3 2" xfId="2810" xr:uid="{B8724264-EDF4-4A0D-BDDD-CC621FC22DA1}"/>
    <cellStyle name="EYTotal 7 2 2 4" xfId="2811" xr:uid="{299C0F09-D233-4168-8127-C3A4FD3FBB09}"/>
    <cellStyle name="EYTotal 7 2 2 5" xfId="2812" xr:uid="{AA268DFC-7C1C-432D-A37A-2C3430CC39E8}"/>
    <cellStyle name="EYTotal 7 2 2 6" xfId="2813" xr:uid="{1449D815-F827-40CC-AAD3-97C7166B0474}"/>
    <cellStyle name="EYTotal 7 2 3" xfId="2814" xr:uid="{A0B3316C-C41D-4874-AA35-E8FF065A5F13}"/>
    <cellStyle name="EYTotal 7 2 3 2" xfId="2815" xr:uid="{5E859CD4-1DEA-47C8-B560-8759E8837612}"/>
    <cellStyle name="EYTotal 7 2 3 3" xfId="2816" xr:uid="{0792A5E2-F501-447D-ABC7-49B4C2B108ED}"/>
    <cellStyle name="EYTotal 7 2 3 4" xfId="2817" xr:uid="{C66E2237-33DC-42E7-B1EA-9B4F81B46172}"/>
    <cellStyle name="EYTotal 7 2 3 5" xfId="2818" xr:uid="{076165AB-0F3C-42DD-AA22-1D45017E9498}"/>
    <cellStyle name="EYTotal 7 2 4" xfId="2819" xr:uid="{700320B1-49AA-4326-98BB-37C2B69F1DCC}"/>
    <cellStyle name="EYTotal 7 2 4 2" xfId="2820" xr:uid="{25E43921-66F6-4A98-85DD-4B1FD8D5523A}"/>
    <cellStyle name="EYTotal 7 2 5" xfId="2821" xr:uid="{0F198DF8-7927-4CB2-B523-F4E81DC13F8C}"/>
    <cellStyle name="EYTotal 7 2 6" xfId="2822" xr:uid="{12F0457F-155E-4026-93B1-85A7F206FC8E}"/>
    <cellStyle name="EYTotal 7 2 7" xfId="2823" xr:uid="{37B72225-02DB-4D2F-84D3-AF9E70E3E162}"/>
    <cellStyle name="EYTotal 7 2_Subsidy" xfId="2824" xr:uid="{E0D1ACF0-6582-44BF-BB59-770336D63DD2}"/>
    <cellStyle name="EYTotal 7 3" xfId="2825" xr:uid="{50DA9E2E-71B2-43E5-8AAD-A8FBF5317B63}"/>
    <cellStyle name="EYTotal 7 3 2" xfId="2826" xr:uid="{80F1F536-F025-43AF-BFDE-17A0EB1EA368}"/>
    <cellStyle name="EYTotal 7 3 2 2" xfId="2827" xr:uid="{00DF241E-261C-4C6B-B159-6F17CDE7C6E5}"/>
    <cellStyle name="EYTotal 7 3 2 3" xfId="2828" xr:uid="{B58647A6-F636-497E-B63D-AD08E11D5281}"/>
    <cellStyle name="EYTotal 7 3 2 4" xfId="2829" xr:uid="{1869844E-543A-4F05-9FB4-49CCEEFDBEAC}"/>
    <cellStyle name="EYTotal 7 3 2 5" xfId="2830" xr:uid="{E7915DB9-4AEB-42D0-8190-1873EE59E56D}"/>
    <cellStyle name="EYTotal 7 3 3" xfId="2831" xr:uid="{885F7F2F-981F-4697-91C5-8F4B1034A630}"/>
    <cellStyle name="EYTotal 7 3 3 2" xfId="2832" xr:uid="{36A0C5E3-C897-453C-A4EA-B7DB9F3494D5}"/>
    <cellStyle name="EYTotal 7 3 4" xfId="2833" xr:uid="{40E9D0AE-381E-4C75-A249-1DB3EEBD4CFB}"/>
    <cellStyle name="EYTotal 7 3 5" xfId="2834" xr:uid="{C2FE27D2-98F0-44C7-AA2C-E8DFED7E5793}"/>
    <cellStyle name="EYTotal 7 3 6" xfId="2835" xr:uid="{7EF528AB-E4D9-4691-BCAD-F3D9C764DA81}"/>
    <cellStyle name="EYTotal 7 4" xfId="2836" xr:uid="{982152A6-3804-453F-A26E-E8EF5B499B6E}"/>
    <cellStyle name="EYTotal 7 4 2" xfId="2837" xr:uid="{F396EACF-866B-4977-9F09-48652D45B12A}"/>
    <cellStyle name="EYTotal 7 4 2 2" xfId="2838" xr:uid="{14C7D379-0E2D-456E-BA9B-B9719768EFE3}"/>
    <cellStyle name="EYTotal 7 4 2 3" xfId="2839" xr:uid="{CD8042EC-3F30-428D-A853-E45AAF72EE89}"/>
    <cellStyle name="EYTotal 7 4 2 4" xfId="2840" xr:uid="{1E37DDAC-86F5-4C35-A0BA-10B855A4B1D1}"/>
    <cellStyle name="EYTotal 7 4 2 5" xfId="2841" xr:uid="{67718413-6607-417C-B133-6AB4724F9B57}"/>
    <cellStyle name="EYTotal 7 4 3" xfId="2842" xr:uid="{13939939-87C1-4E2A-A8B2-E638693C8550}"/>
    <cellStyle name="EYTotal 7 4 3 2" xfId="2843" xr:uid="{BCE4F34A-4AA5-4FB2-A1BB-35BFD3ECA513}"/>
    <cellStyle name="EYTotal 7 4 4" xfId="2844" xr:uid="{474565C2-52C2-4091-8599-C90CBD5ACBB7}"/>
    <cellStyle name="EYTotal 7 4 5" xfId="2845" xr:uid="{F360911D-F335-481B-88F9-65FD2FEF7B45}"/>
    <cellStyle name="EYTotal 7 4 6" xfId="2846" xr:uid="{3138DABE-6CDE-4DF2-ABF7-0D3DA84EC910}"/>
    <cellStyle name="EYTotal 7 5" xfId="2847" xr:uid="{DFC3589D-864C-475A-9DC8-0C9EADF28B9E}"/>
    <cellStyle name="EYTotal 7 5 2" xfId="2848" xr:uid="{DEA9A04C-E917-478A-B0AC-EA37322AE740}"/>
    <cellStyle name="EYTotal 7 5 2 2" xfId="2849" xr:uid="{8229FBBB-33C0-4A6D-86BB-10EF12C5E310}"/>
    <cellStyle name="EYTotal 7 5 2 3" xfId="2850" xr:uid="{0555EC66-6817-4C08-A29F-D60FFE9132BB}"/>
    <cellStyle name="EYTotal 7 5 2 4" xfId="2851" xr:uid="{C8579C13-7F39-4896-ACE8-D69BE9608170}"/>
    <cellStyle name="EYTotal 7 5 2 5" xfId="2852" xr:uid="{75DB1D37-1D7D-4BE5-BA4F-9F246A0D76A6}"/>
    <cellStyle name="EYTotal 7 5 3" xfId="2853" xr:uid="{755CBF67-0430-4CD0-825F-446F3053870F}"/>
    <cellStyle name="EYTotal 7 5 3 2" xfId="2854" xr:uid="{220FFDCB-9759-4E92-B082-4A40808773F3}"/>
    <cellStyle name="EYTotal 7 5 4" xfId="2855" xr:uid="{89E61544-BC74-4CAD-81C5-92A152F9FF47}"/>
    <cellStyle name="EYTotal 7 5 5" xfId="2856" xr:uid="{68C4DD7C-E241-4DF8-ABB1-F8EFC6132B2D}"/>
    <cellStyle name="EYTotal 7 5 6" xfId="2857" xr:uid="{4C5E05BC-4C6C-4608-B01B-96D060B4CE46}"/>
    <cellStyle name="EYTotal 7 6" xfId="2858" xr:uid="{93A9611C-D6D9-4875-A3D5-0805E2C1FCBC}"/>
    <cellStyle name="EYTotal 7 6 2" xfId="2859" xr:uid="{2BC635AD-EF8D-4EA3-BAB8-78BB5DF9B07A}"/>
    <cellStyle name="EYTotal 7 6 2 2" xfId="2860" xr:uid="{703C7E8E-ED67-4B92-AA33-ADB078B42C87}"/>
    <cellStyle name="EYTotal 7 6 2 3" xfId="2861" xr:uid="{0BD546AE-88C7-4525-A9AF-2E2ED7B4DA9B}"/>
    <cellStyle name="EYTotal 7 6 2 4" xfId="2862" xr:uid="{03D873B3-E311-4A4B-BC0E-02E0C34DE867}"/>
    <cellStyle name="EYTotal 7 6 2 5" xfId="2863" xr:uid="{CDFBECC6-5385-4352-A789-F6F0E09FE62F}"/>
    <cellStyle name="EYTotal 7 6 3" xfId="2864" xr:uid="{E06D0977-FB5B-451D-AD32-7B8950EF1B9F}"/>
    <cellStyle name="EYTotal 7 6 3 2" xfId="2865" xr:uid="{E6FDA57F-59DC-4263-844F-DDAA86FBDC75}"/>
    <cellStyle name="EYTotal 7 6 4" xfId="2866" xr:uid="{F2E4412F-F12F-4FE7-A981-9C078EC15FF4}"/>
    <cellStyle name="EYTotal 7 6 5" xfId="2867" xr:uid="{4AC3C6D4-7DAB-4CF7-925F-0170E7C3FF78}"/>
    <cellStyle name="EYTotal 7 6 6" xfId="2868" xr:uid="{A7A16FC7-D0AB-430D-AC15-A7D199D291A8}"/>
    <cellStyle name="EYTotal 7 7" xfId="2869" xr:uid="{A7C90675-233B-41A7-A506-AE7739F6FD2F}"/>
    <cellStyle name="EYTotal 7 7 2" xfId="2870" xr:uid="{4E3E1E38-6438-4E95-B715-48A47B820FDA}"/>
    <cellStyle name="EYTotal 7 7 2 2" xfId="2871" xr:uid="{6F45B1C6-718C-486F-AC0F-C3F4A8BFE95B}"/>
    <cellStyle name="EYTotal 7 7 2 3" xfId="2872" xr:uid="{F028F4B7-6C10-4AD4-9D48-65D107DBE271}"/>
    <cellStyle name="EYTotal 7 7 2 4" xfId="2873" xr:uid="{277682D0-7A80-450E-8B87-D2B018681291}"/>
    <cellStyle name="EYTotal 7 7 2 5" xfId="2874" xr:uid="{1C13A90C-4268-4043-8938-97C5B4AE28F5}"/>
    <cellStyle name="EYTotal 7 7 3" xfId="2875" xr:uid="{E67A35E6-1AE8-49C6-A31A-19693E508DF5}"/>
    <cellStyle name="EYTotal 7 7 3 2" xfId="2876" xr:uid="{49C76423-4221-4079-A451-D0F25C813349}"/>
    <cellStyle name="EYTotal 7 7 4" xfId="2877" xr:uid="{F44E819D-EAAE-4B4F-89E1-B33F6AD7BB5A}"/>
    <cellStyle name="EYTotal 7 7 5" xfId="2878" xr:uid="{37E13F70-F777-4F6B-86FB-732EF30E9FFE}"/>
    <cellStyle name="EYTotal 7 7 6" xfId="2879" xr:uid="{D0DF8A89-68BB-4FFA-83B8-DA060676B537}"/>
    <cellStyle name="EYTotal 7 8" xfId="2880" xr:uid="{52960B0F-7AB4-4230-AACE-86C4383E3B24}"/>
    <cellStyle name="EYTotal 7 8 2" xfId="2881" xr:uid="{BD734839-6953-4EA2-AE6E-7237B17ABDE8}"/>
    <cellStyle name="EYTotal 7 8 2 2" xfId="2882" xr:uid="{3D690B71-D549-49CD-8784-136BBDC88215}"/>
    <cellStyle name="EYTotal 7 8 2 3" xfId="2883" xr:uid="{AF5551A7-06A9-4741-9880-1527A2840E7B}"/>
    <cellStyle name="EYTotal 7 8 2 4" xfId="2884" xr:uid="{091E3C66-93D7-4877-859C-D0F9C5F22DB1}"/>
    <cellStyle name="EYTotal 7 8 2 5" xfId="2885" xr:uid="{4CB416B3-F165-473B-9EA9-1168EDB2BD12}"/>
    <cellStyle name="EYTotal 7 8 3" xfId="2886" xr:uid="{A9F31F11-3F6F-4CB6-8A11-0DB27D8CFCDE}"/>
    <cellStyle name="EYTotal 7 8 3 2" xfId="2887" xr:uid="{00117571-17F7-4FEE-BDED-72DE53CCFB4B}"/>
    <cellStyle name="EYTotal 7 8 4" xfId="2888" xr:uid="{71DA17C3-DF4E-4E1A-81C9-BDA8EA5B900B}"/>
    <cellStyle name="EYTotal 7 8 5" xfId="2889" xr:uid="{A6BB97D2-52DF-4CF0-8B78-66A6B2769DAB}"/>
    <cellStyle name="EYTotal 7 8 6" xfId="2890" xr:uid="{A277A390-6572-4C1E-8754-A41B38766104}"/>
    <cellStyle name="EYTotal 7 9" xfId="2891" xr:uid="{03CA0DE4-C14F-4C03-B247-E6AF99E4DBC5}"/>
    <cellStyle name="EYTotal 7 9 2" xfId="2892" xr:uid="{E0996B42-3D1A-4CE9-98A3-4121E16678EB}"/>
    <cellStyle name="EYTotal 7 9 3" xfId="2893" xr:uid="{711EE7CE-645F-41B1-87EF-C49DAA9BC1B0}"/>
    <cellStyle name="EYTotal 7 9 4" xfId="2894" xr:uid="{A71768A9-A614-4765-AD9D-EC6001C525F4}"/>
    <cellStyle name="EYTotal 7 9 5" xfId="2895" xr:uid="{F78557B8-3945-4E62-A0E0-DFFC874C1F2D}"/>
    <cellStyle name="EYTotal 7_Subsidy" xfId="2896" xr:uid="{9D0B46BC-38E9-4D06-896F-8D3568C093F8}"/>
    <cellStyle name="EYTotal 8" xfId="2897" xr:uid="{0080E8E8-B789-4ED3-8163-0375009984E6}"/>
    <cellStyle name="EYTotal 8 2" xfId="2898" xr:uid="{7371483A-CB72-4531-BF42-69A18FFED39C}"/>
    <cellStyle name="EYTotal 8 2 2" xfId="2899" xr:uid="{672EBC78-D885-4629-9884-A9B5577754B0}"/>
    <cellStyle name="EYTotal 8 2 2 2" xfId="2900" xr:uid="{2EA87776-DFF5-4D70-A2FC-882FB13D2DFC}"/>
    <cellStyle name="EYTotal 8 2 2 3" xfId="2901" xr:uid="{64068DBC-18EA-49A1-8F5B-FC73390BE22E}"/>
    <cellStyle name="EYTotal 8 2 2 4" xfId="2902" xr:uid="{B5F6EE0E-6073-4082-9BF3-051A084709B8}"/>
    <cellStyle name="EYTotal 8 2 2 5" xfId="2903" xr:uid="{317B5A1E-F71A-427E-8CC9-8762E54A9A08}"/>
    <cellStyle name="EYTotal 8 2 3" xfId="2904" xr:uid="{DDDD8E40-3931-4BE9-A57A-0D9CF266D31E}"/>
    <cellStyle name="EYTotal 8 2 3 2" xfId="2905" xr:uid="{F107DB16-5D7F-49FF-96FC-9A485B6462B8}"/>
    <cellStyle name="EYTotal 8 2 4" xfId="2906" xr:uid="{361B4A19-7F4A-4030-A6D9-1209E0BAA49B}"/>
    <cellStyle name="EYTotal 8 2 5" xfId="2907" xr:uid="{F4860843-DABE-4696-B1FA-D8516146693D}"/>
    <cellStyle name="EYTotal 8 2 6" xfId="2908" xr:uid="{6F23BDC5-80C0-4C4C-A720-45A6FD7FA5C9}"/>
    <cellStyle name="EYTotal 8 3" xfId="2909" xr:uid="{165E8D00-E71D-4C70-9092-9AACA6FEBB65}"/>
    <cellStyle name="EYTotal 8 3 2" xfId="2910" xr:uid="{1C557D1E-A65A-4827-8893-4B54C966D2F5}"/>
    <cellStyle name="EYTotal 8 3 3" xfId="2911" xr:uid="{C37BEF81-5239-45CA-80B4-6737C8F172CC}"/>
    <cellStyle name="EYTotal 8 3 4" xfId="2912" xr:uid="{C8D00A45-4BB8-48F7-BFF1-43F7393CA871}"/>
    <cellStyle name="EYTotal 8 3 5" xfId="2913" xr:uid="{928F82A2-3E96-41FE-B682-8709CBDABBB5}"/>
    <cellStyle name="EYTotal 8 4" xfId="2914" xr:uid="{38251F07-4C0A-4C2A-A583-2066FD74D180}"/>
    <cellStyle name="EYTotal 8 4 2" xfId="2915" xr:uid="{9FCF4CB8-08E0-420A-B26E-7CD459D88CBE}"/>
    <cellStyle name="EYTotal 8 5" xfId="2916" xr:uid="{ABE6322A-D467-4C5F-B4DA-967A5C3AD7EF}"/>
    <cellStyle name="EYTotal 8 6" xfId="2917" xr:uid="{516632DC-FFF5-4C7D-92F8-BD9B297B17C1}"/>
    <cellStyle name="EYTotal 8 7" xfId="2918" xr:uid="{DF5A1224-28AA-475C-B971-03ED1B228C3D}"/>
    <cellStyle name="EYTotal 8_Subsidy" xfId="2919" xr:uid="{A61775CF-FAA2-474B-BD59-CE20B6E3A1A5}"/>
    <cellStyle name="EYTotal 9" xfId="2920" xr:uid="{7960A3CF-B101-4FCE-A542-936DDC437A29}"/>
    <cellStyle name="EYTotal 9 2" xfId="2921" xr:uid="{464B9128-9FD5-4FBF-A367-F47D732F0624}"/>
    <cellStyle name="EYTotal 9 2 2" xfId="2922" xr:uid="{5598D0A3-8ED7-4C5E-8E34-C53DD97E4487}"/>
    <cellStyle name="EYTotal 9 2 3" xfId="2923" xr:uid="{7EA972AA-9A21-489C-BB07-323AA797A83F}"/>
    <cellStyle name="EYTotal 9 2 4" xfId="2924" xr:uid="{D2DC4A6F-B193-4B6A-B815-D474F4A16C5D}"/>
    <cellStyle name="EYTotal 9 2 5" xfId="2925" xr:uid="{D15EF019-8214-474E-ACDF-F2B174C7947D}"/>
    <cellStyle name="EYTotal 9 3" xfId="2926" xr:uid="{765523EF-250F-4D53-A303-4CE375448202}"/>
    <cellStyle name="EYTotal 9 3 2" xfId="2927" xr:uid="{AE3727CA-F4AE-4739-954D-3DC857E4D0C5}"/>
    <cellStyle name="EYTotal 9 4" xfId="2928" xr:uid="{464624B1-61AC-4925-A7D3-DC9B8503423D}"/>
    <cellStyle name="EYTotal 9 5" xfId="2929" xr:uid="{7580E860-10A7-4B1E-B26E-DCE5FAAFA0D3}"/>
    <cellStyle name="EYTotal 9 6" xfId="2930" xr:uid="{C4A04CEF-6846-4802-8ABD-3C0F742F6E6A}"/>
    <cellStyle name="EYTotal_Calculations" xfId="2931" xr:uid="{CC6970B8-C31B-48B9-B4AE-8D2546986636}"/>
    <cellStyle name="EYWIP" xfId="2932" xr:uid="{6B559FEC-17C8-450B-85B3-FD03541C05DF}"/>
    <cellStyle name="EYWIP 2" xfId="2933" xr:uid="{9DCF41E7-80C3-4820-BF5D-C628284103DA}"/>
    <cellStyle name="EYWIP 3" xfId="2934" xr:uid="{1E3684A0-E99D-452A-A8A4-FF52440458E1}"/>
    <cellStyle name="FieldName" xfId="2935" xr:uid="{FE2A8277-2C8B-4ABD-BCAC-29D3CC70857D}"/>
    <cellStyle name="Flag" xfId="2936" xr:uid="{B77EA840-D002-42F1-BB7A-331629FD4465}"/>
    <cellStyle name="Flash" xfId="8201" xr:uid="{F2C80A96-4215-48B1-A794-6D39F15BC28B}"/>
    <cellStyle name="Flow" xfId="2937" xr:uid="{C42DB691-A0B6-4B52-8069-F7116FD8F815}"/>
    <cellStyle name="Follow-up" xfId="2938" xr:uid="{8D59D3B0-DD6F-4EBF-B715-EA51B602128C}"/>
    <cellStyle name="Follow-up 2" xfId="2939" xr:uid="{36FAF46C-C026-4935-8B03-186C4F81E7E5}"/>
    <cellStyle name="Follow-up 2 2" xfId="2940" xr:uid="{4F352CA0-F7B1-427C-8275-AE7C3E21920B}"/>
    <cellStyle name="Follow-up 3" xfId="2941" xr:uid="{017BB479-D1FB-48D5-824E-04A15327B902}"/>
    <cellStyle name="Follow-up 4" xfId="2942" xr:uid="{20381E53-817B-49E3-ACA8-C38A2B658E2E}"/>
    <cellStyle name="Footnote" xfId="2943" xr:uid="{5346EA4A-3847-4957-B122-256405856FB2}"/>
    <cellStyle name="footnote ref" xfId="8202" xr:uid="{19C2E803-E8BD-4E23-A4B1-7E8C09A087B5}"/>
    <cellStyle name="footnote text" xfId="8203" xr:uid="{F46AADB7-B20C-4970-919D-33B5DC3DE46D}"/>
    <cellStyle name="Formula_RP" xfId="2944" xr:uid="{42D417BA-83CD-4391-8180-52626EF55141}"/>
    <cellStyle name="FormulaLbl_RP" xfId="2945" xr:uid="{BF8EEFA7-5173-4134-B12A-494A48D5F28B}"/>
    <cellStyle name="FS_Headings" xfId="2946" xr:uid="{1E6EE644-8964-4408-9C0A-3A564DCE8763}"/>
    <cellStyle name="G02 Tab figs Light 0 deci" xfId="2947" xr:uid="{F3271AB1-612B-4F7C-BE62-20EEA64E69FF}"/>
    <cellStyle name="G02 Tab figs Light 0 deci 2" xfId="2948" xr:uid="{5F6AFAE3-FD84-4F86-A661-01A4AD37AEF5}"/>
    <cellStyle name="G02 Tab figs Light 0 deci_Gas Flow Dynamics" xfId="2949" xr:uid="{44D6D818-8467-46E6-BF88-56EB8C697B1F}"/>
    <cellStyle name="G02 Table Text" xfId="2950" xr:uid="{35C3D7FE-2B5B-4C14-A731-23A14668BA04}"/>
    <cellStyle name="G02 Table Text 2" xfId="2951" xr:uid="{4303EC14-654E-463D-BB53-3745494C1BF8}"/>
    <cellStyle name="G02 Table Text_Gas Flow Dynamics" xfId="2952" xr:uid="{95D84D84-48C0-4320-A21A-E067135E351B}"/>
    <cellStyle name="G05 Tab Head Light" xfId="2953" xr:uid="{694766BD-A9BF-4D0F-86AE-F5DEC978EDE1}"/>
    <cellStyle name="gbp" xfId="2954" xr:uid="{CB2B7706-7287-4672-96F4-948A58962ACA}"/>
    <cellStyle name="gbp 2" xfId="2955" xr:uid="{6285092E-C5F4-43E8-B1F6-99533B0F8A1B}"/>
    <cellStyle name="gbp 2 2" xfId="2956" xr:uid="{6F26BF20-7B8F-40BE-A36A-22625F371632}"/>
    <cellStyle name="General" xfId="2957" xr:uid="{1395C67A-7F6E-4420-A3DE-7250BCCEDA1A}"/>
    <cellStyle name="General 2" xfId="2958" xr:uid="{D2964DE8-400C-4CE8-AA06-8A2DA68B4552}"/>
    <cellStyle name="General 2 2" xfId="8205" xr:uid="{F09829D7-53F5-455D-9FC8-D7020263538A}"/>
    <cellStyle name="General 3" xfId="2959" xr:uid="{1E273C72-D434-4DB2-8ABA-3389EB75261F}"/>
    <cellStyle name="General 4" xfId="8204" xr:uid="{CB13CF01-FB74-40B1-8296-40E7620DDCF2}"/>
    <cellStyle name="Good 2" xfId="2960" xr:uid="{E129A9B5-2A8A-4803-8117-37908CE6BB51}"/>
    <cellStyle name="Good 2 2" xfId="2961" xr:uid="{141AE995-B75F-4BE6-9E74-6B5FFE34E67D}"/>
    <cellStyle name="Good 2 3" xfId="2962" xr:uid="{B17E5A5E-2E98-40DA-8296-7B60E046B16D}"/>
    <cellStyle name="Good 3" xfId="2963" xr:uid="{595F5DD3-5EE0-4D39-95F4-CFB9CA2D7E95}"/>
    <cellStyle name="Good 4" xfId="2964" xr:uid="{7FCCE1D9-E773-4229-9F6F-7424845A7C68}"/>
    <cellStyle name="Grey" xfId="8206" xr:uid="{661EB8AC-6AB8-4602-90BA-A1B53B03C75C}"/>
    <cellStyle name="Hazardous" xfId="2965" xr:uid="{8CFCEE19-7ED2-47E9-8581-E282D45F2D42}"/>
    <cellStyle name="HdgDescription" xfId="2966" xr:uid="{022BABF4-1D1A-4EB3-8A1C-4C88B1D9D793}"/>
    <cellStyle name="Header" xfId="2967" xr:uid="{6ECED309-66C6-420A-A1D1-5A56C479708D}"/>
    <cellStyle name="header1" xfId="2968" xr:uid="{DAD3141A-B4CD-48BE-AE3B-DA684A4900E1}"/>
    <cellStyle name="header1 2" xfId="2969" xr:uid="{5CD6F024-5972-454E-83DC-5E158A876353}"/>
    <cellStyle name="header1 3" xfId="2970" xr:uid="{244847A2-C3DA-49A1-BD72-9677CB802F40}"/>
    <cellStyle name="header1 3 2" xfId="2971" xr:uid="{B4497BCB-1827-4B12-B056-ABB2335D38C8}"/>
    <cellStyle name="header1 3 3" xfId="2972" xr:uid="{62908BD8-5B6C-4D20-9F41-B8966B813BB8}"/>
    <cellStyle name="header1 3 3 2" xfId="2973" xr:uid="{C5B0343F-97F4-476F-8E83-AB41E5F14998}"/>
    <cellStyle name="header1 4" xfId="2974" xr:uid="{53DE73DE-38C0-4EC9-9F60-890D32675812}"/>
    <cellStyle name="header1 4 2" xfId="2975" xr:uid="{32081989-D9B1-45A8-90A1-ECE37A6D355B}"/>
    <cellStyle name="header1_Gas Flow Dynamics" xfId="2976" xr:uid="{3A281092-1825-4807-810E-E35DEA419E88}"/>
    <cellStyle name="header2" xfId="2977" xr:uid="{056A0B5D-84F4-4835-BF42-48CD0030DFFD}"/>
    <cellStyle name="header2 2" xfId="2978" xr:uid="{1096E84D-791A-4778-942F-8EEB5CE0BEA8}"/>
    <cellStyle name="header2 3" xfId="2979" xr:uid="{FAF7A596-3256-451B-8329-F9E7DEDE65D1}"/>
    <cellStyle name="header2 3 2" xfId="2980" xr:uid="{8237C129-C94C-4B44-B8BE-3650E0CE30DD}"/>
    <cellStyle name="header2 3 3" xfId="2981" xr:uid="{398D1293-13C9-4BEC-B2BA-A14CBB40B046}"/>
    <cellStyle name="header2 3 3 2" xfId="2982" xr:uid="{A69AA9FD-3979-48F8-9C35-EC64745E6588}"/>
    <cellStyle name="header2 4" xfId="2983" xr:uid="{6479D256-36D2-495E-9BD2-C76352C40851}"/>
    <cellStyle name="header2 4 2" xfId="2984" xr:uid="{005003FA-88D6-4E41-B62E-78D832E6FDC2}"/>
    <cellStyle name="header2_Gas Flow Dynamics" xfId="2985" xr:uid="{5BB2478C-E0D4-4EDB-91A5-EE0C56081800}"/>
    <cellStyle name="header3" xfId="2986" xr:uid="{08522E4A-7A34-485C-895B-283B82CEB702}"/>
    <cellStyle name="header3 2" xfId="2987" xr:uid="{998EC735-29CB-427B-BF40-8D38875A0A0D}"/>
    <cellStyle name="header3_Gas Flow Dynamics" xfId="2988" xr:uid="{980FF8C7-740C-4507-AD1C-66E3E6906FD0}"/>
    <cellStyle name="HeaderLabel" xfId="8207" xr:uid="{A42F5890-C42E-475F-8182-E72EB9CA8D2D}"/>
    <cellStyle name="HeaderText" xfId="8208" xr:uid="{FB573899-66D5-4EB5-829F-7AFAAB0741FD}"/>
    <cellStyle name="Heading" xfId="2989" xr:uid="{1BC090B8-A8E9-4A15-87A1-B8541268A8CB}"/>
    <cellStyle name="Heading 1 2" xfId="2990" xr:uid="{0448D878-5980-4B40-A5A6-513292559184}"/>
    <cellStyle name="Heading 1 2 2" xfId="2991" xr:uid="{51855A1F-4F16-4DC5-8F4B-BCD22005C975}"/>
    <cellStyle name="Heading 1 2 2 2" xfId="8209" xr:uid="{8682B76F-6B22-4D6B-B439-B77BEFE6BAFB}"/>
    <cellStyle name="Heading 1 2 3" xfId="2992" xr:uid="{751B4416-F0A2-481C-992B-CFE64728AC12}"/>
    <cellStyle name="Heading 1 2_asset sales" xfId="8210" xr:uid="{5E17E445-7B13-43EF-9322-C87A2BCC818D}"/>
    <cellStyle name="Heading 1 3" xfId="2993" xr:uid="{DEEB2445-6142-41D2-8A00-F4FCAAD096CE}"/>
    <cellStyle name="Heading 1 3 2" xfId="2994" xr:uid="{FC2830A7-50B4-4CFA-B63F-89CF862FB5E2}"/>
    <cellStyle name="Heading 1 3 3" xfId="2995" xr:uid="{21447966-C9F4-4401-B1E6-3F05AC3C272B}"/>
    <cellStyle name="Heading 1 3 4" xfId="8211" xr:uid="{CD2937B5-7CE3-454C-9D06-036AB5A5228F}"/>
    <cellStyle name="Heading 1 4" xfId="2996" xr:uid="{ABAABFD8-3F77-4CB7-9AFD-3815C5E7EEFE}"/>
    <cellStyle name="Heading 1 4 2" xfId="8212" xr:uid="{92204946-4822-4AA7-8F43-D2CBE7A21FED}"/>
    <cellStyle name="Heading 1 5" xfId="2997" xr:uid="{77665584-D63E-4806-822D-4FC770DFF0BF}"/>
    <cellStyle name="Heading 1 6" xfId="2998" xr:uid="{2FD99EC0-8C00-445B-A0DE-6F2D66A1B18F}"/>
    <cellStyle name="Heading 10" xfId="2999" xr:uid="{BDAE3A8A-0393-4F19-8B65-CF2BE64A144F}"/>
    <cellStyle name="Heading 10 2" xfId="3000" xr:uid="{FF84B3C3-32F5-4994-BCCB-0E60E9D1826F}"/>
    <cellStyle name="Heading 11" xfId="3001" xr:uid="{BEE0EDBF-57DD-4ABD-9343-EDE7DC4EF2B0}"/>
    <cellStyle name="Heading 12" xfId="3002" xr:uid="{FA511DF5-5E65-4ACF-A236-02B1DF9989D6}"/>
    <cellStyle name="Heading 13" xfId="3003" xr:uid="{C4974F62-075C-444F-9131-3C1008CDF35B}"/>
    <cellStyle name="Heading 14" xfId="3004" xr:uid="{0B097422-A80E-43BE-82FE-C408284ECB90}"/>
    <cellStyle name="Heading 15" xfId="3005" xr:uid="{8613DB98-3723-4715-B356-3E4715350D29}"/>
    <cellStyle name="Heading 2 10" xfId="3006" xr:uid="{A479D956-1833-480F-8B41-6431A5C3D216}"/>
    <cellStyle name="Heading 2 2" xfId="3007" xr:uid="{4A6DC6CC-577F-4367-A2E6-8C901A730BBF}"/>
    <cellStyle name="Heading 2 2 2" xfId="3008" xr:uid="{C5056E21-D4B5-4E81-BBC1-C7058B4F1CCD}"/>
    <cellStyle name="Heading 2 2 2 2" xfId="3009" xr:uid="{46F9F20F-5381-467E-B6C5-9A7D2C5FC9EC}"/>
    <cellStyle name="Heading 2 2 3" xfId="3010" xr:uid="{7DCAFB25-34BA-4478-8A30-131253766ACA}"/>
    <cellStyle name="Heading 2 2 4" xfId="3011" xr:uid="{00DD0099-A404-4577-B2AE-0BAF350BD879}"/>
    <cellStyle name="Heading 2 2 5" xfId="3012" xr:uid="{4A2154D3-B6B8-47B6-87FE-EB587A05E469}"/>
    <cellStyle name="Heading 2 2 6" xfId="3013" xr:uid="{ABC6148D-227A-43AF-B9A5-3FF5AC8839C3}"/>
    <cellStyle name="Heading 2 2_FES2013 charts 2050 and progress" xfId="3014" xr:uid="{CA55FBA2-12A5-4DE4-87AA-FD9DEC9875D4}"/>
    <cellStyle name="Heading 2 3" xfId="3015" xr:uid="{E4BAAF86-39CD-4A1B-B025-34319A0417D4}"/>
    <cellStyle name="Heading 2 3 2" xfId="3016" xr:uid="{AA920BF1-F614-422A-8C79-385E5E022FEF}"/>
    <cellStyle name="Heading 2 3 3" xfId="3017" xr:uid="{8EC4799C-9C53-4C83-ABA8-AD9463F90777}"/>
    <cellStyle name="Heading 2 3 4" xfId="3018" xr:uid="{A16594BA-4053-40D8-8AC3-D00496B494F4}"/>
    <cellStyle name="Heading 2 3 5" xfId="3019" xr:uid="{C0AC8EA0-4F1E-4CD2-9FBC-CD213B85EBD0}"/>
    <cellStyle name="Heading 2 3 6" xfId="3020" xr:uid="{B75AA253-3A68-48FF-887E-51EF679DFCC1}"/>
    <cellStyle name="Heading 2 3 7" xfId="8213" xr:uid="{517EA97B-C946-4056-8B1D-CBBBF8033D3D}"/>
    <cellStyle name="Heading 2 3_FES2013 charts 2050 and progress" xfId="3021" xr:uid="{4F69BF14-56D9-4AAA-AE9A-F43A57EB3FAC}"/>
    <cellStyle name="Heading 2 4" xfId="3022" xr:uid="{532E6730-BFF3-4DCC-932B-1D47105816D9}"/>
    <cellStyle name="Heading 2 4 2" xfId="3023" xr:uid="{96BBBD06-E7FD-4336-9640-CF4300006D68}"/>
    <cellStyle name="Heading 2 4 2 2" xfId="3024" xr:uid="{242D4955-F77E-4AAC-908C-A23CF7B047E7}"/>
    <cellStyle name="Heading 2 4 3" xfId="3025" xr:uid="{F9C07043-B341-4141-A76D-68BD2779166F}"/>
    <cellStyle name="Heading 2 4 4" xfId="3026" xr:uid="{8BD96DAD-9953-4FE8-8A26-9A20F56CFC69}"/>
    <cellStyle name="Heading 2 4 5" xfId="3027" xr:uid="{5ECC1ACC-DA1C-40BD-904A-7B814D800532}"/>
    <cellStyle name="Heading 2 4 6" xfId="3028" xr:uid="{129854F6-982B-4442-A623-8BD309928DEF}"/>
    <cellStyle name="Heading 2 4_Banding" xfId="3029" xr:uid="{735A54DA-C7E2-47F9-AF2A-B95D9BAD28B6}"/>
    <cellStyle name="Heading 2 5" xfId="3030" xr:uid="{23881F0D-746C-44B9-95B9-BB9B4CA13788}"/>
    <cellStyle name="Heading 2 5 2" xfId="3031" xr:uid="{15E49101-920C-4013-9AEA-ABEFD7E92BC9}"/>
    <cellStyle name="Heading 2 6" xfId="3032" xr:uid="{F88F986B-8FF7-452E-94B8-32BFD3D2E368}"/>
    <cellStyle name="Heading 2 6 2" xfId="3033" xr:uid="{823BA78E-86DC-4DB9-8FE1-A979F769FF7C}"/>
    <cellStyle name="Heading 2 7" xfId="3034" xr:uid="{8521BCE0-3999-4F4F-A734-A177A1DBD799}"/>
    <cellStyle name="Heading 2 8" xfId="3035" xr:uid="{3EB626E4-6C09-4667-A8A4-DA942243459F}"/>
    <cellStyle name="Heading 2 8 2" xfId="3036" xr:uid="{AA93FD2B-6119-48FE-936B-E0AE1FFB969C}"/>
    <cellStyle name="Heading 2 8 3" xfId="3037" xr:uid="{6926C039-77F2-4E19-A93C-5A93B509F351}"/>
    <cellStyle name="Heading 2 9" xfId="3038" xr:uid="{12D2F641-193A-4196-B7D6-D7FD8904F172}"/>
    <cellStyle name="Heading 3 2" xfId="3039" xr:uid="{CD0A680B-FFCF-4376-A451-1A4137823186}"/>
    <cellStyle name="Heading 3 2 2" xfId="3040" xr:uid="{87D420DD-299B-4B23-A57D-BE6BF6E76F46}"/>
    <cellStyle name="Heading 3 2 2 2" xfId="3041" xr:uid="{18443F2E-42D3-4CDB-A65F-4A97265B6BD4}"/>
    <cellStyle name="Heading 3 2 2 3" xfId="3042" xr:uid="{E8EABCD9-04FA-4049-8563-C03E51F9DBD1}"/>
    <cellStyle name="Heading 3 2 3" xfId="3043" xr:uid="{2B724D15-741A-4DF0-9952-DDCF5FF6C072}"/>
    <cellStyle name="Heading 3 2 4" xfId="3044" xr:uid="{1F8BE555-44BC-4A06-9C2F-1EE0F543778C}"/>
    <cellStyle name="Heading 3 2_FES2013 charts 2050 and progress" xfId="3045" xr:uid="{EFA1BD85-CA5A-4C13-B7C1-5EE0E87E6655}"/>
    <cellStyle name="Heading 3 3" xfId="3046" xr:uid="{6756CC14-4C60-4021-8991-D25422D9BCC5}"/>
    <cellStyle name="Heading 3 3 2" xfId="3047" xr:uid="{97AE71FB-0294-4D75-A6D5-160D036935AF}"/>
    <cellStyle name="Heading 3 3 3" xfId="3048" xr:uid="{B0ADD196-5407-4B57-8DD1-EC94FD72C200}"/>
    <cellStyle name="Heading 3 3 4" xfId="8214" xr:uid="{41EDDDA0-5DF4-436A-8084-C7E9B8C9DDD6}"/>
    <cellStyle name="Heading 3 4" xfId="3049" xr:uid="{C858D620-CABE-406E-AD06-62741BEC31C1}"/>
    <cellStyle name="Heading 3 5" xfId="3050" xr:uid="{E29FC6EA-C7C3-4E61-9FDA-09D7AA19C232}"/>
    <cellStyle name="Heading 3 6" xfId="3051" xr:uid="{CEF6EFA0-CF54-4FB0-89DE-595D61539C11}"/>
    <cellStyle name="Heading 4 2" xfId="3052" xr:uid="{3D0DDCD4-2A7B-4DA1-A486-207023E0B32D}"/>
    <cellStyle name="Heading 4 2 2" xfId="3053" xr:uid="{C1CCD8D6-FE9D-4C66-BD74-CD53C2BFAB96}"/>
    <cellStyle name="Heading 4 2 2 2" xfId="3054" xr:uid="{C272F523-FA84-469C-8273-9D09E6974644}"/>
    <cellStyle name="Heading 4 2 2 3" xfId="3055" xr:uid="{0C77562A-CACD-4201-824A-ED233CC920BE}"/>
    <cellStyle name="Heading 4 2 3" xfId="3056" xr:uid="{F06FB57E-1BAD-41A5-A631-C083ADF0B1D7}"/>
    <cellStyle name="Heading 4 2 4" xfId="3057" xr:uid="{F6656A26-C7DF-430D-9C38-FA4C0FBD4BE0}"/>
    <cellStyle name="Heading 4 3" xfId="3058" xr:uid="{57116ABC-089B-4557-A8EF-EDA7F6E46492}"/>
    <cellStyle name="Heading 4 3 2" xfId="3059" xr:uid="{A60677B8-D5A7-4AD1-93FB-F3F084DB2593}"/>
    <cellStyle name="Heading 4 3 3" xfId="3060" xr:uid="{9A9BAE7C-A6F7-4EFD-879F-10170FABDDB8}"/>
    <cellStyle name="Heading 4 3 4" xfId="8215" xr:uid="{F818385C-18AD-4D2B-A021-E73C34BFCF59}"/>
    <cellStyle name="Heading 4 4" xfId="3061" xr:uid="{D8C46115-1C59-4386-A59F-EA927E77913A}"/>
    <cellStyle name="Heading 4 5" xfId="3062" xr:uid="{157D7434-CA27-432F-AC22-7558ED8A4F67}"/>
    <cellStyle name="Heading 4 6" xfId="3063" xr:uid="{C2370DF7-20A4-4214-AFB1-376313BA30EA}"/>
    <cellStyle name="Heading 5" xfId="3064" xr:uid="{0A88A22B-C671-4180-8120-1826F3A5E35E}"/>
    <cellStyle name="Heading 5 2" xfId="3065" xr:uid="{760676F9-4354-47F6-B1F1-211A31613525}"/>
    <cellStyle name="Heading 5 3" xfId="3066" xr:uid="{5EFE4FA1-EED6-47BD-AF9D-12A09501A7CE}"/>
    <cellStyle name="Heading 5 4" xfId="8216" xr:uid="{E3962665-8652-4725-900A-45715EC1F247}"/>
    <cellStyle name="Heading 6" xfId="3067" xr:uid="{CFD0AC42-7B03-45B7-8D52-3400813E5250}"/>
    <cellStyle name="Heading 6 2" xfId="3068" xr:uid="{DE92A158-892F-42A6-BB94-1E6AD096102C}"/>
    <cellStyle name="Heading 6 3" xfId="8217" xr:uid="{37019E25-2F70-4ED8-AD0F-FA5264BD1B58}"/>
    <cellStyle name="Heading 7" xfId="3069" xr:uid="{650C6996-480A-4878-B8C9-5C9060EFA0A5}"/>
    <cellStyle name="Heading 7 2" xfId="3070" xr:uid="{97B511BD-1DEF-474B-A66D-5E3D8191C9BB}"/>
    <cellStyle name="Heading 7 3" xfId="8218" xr:uid="{3BECFF9B-AAB0-40FF-9C8B-F0C83E4CBECE}"/>
    <cellStyle name="Heading 8" xfId="3071" xr:uid="{26C9FCC4-9A12-436E-856B-857611B90552}"/>
    <cellStyle name="Heading 8 2" xfId="3072" xr:uid="{4687FB2E-F5EC-4952-A359-8A0010D81E27}"/>
    <cellStyle name="Heading 8 3" xfId="8219" xr:uid="{A2EBF14F-16CD-4A44-AB9C-728BDA471894}"/>
    <cellStyle name="Heading 9" xfId="3073" xr:uid="{57F0836A-DAE4-4DD6-B58A-250D887735F3}"/>
    <cellStyle name="Heading 9 2" xfId="3074" xr:uid="{9E4ED69F-2AA2-4935-B815-633646A1446B}"/>
    <cellStyle name="Heading1" xfId="3075" xr:uid="{273DB94A-980A-42AB-8008-D3EDD1EA66D3}"/>
    <cellStyle name="Heading2" xfId="3076" xr:uid="{FEFD54CC-CA10-4F23-9B8E-6158F26F6A04}"/>
    <cellStyle name="Heading3" xfId="3077" xr:uid="{87C77C97-8BE8-4BA0-891A-C55D0E7151D7}"/>
    <cellStyle name="Headline" xfId="3078" xr:uid="{405F0F9C-7A71-4FD3-9CD7-AF441FCFA5FD}"/>
    <cellStyle name="Headline 2" xfId="3079" xr:uid="{D45205D2-7BDA-4C40-B210-0D7254F7D1DC}"/>
    <cellStyle name="Headline 3" xfId="3080" xr:uid="{C02E8F67-EAE6-4C9F-9D7B-5581C7FCA492}"/>
    <cellStyle name="Historical" xfId="3081" xr:uid="{3E1A352B-1127-4BAF-9499-EA311DFE00A4}"/>
    <cellStyle name="Historical 2" xfId="3082" xr:uid="{8C427A32-5587-4E5F-A705-1FF419995F22}"/>
    <cellStyle name="Historical 3" xfId="3083" xr:uid="{72B0EADD-20C4-4D5C-818F-C6D65E75FD94}"/>
    <cellStyle name="Historical 3 2" xfId="3084" xr:uid="{10F56D8E-1D7B-4D3C-97B0-D7D179FCA3DB}"/>
    <cellStyle name="Historical 3 3" xfId="3085" xr:uid="{3500CFC1-47A0-4961-A651-90EE7EDFDB7F}"/>
    <cellStyle name="Historical 3 3 2" xfId="3086" xr:uid="{6FCB98CF-10B4-4DD3-B7A1-80910AC17496}"/>
    <cellStyle name="Historical 4" xfId="3087" xr:uid="{3E78003B-B9D5-4BE1-8958-3FE8B269C011}"/>
    <cellStyle name="Historical 4 2" xfId="3088" xr:uid="{67DBDAEB-645A-4FA7-B743-EF5280A25BB9}"/>
    <cellStyle name="Historical_Gas Flow Dynamics" xfId="3089" xr:uid="{6338E9B9-F943-4FAA-8AC4-BC9C237C1D4F}"/>
    <cellStyle name="Hyperlink 2" xfId="3090" xr:uid="{F0CB19C3-3CF9-4F84-A2F6-61C324ADED74}"/>
    <cellStyle name="Hyperlink 2 2" xfId="3091" xr:uid="{BBFA03B8-211E-48DE-AEE3-168541BA7504}"/>
    <cellStyle name="Hyperlink 2 3" xfId="3092" xr:uid="{1ADB3ED7-460E-413F-ACF3-3DE9E5D02673}"/>
    <cellStyle name="Hyperlink 2 4" xfId="3093" xr:uid="{F3018C7E-9738-4B2A-A007-6E4D9E39B6AC}"/>
    <cellStyle name="Hyperlink 2 5" xfId="3094" xr:uid="{86501E71-6175-4888-9BB3-54A300B554EC}"/>
    <cellStyle name="Hyperlink 3" xfId="3095" xr:uid="{7CB6E900-4EEF-4435-9D5D-EA309577EB79}"/>
    <cellStyle name="Hyperlink 3 2" xfId="3096" xr:uid="{DBAA0731-A804-42B4-A4F6-63110FAD67B4}"/>
    <cellStyle name="Hyperlink 3 3" xfId="3097" xr:uid="{F16FE5B1-CA23-4881-8062-823215951F2A}"/>
    <cellStyle name="Hyperlink 3 4" xfId="3098" xr:uid="{C6849319-B4F4-43DA-9F37-924ED580741B}"/>
    <cellStyle name="Hyperlink 3 5" xfId="3099" xr:uid="{68DA9B2C-BCC3-46E5-88E3-089E2762DD7B}"/>
    <cellStyle name="Hyperlink 4" xfId="3100" xr:uid="{B0656364-9989-411F-9111-9F58A03E6483}"/>
    <cellStyle name="Hyperlink 5" xfId="3101" xr:uid="{4AE60349-A714-469E-9059-1AF848FB7E61}"/>
    <cellStyle name="Hyperlink 6" xfId="16" xr:uid="{7736CA34-C5FA-4030-869D-B4C2B8877D46}"/>
    <cellStyle name="Hyperlink 6 2" xfId="37" xr:uid="{354F9221-C33F-478C-A505-92503AF5AED6}"/>
    <cellStyle name="Hyperlink2" xfId="3102" xr:uid="{B99C890C-709E-465F-965E-B982936ADF2C}"/>
    <cellStyle name="Hyperlink2 2" xfId="3103" xr:uid="{546DC873-E408-466D-B08D-BD06FDBFE173}"/>
    <cellStyle name="Hyperlink2 3" xfId="3104" xr:uid="{2345CA94-E23F-4BD6-B60E-20C7AB0BFD85}"/>
    <cellStyle name="Hyperlink3" xfId="3105" xr:uid="{19BFE12A-3E4C-4FBD-B1C8-2E6E98305B55}"/>
    <cellStyle name="Hyperlink3 2" xfId="3106" xr:uid="{5DAE0ED1-6525-4A30-87E6-4BC5BE7D325F}"/>
    <cellStyle name="Hyperlink3 3" xfId="3107" xr:uid="{0CB75179-7D48-4D62-A0B6-D8D756E21B45}"/>
    <cellStyle name="IEAData" xfId="3108" xr:uid="{B5E3B164-4CD3-494A-86C9-BC44C5392767}"/>
    <cellStyle name="Information" xfId="8220" xr:uid="{4165F8C5-8681-426A-8CC0-FC2BADF8F3B1}"/>
    <cellStyle name="Input [yellow]" xfId="8221" xr:uid="{DA23353C-3F2C-43AC-A32E-CBB5974FD58B}"/>
    <cellStyle name="Input 10" xfId="3109" xr:uid="{CBE1B27D-FE7A-4261-BB4E-AFB26651FDDA}"/>
    <cellStyle name="Input 10 10" xfId="3110" xr:uid="{75DC84C6-4983-4FBE-9D68-063B873AA2F4}"/>
    <cellStyle name="Input 10 10 2" xfId="3111" xr:uid="{534BE4A6-31DE-4B66-AE52-02DA91FC5E68}"/>
    <cellStyle name="Input 10 10 2 2" xfId="3112" xr:uid="{40D40FF1-C84D-46F0-9FD0-35BABA9F857D}"/>
    <cellStyle name="Input 10 10 2 3" xfId="3113" xr:uid="{08DCC7A2-D691-456C-8369-57C96C2FB700}"/>
    <cellStyle name="Input 10 10 3" xfId="3114" xr:uid="{26612240-7D12-4D8D-B7CA-A0FE410154CA}"/>
    <cellStyle name="Input 10 10 4" xfId="3115" xr:uid="{B4251B91-51E6-4886-89C8-A9A2D4B9D1CF}"/>
    <cellStyle name="Input 10 11" xfId="3116" xr:uid="{8DAFAB73-4E2A-472C-BA7E-DF27980DB326}"/>
    <cellStyle name="Input 10 11 2" xfId="3117" xr:uid="{F02DB221-D1F1-46E3-98E3-B953EBDF226D}"/>
    <cellStyle name="Input 10 11 3" xfId="3118" xr:uid="{E1F50FC5-89E2-47A6-9B7E-F7F70894D9F9}"/>
    <cellStyle name="Input 10 12" xfId="3119" xr:uid="{F91F8EF4-38DA-4C0B-B450-0CFCE0B0BCA6}"/>
    <cellStyle name="Input 10 12 2" xfId="3120" xr:uid="{C4FC6CC5-5F62-4543-B372-D4569E5F0AFA}"/>
    <cellStyle name="Input 10 12 3" xfId="3121" xr:uid="{4A3E0FD8-ECE7-4B29-8C34-4F1EC974F522}"/>
    <cellStyle name="Input 10 13" xfId="3122" xr:uid="{C74B7DB5-4148-4C8B-84DC-54E11231AB09}"/>
    <cellStyle name="Input 10 13 2" xfId="3123" xr:uid="{FA5A615F-4EFA-41EB-AD87-D64B73DC7573}"/>
    <cellStyle name="Input 10 13 3" xfId="3124" xr:uid="{705D3F4F-B47F-4C3D-9E4D-6D2FE03225E0}"/>
    <cellStyle name="Input 10 14" xfId="3125" xr:uid="{D6C3C0A1-890F-4BD8-B441-2E39042279C4}"/>
    <cellStyle name="Input 10 14 2" xfId="3126" xr:uid="{95534E1F-6878-4766-A405-E5A86B429768}"/>
    <cellStyle name="Input 10 14 3" xfId="3127" xr:uid="{67F3B1B9-124D-4FDA-BF18-2F6CF2C5AB84}"/>
    <cellStyle name="Input 10 15" xfId="8222" xr:uid="{A24F6F27-0801-4CFF-A1BA-CC73D7482AE2}"/>
    <cellStyle name="Input 10 2" xfId="3128" xr:uid="{50779DA5-3DB0-43B9-85C4-DD4B1F5FB417}"/>
    <cellStyle name="Input 10 2 2" xfId="3129" xr:uid="{22765754-A518-400B-AC07-8D43F4832A7F}"/>
    <cellStyle name="Input 10 2 2 2" xfId="3130" xr:uid="{37FACF52-4058-443F-9593-344B6FD8133F}"/>
    <cellStyle name="Input 10 2 2 2 2" xfId="3131" xr:uid="{4CF81904-C647-45E2-8CEE-3C654F8FC61F}"/>
    <cellStyle name="Input 10 2 2 2 2 2" xfId="3132" xr:uid="{9C6B1FA1-BBB2-4DD7-BA10-B4AF2394F8BF}"/>
    <cellStyle name="Input 10 2 2 2 2 3" xfId="3133" xr:uid="{6B3E924E-CA35-4807-93D5-171C10C2CCE3}"/>
    <cellStyle name="Input 10 2 2 2 3" xfId="3134" xr:uid="{5ECBF3AC-9A92-4FCD-BDBA-3898D75D49C8}"/>
    <cellStyle name="Input 10 2 2 2 3 2" xfId="3135" xr:uid="{1102B144-09AE-475A-BC5A-BDE75BD71272}"/>
    <cellStyle name="Input 10 2 2 2 3 3" xfId="3136" xr:uid="{BD420343-BE9F-4F09-A40F-D9C79ACC3E4F}"/>
    <cellStyle name="Input 10 2 2 2 4" xfId="3137" xr:uid="{5A529F3A-53DD-45B0-8548-9F11540B661A}"/>
    <cellStyle name="Input 10 2 2 2 4 2" xfId="3138" xr:uid="{8AE44D59-0A63-463B-A131-63B290508DCC}"/>
    <cellStyle name="Input 10 2 2 2 4 3" xfId="3139" xr:uid="{7AAE61E7-5E28-4FE7-A8CE-27C2A813B209}"/>
    <cellStyle name="Input 10 2 2 2 5" xfId="3140" xr:uid="{DCC99E7C-275C-456C-AA00-BA83AD17270C}"/>
    <cellStyle name="Input 10 2 2 2 5 2" xfId="3141" xr:uid="{9C3147E8-D1B4-43AF-913D-9191ED5847CC}"/>
    <cellStyle name="Input 10 2 2 2 5 3" xfId="3142" xr:uid="{3D619544-9AD1-47D9-BAB4-CA56B5689EE9}"/>
    <cellStyle name="Input 10 2 2 2 6" xfId="3143" xr:uid="{82F72EF2-931B-449A-88F4-7502034B0BB5}"/>
    <cellStyle name="Input 10 2 2 2 6 2" xfId="3144" xr:uid="{1183CD4A-6D04-44B9-950D-AAF7D39558AD}"/>
    <cellStyle name="Input 10 2 2 2 6 3" xfId="3145" xr:uid="{2281911C-AF4B-48B0-A950-5D8A2CC7A124}"/>
    <cellStyle name="Input 10 2 2 2 7" xfId="3146" xr:uid="{A83D90AF-74DF-4E28-96C1-6304D30CF9B6}"/>
    <cellStyle name="Input 10 2 2 2 8" xfId="3147" xr:uid="{E259035B-F4BD-484D-BEA1-C9D4882B9E38}"/>
    <cellStyle name="Input 10 2 2 3" xfId="3148" xr:uid="{2D99EE09-2673-4ED8-A7A0-31A9C1580AEA}"/>
    <cellStyle name="Input 10 2 2 3 2" xfId="3149" xr:uid="{CCF9E928-1D0A-40F1-B5F4-BDFE61D33787}"/>
    <cellStyle name="Input 10 2 2 3 2 2" xfId="3150" xr:uid="{1A199E9F-4F0D-4CE1-BBE9-2BB5B66CE229}"/>
    <cellStyle name="Input 10 2 2 3 2 3" xfId="3151" xr:uid="{3C88540C-8640-4E28-B708-1CBF983E8078}"/>
    <cellStyle name="Input 10 2 2 3 3" xfId="3152" xr:uid="{D253BF1E-9F6B-4446-8BCB-329069A89FE9}"/>
    <cellStyle name="Input 10 2 2 3 4" xfId="3153" xr:uid="{B9389764-3834-401E-A09A-70050D5DB26F}"/>
    <cellStyle name="Input 10 2 2 4" xfId="3154" xr:uid="{97023EE2-991E-4388-9063-497FBA685FB7}"/>
    <cellStyle name="Input 10 2 2 4 2" xfId="3155" xr:uid="{A5302128-102A-42A9-91F9-C5EF6C84367F}"/>
    <cellStyle name="Input 10 2 2 4 3" xfId="3156" xr:uid="{4579A1A6-8988-4ABC-A4DA-B122DCF3333F}"/>
    <cellStyle name="Input 10 2 2 5" xfId="3157" xr:uid="{8FEC4EED-F677-41A3-8179-86E2535E0187}"/>
    <cellStyle name="Input 10 2 2 5 2" xfId="3158" xr:uid="{5D64EF52-38D2-4AEA-83DD-68015D6DE844}"/>
    <cellStyle name="Input 10 2 2 5 3" xfId="3159" xr:uid="{39ED2EA2-834D-4781-B153-09DAFD101E3A}"/>
    <cellStyle name="Input 10 2 2 6" xfId="3160" xr:uid="{21996D5F-E062-4082-BAB3-F7CF4603443B}"/>
    <cellStyle name="Input 10 2 2 6 2" xfId="3161" xr:uid="{BE2F4966-4BB0-4161-B9CC-3D3B1339B971}"/>
    <cellStyle name="Input 10 2 2 6 3" xfId="3162" xr:uid="{65CBCB83-C5C8-42DD-AF92-7082BE867D2B}"/>
    <cellStyle name="Input 10 2 2 7" xfId="3163" xr:uid="{83C1E224-2F2F-4878-B0F7-FFF7C1B11522}"/>
    <cellStyle name="Input 10 2 2 7 2" xfId="3164" xr:uid="{B4CC10D7-5CC4-403A-9ED9-FFF023540386}"/>
    <cellStyle name="Input 10 2 2 7 3" xfId="3165" xr:uid="{83D485A3-0804-4901-BD90-B78BD937740D}"/>
    <cellStyle name="Input 10 2 3" xfId="3166" xr:uid="{090E8C9D-42A7-4049-B79D-459A3C95A8D9}"/>
    <cellStyle name="Input 10 2 3 2" xfId="3167" xr:uid="{439499A4-2F16-4123-970E-BC821FB2E146}"/>
    <cellStyle name="Input 10 2 3 2 2" xfId="3168" xr:uid="{06F6A444-E9FA-436C-9C9F-B2FCA19D0A06}"/>
    <cellStyle name="Input 10 2 3 2 3" xfId="3169" xr:uid="{2CFA1005-DDC4-4C83-AFC3-3EC890DF2A92}"/>
    <cellStyle name="Input 10 2 3 3" xfId="3170" xr:uid="{2EBC724A-AB72-48E2-A048-F805C889F976}"/>
    <cellStyle name="Input 10 2 3 3 2" xfId="3171" xr:uid="{73733B9B-EFF6-4F24-A6D5-DF1EF887C1E3}"/>
    <cellStyle name="Input 10 2 3 3 3" xfId="3172" xr:uid="{4C89144B-335D-4181-A5D0-A802CA743B28}"/>
    <cellStyle name="Input 10 2 3 4" xfId="3173" xr:uid="{D16802EF-6929-43B2-8CDA-A427074BC506}"/>
    <cellStyle name="Input 10 2 3 4 2" xfId="3174" xr:uid="{95C14BAF-994B-4D74-8285-840144F0CA8D}"/>
    <cellStyle name="Input 10 2 3 4 3" xfId="3175" xr:uid="{40A17B80-58DB-4C73-9D49-262B960862C1}"/>
    <cellStyle name="Input 10 2 3 5" xfId="3176" xr:uid="{36728FCA-BBFF-416E-BA9F-0A631176ADAE}"/>
    <cellStyle name="Input 10 2 3 5 2" xfId="3177" xr:uid="{94B3E86A-3C51-4B17-B41E-5FB029CC8ABF}"/>
    <cellStyle name="Input 10 2 3 5 3" xfId="3178" xr:uid="{49B664FB-E7E1-43D2-8EC7-D174A372FFF1}"/>
    <cellStyle name="Input 10 2 3 6" xfId="3179" xr:uid="{38FCB4AD-1FCE-4F44-9BA3-22880D67273E}"/>
    <cellStyle name="Input 10 2 3 6 2" xfId="3180" xr:uid="{6F9EAC01-C24A-45C8-98E7-845C6D84443E}"/>
    <cellStyle name="Input 10 2 3 6 3" xfId="3181" xr:uid="{3E45527C-C9CA-4F6D-8528-165086FECB94}"/>
    <cellStyle name="Input 10 2 3 7" xfId="3182" xr:uid="{4AD36689-A3B0-4B2A-905D-F802D8EF2319}"/>
    <cellStyle name="Input 10 2 3 8" xfId="3183" xr:uid="{EF54B207-FF6F-4E91-B298-99E3346FB4E8}"/>
    <cellStyle name="Input 10 2 4" xfId="3184" xr:uid="{B7E5F630-143D-44BE-835F-DD5FF9820AC5}"/>
    <cellStyle name="Input 10 2 4 2" xfId="3185" xr:uid="{E0DFEB51-F8AB-4AE7-BE76-3C5DFCDC9363}"/>
    <cellStyle name="Input 10 2 4 2 2" xfId="3186" xr:uid="{BC927EA7-3D56-44A3-B2F7-0B3839C08130}"/>
    <cellStyle name="Input 10 2 4 2 3" xfId="3187" xr:uid="{3DC8C607-42EA-43C9-9199-1D84B76BE94C}"/>
    <cellStyle name="Input 10 2 4 3" xfId="3188" xr:uid="{C165F7D1-155D-4DD0-B957-BEDCB5E30EA8}"/>
    <cellStyle name="Input 10 2 4 4" xfId="3189" xr:uid="{D2081C38-6968-4CA1-AB10-CB76761C8065}"/>
    <cellStyle name="Input 10 2 5" xfId="3190" xr:uid="{9739C290-0353-47EC-8895-44419C623827}"/>
    <cellStyle name="Input 10 2 5 2" xfId="3191" xr:uid="{7B8A03F7-F374-4E97-A9B3-401707E8FEB7}"/>
    <cellStyle name="Input 10 2 5 3" xfId="3192" xr:uid="{48D3952F-590A-41A9-9915-6A09D30021AC}"/>
    <cellStyle name="Input 10 2 6" xfId="3193" xr:uid="{771C6793-9A72-4448-B920-A72FD59505C0}"/>
    <cellStyle name="Input 10 2 6 2" xfId="3194" xr:uid="{5E92C2A3-A8A9-4E91-884F-BF019F51A442}"/>
    <cellStyle name="Input 10 2 6 3" xfId="3195" xr:uid="{BB3EDF79-E46F-4AE7-B7C7-3B174E9FB2CA}"/>
    <cellStyle name="Input 10 2 7" xfId="3196" xr:uid="{9D6A4A2B-98C4-4DE9-A57A-4C42A59A7E15}"/>
    <cellStyle name="Input 10 2 7 2" xfId="3197" xr:uid="{AF699B10-EB77-4114-A5DD-0407E965F193}"/>
    <cellStyle name="Input 10 2 7 3" xfId="3198" xr:uid="{09488ACF-2694-484F-9E3E-1768BF583D60}"/>
    <cellStyle name="Input 10 2 8" xfId="3199" xr:uid="{2933D571-CF37-46F2-BAE2-24B682D56856}"/>
    <cellStyle name="Input 10 2 8 2" xfId="3200" xr:uid="{EA5305BA-83D9-483C-B43A-C54EE9B5ED04}"/>
    <cellStyle name="Input 10 2 8 3" xfId="3201" xr:uid="{4F2A5FCE-ADE5-4CC9-9F91-F5D9922E6C39}"/>
    <cellStyle name="Input 10 2_Subsidy" xfId="3202" xr:uid="{ACE30FAE-D775-45D6-8AD6-3FA75D45EB96}"/>
    <cellStyle name="Input 10 3" xfId="3203" xr:uid="{E63E3C4F-0C1B-412A-AA15-BD48B25134D3}"/>
    <cellStyle name="Input 10 3 2" xfId="3204" xr:uid="{2EEDC886-2B2D-4D9A-AE9F-C25B60996740}"/>
    <cellStyle name="Input 10 3 2 2" xfId="3205" xr:uid="{504E2FD0-9B1E-4B9C-BDD3-28813BB56E17}"/>
    <cellStyle name="Input 10 3 2 2 2" xfId="3206" xr:uid="{368C9F5F-CF0A-492C-ACEA-9B00D8DE1471}"/>
    <cellStyle name="Input 10 3 2 2 3" xfId="3207" xr:uid="{8C5F77D1-787B-458B-A79D-95F740AF55CF}"/>
    <cellStyle name="Input 10 3 2 3" xfId="3208" xr:uid="{43627B7F-3918-41F6-BCCD-5F91135A0313}"/>
    <cellStyle name="Input 10 3 2 3 2" xfId="3209" xr:uid="{95F7DC58-4613-465D-8A03-5032197225C9}"/>
    <cellStyle name="Input 10 3 2 3 3" xfId="3210" xr:uid="{1A64C9DB-34CB-4C37-AA0E-075315F32E83}"/>
    <cellStyle name="Input 10 3 2 4" xfId="3211" xr:uid="{9F64FA55-3C52-4DD9-8667-F024BC08D546}"/>
    <cellStyle name="Input 10 3 2 4 2" xfId="3212" xr:uid="{006BB0A6-2BA2-4B0C-854E-EE47FF2FD515}"/>
    <cellStyle name="Input 10 3 2 4 3" xfId="3213" xr:uid="{848BD224-F87D-47B0-A87D-4E2BCADC6A52}"/>
    <cellStyle name="Input 10 3 2 5" xfId="3214" xr:uid="{C79290FE-61C6-4DC3-A50B-A3D5346379A0}"/>
    <cellStyle name="Input 10 3 2 5 2" xfId="3215" xr:uid="{AA39C87E-AB66-416B-B612-104AFB2A413F}"/>
    <cellStyle name="Input 10 3 2 5 3" xfId="3216" xr:uid="{5906A07A-FD3B-4BF6-93F3-0BC79B4EC79A}"/>
    <cellStyle name="Input 10 3 2 6" xfId="3217" xr:uid="{2B617CC4-AE95-4886-877F-0E0F15F366C5}"/>
    <cellStyle name="Input 10 3 2 6 2" xfId="3218" xr:uid="{4B2ACDF0-850A-4057-A161-32A2FE0A82DC}"/>
    <cellStyle name="Input 10 3 2 6 3" xfId="3219" xr:uid="{03C6656C-5FAA-4567-A710-833F6AC36BC4}"/>
    <cellStyle name="Input 10 3 2 7" xfId="3220" xr:uid="{940BDBB5-909C-4546-B0AD-9FCE582EDFEE}"/>
    <cellStyle name="Input 10 3 2 8" xfId="3221" xr:uid="{EC324A80-6B5E-4216-AA20-070C72B3304E}"/>
    <cellStyle name="Input 10 3 3" xfId="3222" xr:uid="{DDCF984D-291D-42ED-9F12-6EB258C46072}"/>
    <cellStyle name="Input 10 3 3 2" xfId="3223" xr:uid="{F94E7969-E498-4D11-AB33-52E556384584}"/>
    <cellStyle name="Input 10 3 3 2 2" xfId="3224" xr:uid="{69BD6789-D81C-484F-944A-0028E07D97A1}"/>
    <cellStyle name="Input 10 3 3 2 3" xfId="3225" xr:uid="{69B345E8-1007-4086-9E97-F1D6E637B1DF}"/>
    <cellStyle name="Input 10 3 3 3" xfId="3226" xr:uid="{686181CC-1F21-4F9E-B4B2-5992FE280994}"/>
    <cellStyle name="Input 10 3 3 4" xfId="3227" xr:uid="{FD7F298C-4220-408A-ADAD-FECB222C19C7}"/>
    <cellStyle name="Input 10 3 4" xfId="3228" xr:uid="{F0039019-0409-4958-A055-7DB3C4E42A8B}"/>
    <cellStyle name="Input 10 3 4 2" xfId="3229" xr:uid="{35A108FE-742A-4C5D-A642-4ABA53F594B2}"/>
    <cellStyle name="Input 10 3 4 3" xfId="3230" xr:uid="{BB63B037-38CF-4D3A-9B78-8536E1B10872}"/>
    <cellStyle name="Input 10 3 5" xfId="3231" xr:uid="{7FACACC8-0FA7-4648-8CE4-51F69B74D5BF}"/>
    <cellStyle name="Input 10 3 5 2" xfId="3232" xr:uid="{A5B0088E-EBE4-4FF8-8D8A-54DB14822BA2}"/>
    <cellStyle name="Input 10 3 5 3" xfId="3233" xr:uid="{90CBDBBD-0BCD-4B85-A17E-6986A11A2392}"/>
    <cellStyle name="Input 10 3 6" xfId="3234" xr:uid="{85CDB779-CEB8-44F2-BD8A-1821BF0FB83B}"/>
    <cellStyle name="Input 10 3 6 2" xfId="3235" xr:uid="{A636E0DB-B6A1-4943-938C-E6F5609AD4B1}"/>
    <cellStyle name="Input 10 3 6 3" xfId="3236" xr:uid="{F56D37DF-B62D-4382-B575-D95289C108C6}"/>
    <cellStyle name="Input 10 3 7" xfId="3237" xr:uid="{2AF2C030-107B-445D-8D60-C8C2670D1234}"/>
    <cellStyle name="Input 10 3 7 2" xfId="3238" xr:uid="{CDB9A533-2BB3-412A-B772-A74073DBDA5F}"/>
    <cellStyle name="Input 10 3 7 3" xfId="3239" xr:uid="{B5B1317B-ABD1-4BCB-8C95-8FCD7DD80CAD}"/>
    <cellStyle name="Input 10 4" xfId="3240" xr:uid="{F5EB2E21-551B-4451-92CB-3F23A196C2FE}"/>
    <cellStyle name="Input 10 4 2" xfId="3241" xr:uid="{3E607DD1-9B8C-447A-83E4-B51CEF920D2D}"/>
    <cellStyle name="Input 10 4 2 2" xfId="3242" xr:uid="{168A52C1-53EF-410A-AE5E-3BFA3D6A6A72}"/>
    <cellStyle name="Input 10 4 2 2 2" xfId="3243" xr:uid="{0A0EF67C-6636-452B-AC2B-F1D794BAC3D5}"/>
    <cellStyle name="Input 10 4 2 2 3" xfId="3244" xr:uid="{61E2971A-DB58-41E6-9983-4E328577EEB2}"/>
    <cellStyle name="Input 10 4 2 3" xfId="3245" xr:uid="{80AC35C1-FB81-4638-9776-52F02C1D0314}"/>
    <cellStyle name="Input 10 4 2 3 2" xfId="3246" xr:uid="{0AD8611A-54B4-449D-AA83-E5F51EDAC713}"/>
    <cellStyle name="Input 10 4 2 3 3" xfId="3247" xr:uid="{D47EB6C4-3710-4D0F-9E2D-648D067E4970}"/>
    <cellStyle name="Input 10 4 2 4" xfId="3248" xr:uid="{39663C10-C0ED-476E-A3A3-3ACC924AE79E}"/>
    <cellStyle name="Input 10 4 2 4 2" xfId="3249" xr:uid="{8EC3B0B5-5853-46E8-8465-3496CC69ADC3}"/>
    <cellStyle name="Input 10 4 2 4 3" xfId="3250" xr:uid="{BD63C599-2825-49DF-AD08-90DF98A6B973}"/>
    <cellStyle name="Input 10 4 2 5" xfId="3251" xr:uid="{3CCF2381-C063-476B-B70F-0CF7F7D82E5B}"/>
    <cellStyle name="Input 10 4 2 5 2" xfId="3252" xr:uid="{E8378098-6858-43F3-A40D-7D30005A4EB0}"/>
    <cellStyle name="Input 10 4 2 5 3" xfId="3253" xr:uid="{333B2229-B0CD-461F-96F5-7A2D3FCA6D62}"/>
    <cellStyle name="Input 10 4 2 6" xfId="3254" xr:uid="{87B6BFFB-10DE-425B-8642-B1651BDF36C7}"/>
    <cellStyle name="Input 10 4 2 6 2" xfId="3255" xr:uid="{BBCE61A3-502A-4CC0-9010-EBA82A675F0B}"/>
    <cellStyle name="Input 10 4 2 6 3" xfId="3256" xr:uid="{32D33E3C-76B9-49A3-A187-20878FBE9A6F}"/>
    <cellStyle name="Input 10 4 2 7" xfId="3257" xr:uid="{DA46912E-34EC-4894-B249-A2E56A9D151A}"/>
    <cellStyle name="Input 10 4 2 8" xfId="3258" xr:uid="{1F3E5E51-E999-49EA-B1FA-763CB5287168}"/>
    <cellStyle name="Input 10 4 3" xfId="3259" xr:uid="{68695EBF-96A3-4579-A047-72E059C94EA5}"/>
    <cellStyle name="Input 10 4 3 2" xfId="3260" xr:uid="{F70B4283-B85A-4AB5-87AA-29AE0374B121}"/>
    <cellStyle name="Input 10 4 3 2 2" xfId="3261" xr:uid="{60B836E6-C5F6-4811-97C6-567A81A25228}"/>
    <cellStyle name="Input 10 4 3 2 3" xfId="3262" xr:uid="{8B25FBFD-B7BF-4C68-A14A-6B121FE59D4F}"/>
    <cellStyle name="Input 10 4 3 3" xfId="3263" xr:uid="{B48E433E-D4AD-47B0-BC25-58AA71058B99}"/>
    <cellStyle name="Input 10 4 3 4" xfId="3264" xr:uid="{6E7AEFCF-D0E5-4512-AF5B-716FCBD8112E}"/>
    <cellStyle name="Input 10 4 4" xfId="3265" xr:uid="{6220109C-8C08-4BF0-978F-10028C7D8A22}"/>
    <cellStyle name="Input 10 4 4 2" xfId="3266" xr:uid="{ED0ED89B-7A10-47F2-BAC2-D3E0923EE246}"/>
    <cellStyle name="Input 10 4 4 3" xfId="3267" xr:uid="{143CA6D1-5DDE-4EFC-98B1-E8202DB89821}"/>
    <cellStyle name="Input 10 4 5" xfId="3268" xr:uid="{0E453CC3-967C-464A-B709-AA74FFFDF6DF}"/>
    <cellStyle name="Input 10 4 5 2" xfId="3269" xr:uid="{29E10025-B8A2-4188-BBD6-335820C9507C}"/>
    <cellStyle name="Input 10 4 5 3" xfId="3270" xr:uid="{24A6586B-EF6C-4174-BDD5-BEB1F3FE165D}"/>
    <cellStyle name="Input 10 4 6" xfId="3271" xr:uid="{96A76688-8632-400E-BCE7-C415830818F2}"/>
    <cellStyle name="Input 10 4 6 2" xfId="3272" xr:uid="{217882CA-DEDE-434F-BDBF-6AA57964697D}"/>
    <cellStyle name="Input 10 4 6 3" xfId="3273" xr:uid="{5F4B6062-DFF5-439D-AC4A-57C0797BCB68}"/>
    <cellStyle name="Input 10 4 7" xfId="3274" xr:uid="{6F083B15-3E73-4E14-82A9-063485AE13E4}"/>
    <cellStyle name="Input 10 4 7 2" xfId="3275" xr:uid="{EB0BF3B3-06F5-439A-BA1F-0AC19293B5DA}"/>
    <cellStyle name="Input 10 4 7 3" xfId="3276" xr:uid="{C7D94B99-533F-4A47-AC0A-F890885BA66F}"/>
    <cellStyle name="Input 10 5" xfId="3277" xr:uid="{C783E759-D9A4-4775-BA9E-11C466FC8219}"/>
    <cellStyle name="Input 10 5 2" xfId="3278" xr:uid="{26FDAB32-79F3-4D3E-9915-D3D062813C0E}"/>
    <cellStyle name="Input 10 5 2 2" xfId="3279" xr:uid="{B8198CBF-81A4-48CA-B260-12B58BAED66D}"/>
    <cellStyle name="Input 10 5 2 2 2" xfId="3280" xr:uid="{01DF393E-6247-4C8B-AE57-CE5685834D5C}"/>
    <cellStyle name="Input 10 5 2 2 3" xfId="3281" xr:uid="{CD8F1CC7-9D0F-4999-AD9C-F169FE1FB1EE}"/>
    <cellStyle name="Input 10 5 2 3" xfId="3282" xr:uid="{58DA35C9-0096-420C-B379-F2B53E53A5A2}"/>
    <cellStyle name="Input 10 5 2 3 2" xfId="3283" xr:uid="{411C2FD0-2EB4-4CEA-92C9-9DD3A2E717CC}"/>
    <cellStyle name="Input 10 5 2 3 3" xfId="3284" xr:uid="{F61C5D92-3AA5-444A-8C2F-AB2C114CC598}"/>
    <cellStyle name="Input 10 5 2 4" xfId="3285" xr:uid="{8AF3F66C-4418-4E89-A141-D2B9BE836639}"/>
    <cellStyle name="Input 10 5 2 4 2" xfId="3286" xr:uid="{41D11EB5-B8B5-4E05-8880-09F537FF37AF}"/>
    <cellStyle name="Input 10 5 2 4 3" xfId="3287" xr:uid="{4C45D7DC-AE33-4C67-AA2B-602B8A127EDF}"/>
    <cellStyle name="Input 10 5 2 5" xfId="3288" xr:uid="{1B4587C8-EC1E-4D1E-9BB1-4EA03A43789C}"/>
    <cellStyle name="Input 10 5 2 5 2" xfId="3289" xr:uid="{2276199F-67E9-4DE7-8F03-D3906B8E6B98}"/>
    <cellStyle name="Input 10 5 2 5 3" xfId="3290" xr:uid="{1E359473-5B5F-4011-A0D5-197DFBAFAB3C}"/>
    <cellStyle name="Input 10 5 2 6" xfId="3291" xr:uid="{84FE8F88-BE9E-4646-BF22-A65E06E72977}"/>
    <cellStyle name="Input 10 5 2 6 2" xfId="3292" xr:uid="{1FBF3D15-002A-4343-B28E-4C74E99FBB95}"/>
    <cellStyle name="Input 10 5 2 6 3" xfId="3293" xr:uid="{94291A48-77D3-41B9-A5E2-F00E116BAEBA}"/>
    <cellStyle name="Input 10 5 2 7" xfId="3294" xr:uid="{665BC0A2-2519-48B0-90D2-C80A544208C4}"/>
    <cellStyle name="Input 10 5 2 8" xfId="3295" xr:uid="{FA0EBB93-1DFF-4B9E-86BC-00A389D66B34}"/>
    <cellStyle name="Input 10 5 3" xfId="3296" xr:uid="{735A01F7-5D2E-4EDB-A785-7F3A66FD8DE3}"/>
    <cellStyle name="Input 10 5 3 2" xfId="3297" xr:uid="{DE0C94FA-3A4A-454B-B869-9436A387E43E}"/>
    <cellStyle name="Input 10 5 3 2 2" xfId="3298" xr:uid="{A74167D7-DC27-4F02-8ED1-7CD2A88C4BC0}"/>
    <cellStyle name="Input 10 5 3 2 3" xfId="3299" xr:uid="{ADDB5342-A0F7-4060-A017-695A1EBF9984}"/>
    <cellStyle name="Input 10 5 3 3" xfId="3300" xr:uid="{429C23AE-0F25-4564-9348-92481B884309}"/>
    <cellStyle name="Input 10 5 3 4" xfId="3301" xr:uid="{4183DBC5-1381-4FA3-A586-EA518C1D5AD4}"/>
    <cellStyle name="Input 10 5 4" xfId="3302" xr:uid="{74DA39EB-2DFE-4F35-A9E6-A494F880AC22}"/>
    <cellStyle name="Input 10 5 4 2" xfId="3303" xr:uid="{38F37E9B-FCCC-4E53-B817-D0FEEBC12CEC}"/>
    <cellStyle name="Input 10 5 4 3" xfId="3304" xr:uid="{D421415B-6E91-4D83-BFFA-3A6E24E1061C}"/>
    <cellStyle name="Input 10 5 5" xfId="3305" xr:uid="{8CB34A67-32D3-448C-82C2-1C4C849A2F12}"/>
    <cellStyle name="Input 10 5 5 2" xfId="3306" xr:uid="{E966C599-4C14-4A6E-A82B-035E78796A27}"/>
    <cellStyle name="Input 10 5 5 3" xfId="3307" xr:uid="{045426AD-9C9D-46B7-AE1A-A2558628DB22}"/>
    <cellStyle name="Input 10 5 6" xfId="3308" xr:uid="{929712D3-1414-417B-86FE-191567F4A80C}"/>
    <cellStyle name="Input 10 5 6 2" xfId="3309" xr:uid="{7549EEA4-AB6A-4744-BEEB-9AC142C0BB51}"/>
    <cellStyle name="Input 10 5 6 3" xfId="3310" xr:uid="{06BBF8D3-7002-4B1B-8F97-8883576A03DC}"/>
    <cellStyle name="Input 10 5 7" xfId="3311" xr:uid="{70565C71-E3C7-4BF4-AC91-59DA5F4A6A8E}"/>
    <cellStyle name="Input 10 5 7 2" xfId="3312" xr:uid="{EC496C15-A41B-4FDA-8A94-D1D276448D36}"/>
    <cellStyle name="Input 10 5 7 3" xfId="3313" xr:uid="{4DC9B6CF-374B-4F36-BEBC-CB7DCBD8A419}"/>
    <cellStyle name="Input 10 6" xfId="3314" xr:uid="{2F2455B5-3599-4C67-A1C1-D287EA5BD1DC}"/>
    <cellStyle name="Input 10 6 2" xfId="3315" xr:uid="{8E2920B7-00AE-426C-8D8C-9BD755F2AAED}"/>
    <cellStyle name="Input 10 6 2 2" xfId="3316" xr:uid="{CBB0D83F-9427-48BC-B47D-50671D6B957A}"/>
    <cellStyle name="Input 10 6 2 2 2" xfId="3317" xr:uid="{583E5719-E283-4C17-8A57-12174D78C06B}"/>
    <cellStyle name="Input 10 6 2 2 3" xfId="3318" xr:uid="{D58D4C71-0071-422D-8479-08173590BCE3}"/>
    <cellStyle name="Input 10 6 2 3" xfId="3319" xr:uid="{BCB926AC-A249-448F-B44C-C5BFB747433C}"/>
    <cellStyle name="Input 10 6 2 3 2" xfId="3320" xr:uid="{BDF7F098-7308-43D9-A3A4-98E3761A0477}"/>
    <cellStyle name="Input 10 6 2 3 3" xfId="3321" xr:uid="{1516F977-B7D7-4B03-A205-8BE7DC29BD9F}"/>
    <cellStyle name="Input 10 6 2 4" xfId="3322" xr:uid="{60346475-98C1-47E3-96C9-D49D8DAFCB6A}"/>
    <cellStyle name="Input 10 6 2 4 2" xfId="3323" xr:uid="{61837FE3-46EE-48DF-9C64-A931A43E5216}"/>
    <cellStyle name="Input 10 6 2 4 3" xfId="3324" xr:uid="{0FEDF5C0-D069-4C73-86A5-9BFC419CE9CE}"/>
    <cellStyle name="Input 10 6 2 5" xfId="3325" xr:uid="{CA8129A9-5CE3-43E5-8136-BDD506924BAC}"/>
    <cellStyle name="Input 10 6 2 5 2" xfId="3326" xr:uid="{6D33F7DA-7F28-4492-9D99-FA1248053789}"/>
    <cellStyle name="Input 10 6 2 5 3" xfId="3327" xr:uid="{BD1C90AE-A6CD-424F-B4E4-FF13BE2E67D6}"/>
    <cellStyle name="Input 10 6 2 6" xfId="3328" xr:uid="{C65515D1-C3F6-4252-8893-1B586A30C96C}"/>
    <cellStyle name="Input 10 6 2 6 2" xfId="3329" xr:uid="{E05D1429-0F4D-434D-BDD7-B3AEB01DA47B}"/>
    <cellStyle name="Input 10 6 2 6 3" xfId="3330" xr:uid="{514F2D2A-795B-4898-B1CE-A9807214ECF3}"/>
    <cellStyle name="Input 10 6 2 7" xfId="3331" xr:uid="{95CBE22E-93E3-47FE-8FCA-31D0E37538A7}"/>
    <cellStyle name="Input 10 6 2 8" xfId="3332" xr:uid="{FE012A03-E4DD-441B-B15B-599080A00369}"/>
    <cellStyle name="Input 10 6 3" xfId="3333" xr:uid="{4F0CFCF2-514D-4890-BA88-CBB866EF9942}"/>
    <cellStyle name="Input 10 6 3 2" xfId="3334" xr:uid="{768B0A67-E27A-4895-88ED-204EB840DFE2}"/>
    <cellStyle name="Input 10 6 3 2 2" xfId="3335" xr:uid="{89B1CF80-6785-4129-AB9C-F7D3D4C292D4}"/>
    <cellStyle name="Input 10 6 3 2 3" xfId="3336" xr:uid="{9E259DE0-25D8-41E0-A6B4-B97FB93FF74A}"/>
    <cellStyle name="Input 10 6 3 3" xfId="3337" xr:uid="{FFA389A9-63B6-432C-85EE-0DBAF92DC0DA}"/>
    <cellStyle name="Input 10 6 3 4" xfId="3338" xr:uid="{8F64F545-F6CC-43B9-BDDE-2C086C0EB8E2}"/>
    <cellStyle name="Input 10 6 4" xfId="3339" xr:uid="{3028D183-ECBE-4281-96EB-8BC8A953EFB8}"/>
    <cellStyle name="Input 10 6 4 2" xfId="3340" xr:uid="{435E6B86-6D99-477E-AC52-7B25700F775D}"/>
    <cellStyle name="Input 10 6 4 3" xfId="3341" xr:uid="{B2ADE5E8-EDF4-4B05-9A55-E143B27067AD}"/>
    <cellStyle name="Input 10 6 5" xfId="3342" xr:uid="{ACAC19B7-EEA4-4B23-B3D5-7DC1613DC523}"/>
    <cellStyle name="Input 10 6 5 2" xfId="3343" xr:uid="{5983AF2C-6A90-4206-9B13-AC1A1B0ADA5B}"/>
    <cellStyle name="Input 10 6 5 3" xfId="3344" xr:uid="{571577CC-631D-4581-9E04-567B7C43CD03}"/>
    <cellStyle name="Input 10 6 6" xfId="3345" xr:uid="{4E13002D-3F89-4EF4-9E13-B855ABED9D96}"/>
    <cellStyle name="Input 10 6 6 2" xfId="3346" xr:uid="{C4331D23-3905-4CF8-AAD1-381C99E140FF}"/>
    <cellStyle name="Input 10 6 6 3" xfId="3347" xr:uid="{C47A86E1-DDBA-4C54-BBE6-13E0752E00B5}"/>
    <cellStyle name="Input 10 6 7" xfId="3348" xr:uid="{42D3956F-8571-499C-9D51-E65A1ADCB86E}"/>
    <cellStyle name="Input 10 6 7 2" xfId="3349" xr:uid="{CD03AEBD-FE8C-4F0F-9821-CEC2F0177E60}"/>
    <cellStyle name="Input 10 6 7 3" xfId="3350" xr:uid="{62936BEC-51B8-475D-8A9F-D7B62CE99D41}"/>
    <cellStyle name="Input 10 7" xfId="3351" xr:uid="{9778B919-7D11-4A29-90CF-9318D89371F2}"/>
    <cellStyle name="Input 10 7 2" xfId="3352" xr:uid="{CE6EACBE-82AC-411F-A32B-4425F267B55F}"/>
    <cellStyle name="Input 10 7 2 2" xfId="3353" xr:uid="{C91ADCF2-2D03-4833-97EF-344DBDDFA398}"/>
    <cellStyle name="Input 10 7 2 2 2" xfId="3354" xr:uid="{99738E62-8498-4650-B6C0-ECD178BD0719}"/>
    <cellStyle name="Input 10 7 2 2 3" xfId="3355" xr:uid="{F8D22E72-C243-4F70-B36A-7348D1A2BE91}"/>
    <cellStyle name="Input 10 7 2 3" xfId="3356" xr:uid="{B0E8B386-DCBA-48FE-9BF2-D98405C52B63}"/>
    <cellStyle name="Input 10 7 2 3 2" xfId="3357" xr:uid="{ABB17560-8D6B-4E96-9D50-CBCE5DA153B3}"/>
    <cellStyle name="Input 10 7 2 3 3" xfId="3358" xr:uid="{E04FA996-CC96-4983-B277-D85232A2B929}"/>
    <cellStyle name="Input 10 7 2 4" xfId="3359" xr:uid="{F1E28B43-5840-4C67-8EDC-7A2719FBA0BA}"/>
    <cellStyle name="Input 10 7 2 4 2" xfId="3360" xr:uid="{440789F9-BAE0-4DF2-B35D-C48F4A637BB4}"/>
    <cellStyle name="Input 10 7 2 4 3" xfId="3361" xr:uid="{344DF6DC-0FBB-4BA0-80D4-967F08863AAB}"/>
    <cellStyle name="Input 10 7 2 5" xfId="3362" xr:uid="{93A58527-43F4-4527-9841-02D36A61F9A8}"/>
    <cellStyle name="Input 10 7 2 5 2" xfId="3363" xr:uid="{195F6BD4-EECB-4DE8-80AD-96EDF20404CB}"/>
    <cellStyle name="Input 10 7 2 5 3" xfId="3364" xr:uid="{D134077E-67CA-45B5-BCF9-6A27FE10D95F}"/>
    <cellStyle name="Input 10 7 2 6" xfId="3365" xr:uid="{4E1074AA-F97C-4CCF-B795-9EF5B0294EE5}"/>
    <cellStyle name="Input 10 7 2 6 2" xfId="3366" xr:uid="{F8C7EEC9-6759-464A-8A21-BEFB587306C1}"/>
    <cellStyle name="Input 10 7 2 6 3" xfId="3367" xr:uid="{84C12CBF-42C6-41E6-B926-C5A8DAB0BD6B}"/>
    <cellStyle name="Input 10 7 2 7" xfId="3368" xr:uid="{12E13256-D53E-464F-BD48-7F7600FEE841}"/>
    <cellStyle name="Input 10 7 2 8" xfId="3369" xr:uid="{808EEFCB-0CAE-4CB6-9076-96765932491C}"/>
    <cellStyle name="Input 10 7 3" xfId="3370" xr:uid="{7D0129C1-1903-4846-B0D1-9BDF1B90E447}"/>
    <cellStyle name="Input 10 7 3 2" xfId="3371" xr:uid="{CC736CDF-FC3B-48E4-8608-9921AB33BCD7}"/>
    <cellStyle name="Input 10 7 3 2 2" xfId="3372" xr:uid="{1069D81E-8EE7-4158-AAB2-DE259F2032EC}"/>
    <cellStyle name="Input 10 7 3 2 3" xfId="3373" xr:uid="{72D162BF-D310-4745-BB53-99561226884C}"/>
    <cellStyle name="Input 10 7 3 3" xfId="3374" xr:uid="{FA78DC0E-BA22-4E45-8D81-106E40BFB945}"/>
    <cellStyle name="Input 10 7 3 4" xfId="3375" xr:uid="{C8889726-16C6-4473-B3E2-A812CC3A5132}"/>
    <cellStyle name="Input 10 7 4" xfId="3376" xr:uid="{6B7A296B-151B-408A-8643-09019E924FEA}"/>
    <cellStyle name="Input 10 7 4 2" xfId="3377" xr:uid="{61D27574-7ABD-4680-B7BF-183E87E5BA17}"/>
    <cellStyle name="Input 10 7 4 3" xfId="3378" xr:uid="{0841A451-8B82-469A-920E-4459D78888E5}"/>
    <cellStyle name="Input 10 7 5" xfId="3379" xr:uid="{3AFA58CB-1C4B-4032-A84B-F12ED50F034C}"/>
    <cellStyle name="Input 10 7 5 2" xfId="3380" xr:uid="{7D1FDA53-0C8E-44BA-B2FD-BE8110026577}"/>
    <cellStyle name="Input 10 7 5 3" xfId="3381" xr:uid="{5837689D-AA08-4FD0-8ABF-FF411CF740C6}"/>
    <cellStyle name="Input 10 7 6" xfId="3382" xr:uid="{E4D00401-9978-45FA-AA87-5B9101DDE259}"/>
    <cellStyle name="Input 10 7 6 2" xfId="3383" xr:uid="{90E760E1-5362-41D8-B209-4C977D28BEE9}"/>
    <cellStyle name="Input 10 7 6 3" xfId="3384" xr:uid="{CD9AEAFD-DAB4-4110-AE61-5A5DBF715EC7}"/>
    <cellStyle name="Input 10 7 7" xfId="3385" xr:uid="{39D3EC34-DD57-4E54-A4FC-FCB485A7984A}"/>
    <cellStyle name="Input 10 7 7 2" xfId="3386" xr:uid="{200D3318-C316-4587-99A8-CE79F7216E3B}"/>
    <cellStyle name="Input 10 7 7 3" xfId="3387" xr:uid="{A021C52E-DBBE-4C35-8064-8AE977440691}"/>
    <cellStyle name="Input 10 8" xfId="3388" xr:uid="{00A8F6C3-AF46-4B48-A70E-941A97F6765F}"/>
    <cellStyle name="Input 10 8 2" xfId="3389" xr:uid="{2A8B4D31-7800-45F4-B40F-4BDD7C372A82}"/>
    <cellStyle name="Input 10 8 2 2" xfId="3390" xr:uid="{16270A57-01B5-4665-A4DA-6426695A7822}"/>
    <cellStyle name="Input 10 8 2 2 2" xfId="3391" xr:uid="{82CCB139-0272-407F-BEB6-D0FFC25E5865}"/>
    <cellStyle name="Input 10 8 2 2 3" xfId="3392" xr:uid="{84E94FE1-048F-4155-95F3-93DE609A23C3}"/>
    <cellStyle name="Input 10 8 2 3" xfId="3393" xr:uid="{46572B76-9CFD-4844-A1A2-5FAE77597AFF}"/>
    <cellStyle name="Input 10 8 2 3 2" xfId="3394" xr:uid="{250BEB5C-964D-493B-87EF-2B6962736626}"/>
    <cellStyle name="Input 10 8 2 3 3" xfId="3395" xr:uid="{EEEC02E9-4F4B-4F85-A60E-DF2F691550E8}"/>
    <cellStyle name="Input 10 8 2 4" xfId="3396" xr:uid="{BF459ED2-8A7C-40AA-97ED-A49F552F2E80}"/>
    <cellStyle name="Input 10 8 2 4 2" xfId="3397" xr:uid="{53B32817-5485-4167-A631-6828A2C93605}"/>
    <cellStyle name="Input 10 8 2 4 3" xfId="3398" xr:uid="{C2EB2F09-1B44-4F2F-9A09-1D8EDA158784}"/>
    <cellStyle name="Input 10 8 2 5" xfId="3399" xr:uid="{2BF80DA0-7BD6-4F17-9B95-B999CC3AFE29}"/>
    <cellStyle name="Input 10 8 2 5 2" xfId="3400" xr:uid="{5A2B3B1D-FDEA-4533-8BF9-711EC263329D}"/>
    <cellStyle name="Input 10 8 2 5 3" xfId="3401" xr:uid="{370C662F-E78C-4B45-A89B-BA39A2A02C20}"/>
    <cellStyle name="Input 10 8 2 6" xfId="3402" xr:uid="{16747373-72B4-47B9-97E8-EF3734977294}"/>
    <cellStyle name="Input 10 8 2 6 2" xfId="3403" xr:uid="{D8419602-9746-4437-824A-F46E8330B667}"/>
    <cellStyle name="Input 10 8 2 6 3" xfId="3404" xr:uid="{24CC1056-4AFD-43FB-8C6A-713786E8004C}"/>
    <cellStyle name="Input 10 8 2 7" xfId="3405" xr:uid="{51C7D904-EFBA-49BC-8ED8-5DA98F55FF2A}"/>
    <cellStyle name="Input 10 8 2 8" xfId="3406" xr:uid="{D8102D39-25E4-489E-9427-3D60E7890313}"/>
    <cellStyle name="Input 10 8 3" xfId="3407" xr:uid="{CDD28B81-C941-405A-8D5C-A801F613EB6D}"/>
    <cellStyle name="Input 10 8 3 2" xfId="3408" xr:uid="{4F5667CD-94C9-4612-ABD5-12A0C7B09ACD}"/>
    <cellStyle name="Input 10 8 3 2 2" xfId="3409" xr:uid="{B9DEEFD1-8733-4FE1-97F3-CE8CBAE65A05}"/>
    <cellStyle name="Input 10 8 3 2 3" xfId="3410" xr:uid="{F48FF3D8-9F56-4C0B-8143-DB480314A753}"/>
    <cellStyle name="Input 10 8 3 3" xfId="3411" xr:uid="{93E38ACD-75E3-4618-AEFB-761772C06154}"/>
    <cellStyle name="Input 10 8 3 4" xfId="3412" xr:uid="{67E5CC02-DFB6-40B2-B7FE-302A7A300197}"/>
    <cellStyle name="Input 10 8 4" xfId="3413" xr:uid="{EDFE740E-BC71-4074-871B-36B07052428E}"/>
    <cellStyle name="Input 10 8 4 2" xfId="3414" xr:uid="{6EFE0B83-31EE-4140-B770-68D1782844F2}"/>
    <cellStyle name="Input 10 8 4 3" xfId="3415" xr:uid="{1A04E11F-D3CA-41FF-9B8F-3CB83094544E}"/>
    <cellStyle name="Input 10 8 5" xfId="3416" xr:uid="{05060A27-CB00-4B6D-A07E-370FE226B9A4}"/>
    <cellStyle name="Input 10 8 5 2" xfId="3417" xr:uid="{45D32E54-49F5-4FA6-B665-BED34279E3FF}"/>
    <cellStyle name="Input 10 8 5 3" xfId="3418" xr:uid="{E23F3C8E-D1D4-4F55-B3B1-3787AF506C73}"/>
    <cellStyle name="Input 10 8 6" xfId="3419" xr:uid="{82D599D7-843D-4926-AD32-95F225CA1FBD}"/>
    <cellStyle name="Input 10 8 6 2" xfId="3420" xr:uid="{77CA1847-CFFC-4DAE-8B12-492F7B7D480D}"/>
    <cellStyle name="Input 10 8 6 3" xfId="3421" xr:uid="{C8E179E7-29E1-4A81-87EB-4F59E67FCBC3}"/>
    <cellStyle name="Input 10 8 7" xfId="3422" xr:uid="{7F9A6286-C9FC-4A13-B5DF-E23C7B96E6C9}"/>
    <cellStyle name="Input 10 8 7 2" xfId="3423" xr:uid="{F7A2A113-F527-4295-AEFC-4A82022D180D}"/>
    <cellStyle name="Input 10 8 7 3" xfId="3424" xr:uid="{EF88AF2C-2506-4C5D-A3AC-A21F6A58C67D}"/>
    <cellStyle name="Input 10 9" xfId="3425" xr:uid="{95FBAB8A-DBD6-4C10-8FCC-8F52E1089212}"/>
    <cellStyle name="Input 10 9 2" xfId="3426" xr:uid="{4BDAFEF9-29F7-4A22-9AFB-2B7FA32C81E4}"/>
    <cellStyle name="Input 10 9 2 2" xfId="3427" xr:uid="{35EDAAE0-8DCD-4805-BA6D-C30252FCA413}"/>
    <cellStyle name="Input 10 9 2 3" xfId="3428" xr:uid="{7C8A6D79-8471-4E3D-9A54-E2D7BCC2E718}"/>
    <cellStyle name="Input 10 9 3" xfId="3429" xr:uid="{258735F6-7989-4B66-BE9A-C268D03A79E5}"/>
    <cellStyle name="Input 10 9 3 2" xfId="3430" xr:uid="{7D7DD8F4-1BAF-47F6-8C39-CC7C56C7AA5F}"/>
    <cellStyle name="Input 10 9 3 3" xfId="3431" xr:uid="{CD4C169A-0F2C-4CD7-8DCA-FA5547664740}"/>
    <cellStyle name="Input 10 9 4" xfId="3432" xr:uid="{E9CA8312-B1C6-4712-A993-8821EC546313}"/>
    <cellStyle name="Input 10 9 4 2" xfId="3433" xr:uid="{B16C733F-8BFC-4565-86CC-81ECF439F85A}"/>
    <cellStyle name="Input 10 9 4 3" xfId="3434" xr:uid="{DFC1A3F2-37FB-47F2-AC0C-3C88DBFEFC4D}"/>
    <cellStyle name="Input 10 9 5" xfId="3435" xr:uid="{17418705-16D0-43E6-AACD-C5B47399D7BF}"/>
    <cellStyle name="Input 10 9 5 2" xfId="3436" xr:uid="{72A08650-6DAE-4218-9F90-498CCC939A8E}"/>
    <cellStyle name="Input 10 9 5 3" xfId="3437" xr:uid="{A8F62151-27E7-4F11-8763-6A439DAEB597}"/>
    <cellStyle name="Input 10 9 6" xfId="3438" xr:uid="{8CF67EDC-1A43-44F4-8651-DC2A330C661F}"/>
    <cellStyle name="Input 10 9 6 2" xfId="3439" xr:uid="{D2A5A22A-078C-4731-A964-83AA2D8F4EB9}"/>
    <cellStyle name="Input 10 9 6 3" xfId="3440" xr:uid="{40F0DC8D-F99D-4855-863C-854641A7C080}"/>
    <cellStyle name="Input 10 9 7" xfId="3441" xr:uid="{66D14FBB-6B67-4E33-A38E-1F3FA429C0A0}"/>
    <cellStyle name="Input 10 9 8" xfId="3442" xr:uid="{22443600-822F-415F-B2BC-9C0DEBE32A2F}"/>
    <cellStyle name="Input 10_Subsidy" xfId="3443" xr:uid="{4A96B401-B612-4B5A-9CE0-6C798E2DA43F}"/>
    <cellStyle name="Input 11" xfId="3444" xr:uid="{635146FD-951A-4954-AE53-D333D07FB5AC}"/>
    <cellStyle name="Input 11 2" xfId="3445" xr:uid="{B786A3CD-9B6F-451A-8FD7-DC3E93F5E3B8}"/>
    <cellStyle name="Input 11 2 2" xfId="3446" xr:uid="{2FE5F55B-6DDF-4C48-ACC9-9BFD4F3A433D}"/>
    <cellStyle name="Input 11 2 2 2" xfId="3447" xr:uid="{07097304-E48D-4698-B165-E4BD983EA34F}"/>
    <cellStyle name="Input 11 2 2 2 2" xfId="3448" xr:uid="{9A878958-4F04-41EF-A45F-88D4A8C83AF7}"/>
    <cellStyle name="Input 11 2 2 2 3" xfId="3449" xr:uid="{24926AD8-473A-4BE1-83B2-A68718EAEE2E}"/>
    <cellStyle name="Input 11 2 2 3" xfId="3450" xr:uid="{D8E18A6E-C502-417A-A13A-2AB44169085D}"/>
    <cellStyle name="Input 11 2 2 3 2" xfId="3451" xr:uid="{EA708DB7-40D0-4AB0-975F-C18B66C5542E}"/>
    <cellStyle name="Input 11 2 2 3 3" xfId="3452" xr:uid="{07883BC7-DA86-4FA7-8E03-9E3CDE5D2BC4}"/>
    <cellStyle name="Input 11 2 2 4" xfId="3453" xr:uid="{ADADA247-EB23-47DF-99A4-9760450FD64D}"/>
    <cellStyle name="Input 11 2 2 4 2" xfId="3454" xr:uid="{5F9017DF-2CB8-47F7-819B-869A9A99F17B}"/>
    <cellStyle name="Input 11 2 2 4 3" xfId="3455" xr:uid="{16A05048-F12C-4C95-8E88-FC1B97277FB3}"/>
    <cellStyle name="Input 11 2 2 5" xfId="3456" xr:uid="{868A051E-8C62-4A00-8426-4E7A1DF896D4}"/>
    <cellStyle name="Input 11 2 2 5 2" xfId="3457" xr:uid="{D3AC7A45-424F-43C2-9A09-10F57187BE14}"/>
    <cellStyle name="Input 11 2 2 5 3" xfId="3458" xr:uid="{85F3A1DD-F374-4643-A0F2-FC90720E8708}"/>
    <cellStyle name="Input 11 2 2 6" xfId="3459" xr:uid="{C2F06EE7-9E46-4742-8F4F-F4D3DA5A683D}"/>
    <cellStyle name="Input 11 2 2 6 2" xfId="3460" xr:uid="{9170A558-7C1D-43E5-9D23-F2820B5F7994}"/>
    <cellStyle name="Input 11 2 2 6 3" xfId="3461" xr:uid="{B58D46AD-2834-4E8B-B80E-525BD515D2C5}"/>
    <cellStyle name="Input 11 2 2 7" xfId="3462" xr:uid="{414C2BF3-5F90-49B7-8B07-32EF4F7A8B0C}"/>
    <cellStyle name="Input 11 2 2 8" xfId="3463" xr:uid="{E4646960-00D0-4C42-9C38-9FC4B9CF69AF}"/>
    <cellStyle name="Input 11 2 3" xfId="3464" xr:uid="{48BB4D30-CB35-445B-B140-CA43C4CCB431}"/>
    <cellStyle name="Input 11 2 3 2" xfId="3465" xr:uid="{5A0DDEF0-6E1F-4FC8-929F-CF18550BA58C}"/>
    <cellStyle name="Input 11 2 3 2 2" xfId="3466" xr:uid="{118C7B45-4938-443F-8FE6-42D8E3B760F3}"/>
    <cellStyle name="Input 11 2 3 2 3" xfId="3467" xr:uid="{1E3026CA-1819-46B3-A87A-E7678119AA6C}"/>
    <cellStyle name="Input 11 2 3 3" xfId="3468" xr:uid="{8595F1AC-E8A4-4BF1-A09C-93857B630233}"/>
    <cellStyle name="Input 11 2 3 4" xfId="3469" xr:uid="{BA2DFF1D-8FD6-4804-B553-C798BEE7D022}"/>
    <cellStyle name="Input 11 2 4" xfId="3470" xr:uid="{F749F3F9-25C7-42DF-B8C2-CE27C47C0EA9}"/>
    <cellStyle name="Input 11 2 4 2" xfId="3471" xr:uid="{08516F48-EDFB-46E4-8326-A4D763F29266}"/>
    <cellStyle name="Input 11 2 4 3" xfId="3472" xr:uid="{DAD640F7-EFF6-404D-B556-7FDC7AD9CB83}"/>
    <cellStyle name="Input 11 2 5" xfId="3473" xr:uid="{67B98DD7-0013-4C04-8F26-18E176E737E0}"/>
    <cellStyle name="Input 11 2 5 2" xfId="3474" xr:uid="{12E46475-842E-4D00-855C-9CF96FC77872}"/>
    <cellStyle name="Input 11 2 5 3" xfId="3475" xr:uid="{727AEDD2-3001-4884-8B7B-CF51C5132F86}"/>
    <cellStyle name="Input 11 2 6" xfId="3476" xr:uid="{850C60C7-83F0-4846-9C93-2F01B091ECCB}"/>
    <cellStyle name="Input 11 2 6 2" xfId="3477" xr:uid="{4918E35D-5988-4B55-8906-3950C2EFC4F7}"/>
    <cellStyle name="Input 11 2 6 3" xfId="3478" xr:uid="{61A7B8DE-1988-47B3-BB7B-09F6EF31C7B7}"/>
    <cellStyle name="Input 11 2 7" xfId="3479" xr:uid="{F474D914-70BA-4C7C-9AF2-D484A3BD1889}"/>
    <cellStyle name="Input 11 2 7 2" xfId="3480" xr:uid="{BA3BF1DB-1021-4186-A81A-37F43100E210}"/>
    <cellStyle name="Input 11 2 7 3" xfId="3481" xr:uid="{3FF5F0C0-3AEA-4091-9F2C-66060C456098}"/>
    <cellStyle name="Input 11 3" xfId="3482" xr:uid="{F97179D8-A0B0-429F-9276-67C23EF6F197}"/>
    <cellStyle name="Input 11 3 2" xfId="3483" xr:uid="{349E1DF5-A313-43EF-AE34-63DDA3E3045C}"/>
    <cellStyle name="Input 11 3 2 2" xfId="3484" xr:uid="{51F7A636-4D92-4F0D-A020-151D3586FDFB}"/>
    <cellStyle name="Input 11 3 2 3" xfId="3485" xr:uid="{E55DCD4F-50F4-44B7-9DF1-D5FE569F2802}"/>
    <cellStyle name="Input 11 3 3" xfId="3486" xr:uid="{7C7EE3AA-563C-4EAD-992A-525D757DE810}"/>
    <cellStyle name="Input 11 3 3 2" xfId="3487" xr:uid="{88255E7A-1BA6-43D9-8512-7FF4A0ECECEE}"/>
    <cellStyle name="Input 11 3 3 3" xfId="3488" xr:uid="{BF6BC436-82FD-4D02-BD45-0D127E94B842}"/>
    <cellStyle name="Input 11 3 4" xfId="3489" xr:uid="{C65409D4-BD6E-4BE9-957B-DEEC1847A7F8}"/>
    <cellStyle name="Input 11 3 4 2" xfId="3490" xr:uid="{2741AF4A-2CE1-4860-B36D-F22C22D79AF7}"/>
    <cellStyle name="Input 11 3 4 3" xfId="3491" xr:uid="{D25C44EB-E7EF-41F7-98A8-98B7CA03374B}"/>
    <cellStyle name="Input 11 3 5" xfId="3492" xr:uid="{97244AFD-E3F2-4BBA-92C2-743DB6CD2529}"/>
    <cellStyle name="Input 11 3 5 2" xfId="3493" xr:uid="{04E64A45-AE03-4719-ABF3-99A6D171DB8A}"/>
    <cellStyle name="Input 11 3 5 3" xfId="3494" xr:uid="{856A033B-4045-4271-BB0F-B95C47019864}"/>
    <cellStyle name="Input 11 3 6" xfId="3495" xr:uid="{C462BAED-FC8A-42C1-A4FF-FDF6518A4953}"/>
    <cellStyle name="Input 11 3 6 2" xfId="3496" xr:uid="{605B6A17-597B-4CBD-AF7E-46EFFA24F2F7}"/>
    <cellStyle name="Input 11 3 6 3" xfId="3497" xr:uid="{D436CC47-3705-4480-8F42-7AAE88FB1749}"/>
    <cellStyle name="Input 11 3 7" xfId="3498" xr:uid="{E0A7886D-5627-43A8-8EA2-1A43C357F460}"/>
    <cellStyle name="Input 11 3 8" xfId="3499" xr:uid="{09602635-C224-4E08-80A5-70AEE9F67EA2}"/>
    <cellStyle name="Input 11 4" xfId="3500" xr:uid="{160ADBF7-CF35-4355-A853-098AE8880739}"/>
    <cellStyle name="Input 11 4 2" xfId="3501" xr:uid="{CB201985-3C2E-4F39-95CA-B0B69827A702}"/>
    <cellStyle name="Input 11 4 2 2" xfId="3502" xr:uid="{FE599792-A0CD-45E2-830B-2524DE794795}"/>
    <cellStyle name="Input 11 4 2 3" xfId="3503" xr:uid="{F0B3E658-64F3-4841-8F2E-08CF3A8CE2B6}"/>
    <cellStyle name="Input 11 4 3" xfId="3504" xr:uid="{0168FBD1-9170-4F1F-9750-5A2DDA804CF8}"/>
    <cellStyle name="Input 11 4 4" xfId="3505" xr:uid="{90A6F609-C3F2-4B60-96DE-873623F6316B}"/>
    <cellStyle name="Input 11 5" xfId="3506" xr:uid="{4233AE89-3808-4702-A105-8B50B32C139C}"/>
    <cellStyle name="Input 11 5 2" xfId="3507" xr:uid="{21524E91-B2B5-49A5-92C5-E11663475F78}"/>
    <cellStyle name="Input 11 5 3" xfId="3508" xr:uid="{6CBE6794-468B-4D45-934D-7494D2932DC5}"/>
    <cellStyle name="Input 11 6" xfId="3509" xr:uid="{5E6298E0-2B9D-4B02-BE98-83D6A72A04C5}"/>
    <cellStyle name="Input 11 6 2" xfId="3510" xr:uid="{72A64F62-5D73-4495-911E-D460C65BEF88}"/>
    <cellStyle name="Input 11 6 3" xfId="3511" xr:uid="{D542D772-EE8A-4FF4-B7FA-F126CB8AC53C}"/>
    <cellStyle name="Input 11 7" xfId="3512" xr:uid="{20FB2120-B2C0-423B-92CC-6A0533458C40}"/>
    <cellStyle name="Input 11 7 2" xfId="3513" xr:uid="{52FF1834-0346-4768-AD24-72BB029CB8F5}"/>
    <cellStyle name="Input 11 7 3" xfId="3514" xr:uid="{B6CE54A3-47F9-494A-9469-18D689E2FCE0}"/>
    <cellStyle name="Input 11 8" xfId="3515" xr:uid="{A7230FD6-6FE0-47B2-91ED-8CF1280A9865}"/>
    <cellStyle name="Input 11 8 2" xfId="3516" xr:uid="{9DC4B631-F125-4518-BFA7-8C2908A7BF13}"/>
    <cellStyle name="Input 11 8 3" xfId="3517" xr:uid="{B858ED50-CE19-4854-AE96-BC79C199D57F}"/>
    <cellStyle name="Input 11 9" xfId="8223" xr:uid="{0D951C1B-C7B8-469E-ADC2-03DC1D4DDC00}"/>
    <cellStyle name="Input 11_Subsidy" xfId="3518" xr:uid="{EDA95ABB-3F08-4CE9-B86F-A656803719B2}"/>
    <cellStyle name="Input 12" xfId="3519" xr:uid="{7FC2AE75-DC42-4DE6-8685-0B331A6643D5}"/>
    <cellStyle name="Input 12 2" xfId="3520" xr:uid="{FD15AA17-A94A-4FA5-B0CA-7080904957B5}"/>
    <cellStyle name="Input 12 2 2" xfId="3521" xr:uid="{D4EF50CD-7C55-4D83-A65A-83EEDD76292C}"/>
    <cellStyle name="Input 12 2 3" xfId="3522" xr:uid="{3764E2DE-2247-4660-93B3-4E0DE474E5FB}"/>
    <cellStyle name="Input 12 3" xfId="3523" xr:uid="{9433EDC7-C1BC-4DCF-9B68-0BF31C7A753F}"/>
    <cellStyle name="Input 12 3 2" xfId="3524" xr:uid="{C23A4140-3EE2-403C-83D9-D1E6B5B9556C}"/>
    <cellStyle name="Input 12 3 3" xfId="3525" xr:uid="{0A9334C1-B314-4F92-B69B-5B28116AA049}"/>
    <cellStyle name="Input 12 4" xfId="3526" xr:uid="{E6835424-2B67-4429-BEF1-F5EE1E252832}"/>
    <cellStyle name="Input 12 4 2" xfId="3527" xr:uid="{24C6AEE3-6271-4062-9675-D214D836AEF0}"/>
    <cellStyle name="Input 12 4 3" xfId="3528" xr:uid="{53E94331-ED32-4A37-BD68-4A7323B0DBA1}"/>
    <cellStyle name="Input 12 5" xfId="3529" xr:uid="{782906D4-0A20-44C9-BBD0-5F5A95D730BE}"/>
    <cellStyle name="Input 12 5 2" xfId="3530" xr:uid="{1A3B2250-316B-41CE-96EE-F5AE624EA699}"/>
    <cellStyle name="Input 12 5 3" xfId="3531" xr:uid="{FD2F3361-E4ED-454A-882C-AB3D3E4CA1A9}"/>
    <cellStyle name="Input 12 6" xfId="3532" xr:uid="{64DFCB6F-BCFB-43B7-BA63-C79EA11D986A}"/>
    <cellStyle name="Input 12 6 2" xfId="3533" xr:uid="{3750C122-BBA3-4DB8-9EA4-BA932DB2C1EF}"/>
    <cellStyle name="Input 12 6 3" xfId="3534" xr:uid="{E1A3CE99-A773-492B-B870-E21409CBE9BC}"/>
    <cellStyle name="Input 12 7" xfId="3535" xr:uid="{1A283E85-2115-455B-9276-3CB5722D4FAB}"/>
    <cellStyle name="Input 12 8" xfId="3536" xr:uid="{4D76C0D6-3132-4151-9507-3E884235B7C7}"/>
    <cellStyle name="Input 12 9" xfId="8224" xr:uid="{8AE74F0F-79A5-4301-8E1D-6F4DA5FFB6B6}"/>
    <cellStyle name="Input 13" xfId="3537" xr:uid="{C2BF5C3C-57B4-4621-9216-840DD202302B}"/>
    <cellStyle name="Input 13 2" xfId="3538" xr:uid="{62D7CB0F-FA07-4926-89B7-37805ED88A2E}"/>
    <cellStyle name="Input 13 2 2" xfId="3539" xr:uid="{B97436BA-F0C5-4AD2-9F29-D7C65F93DE95}"/>
    <cellStyle name="Input 13 2 3" xfId="3540" xr:uid="{B5BC34EC-A68B-4198-BFE3-64331CD94189}"/>
    <cellStyle name="Input 13 3" xfId="3541" xr:uid="{296C187B-D81A-4B98-8DCF-422E87E98814}"/>
    <cellStyle name="Input 13 4" xfId="3542" xr:uid="{92CE0B44-6CAF-47B7-ABDE-1CC1CF7C7282}"/>
    <cellStyle name="Input 13 5" xfId="8225" xr:uid="{DDB20E5D-B1C3-4BCB-9CE4-4EC12AA69498}"/>
    <cellStyle name="Input 14" xfId="3543" xr:uid="{FD9F252D-A4C4-47BA-879F-8DD599A46B81}"/>
    <cellStyle name="Input 14 2" xfId="3544" xr:uid="{7E895B0E-7673-423A-999F-79F8ADF969BD}"/>
    <cellStyle name="Input 14 3" xfId="3545" xr:uid="{768CF3A5-5063-4BBF-9653-ABE9D1DA0065}"/>
    <cellStyle name="Input 14 4" xfId="8226" xr:uid="{C9D06CD6-0909-45C1-BB8A-C313F414658D}"/>
    <cellStyle name="Input 15" xfId="3546" xr:uid="{6A0AF51B-DD34-477C-A621-5F61D24A0D52}"/>
    <cellStyle name="Input 16" xfId="3547" xr:uid="{2C6DA3FB-207B-4F49-94B3-EDEA41648B43}"/>
    <cellStyle name="Input 17" xfId="3548" xr:uid="{91DC7EBF-3306-4034-980C-D1FDE732A973}"/>
    <cellStyle name="Input 18" xfId="3549" xr:uid="{F12D6CF0-ABE1-43BD-AE38-98449B6ED6FA}"/>
    <cellStyle name="Input 19" xfId="3550" xr:uid="{59083D8F-1D21-4427-81CC-74F8A065270F}"/>
    <cellStyle name="Input 2" xfId="11" xr:uid="{40DAFC71-D3F3-4608-B5AF-E2CDCE8A7FB0}"/>
    <cellStyle name="Input 2 10" xfId="3552" xr:uid="{D75D1A9A-CBBC-42B0-8BA8-0982D42A69B0}"/>
    <cellStyle name="Input 2 11" xfId="3553" xr:uid="{9C10FD53-0EB4-4128-AEAA-820F5D44CCBD}"/>
    <cellStyle name="Input 2 11 2" xfId="3554" xr:uid="{59E6FEAB-12EF-40D5-ADC9-D2728F4737A0}"/>
    <cellStyle name="Input 2 12" xfId="3555" xr:uid="{0B366CD3-EE17-4749-BDA3-AA94094E3AFC}"/>
    <cellStyle name="Input 2 13" xfId="3556" xr:uid="{3F4F93C3-8C07-4B96-9AA9-AF9C3DDD0853}"/>
    <cellStyle name="Input 2 14" xfId="3557" xr:uid="{4306AD1A-8BC2-4F2A-92B0-10B07C064F72}"/>
    <cellStyle name="Input 2 15" xfId="3558" xr:uid="{C3235180-38B2-4349-8181-42103D83F2E8}"/>
    <cellStyle name="Input 2 16" xfId="3559" xr:uid="{18146B0C-B3B9-4C55-AF39-F8C0A597D71C}"/>
    <cellStyle name="Input 2 17" xfId="3551" xr:uid="{4DE7B964-91EB-414F-9940-31220237231E}"/>
    <cellStyle name="Input 2 2" xfId="3560" xr:uid="{FB6538D6-C98F-420A-8981-143F3F38B8B6}"/>
    <cellStyle name="Input 2 2 10" xfId="3561" xr:uid="{3E2697D8-ED27-4DAE-A361-1B53CF00D786}"/>
    <cellStyle name="Input 2 2 10 2" xfId="3562" xr:uid="{7816540D-806A-4103-9640-C13780E7F7B2}"/>
    <cellStyle name="Input 2 2 10 2 2" xfId="3563" xr:uid="{CBEFF18F-5D75-454F-A5E9-6B83AD8CBA27}"/>
    <cellStyle name="Input 2 2 10 2 3" xfId="3564" xr:uid="{DE52B0E6-6E2D-4411-9E76-27078672F550}"/>
    <cellStyle name="Input 2 2 10 2 4" xfId="3565" xr:uid="{7D894A75-AB5C-4935-BD95-64A25216B95E}"/>
    <cellStyle name="Input 2 2 10 2 5" xfId="3566" xr:uid="{9F057DF6-63A5-4A78-B8A8-716649AA0139}"/>
    <cellStyle name="Input 2 2 10 2 6" xfId="3567" xr:uid="{AF7B0282-8D12-46B6-93B0-2E119F7CB878}"/>
    <cellStyle name="Input 2 2 10 3" xfId="3568" xr:uid="{70D01801-2ECE-4899-9C93-0E33096C4BAD}"/>
    <cellStyle name="Input 2 2 10 3 2" xfId="3569" xr:uid="{8B828F94-2729-466D-9785-495F84104575}"/>
    <cellStyle name="Input 2 2 10 4" xfId="3570" xr:uid="{32697941-A68C-4B24-B2A2-5861644A8F44}"/>
    <cellStyle name="Input 2 2 10 5" xfId="3571" xr:uid="{0369B0B2-8C22-487C-94A4-7C4B5194EDD0}"/>
    <cellStyle name="Input 2 2 10 6" xfId="3572" xr:uid="{A4E482B5-E22D-4F1D-AB8F-286D04D2446B}"/>
    <cellStyle name="Input 2 2 10 7" xfId="3573" xr:uid="{2B9E305B-2F9C-4FF7-A221-30E335397BC7}"/>
    <cellStyle name="Input 2 2 11" xfId="3574" xr:uid="{FF5BF143-C4EB-459A-84C8-74F000487BCD}"/>
    <cellStyle name="Input 2 2 11 2" xfId="3575" xr:uid="{5F856D6A-B125-48FE-B649-C871BBF749E9}"/>
    <cellStyle name="Input 2 2 11 2 2" xfId="3576" xr:uid="{C842DEDE-5DBE-49A4-B1C0-A11CFBFEE046}"/>
    <cellStyle name="Input 2 2 11 2 3" xfId="3577" xr:uid="{9ED69966-FA76-49B1-9E6D-12C941453B0F}"/>
    <cellStyle name="Input 2 2 11 2 4" xfId="3578" xr:uid="{D62F2D90-79E2-4A3E-81BC-72FB24253AF0}"/>
    <cellStyle name="Input 2 2 11 2 5" xfId="3579" xr:uid="{0976FFE8-E06A-4A01-AFF9-E087C68E54E6}"/>
    <cellStyle name="Input 2 2 11 2 6" xfId="3580" xr:uid="{59EB2D72-36A4-4A3F-80C1-95BE6D857E2F}"/>
    <cellStyle name="Input 2 2 11 3" xfId="3581" xr:uid="{C8DFBF36-446C-4932-B432-C83F6323AA3C}"/>
    <cellStyle name="Input 2 2 11 3 2" xfId="3582" xr:uid="{594327E6-91BE-4161-9D13-CD85E9E6CAED}"/>
    <cellStyle name="Input 2 2 11 4" xfId="3583" xr:uid="{CA7C379B-8E57-433A-AB07-6A582B99C08A}"/>
    <cellStyle name="Input 2 2 11 5" xfId="3584" xr:uid="{6BAF0F04-D0EC-4354-8CBD-5788BAFED62C}"/>
    <cellStyle name="Input 2 2 11 6" xfId="3585" xr:uid="{7D2BE364-FC7F-4682-9599-C9AE784DA1A2}"/>
    <cellStyle name="Input 2 2 11 7" xfId="3586" xr:uid="{1511A405-D47A-40B5-8794-609FF47A1EF5}"/>
    <cellStyle name="Input 2 2 12" xfId="3587" xr:uid="{38AB9ACB-1798-4DDF-A6B6-DEEA3EA82097}"/>
    <cellStyle name="Input 2 2 12 2" xfId="3588" xr:uid="{A621E55A-022D-48E0-8FC2-0FD4E59CF1EA}"/>
    <cellStyle name="Input 2 2 12 2 2" xfId="3589" xr:uid="{FED209BE-6AFE-4004-AD43-E76AF55BA0E8}"/>
    <cellStyle name="Input 2 2 12 2 3" xfId="3590" xr:uid="{AF2BF848-905C-47AC-8074-5ACAB391E6D6}"/>
    <cellStyle name="Input 2 2 12 2 4" xfId="3591" xr:uid="{B871FA2B-9C96-4115-AB98-D90CFC34AC60}"/>
    <cellStyle name="Input 2 2 12 2 5" xfId="3592" xr:uid="{BADDD632-99B6-4D3D-8F10-BA7B967137C8}"/>
    <cellStyle name="Input 2 2 12 2 6" xfId="3593" xr:uid="{C576FB38-C0A2-432A-BF75-8A5921E3C14E}"/>
    <cellStyle name="Input 2 2 12 3" xfId="3594" xr:uid="{D5DEB464-5623-48B3-9B81-FC6583FDFB78}"/>
    <cellStyle name="Input 2 2 12 3 2" xfId="3595" xr:uid="{F7AD1E1D-ADBE-45AF-9313-1B81559B96F8}"/>
    <cellStyle name="Input 2 2 12 4" xfId="3596" xr:uid="{598BD961-43C9-4512-839F-DA96E20BF29D}"/>
    <cellStyle name="Input 2 2 12 5" xfId="3597" xr:uid="{078CA125-8DCA-4887-99BF-1214940D03D0}"/>
    <cellStyle name="Input 2 2 12 6" xfId="3598" xr:uid="{ECCDD824-72DB-4706-AB13-9B503C51420B}"/>
    <cellStyle name="Input 2 2 12 7" xfId="3599" xr:uid="{C1721730-29CE-410B-846E-828902417825}"/>
    <cellStyle name="Input 2 2 13" xfId="3600" xr:uid="{3868D322-9E47-4163-98C4-BA25DFBCBF6E}"/>
    <cellStyle name="Input 2 2 13 2" xfId="3601" xr:uid="{E382E941-2684-4BB5-AC8B-FDE26377B347}"/>
    <cellStyle name="Input 2 2 13 3" xfId="3602" xr:uid="{51E01C69-095F-4730-8A29-18EFBE730867}"/>
    <cellStyle name="Input 2 2 13 4" xfId="3603" xr:uid="{C9BCB23D-3EFF-41CB-8762-35026DCB0BDA}"/>
    <cellStyle name="Input 2 2 13 5" xfId="3604" xr:uid="{BFEA2F21-71D2-427F-8DC0-8A4498627052}"/>
    <cellStyle name="Input 2 2 13 6" xfId="3605" xr:uid="{BDFC5716-D233-4BB8-B7E2-14F8DE930E2A}"/>
    <cellStyle name="Input 2 2 14" xfId="3606" xr:uid="{EC15A952-2B56-447A-9786-C92214C0C535}"/>
    <cellStyle name="Input 2 2 14 2" xfId="3607" xr:uid="{DBABC39F-D0F6-43C6-989A-8A4C830244D2}"/>
    <cellStyle name="Input 2 2 15" xfId="3608" xr:uid="{DD7FBC9C-6691-43A7-9F19-C8810A2D8EED}"/>
    <cellStyle name="Input 2 2 16" xfId="3609" xr:uid="{46F88E3F-B837-4D04-8363-F7ABB160817B}"/>
    <cellStyle name="Input 2 2 17" xfId="3610" xr:uid="{71DC811E-3716-4CF5-85F4-1DB03E0FBFDF}"/>
    <cellStyle name="Input 2 2 18" xfId="3611" xr:uid="{6477BF9C-40A0-4CF6-9786-33DB38565AD9}"/>
    <cellStyle name="Input 2 2 19" xfId="3612" xr:uid="{82DB7A30-1BDD-4557-A60A-E9D1FB599956}"/>
    <cellStyle name="Input 2 2 2" xfId="3613" xr:uid="{AFDC7841-3720-49A4-B336-560F861517AD}"/>
    <cellStyle name="Input 2 2 2 10" xfId="3614" xr:uid="{ADBD7965-E88E-4989-AF53-FF30394DB967}"/>
    <cellStyle name="Input 2 2 2 10 2" xfId="3615" xr:uid="{A2C3D394-C1EB-46A8-9173-B02045812E89}"/>
    <cellStyle name="Input 2 2 2 11" xfId="3616" xr:uid="{44EEEF9B-DAF8-4866-8C11-4E4FAE587792}"/>
    <cellStyle name="Input 2 2 2 12" xfId="3617" xr:uid="{B507A825-999E-428C-9284-520FC14B9EF9}"/>
    <cellStyle name="Input 2 2 2 13" xfId="3618" xr:uid="{970D31BE-D86D-4796-A681-7A9BA96AF929}"/>
    <cellStyle name="Input 2 2 2 14" xfId="3619" xr:uid="{7F52C933-E425-4527-AA9B-AAD757E43B8D}"/>
    <cellStyle name="Input 2 2 2 2" xfId="3620" xr:uid="{EFEB95E9-7091-4C2D-AF06-6A5EE4DF0FBD}"/>
    <cellStyle name="Input 2 2 2 2 2" xfId="3621" xr:uid="{F0600D41-081C-48F7-BC0A-5E7D07AC4F58}"/>
    <cellStyle name="Input 2 2 2 2 2 2" xfId="3622" xr:uid="{00B29DD9-D716-4DCC-8894-C483EB5C3F76}"/>
    <cellStyle name="Input 2 2 2 2 2 2 2" xfId="3623" xr:uid="{1528A22F-6E88-416E-90D2-1089277AC0E4}"/>
    <cellStyle name="Input 2 2 2 2 2 2 3" xfId="3624" xr:uid="{F784D28F-4702-49D9-AB5D-C8C8B0FB5D36}"/>
    <cellStyle name="Input 2 2 2 2 2 2 4" xfId="3625" xr:uid="{6744F48C-03F1-4B59-969F-B9D965DA9040}"/>
    <cellStyle name="Input 2 2 2 2 2 2 5" xfId="3626" xr:uid="{6C44C0D3-7969-4263-9E1D-0D50D9DA37DE}"/>
    <cellStyle name="Input 2 2 2 2 2 2 6" xfId="3627" xr:uid="{E7784F73-F71E-42F8-810C-059F9607C031}"/>
    <cellStyle name="Input 2 2 2 2 2 3" xfId="3628" xr:uid="{2FC71785-02E6-4D64-BA0D-56D59700EA84}"/>
    <cellStyle name="Input 2 2 2 2 2 3 2" xfId="3629" xr:uid="{0D274443-064A-4D6A-9EA4-585FF056118A}"/>
    <cellStyle name="Input 2 2 2 2 2 4" xfId="3630" xr:uid="{ACF4894F-06D2-48AC-9742-9E13721C4CF1}"/>
    <cellStyle name="Input 2 2 2 2 2 5" xfId="3631" xr:uid="{FDC50DA9-FC83-4040-B120-D84442242D42}"/>
    <cellStyle name="Input 2 2 2 2 2 6" xfId="3632" xr:uid="{848D6087-A71F-48E5-B899-6C1792434842}"/>
    <cellStyle name="Input 2 2 2 2 2 7" xfId="3633" xr:uid="{03B5E500-69FE-4327-AAB3-30F402DE3CE3}"/>
    <cellStyle name="Input 2 2 2 2 3" xfId="3634" xr:uid="{A291BA1A-6C25-49EA-8BAC-1C4528CE2725}"/>
    <cellStyle name="Input 2 2 2 2 3 2" xfId="3635" xr:uid="{3668D6EB-9D56-4EB3-A2A1-262AEC7EE13C}"/>
    <cellStyle name="Input 2 2 2 2 3 3" xfId="3636" xr:uid="{071BC969-191B-4949-B6DE-6336EE6D1C61}"/>
    <cellStyle name="Input 2 2 2 2 3 4" xfId="3637" xr:uid="{8C71EAF6-AE3C-4BE7-AB54-9042D3DEFBBE}"/>
    <cellStyle name="Input 2 2 2 2 3 5" xfId="3638" xr:uid="{AA32E311-0210-4958-AC72-BC46AEE51C8A}"/>
    <cellStyle name="Input 2 2 2 2 3 6" xfId="3639" xr:uid="{9C308644-9623-4017-85D2-C3B9EC5A7985}"/>
    <cellStyle name="Input 2 2 2 2 4" xfId="3640" xr:uid="{49840D22-0C02-4A22-ABDB-DD9ABA29507F}"/>
    <cellStyle name="Input 2 2 2 2 4 2" xfId="3641" xr:uid="{68192F0E-E57D-40DC-8BC4-0259E3091781}"/>
    <cellStyle name="Input 2 2 2 2 5" xfId="3642" xr:uid="{D65DA102-ED26-4A29-896E-53C3D708742C}"/>
    <cellStyle name="Input 2 2 2 2 6" xfId="3643" xr:uid="{D823BD7A-B5C1-4B65-B030-19EB7E542A09}"/>
    <cellStyle name="Input 2 2 2 2 7" xfId="3644" xr:uid="{5215A866-18AE-48C4-8A79-09ED39FF28BF}"/>
    <cellStyle name="Input 2 2 2 2 8" xfId="3645" xr:uid="{06885218-1ABC-4E19-8A77-8FB0F2034B54}"/>
    <cellStyle name="Input 2 2 2 2_Subsidy" xfId="3646" xr:uid="{BFA6F23A-705E-4F32-9456-6804CC823C82}"/>
    <cellStyle name="Input 2 2 2 3" xfId="3647" xr:uid="{002DA960-7642-41FD-978F-6919C24446E9}"/>
    <cellStyle name="Input 2 2 2 3 2" xfId="3648" xr:uid="{153646F9-1E5C-47BF-97E2-EFA44917E5E8}"/>
    <cellStyle name="Input 2 2 2 3 2 2" xfId="3649" xr:uid="{2A31BC77-8798-44EE-AA97-2A62110C5709}"/>
    <cellStyle name="Input 2 2 2 3 2 3" xfId="3650" xr:uid="{4A61B804-27CE-4C7F-9B93-855860C0F337}"/>
    <cellStyle name="Input 2 2 2 3 2 4" xfId="3651" xr:uid="{C5BC5323-A24F-40B2-92F0-255E38B6E048}"/>
    <cellStyle name="Input 2 2 2 3 2 5" xfId="3652" xr:uid="{FE989A95-70C6-43E8-9D3E-BE48D3574E16}"/>
    <cellStyle name="Input 2 2 2 3 2 6" xfId="3653" xr:uid="{437F831C-F759-46E7-8A89-49EE05E6167E}"/>
    <cellStyle name="Input 2 2 2 3 3" xfId="3654" xr:uid="{BA748A4A-9245-4154-B936-FB3A5963B796}"/>
    <cellStyle name="Input 2 2 2 3 3 2" xfId="3655" xr:uid="{30E6735B-8D11-4ECE-89AB-184B0DEF41A5}"/>
    <cellStyle name="Input 2 2 2 3 4" xfId="3656" xr:uid="{F216431A-1B2B-4098-BD6C-3D454822D2A9}"/>
    <cellStyle name="Input 2 2 2 3 5" xfId="3657" xr:uid="{7EF96D3A-9D93-4BC3-9C06-2520722ADA69}"/>
    <cellStyle name="Input 2 2 2 3 6" xfId="3658" xr:uid="{13452D25-45B5-42F5-B2F2-810D8E6701C2}"/>
    <cellStyle name="Input 2 2 2 3 7" xfId="3659" xr:uid="{C8D3659B-5698-4951-B1D0-D667F97E7B7B}"/>
    <cellStyle name="Input 2 2 2 4" xfId="3660" xr:uid="{A15CF8F7-2E79-44F9-88B0-2DD8C0524A00}"/>
    <cellStyle name="Input 2 2 2 4 2" xfId="3661" xr:uid="{C0081849-4442-45C8-8CD4-3BE3BE2D4461}"/>
    <cellStyle name="Input 2 2 2 4 2 2" xfId="3662" xr:uid="{CAC14DF4-47FA-482A-A8D2-0351F50912A9}"/>
    <cellStyle name="Input 2 2 2 4 2 3" xfId="3663" xr:uid="{400EC9A8-9451-48CA-A02F-E529EAB29A77}"/>
    <cellStyle name="Input 2 2 2 4 2 4" xfId="3664" xr:uid="{C692C84F-F425-4C6F-BA88-1CE983186C81}"/>
    <cellStyle name="Input 2 2 2 4 2 5" xfId="3665" xr:uid="{13A38072-BEFF-4FCC-8C4B-8134AFD7F5F7}"/>
    <cellStyle name="Input 2 2 2 4 2 6" xfId="3666" xr:uid="{5950A854-BD1B-4120-8FE0-CECD454609C6}"/>
    <cellStyle name="Input 2 2 2 4 3" xfId="3667" xr:uid="{1F495E3D-FA8B-4F97-943A-AE4E48CB8440}"/>
    <cellStyle name="Input 2 2 2 4 3 2" xfId="3668" xr:uid="{39523DB8-DB35-44F0-BEEA-68E131417006}"/>
    <cellStyle name="Input 2 2 2 4 4" xfId="3669" xr:uid="{200BE6EA-21CF-496C-90D7-4764B2263DD4}"/>
    <cellStyle name="Input 2 2 2 4 5" xfId="3670" xr:uid="{421D71ED-3407-4966-ACE2-3D00E438688F}"/>
    <cellStyle name="Input 2 2 2 4 6" xfId="3671" xr:uid="{BE807537-0E24-41E1-B9A2-50BB4CAC4B48}"/>
    <cellStyle name="Input 2 2 2 4 7" xfId="3672" xr:uid="{411019DB-1B89-4566-B27F-17A98A47FB97}"/>
    <cellStyle name="Input 2 2 2 5" xfId="3673" xr:uid="{24B6036B-F1DF-4C7E-874E-69ABD2E38522}"/>
    <cellStyle name="Input 2 2 2 5 2" xfId="3674" xr:uid="{E8E59587-E835-4629-A83E-E1FEE7E9169C}"/>
    <cellStyle name="Input 2 2 2 5 2 2" xfId="3675" xr:uid="{B33F87D5-2518-4912-8392-75ADC340B123}"/>
    <cellStyle name="Input 2 2 2 5 2 3" xfId="3676" xr:uid="{AEA4B09B-BF79-4FC7-B632-7BB20A42E037}"/>
    <cellStyle name="Input 2 2 2 5 2 4" xfId="3677" xr:uid="{BD111534-DE72-4255-BD24-C92896D0D9E8}"/>
    <cellStyle name="Input 2 2 2 5 2 5" xfId="3678" xr:uid="{F900829F-F57E-462F-9728-2EE2B4AE8AD9}"/>
    <cellStyle name="Input 2 2 2 5 2 6" xfId="3679" xr:uid="{0480B108-6BF3-4B64-8A7F-6765DEB9520F}"/>
    <cellStyle name="Input 2 2 2 5 3" xfId="3680" xr:uid="{C984154B-33F5-4BCE-ADE2-9B09C4510D5B}"/>
    <cellStyle name="Input 2 2 2 5 3 2" xfId="3681" xr:uid="{DFBD1D4D-F726-4C31-847C-2DCA8D1DC7F8}"/>
    <cellStyle name="Input 2 2 2 5 4" xfId="3682" xr:uid="{53EED7B2-8248-49A9-8E15-A9CF023F4B76}"/>
    <cellStyle name="Input 2 2 2 5 5" xfId="3683" xr:uid="{B1B7FEBA-4932-4064-8078-614506DE4344}"/>
    <cellStyle name="Input 2 2 2 5 6" xfId="3684" xr:uid="{BDAD5963-0DFC-43F2-89AC-538AE84722E8}"/>
    <cellStyle name="Input 2 2 2 5 7" xfId="3685" xr:uid="{450711FF-3716-4A38-8555-13D067267F66}"/>
    <cellStyle name="Input 2 2 2 6" xfId="3686" xr:uid="{792BA1EE-D774-4653-A1D5-C63BB494245F}"/>
    <cellStyle name="Input 2 2 2 6 2" xfId="3687" xr:uid="{ABD0D890-EA32-4935-A05C-2BB2AB27A3B9}"/>
    <cellStyle name="Input 2 2 2 6 2 2" xfId="3688" xr:uid="{5752156E-FFB2-4840-888B-5FCA68DF614D}"/>
    <cellStyle name="Input 2 2 2 6 2 3" xfId="3689" xr:uid="{0C645683-0BCD-43AF-8CEC-2E6950D61F41}"/>
    <cellStyle name="Input 2 2 2 6 2 4" xfId="3690" xr:uid="{02BFE488-2CB9-4CAB-A626-AA86CC2EDFAF}"/>
    <cellStyle name="Input 2 2 2 6 2 5" xfId="3691" xr:uid="{6EAFE30E-3565-478E-BA92-5DEC2C8D61A6}"/>
    <cellStyle name="Input 2 2 2 6 2 6" xfId="3692" xr:uid="{16367F4D-2C1A-4997-A6C9-D348966C6A02}"/>
    <cellStyle name="Input 2 2 2 6 3" xfId="3693" xr:uid="{357C75C9-8279-413E-BE0B-575A0ABBC490}"/>
    <cellStyle name="Input 2 2 2 6 3 2" xfId="3694" xr:uid="{78787AF4-8B45-4B7F-B92B-7411F64B4CA4}"/>
    <cellStyle name="Input 2 2 2 6 4" xfId="3695" xr:uid="{7D293F82-CB2E-430A-A169-0817F9BF0267}"/>
    <cellStyle name="Input 2 2 2 6 5" xfId="3696" xr:uid="{576ABD6B-237B-4170-9186-7122700C0043}"/>
    <cellStyle name="Input 2 2 2 6 6" xfId="3697" xr:uid="{36D3C6AF-8E93-429A-9002-677056D2CBA6}"/>
    <cellStyle name="Input 2 2 2 6 7" xfId="3698" xr:uid="{1225BF8B-4ADA-4F2F-9369-E82E2DFCED79}"/>
    <cellStyle name="Input 2 2 2 7" xfId="3699" xr:uid="{9150E4CB-C632-46EE-A926-6767574E7620}"/>
    <cellStyle name="Input 2 2 2 7 2" xfId="3700" xr:uid="{3A9A6A15-61ED-4CF3-A07E-4CA57F83DB23}"/>
    <cellStyle name="Input 2 2 2 7 2 2" xfId="3701" xr:uid="{D28D6684-2D6B-4FD7-9B91-3EBED6230CE4}"/>
    <cellStyle name="Input 2 2 2 7 2 3" xfId="3702" xr:uid="{ED6A16B3-CE58-4DB4-847F-7E8E80479326}"/>
    <cellStyle name="Input 2 2 2 7 2 4" xfId="3703" xr:uid="{B770880E-44A6-4FE4-A7A1-E14A0954B545}"/>
    <cellStyle name="Input 2 2 2 7 2 5" xfId="3704" xr:uid="{B89A60B0-C391-438F-BDF8-862DDCAA8CB1}"/>
    <cellStyle name="Input 2 2 2 7 2 6" xfId="3705" xr:uid="{4E7D26CD-E7F3-49FA-9450-491D4C888C61}"/>
    <cellStyle name="Input 2 2 2 7 3" xfId="3706" xr:uid="{B9D2A119-92D8-4701-A1AF-76540DCA790A}"/>
    <cellStyle name="Input 2 2 2 7 3 2" xfId="3707" xr:uid="{9B0B5AE6-A07D-4A4A-BD47-4F81BCC6A2BA}"/>
    <cellStyle name="Input 2 2 2 7 4" xfId="3708" xr:uid="{54A4EE29-8389-4A6D-9B24-A587C492D7A6}"/>
    <cellStyle name="Input 2 2 2 7 5" xfId="3709" xr:uid="{10920876-F1C1-44EB-B906-770CEA8469E7}"/>
    <cellStyle name="Input 2 2 2 7 6" xfId="3710" xr:uid="{A8335125-FC37-47C2-96CA-6165B7988530}"/>
    <cellStyle name="Input 2 2 2 7 7" xfId="3711" xr:uid="{9CFF0977-9D7F-44E0-9D01-B736F1357929}"/>
    <cellStyle name="Input 2 2 2 8" xfId="3712" xr:uid="{288007B9-11ED-4395-8DB3-51F5DBB514E5}"/>
    <cellStyle name="Input 2 2 2 8 2" xfId="3713" xr:uid="{711AF4F4-178E-485D-B2AA-BA41F3C5D83C}"/>
    <cellStyle name="Input 2 2 2 8 2 2" xfId="3714" xr:uid="{622E394C-18EE-4F56-B917-14DA4F7F3109}"/>
    <cellStyle name="Input 2 2 2 8 2 3" xfId="3715" xr:uid="{4CE8202F-3CCB-4A18-A25A-05B8830EDA15}"/>
    <cellStyle name="Input 2 2 2 8 2 4" xfId="3716" xr:uid="{0D661D81-D0C9-411D-9478-22BFBB928C2B}"/>
    <cellStyle name="Input 2 2 2 8 2 5" xfId="3717" xr:uid="{8CF2F403-507A-47B1-ADCF-F3ADD808C5E8}"/>
    <cellStyle name="Input 2 2 2 8 2 6" xfId="3718" xr:uid="{49A81523-59FE-482A-8E56-9EE37DD33C6A}"/>
    <cellStyle name="Input 2 2 2 8 3" xfId="3719" xr:uid="{3BD847B8-D926-422E-8092-E2E6E376DB83}"/>
    <cellStyle name="Input 2 2 2 8 3 2" xfId="3720" xr:uid="{78E9F6A8-9006-4BA9-A950-A1364ADD61EA}"/>
    <cellStyle name="Input 2 2 2 8 4" xfId="3721" xr:uid="{6BBB8A02-042A-4A9F-B5DE-78104725F12A}"/>
    <cellStyle name="Input 2 2 2 8 5" xfId="3722" xr:uid="{DFF90C5B-C6CB-4AAE-98EE-122800499995}"/>
    <cellStyle name="Input 2 2 2 8 6" xfId="3723" xr:uid="{E964CC53-ED69-4C50-815B-E96F7D7905C9}"/>
    <cellStyle name="Input 2 2 2 8 7" xfId="3724" xr:uid="{E4685BE7-78CA-4988-8D58-7AC757B8CB29}"/>
    <cellStyle name="Input 2 2 2 9" xfId="3725" xr:uid="{E3255D38-53D7-4EF6-AF87-1806913D3265}"/>
    <cellStyle name="Input 2 2 2 9 2" xfId="3726" xr:uid="{FE8F6827-FBE1-4517-96AA-A27DBCF17B8F}"/>
    <cellStyle name="Input 2 2 2 9 3" xfId="3727" xr:uid="{64FD30D7-DCF3-421B-82F7-FAA251A76907}"/>
    <cellStyle name="Input 2 2 2 9 4" xfId="3728" xr:uid="{B7BFD9D3-6AD9-480A-85DA-C263B0BEE195}"/>
    <cellStyle name="Input 2 2 2 9 5" xfId="3729" xr:uid="{E3E98911-EA5C-4EAF-AA5F-A0D495F470FF}"/>
    <cellStyle name="Input 2 2 2 9 6" xfId="3730" xr:uid="{A166D551-A1BA-423D-A117-EECB303D3773}"/>
    <cellStyle name="Input 2 2 2_Subsidy" xfId="3731" xr:uid="{ED06B398-9ACB-45FB-96A8-6A0F3FD68B93}"/>
    <cellStyle name="Input 2 2 3" xfId="3732" xr:uid="{D00C5F5A-AD05-46CE-837D-82695B7A8B91}"/>
    <cellStyle name="Input 2 2 3 10" xfId="3733" xr:uid="{D40BBD12-197E-477B-BFAB-41780867D5D8}"/>
    <cellStyle name="Input 2 2 3 10 2" xfId="3734" xr:uid="{57176495-127F-49D4-9DE5-4B0AE576311A}"/>
    <cellStyle name="Input 2 2 3 11" xfId="3735" xr:uid="{56E3F488-7315-4962-96B8-54DFDF65A207}"/>
    <cellStyle name="Input 2 2 3 12" xfId="3736" xr:uid="{526E94DD-77A3-4A47-94E9-62B1D9317850}"/>
    <cellStyle name="Input 2 2 3 13" xfId="3737" xr:uid="{233A1B27-C8A1-4758-A9D6-EF64CC94FF22}"/>
    <cellStyle name="Input 2 2 3 14" xfId="3738" xr:uid="{4749EE67-39C9-4F0C-8073-315CAD3579C1}"/>
    <cellStyle name="Input 2 2 3 2" xfId="3739" xr:uid="{4F524697-CE7D-4E39-877A-2971570D96A4}"/>
    <cellStyle name="Input 2 2 3 2 2" xfId="3740" xr:uid="{9362D016-1E55-4D30-9BB5-40481BF52070}"/>
    <cellStyle name="Input 2 2 3 2 2 2" xfId="3741" xr:uid="{49791631-6C68-4BDA-A2F5-E9918C642551}"/>
    <cellStyle name="Input 2 2 3 2 2 2 2" xfId="3742" xr:uid="{711338B4-D66B-4F02-BC16-91CD2FF27584}"/>
    <cellStyle name="Input 2 2 3 2 2 2 3" xfId="3743" xr:uid="{85575B65-FB3F-44FE-A7A2-0CF165306620}"/>
    <cellStyle name="Input 2 2 3 2 2 2 4" xfId="3744" xr:uid="{0A97762C-B186-4758-82B1-27A9FF7A7E3D}"/>
    <cellStyle name="Input 2 2 3 2 2 2 5" xfId="3745" xr:uid="{8DBB0A01-B8EB-4236-A08C-3EE2908739E4}"/>
    <cellStyle name="Input 2 2 3 2 2 2 6" xfId="3746" xr:uid="{D83D9AD4-36F9-46D3-B3FF-F33350391F70}"/>
    <cellStyle name="Input 2 2 3 2 2 3" xfId="3747" xr:uid="{225E1138-7C6A-48DB-8907-5A2748DA2FB7}"/>
    <cellStyle name="Input 2 2 3 2 2 3 2" xfId="3748" xr:uid="{8116A9CB-DACE-4216-9C7C-7EA3EF1872B5}"/>
    <cellStyle name="Input 2 2 3 2 2 4" xfId="3749" xr:uid="{A120C225-9D5F-4CCD-8A83-349D7CDF2A70}"/>
    <cellStyle name="Input 2 2 3 2 2 5" xfId="3750" xr:uid="{3F3C280E-F323-4CBA-93C6-356F00824D69}"/>
    <cellStyle name="Input 2 2 3 2 2 6" xfId="3751" xr:uid="{6986CB9D-8412-4695-9F6D-BBE981DF3933}"/>
    <cellStyle name="Input 2 2 3 2 2 7" xfId="3752" xr:uid="{AEF9A792-CFAF-46FD-B148-4F0624D842CB}"/>
    <cellStyle name="Input 2 2 3 2 3" xfId="3753" xr:uid="{7775FB6C-F07B-40F2-9A51-60400DA9A238}"/>
    <cellStyle name="Input 2 2 3 2 3 2" xfId="3754" xr:uid="{17255D53-0F35-4580-B099-48B9C34C9E57}"/>
    <cellStyle name="Input 2 2 3 2 3 3" xfId="3755" xr:uid="{6EE541B3-F797-4733-93A3-A20F2E7172AD}"/>
    <cellStyle name="Input 2 2 3 2 3 4" xfId="3756" xr:uid="{C9B17EA3-C4F1-4543-A584-4278F6447ED0}"/>
    <cellStyle name="Input 2 2 3 2 3 5" xfId="3757" xr:uid="{CFE05C63-48F1-42C4-946F-971669B2D828}"/>
    <cellStyle name="Input 2 2 3 2 3 6" xfId="3758" xr:uid="{E9EBA93D-3F46-497C-8279-1903925DFBD9}"/>
    <cellStyle name="Input 2 2 3 2 4" xfId="3759" xr:uid="{FCFA343C-ACE6-4105-ACEE-44FA17BD934E}"/>
    <cellStyle name="Input 2 2 3 2 4 2" xfId="3760" xr:uid="{393FA53B-EB08-40E5-9D22-5F97245BE456}"/>
    <cellStyle name="Input 2 2 3 2 5" xfId="3761" xr:uid="{B0958EAB-5187-424E-A12F-7BCAA8CA4F18}"/>
    <cellStyle name="Input 2 2 3 2 6" xfId="3762" xr:uid="{F9CE619F-B77A-481E-A097-7448EC095B4A}"/>
    <cellStyle name="Input 2 2 3 2 7" xfId="3763" xr:uid="{E6C09A59-4302-4426-866C-F93D83304016}"/>
    <cellStyle name="Input 2 2 3 2 8" xfId="3764" xr:uid="{4BA97FCA-DA48-402D-91D0-3564A56B5428}"/>
    <cellStyle name="Input 2 2 3 2_Subsidy" xfId="3765" xr:uid="{56BF0AA5-9A29-404C-AD07-24BC27BD7E48}"/>
    <cellStyle name="Input 2 2 3 3" xfId="3766" xr:uid="{67F1B554-12AD-4011-83BD-3E0749ADD077}"/>
    <cellStyle name="Input 2 2 3 3 2" xfId="3767" xr:uid="{1D482009-69DF-4B94-B70E-C29EE5EA2616}"/>
    <cellStyle name="Input 2 2 3 3 2 2" xfId="3768" xr:uid="{6ABC4560-76AA-4E85-AB57-939140CB302F}"/>
    <cellStyle name="Input 2 2 3 3 2 3" xfId="3769" xr:uid="{7840B11F-F4DA-47CF-AE06-1290E3448AA4}"/>
    <cellStyle name="Input 2 2 3 3 2 4" xfId="3770" xr:uid="{AF99F0FA-6AD1-4FBE-80E5-E2FF303E9DC6}"/>
    <cellStyle name="Input 2 2 3 3 2 5" xfId="3771" xr:uid="{68149D32-19D9-4E28-84B8-76DCC10BAB2D}"/>
    <cellStyle name="Input 2 2 3 3 2 6" xfId="3772" xr:uid="{FE02D375-A3A6-48D4-8D8A-D55D22E0B22B}"/>
    <cellStyle name="Input 2 2 3 3 3" xfId="3773" xr:uid="{1F96E698-EC29-47FF-AB50-59FF93BD4EA8}"/>
    <cellStyle name="Input 2 2 3 3 3 2" xfId="3774" xr:uid="{724F076C-DECB-40A5-B513-1C7D11C620F1}"/>
    <cellStyle name="Input 2 2 3 3 4" xfId="3775" xr:uid="{7BC2D86D-ADB9-43E5-A41D-1A62B9FF3D93}"/>
    <cellStyle name="Input 2 2 3 3 5" xfId="3776" xr:uid="{856E63E2-09FE-4608-9EDD-11F9FDE1DB03}"/>
    <cellStyle name="Input 2 2 3 3 6" xfId="3777" xr:uid="{465DA539-643B-44D5-98E8-4BBFC49CDB2A}"/>
    <cellStyle name="Input 2 2 3 3 7" xfId="3778" xr:uid="{E88F99D8-06B7-48C7-83ED-86CE2C7FFE10}"/>
    <cellStyle name="Input 2 2 3 4" xfId="3779" xr:uid="{E4FE5DB6-547E-4290-A2B7-6941B98AD5C3}"/>
    <cellStyle name="Input 2 2 3 4 2" xfId="3780" xr:uid="{EC0CAD30-632F-4070-B6DA-D27A9C7E44C6}"/>
    <cellStyle name="Input 2 2 3 4 2 2" xfId="3781" xr:uid="{6F09F504-CB5C-4AD7-BAF7-BC3C8F811E61}"/>
    <cellStyle name="Input 2 2 3 4 2 3" xfId="3782" xr:uid="{3BA6886E-A0F3-4AE2-8C90-D4040674AA92}"/>
    <cellStyle name="Input 2 2 3 4 2 4" xfId="3783" xr:uid="{ABB6F499-0E28-414C-A22D-BD3D198247F5}"/>
    <cellStyle name="Input 2 2 3 4 2 5" xfId="3784" xr:uid="{35160F59-6F87-4549-8BD7-371F34BBA937}"/>
    <cellStyle name="Input 2 2 3 4 2 6" xfId="3785" xr:uid="{7392BCF2-A0E4-4CE5-A6D1-41435444F054}"/>
    <cellStyle name="Input 2 2 3 4 3" xfId="3786" xr:uid="{9E977424-8C8A-462F-859A-84940E90158E}"/>
    <cellStyle name="Input 2 2 3 4 3 2" xfId="3787" xr:uid="{A0A5AEAB-EE4A-407C-A371-1972A8A0FEE2}"/>
    <cellStyle name="Input 2 2 3 4 4" xfId="3788" xr:uid="{D1F94351-0A4F-4B53-A5A0-02ECD26BAA59}"/>
    <cellStyle name="Input 2 2 3 4 5" xfId="3789" xr:uid="{568E1283-B7DA-4342-9107-B1B64ACAE750}"/>
    <cellStyle name="Input 2 2 3 4 6" xfId="3790" xr:uid="{5F42DEBD-D57E-441C-B2A5-70924519198C}"/>
    <cellStyle name="Input 2 2 3 4 7" xfId="3791" xr:uid="{BB524EFE-6153-4294-8045-A2CBEAB07FDB}"/>
    <cellStyle name="Input 2 2 3 5" xfId="3792" xr:uid="{4CF5EFAF-AD26-472B-A3A5-409A0F73CADB}"/>
    <cellStyle name="Input 2 2 3 5 2" xfId="3793" xr:uid="{5BC20186-B950-4874-80CA-F8F48E7B3FC1}"/>
    <cellStyle name="Input 2 2 3 5 2 2" xfId="3794" xr:uid="{27C71165-70E5-49AE-9D25-C6EAE3C978DB}"/>
    <cellStyle name="Input 2 2 3 5 2 3" xfId="3795" xr:uid="{10ADB3FD-D067-4EB6-815F-2D89902B75E5}"/>
    <cellStyle name="Input 2 2 3 5 2 4" xfId="3796" xr:uid="{26A85209-DEC2-4DCF-B0F9-BD6BEC37BC3B}"/>
    <cellStyle name="Input 2 2 3 5 2 5" xfId="3797" xr:uid="{E51D9F1A-58AA-44E5-8BAF-C5FED14640BC}"/>
    <cellStyle name="Input 2 2 3 5 2 6" xfId="3798" xr:uid="{CF666AAC-94B9-42F6-A7B1-44099C7F353A}"/>
    <cellStyle name="Input 2 2 3 5 3" xfId="3799" xr:uid="{727D3DF8-4EE3-46BB-94BD-5D1FEF75F070}"/>
    <cellStyle name="Input 2 2 3 5 3 2" xfId="3800" xr:uid="{C3C292F5-FA67-4AFD-AD42-70C0872C84C7}"/>
    <cellStyle name="Input 2 2 3 5 4" xfId="3801" xr:uid="{58D53F88-67E7-4A6C-AE54-7DCD541306A5}"/>
    <cellStyle name="Input 2 2 3 5 5" xfId="3802" xr:uid="{C1F80DCA-BFF2-499B-AD3A-12EBA279DE65}"/>
    <cellStyle name="Input 2 2 3 5 6" xfId="3803" xr:uid="{DD811EE4-111F-45E6-8857-6BDE660FB7F1}"/>
    <cellStyle name="Input 2 2 3 5 7" xfId="3804" xr:uid="{3694C18A-319C-4FE3-A931-C0D9656DF6CE}"/>
    <cellStyle name="Input 2 2 3 6" xfId="3805" xr:uid="{31F04CCB-B08F-47E1-B587-BC573DD68FDB}"/>
    <cellStyle name="Input 2 2 3 6 2" xfId="3806" xr:uid="{593F0245-46A5-4062-A924-8666F4E213B8}"/>
    <cellStyle name="Input 2 2 3 6 2 2" xfId="3807" xr:uid="{47E115D6-87EE-4F74-9CEE-52EA030B775B}"/>
    <cellStyle name="Input 2 2 3 6 2 3" xfId="3808" xr:uid="{BB8247E1-DCD9-4F10-A1F0-28FCF4FC9003}"/>
    <cellStyle name="Input 2 2 3 6 2 4" xfId="3809" xr:uid="{51BA5A59-DCE4-44CA-84C2-5D2B8441FB32}"/>
    <cellStyle name="Input 2 2 3 6 2 5" xfId="3810" xr:uid="{F3ACCF1D-9A80-44C2-9D6A-36B17C153A28}"/>
    <cellStyle name="Input 2 2 3 6 2 6" xfId="3811" xr:uid="{D53671F0-9F88-4995-8F3A-BBE0AE63AB0F}"/>
    <cellStyle name="Input 2 2 3 6 3" xfId="3812" xr:uid="{021196D0-9A03-4592-A614-4165E862B1D4}"/>
    <cellStyle name="Input 2 2 3 6 3 2" xfId="3813" xr:uid="{28F46F18-8046-4A95-9F3B-D532466E0A85}"/>
    <cellStyle name="Input 2 2 3 6 4" xfId="3814" xr:uid="{252E421F-C591-4F94-A05A-39277142E08E}"/>
    <cellStyle name="Input 2 2 3 6 5" xfId="3815" xr:uid="{5F7320BB-0068-4813-93F8-0FCD37EB4EF0}"/>
    <cellStyle name="Input 2 2 3 6 6" xfId="3816" xr:uid="{08FB5393-F926-4477-9CD3-51C396D0438E}"/>
    <cellStyle name="Input 2 2 3 6 7" xfId="3817" xr:uid="{29236C8B-9F47-4C08-A620-61EA7EA453D1}"/>
    <cellStyle name="Input 2 2 3 7" xfId="3818" xr:uid="{1DA452C4-6A7C-4C9E-A5BD-B58FCED52ED2}"/>
    <cellStyle name="Input 2 2 3 7 2" xfId="3819" xr:uid="{47AE5864-87B9-4A72-97F3-D52D524C24E2}"/>
    <cellStyle name="Input 2 2 3 7 2 2" xfId="3820" xr:uid="{77A6EFDC-0D8E-423E-95EC-902BDDF7560A}"/>
    <cellStyle name="Input 2 2 3 7 2 3" xfId="3821" xr:uid="{E4CDB422-F711-434C-B0F0-53A8C174148D}"/>
    <cellStyle name="Input 2 2 3 7 2 4" xfId="3822" xr:uid="{215754C1-B49F-4901-B0E7-E29887386E51}"/>
    <cellStyle name="Input 2 2 3 7 2 5" xfId="3823" xr:uid="{F01A10C7-A60C-417B-86DB-60591777CE23}"/>
    <cellStyle name="Input 2 2 3 7 2 6" xfId="3824" xr:uid="{5F20C13C-A413-4D51-9A62-59B17127F890}"/>
    <cellStyle name="Input 2 2 3 7 3" xfId="3825" xr:uid="{48986DD5-3430-4159-881A-942AD0FB5268}"/>
    <cellStyle name="Input 2 2 3 7 3 2" xfId="3826" xr:uid="{B913EE1E-6057-4E99-812F-2D7A1AE2ACE6}"/>
    <cellStyle name="Input 2 2 3 7 4" xfId="3827" xr:uid="{95851F89-C261-4C3F-A7C4-8093E629167A}"/>
    <cellStyle name="Input 2 2 3 7 5" xfId="3828" xr:uid="{F8545B73-CC2E-4551-8330-BF68F1753F74}"/>
    <cellStyle name="Input 2 2 3 7 6" xfId="3829" xr:uid="{718D2BBE-2FDF-48A6-ACAC-8E1DB68DE61D}"/>
    <cellStyle name="Input 2 2 3 7 7" xfId="3830" xr:uid="{2C2D7B83-2677-41D1-9BE6-463581FE8F7D}"/>
    <cellStyle name="Input 2 2 3 8" xfId="3831" xr:uid="{F5AB3BDD-2B12-4AD3-874F-CD9D071B6B59}"/>
    <cellStyle name="Input 2 2 3 8 2" xfId="3832" xr:uid="{92740864-B647-4DF9-BBA5-249123B98C0B}"/>
    <cellStyle name="Input 2 2 3 8 2 2" xfId="3833" xr:uid="{43F6E0D7-5768-4CD2-ADCC-4B6CE98131A7}"/>
    <cellStyle name="Input 2 2 3 8 2 3" xfId="3834" xr:uid="{FA8CC16C-32B1-4885-828F-AE94BC662BCA}"/>
    <cellStyle name="Input 2 2 3 8 2 4" xfId="3835" xr:uid="{78D06D00-D27D-4EF2-ABCA-CC8FAE77A4BD}"/>
    <cellStyle name="Input 2 2 3 8 2 5" xfId="3836" xr:uid="{46B7D030-7D23-4C1A-A78C-2A99E09CBC50}"/>
    <cellStyle name="Input 2 2 3 8 2 6" xfId="3837" xr:uid="{3E6566EB-A2CF-4116-AAF2-68255002CDA0}"/>
    <cellStyle name="Input 2 2 3 8 3" xfId="3838" xr:uid="{ACF5BC7D-81B7-4C65-BDF6-664E5DFD82E5}"/>
    <cellStyle name="Input 2 2 3 8 3 2" xfId="3839" xr:uid="{E4669062-7A7D-4332-A3D4-CA2573E8F425}"/>
    <cellStyle name="Input 2 2 3 8 4" xfId="3840" xr:uid="{5F60D136-E0C5-4BEC-B2DA-693E98D2156F}"/>
    <cellStyle name="Input 2 2 3 8 5" xfId="3841" xr:uid="{1BC41B73-8422-4812-825C-9156CB09D4B6}"/>
    <cellStyle name="Input 2 2 3 8 6" xfId="3842" xr:uid="{17D95F23-848B-496F-962A-E0A78C87FEAB}"/>
    <cellStyle name="Input 2 2 3 8 7" xfId="3843" xr:uid="{A805C137-7259-4F3B-94CD-2D936C706D52}"/>
    <cellStyle name="Input 2 2 3 9" xfId="3844" xr:uid="{F8F1B2FF-0EC0-4860-AA44-9E749774F6F3}"/>
    <cellStyle name="Input 2 2 3 9 2" xfId="3845" xr:uid="{42D19BF6-AA9A-4ECA-9518-70FB9B4DD99F}"/>
    <cellStyle name="Input 2 2 3 9 3" xfId="3846" xr:uid="{1DFD9AAD-D86B-4432-94C4-EEA9CE2CA27E}"/>
    <cellStyle name="Input 2 2 3 9 4" xfId="3847" xr:uid="{9C527C1F-AB29-42F0-BAA1-902B1B87185D}"/>
    <cellStyle name="Input 2 2 3 9 5" xfId="3848" xr:uid="{9DA89B37-B432-4B36-AAE7-DECD65A3565A}"/>
    <cellStyle name="Input 2 2 3 9 6" xfId="3849" xr:uid="{022491B4-5057-401D-8A19-EF931D3508F4}"/>
    <cellStyle name="Input 2 2 3_Subsidy" xfId="3850" xr:uid="{86FB1CBF-3196-4ACD-BA0A-5F5AC3DF2862}"/>
    <cellStyle name="Input 2 2 4" xfId="3851" xr:uid="{97F38209-9E3A-4A3C-8D46-9118231E97BC}"/>
    <cellStyle name="Input 2 2 4 10" xfId="3852" xr:uid="{E0E24FBE-CACE-4670-B3F8-38D0ACBE57E6}"/>
    <cellStyle name="Input 2 2 4 10 2" xfId="3853" xr:uid="{B9218B9F-2BE9-48EE-A2AC-A01A0F382385}"/>
    <cellStyle name="Input 2 2 4 11" xfId="3854" xr:uid="{421BDA30-5B81-43C2-956A-9DFF2AC554A2}"/>
    <cellStyle name="Input 2 2 4 12" xfId="3855" xr:uid="{AF5E7CD5-0A7C-4483-BB5C-8D2FFE5B4ECB}"/>
    <cellStyle name="Input 2 2 4 13" xfId="3856" xr:uid="{C5D6A2CF-921D-4B5C-B4DE-ECC5121220F8}"/>
    <cellStyle name="Input 2 2 4 14" xfId="3857" xr:uid="{0585DE85-3DC2-4F3A-8B41-4926970C03C8}"/>
    <cellStyle name="Input 2 2 4 2" xfId="3858" xr:uid="{49588FC2-E1C5-4E06-995C-25AAB55B08BD}"/>
    <cellStyle name="Input 2 2 4 2 2" xfId="3859" xr:uid="{67902E7B-F8C4-437D-B5B9-C6572AB64149}"/>
    <cellStyle name="Input 2 2 4 2 2 2" xfId="3860" xr:uid="{D9BEFAC0-0A9A-4C35-8B5F-D4FC6BA8F27C}"/>
    <cellStyle name="Input 2 2 4 2 2 2 2" xfId="3861" xr:uid="{1B810B80-175F-405A-B3D7-D1C7809B3346}"/>
    <cellStyle name="Input 2 2 4 2 2 2 3" xfId="3862" xr:uid="{524153B2-D2C4-405C-B2C3-EA93380588CC}"/>
    <cellStyle name="Input 2 2 4 2 2 2 4" xfId="3863" xr:uid="{D70525B1-69B4-461B-8F09-475614BAD6B3}"/>
    <cellStyle name="Input 2 2 4 2 2 2 5" xfId="3864" xr:uid="{9CA62E58-59FA-4011-A444-DF5F8241D831}"/>
    <cellStyle name="Input 2 2 4 2 2 2 6" xfId="3865" xr:uid="{509FCB36-A268-4422-A7A3-BDC586CC735E}"/>
    <cellStyle name="Input 2 2 4 2 2 3" xfId="3866" xr:uid="{DD56F2A0-80B7-4D81-B396-7546857C564D}"/>
    <cellStyle name="Input 2 2 4 2 2 3 2" xfId="3867" xr:uid="{3D56142A-87F1-4648-931F-F50BC5A9190B}"/>
    <cellStyle name="Input 2 2 4 2 2 4" xfId="3868" xr:uid="{5B9D8C8C-2573-45CE-B865-5062D4260F6E}"/>
    <cellStyle name="Input 2 2 4 2 2 5" xfId="3869" xr:uid="{29068298-0687-4F77-9BE8-9945CE5FC8C9}"/>
    <cellStyle name="Input 2 2 4 2 2 6" xfId="3870" xr:uid="{705128B6-05BB-446B-B3AE-141476E90F72}"/>
    <cellStyle name="Input 2 2 4 2 2 7" xfId="3871" xr:uid="{BAC0A9AF-C2CE-4DFE-B0B8-EC3A1214F6A1}"/>
    <cellStyle name="Input 2 2 4 2 3" xfId="3872" xr:uid="{E1811A5B-73D4-4644-8DE0-1EDB80E216BF}"/>
    <cellStyle name="Input 2 2 4 2 3 2" xfId="3873" xr:uid="{21818703-2931-4F97-A7A2-7BD680283326}"/>
    <cellStyle name="Input 2 2 4 2 3 3" xfId="3874" xr:uid="{1A377AF6-39A7-4F62-AFC2-48D7FC71C4D4}"/>
    <cellStyle name="Input 2 2 4 2 3 4" xfId="3875" xr:uid="{19778D25-16D0-45DB-81CC-07823AC27ED4}"/>
    <cellStyle name="Input 2 2 4 2 3 5" xfId="3876" xr:uid="{B79EE3EF-7311-403A-84A5-2730848B5BF8}"/>
    <cellStyle name="Input 2 2 4 2 3 6" xfId="3877" xr:uid="{DB1A616B-6DA4-41EE-ACFF-CBE3D86124DC}"/>
    <cellStyle name="Input 2 2 4 2 4" xfId="3878" xr:uid="{29BAF70E-EA29-41E6-83D9-91CF5C5E7D11}"/>
    <cellStyle name="Input 2 2 4 2 4 2" xfId="3879" xr:uid="{CCA01A5F-5C16-46AB-B9EF-D06514CE2372}"/>
    <cellStyle name="Input 2 2 4 2 5" xfId="3880" xr:uid="{8E062564-443C-4962-A7FC-ED49B4A18ACA}"/>
    <cellStyle name="Input 2 2 4 2 6" xfId="3881" xr:uid="{71AFBDB9-D9AD-48E2-9F9F-5CA18ABC2089}"/>
    <cellStyle name="Input 2 2 4 2 7" xfId="3882" xr:uid="{70338BC6-A7C2-4855-8FC8-EA417DD42F2F}"/>
    <cellStyle name="Input 2 2 4 2 8" xfId="3883" xr:uid="{8B8D519C-3DAA-4243-A112-754B5CB3DF5A}"/>
    <cellStyle name="Input 2 2 4 2_Subsidy" xfId="3884" xr:uid="{6568120F-9AAF-4B1B-A18F-2B51A43F55A0}"/>
    <cellStyle name="Input 2 2 4 3" xfId="3885" xr:uid="{B23305B4-18DE-433C-B073-A38BEBF0F8EA}"/>
    <cellStyle name="Input 2 2 4 3 2" xfId="3886" xr:uid="{C0A2451C-2E10-4D4D-AF9B-B7D940992CAE}"/>
    <cellStyle name="Input 2 2 4 3 2 2" xfId="3887" xr:uid="{3DEC0017-33C2-4009-A582-978A45594F34}"/>
    <cellStyle name="Input 2 2 4 3 2 3" xfId="3888" xr:uid="{B45477A4-03C3-4E3D-8AE7-02B427F5FCFC}"/>
    <cellStyle name="Input 2 2 4 3 2 4" xfId="3889" xr:uid="{AD04735D-694A-422F-A5D9-4293A5822F52}"/>
    <cellStyle name="Input 2 2 4 3 2 5" xfId="3890" xr:uid="{22C3CEAA-15FD-4FFA-B692-6C80629BF7A6}"/>
    <cellStyle name="Input 2 2 4 3 2 6" xfId="3891" xr:uid="{E7712250-FBAD-4FD6-BFA2-F25A6EDF1F9A}"/>
    <cellStyle name="Input 2 2 4 3 3" xfId="3892" xr:uid="{F3A939BE-9148-4B46-8B5B-5C8FC121D533}"/>
    <cellStyle name="Input 2 2 4 3 3 2" xfId="3893" xr:uid="{D688BF7C-4082-406F-9CDC-80AD897ECE91}"/>
    <cellStyle name="Input 2 2 4 3 4" xfId="3894" xr:uid="{DCEF4016-FB68-4EB7-AEA7-B75639FBAD74}"/>
    <cellStyle name="Input 2 2 4 3 5" xfId="3895" xr:uid="{A4862B5E-7C70-4937-8446-3DB239FA886D}"/>
    <cellStyle name="Input 2 2 4 3 6" xfId="3896" xr:uid="{617DDCF9-5B59-4F97-ADAB-388A675EBE4B}"/>
    <cellStyle name="Input 2 2 4 3 7" xfId="3897" xr:uid="{3EF93EC6-C4AA-4F91-AF5E-CD9B7754E935}"/>
    <cellStyle name="Input 2 2 4 4" xfId="3898" xr:uid="{38545559-0627-46D2-A65D-425D0BC5987D}"/>
    <cellStyle name="Input 2 2 4 4 2" xfId="3899" xr:uid="{F78C4BB6-6B0C-4C7A-984B-4079F1D56E30}"/>
    <cellStyle name="Input 2 2 4 4 2 2" xfId="3900" xr:uid="{BFC02E8A-6F01-4E73-82F8-C891F0BB5554}"/>
    <cellStyle name="Input 2 2 4 4 2 3" xfId="3901" xr:uid="{EE02E896-C6AC-40E2-88F3-F9738A85E0AD}"/>
    <cellStyle name="Input 2 2 4 4 2 4" xfId="3902" xr:uid="{7362E364-9528-402A-BC8A-83EAADFB49A9}"/>
    <cellStyle name="Input 2 2 4 4 2 5" xfId="3903" xr:uid="{B7A22FB4-A606-4719-B429-8326F0ACD7D6}"/>
    <cellStyle name="Input 2 2 4 4 2 6" xfId="3904" xr:uid="{C77AF77A-3CE3-491E-BDCB-16BDFA0BBBB9}"/>
    <cellStyle name="Input 2 2 4 4 3" xfId="3905" xr:uid="{D5A28F30-0EFB-474D-AB58-4059DCBF04C0}"/>
    <cellStyle name="Input 2 2 4 4 3 2" xfId="3906" xr:uid="{BC8440ED-9ACE-4826-83AE-F6171A0BB780}"/>
    <cellStyle name="Input 2 2 4 4 4" xfId="3907" xr:uid="{007521DB-13F8-4498-8A9C-2D976BD5613B}"/>
    <cellStyle name="Input 2 2 4 4 5" xfId="3908" xr:uid="{678400DA-66E6-4684-9F0B-8F7E9C7BB037}"/>
    <cellStyle name="Input 2 2 4 4 6" xfId="3909" xr:uid="{BE93158E-CC34-4EFB-9088-FBCFF7C4C039}"/>
    <cellStyle name="Input 2 2 4 4 7" xfId="3910" xr:uid="{CE87E462-3590-4EA9-A271-31230A5B72EA}"/>
    <cellStyle name="Input 2 2 4 5" xfId="3911" xr:uid="{5BDB14CE-B497-4FD0-BE0F-1748027797E6}"/>
    <cellStyle name="Input 2 2 4 5 2" xfId="3912" xr:uid="{7A872308-AE5A-47C2-BA14-FDEA111E54AC}"/>
    <cellStyle name="Input 2 2 4 5 2 2" xfId="3913" xr:uid="{3C666961-6C44-439D-A43D-4E20FEF8BF8D}"/>
    <cellStyle name="Input 2 2 4 5 2 3" xfId="3914" xr:uid="{AE87121B-A22D-4B45-A2A1-08EF6336D5AA}"/>
    <cellStyle name="Input 2 2 4 5 2 4" xfId="3915" xr:uid="{91B99151-F176-4B27-935D-F0B1EF5605FA}"/>
    <cellStyle name="Input 2 2 4 5 2 5" xfId="3916" xr:uid="{C8A5C336-B0D7-4D23-BB02-0D400259613D}"/>
    <cellStyle name="Input 2 2 4 5 2 6" xfId="3917" xr:uid="{2F1ED92D-DAA0-4908-8514-9E0C8297B5CA}"/>
    <cellStyle name="Input 2 2 4 5 3" xfId="3918" xr:uid="{EBD87255-C18D-4CCE-828C-C1303F868135}"/>
    <cellStyle name="Input 2 2 4 5 3 2" xfId="3919" xr:uid="{585598E8-85FB-488F-8995-0D849E5DDC3C}"/>
    <cellStyle name="Input 2 2 4 5 4" xfId="3920" xr:uid="{90DA7113-93B5-4AE4-A819-5A19C34DE81C}"/>
    <cellStyle name="Input 2 2 4 5 5" xfId="3921" xr:uid="{8B5212E5-CC57-45BF-A80A-31EB8357B850}"/>
    <cellStyle name="Input 2 2 4 5 6" xfId="3922" xr:uid="{89EA6E16-AF71-444B-BE61-954DC9B4DA8C}"/>
    <cellStyle name="Input 2 2 4 5 7" xfId="3923" xr:uid="{F8980E51-FF33-4993-868A-5C63FE2C9EE4}"/>
    <cellStyle name="Input 2 2 4 6" xfId="3924" xr:uid="{A190E15E-F04B-48A0-9F55-61725744FE4A}"/>
    <cellStyle name="Input 2 2 4 6 2" xfId="3925" xr:uid="{5BEBC178-C866-436F-95A8-01AC3A086C4D}"/>
    <cellStyle name="Input 2 2 4 6 2 2" xfId="3926" xr:uid="{B71190F5-7E4F-457D-B1BB-7E28EBD232FF}"/>
    <cellStyle name="Input 2 2 4 6 2 3" xfId="3927" xr:uid="{AB10853B-55DE-4A7D-B87E-2E98B785BF51}"/>
    <cellStyle name="Input 2 2 4 6 2 4" xfId="3928" xr:uid="{7221CAA8-814D-42AF-9AE0-E88F3932820C}"/>
    <cellStyle name="Input 2 2 4 6 2 5" xfId="3929" xr:uid="{A2D56F69-E4AD-4280-BBAE-88F7A8821F1D}"/>
    <cellStyle name="Input 2 2 4 6 2 6" xfId="3930" xr:uid="{58F40BB5-6E86-4367-942F-C17F5A37D2C1}"/>
    <cellStyle name="Input 2 2 4 6 3" xfId="3931" xr:uid="{359A2B52-0B3F-4394-B412-63DD525B2C7D}"/>
    <cellStyle name="Input 2 2 4 6 3 2" xfId="3932" xr:uid="{A3C1F971-3CD6-4BF1-8A3B-BFBCA0548AF5}"/>
    <cellStyle name="Input 2 2 4 6 4" xfId="3933" xr:uid="{BCC9D28D-D38B-4879-8115-6D359A7F3070}"/>
    <cellStyle name="Input 2 2 4 6 5" xfId="3934" xr:uid="{2AF2F33A-F3A3-4AAB-AF4B-33F6D4EC5CA7}"/>
    <cellStyle name="Input 2 2 4 6 6" xfId="3935" xr:uid="{A6D04F52-3542-4841-B9D3-59C89CB7C5BB}"/>
    <cellStyle name="Input 2 2 4 6 7" xfId="3936" xr:uid="{85B931A2-4A10-4B30-83F9-1961BFFD79C9}"/>
    <cellStyle name="Input 2 2 4 7" xfId="3937" xr:uid="{FE78EA19-ED38-4FD6-8C9B-FE2208B64C7E}"/>
    <cellStyle name="Input 2 2 4 7 2" xfId="3938" xr:uid="{9392E8A1-2924-471B-B2E2-92945FF117AE}"/>
    <cellStyle name="Input 2 2 4 7 2 2" xfId="3939" xr:uid="{F04E7AEA-4E29-417B-AE0B-7847FA6FA2DC}"/>
    <cellStyle name="Input 2 2 4 7 2 3" xfId="3940" xr:uid="{97CE52AD-36FA-4A1D-BBBC-D49D3D6060E2}"/>
    <cellStyle name="Input 2 2 4 7 2 4" xfId="3941" xr:uid="{AA3B6C6E-B8B8-44C5-BE3B-111739484E85}"/>
    <cellStyle name="Input 2 2 4 7 2 5" xfId="3942" xr:uid="{6F1DBD0B-4FCB-4831-B4BE-4D4CF8F02381}"/>
    <cellStyle name="Input 2 2 4 7 2 6" xfId="3943" xr:uid="{D96C2A74-7793-4F37-B575-1EA5CB68A657}"/>
    <cellStyle name="Input 2 2 4 7 3" xfId="3944" xr:uid="{0354AD78-23F8-433A-845F-64E1670A9126}"/>
    <cellStyle name="Input 2 2 4 7 3 2" xfId="3945" xr:uid="{870A495F-6C54-465F-8FE8-7BC12234DC23}"/>
    <cellStyle name="Input 2 2 4 7 4" xfId="3946" xr:uid="{3DEFCD0F-CEE0-4496-848E-DF035D927091}"/>
    <cellStyle name="Input 2 2 4 7 5" xfId="3947" xr:uid="{BFDD87BF-AC8B-4709-9D16-5CFBCFE33D6B}"/>
    <cellStyle name="Input 2 2 4 7 6" xfId="3948" xr:uid="{769842B3-CA9E-44BD-82CA-D1955B615D6B}"/>
    <cellStyle name="Input 2 2 4 7 7" xfId="3949" xr:uid="{B4F116B3-3311-4DA4-A464-9CBA7EA765F7}"/>
    <cellStyle name="Input 2 2 4 8" xfId="3950" xr:uid="{5E679A8A-DEF1-4FF4-951B-3C08266BB595}"/>
    <cellStyle name="Input 2 2 4 8 2" xfId="3951" xr:uid="{1493618F-CEDE-4C3D-B6D5-737933E8AF66}"/>
    <cellStyle name="Input 2 2 4 8 2 2" xfId="3952" xr:uid="{8A73ED91-7EB6-432A-B068-5FA6551ADEE8}"/>
    <cellStyle name="Input 2 2 4 8 2 3" xfId="3953" xr:uid="{4432E87C-AAFD-4713-AC50-715EF03342B9}"/>
    <cellStyle name="Input 2 2 4 8 2 4" xfId="3954" xr:uid="{25212E14-3BD2-43AA-84E6-A2709AEBCCBC}"/>
    <cellStyle name="Input 2 2 4 8 2 5" xfId="3955" xr:uid="{B96210E1-B496-4F87-A30C-5D67DE5D9186}"/>
    <cellStyle name="Input 2 2 4 8 2 6" xfId="3956" xr:uid="{07ADF1DB-EA7A-4FC7-A578-21BD090086B0}"/>
    <cellStyle name="Input 2 2 4 8 3" xfId="3957" xr:uid="{26A2FE7E-53D9-4404-97B8-36BBC6020116}"/>
    <cellStyle name="Input 2 2 4 8 3 2" xfId="3958" xr:uid="{0E5683CF-7FC2-4774-911F-6C9293663EE6}"/>
    <cellStyle name="Input 2 2 4 8 4" xfId="3959" xr:uid="{1F1ECFDA-1343-447A-ACD4-585073EB7CAF}"/>
    <cellStyle name="Input 2 2 4 8 5" xfId="3960" xr:uid="{A9F87C97-53CC-4EF7-BC4F-63B53D966616}"/>
    <cellStyle name="Input 2 2 4 8 6" xfId="3961" xr:uid="{CDE6D638-2341-4CE3-9635-3E8B3A1F8096}"/>
    <cellStyle name="Input 2 2 4 8 7" xfId="3962" xr:uid="{D63DADE4-110D-4140-B3BA-BA8CD872D278}"/>
    <cellStyle name="Input 2 2 4 9" xfId="3963" xr:uid="{81A36753-2405-499D-B6AF-89C206C09ADF}"/>
    <cellStyle name="Input 2 2 4 9 2" xfId="3964" xr:uid="{8603CFFA-61DA-4249-8439-F50F69B2F55D}"/>
    <cellStyle name="Input 2 2 4 9 3" xfId="3965" xr:uid="{2AA861A3-444A-4B99-9774-88B2D8F1FB6E}"/>
    <cellStyle name="Input 2 2 4 9 4" xfId="3966" xr:uid="{F97EF8C5-D9BE-4135-B361-96786DACD396}"/>
    <cellStyle name="Input 2 2 4 9 5" xfId="3967" xr:uid="{689709C8-C308-434C-B6B5-E9DAD8547C0F}"/>
    <cellStyle name="Input 2 2 4 9 6" xfId="3968" xr:uid="{DDE8B41D-560D-46E8-ACFC-374384F2ABDE}"/>
    <cellStyle name="Input 2 2 4_Subsidy" xfId="3969" xr:uid="{31C2EC99-80FD-4D67-8CD3-462A6E47E6B1}"/>
    <cellStyle name="Input 2 2 5" xfId="3970" xr:uid="{DFF21B1C-DB31-44DC-9144-BE238FBF1448}"/>
    <cellStyle name="Input 2 2 5 10" xfId="3971" xr:uid="{C8FA85FD-F2B2-4400-91AD-813847F010EB}"/>
    <cellStyle name="Input 2 2 5 10 2" xfId="3972" xr:uid="{B0E1118D-618A-4EFF-BA63-AB579EA43106}"/>
    <cellStyle name="Input 2 2 5 11" xfId="3973" xr:uid="{69B30FCB-0594-4060-AC64-B037074C298A}"/>
    <cellStyle name="Input 2 2 5 12" xfId="3974" xr:uid="{F9188473-396B-4DF9-8934-5ABF233C2A4A}"/>
    <cellStyle name="Input 2 2 5 13" xfId="3975" xr:uid="{8161EC39-304A-43B0-A05F-36686C0ED8A6}"/>
    <cellStyle name="Input 2 2 5 14" xfId="3976" xr:uid="{6C690F59-986E-4976-9BDB-79221E7BEC44}"/>
    <cellStyle name="Input 2 2 5 2" xfId="3977" xr:uid="{209DEC5A-9A6A-4508-94FF-149D8F637BD1}"/>
    <cellStyle name="Input 2 2 5 2 2" xfId="3978" xr:uid="{26A778DB-DA7F-4090-85BF-F251BEF4CEF6}"/>
    <cellStyle name="Input 2 2 5 2 2 2" xfId="3979" xr:uid="{AFA74112-B83B-4C82-9436-76176305F9F6}"/>
    <cellStyle name="Input 2 2 5 2 2 2 2" xfId="3980" xr:uid="{52362EBE-539A-455A-8C5B-FB6BDEFF6807}"/>
    <cellStyle name="Input 2 2 5 2 2 2 3" xfId="3981" xr:uid="{15DDEA5E-4408-415F-8D88-FA93B6F9E915}"/>
    <cellStyle name="Input 2 2 5 2 2 2 4" xfId="3982" xr:uid="{4FEB0509-6D4E-449D-98D6-255CDE9B6921}"/>
    <cellStyle name="Input 2 2 5 2 2 2 5" xfId="3983" xr:uid="{5C289EC8-8FD8-434E-A7CA-FC8E6ABA74EF}"/>
    <cellStyle name="Input 2 2 5 2 2 2 6" xfId="3984" xr:uid="{1AE6CEBF-D90C-48B5-A35F-1B4A81546B17}"/>
    <cellStyle name="Input 2 2 5 2 2 3" xfId="3985" xr:uid="{13B8F111-FF90-4893-890B-273AFFF6D346}"/>
    <cellStyle name="Input 2 2 5 2 2 3 2" xfId="3986" xr:uid="{3B50C3F1-8D4C-4BBC-9863-08630AE981C8}"/>
    <cellStyle name="Input 2 2 5 2 2 4" xfId="3987" xr:uid="{B3D1CF43-2BDD-4F09-8C47-5A486CD3BFA4}"/>
    <cellStyle name="Input 2 2 5 2 2 5" xfId="3988" xr:uid="{FB1CB899-CFB1-4A82-9C3D-D3B2F0890E9F}"/>
    <cellStyle name="Input 2 2 5 2 2 6" xfId="3989" xr:uid="{9EDED61A-9A10-4AA8-8585-BE894D0DFCD8}"/>
    <cellStyle name="Input 2 2 5 2 2 7" xfId="3990" xr:uid="{BC32FD7F-D2AE-4521-A76E-CF11F48B2C2B}"/>
    <cellStyle name="Input 2 2 5 2 3" xfId="3991" xr:uid="{C873CC53-D970-4F5A-9D14-E2D140CFA4BB}"/>
    <cellStyle name="Input 2 2 5 2 3 2" xfId="3992" xr:uid="{CADBE829-7C79-4497-8171-98491DC5172E}"/>
    <cellStyle name="Input 2 2 5 2 3 3" xfId="3993" xr:uid="{47D295FD-8161-49BA-9FDB-1367207965C7}"/>
    <cellStyle name="Input 2 2 5 2 3 4" xfId="3994" xr:uid="{D7F01EAD-0243-4F57-A22D-147291C6C1EE}"/>
    <cellStyle name="Input 2 2 5 2 3 5" xfId="3995" xr:uid="{CC4500A9-21EF-4E9D-9AF7-DD68DDF3EF71}"/>
    <cellStyle name="Input 2 2 5 2 3 6" xfId="3996" xr:uid="{645D81CD-A0E2-4E14-8149-04795BE3CF51}"/>
    <cellStyle name="Input 2 2 5 2 4" xfId="3997" xr:uid="{0BCE6120-66A7-44D6-9001-F54CEBD47361}"/>
    <cellStyle name="Input 2 2 5 2 4 2" xfId="3998" xr:uid="{D71AA597-2CB2-4942-A009-51C6637B0A43}"/>
    <cellStyle name="Input 2 2 5 2 5" xfId="3999" xr:uid="{ADB25C71-48F6-4421-A356-93E739E9D1A9}"/>
    <cellStyle name="Input 2 2 5 2 6" xfId="4000" xr:uid="{CDBF6C83-755C-4271-88FF-10D94F64DCDB}"/>
    <cellStyle name="Input 2 2 5 2 7" xfId="4001" xr:uid="{2D3900FC-C841-48C8-8A76-85C6369A0E39}"/>
    <cellStyle name="Input 2 2 5 2 8" xfId="4002" xr:uid="{27113AD4-2E6C-4EFD-808E-879379178CBF}"/>
    <cellStyle name="Input 2 2 5 2_Subsidy" xfId="4003" xr:uid="{7ABAFCD6-61E4-4117-980A-C076CC360231}"/>
    <cellStyle name="Input 2 2 5 3" xfId="4004" xr:uid="{6B817B80-15F6-43E0-948E-961D2DB795F3}"/>
    <cellStyle name="Input 2 2 5 3 2" xfId="4005" xr:uid="{1F16F9EB-FF16-4C76-9038-7C286B0E9617}"/>
    <cellStyle name="Input 2 2 5 3 2 2" xfId="4006" xr:uid="{513C2782-A27F-4483-B8F3-3199A5343BAE}"/>
    <cellStyle name="Input 2 2 5 3 2 3" xfId="4007" xr:uid="{AD52112A-54D4-4E00-B030-C0806CE48BBE}"/>
    <cellStyle name="Input 2 2 5 3 2 4" xfId="4008" xr:uid="{2FFD27B4-111D-4603-8515-D5F4B6C0ABCB}"/>
    <cellStyle name="Input 2 2 5 3 2 5" xfId="4009" xr:uid="{12222153-46D2-44BC-8594-E31C64188AD7}"/>
    <cellStyle name="Input 2 2 5 3 2 6" xfId="4010" xr:uid="{36DFCC03-367E-4611-821A-B54B129999BD}"/>
    <cellStyle name="Input 2 2 5 3 3" xfId="4011" xr:uid="{61A4FD1C-9BCD-460F-81CA-DC8EA06B4C50}"/>
    <cellStyle name="Input 2 2 5 3 3 2" xfId="4012" xr:uid="{587D9E24-439A-4E74-8F24-A17EB5B5AE82}"/>
    <cellStyle name="Input 2 2 5 3 4" xfId="4013" xr:uid="{C31622CB-1CF2-402D-8347-221A5C12BF98}"/>
    <cellStyle name="Input 2 2 5 3 5" xfId="4014" xr:uid="{20114700-6F47-4D98-A697-9390C1807910}"/>
    <cellStyle name="Input 2 2 5 3 6" xfId="4015" xr:uid="{F401D76B-DE67-4450-A4B8-59015C3FAB5F}"/>
    <cellStyle name="Input 2 2 5 3 7" xfId="4016" xr:uid="{19A70DE4-E707-475A-8661-5387371D6722}"/>
    <cellStyle name="Input 2 2 5 4" xfId="4017" xr:uid="{EB268BC3-3201-4A64-8E5F-DDF399FC6198}"/>
    <cellStyle name="Input 2 2 5 4 2" xfId="4018" xr:uid="{9FE4DA0F-B20E-46DB-A10E-D74EEDCC296C}"/>
    <cellStyle name="Input 2 2 5 4 2 2" xfId="4019" xr:uid="{7F17F0F8-292B-436B-A3AA-EA76079D7C71}"/>
    <cellStyle name="Input 2 2 5 4 2 3" xfId="4020" xr:uid="{B30BB074-57AC-4D5A-995B-10FF52D40E45}"/>
    <cellStyle name="Input 2 2 5 4 2 4" xfId="4021" xr:uid="{5DB7A10C-78DF-4D4A-8091-8F0462C673FF}"/>
    <cellStyle name="Input 2 2 5 4 2 5" xfId="4022" xr:uid="{B298C2AC-11D1-4838-B1C2-E0C9949805B3}"/>
    <cellStyle name="Input 2 2 5 4 2 6" xfId="4023" xr:uid="{55258EE7-DE41-4BE8-B5B9-48AD75A2451C}"/>
    <cellStyle name="Input 2 2 5 4 3" xfId="4024" xr:uid="{F080FEBB-4738-46CE-A99C-AF4C067B1998}"/>
    <cellStyle name="Input 2 2 5 4 3 2" xfId="4025" xr:uid="{D1660373-8B1A-4DBD-822D-FEAAD555BC8B}"/>
    <cellStyle name="Input 2 2 5 4 4" xfId="4026" xr:uid="{51874D1F-B835-4C62-814E-9ED896D9B7AF}"/>
    <cellStyle name="Input 2 2 5 4 5" xfId="4027" xr:uid="{778B399D-F850-44BD-B835-035D60728DD9}"/>
    <cellStyle name="Input 2 2 5 4 6" xfId="4028" xr:uid="{BD517391-C53D-4AEB-8AE7-12AF4452B357}"/>
    <cellStyle name="Input 2 2 5 4 7" xfId="4029" xr:uid="{9CCE6890-6AA8-42A5-BCE3-966C9D8F8689}"/>
    <cellStyle name="Input 2 2 5 5" xfId="4030" xr:uid="{6D0BC705-A790-4780-B481-6F98090C6E5D}"/>
    <cellStyle name="Input 2 2 5 5 2" xfId="4031" xr:uid="{DD43FAE5-6803-48C3-90A5-76A0726901D3}"/>
    <cellStyle name="Input 2 2 5 5 2 2" xfId="4032" xr:uid="{140C3783-D366-4CDE-BAEC-E2E70F373527}"/>
    <cellStyle name="Input 2 2 5 5 2 3" xfId="4033" xr:uid="{7D090086-E2C6-4C94-9B37-1727D327E2C0}"/>
    <cellStyle name="Input 2 2 5 5 2 4" xfId="4034" xr:uid="{853D35E0-2FF9-4520-9E4B-DBBD715D8859}"/>
    <cellStyle name="Input 2 2 5 5 2 5" xfId="4035" xr:uid="{E6E7D4B5-1CCC-46AA-9A70-0733DE315638}"/>
    <cellStyle name="Input 2 2 5 5 2 6" xfId="4036" xr:uid="{3D9E9361-A8B0-4A76-9A0A-5A61EC98D04D}"/>
    <cellStyle name="Input 2 2 5 5 3" xfId="4037" xr:uid="{8F733B58-1E2D-410F-8921-D725B0289739}"/>
    <cellStyle name="Input 2 2 5 5 3 2" xfId="4038" xr:uid="{031C4910-3B06-4D8B-845B-B8BCFC8D155A}"/>
    <cellStyle name="Input 2 2 5 5 4" xfId="4039" xr:uid="{EB26B13D-2C7F-48B5-92AD-D00AD7C6E62C}"/>
    <cellStyle name="Input 2 2 5 5 5" xfId="4040" xr:uid="{E0B83187-AB08-4950-A2CC-61F6E2390B4C}"/>
    <cellStyle name="Input 2 2 5 5 6" xfId="4041" xr:uid="{AC9A08A0-6587-4E80-887F-5B951DC3ED03}"/>
    <cellStyle name="Input 2 2 5 5 7" xfId="4042" xr:uid="{9A9FA2F3-646F-44EC-8EB3-AA2FD4243850}"/>
    <cellStyle name="Input 2 2 5 6" xfId="4043" xr:uid="{564ADAE1-7B6B-4D02-846D-3DBDE3003380}"/>
    <cellStyle name="Input 2 2 5 6 2" xfId="4044" xr:uid="{66D6351A-5C22-4C31-92F5-E8B3BFCDC672}"/>
    <cellStyle name="Input 2 2 5 6 2 2" xfId="4045" xr:uid="{E26C0DCA-D2C5-4293-9B64-79F3D200C5C5}"/>
    <cellStyle name="Input 2 2 5 6 2 3" xfId="4046" xr:uid="{20866B7D-EF67-4F89-9715-9F3AEFC203C6}"/>
    <cellStyle name="Input 2 2 5 6 2 4" xfId="4047" xr:uid="{C9FFA7F2-5C87-433B-828C-BDA56CE983C3}"/>
    <cellStyle name="Input 2 2 5 6 2 5" xfId="4048" xr:uid="{82E36B8F-4209-46E6-8D7C-3621460C57AA}"/>
    <cellStyle name="Input 2 2 5 6 2 6" xfId="4049" xr:uid="{6C85D3ED-3A8C-44D4-ADC3-1E895FDB3CF7}"/>
    <cellStyle name="Input 2 2 5 6 3" xfId="4050" xr:uid="{048F06E9-1B06-4792-B531-F7E01341118D}"/>
    <cellStyle name="Input 2 2 5 6 3 2" xfId="4051" xr:uid="{EB6CE466-0A41-4CA6-BC43-BA6E3928F09A}"/>
    <cellStyle name="Input 2 2 5 6 4" xfId="4052" xr:uid="{DCF54F4A-BA86-49A9-8BFF-A2A2081F86E0}"/>
    <cellStyle name="Input 2 2 5 6 5" xfId="4053" xr:uid="{138D142F-D249-497C-A4B5-490E04B96D6B}"/>
    <cellStyle name="Input 2 2 5 6 6" xfId="4054" xr:uid="{54817CA7-312F-4DF4-ABB7-182470B2AC9B}"/>
    <cellStyle name="Input 2 2 5 6 7" xfId="4055" xr:uid="{B81A2B6A-FEE7-4F7B-B7A2-5F20D1D967D8}"/>
    <cellStyle name="Input 2 2 5 7" xfId="4056" xr:uid="{6D175290-DE2C-4C5F-BE4B-CCFDB9C84C4A}"/>
    <cellStyle name="Input 2 2 5 7 2" xfId="4057" xr:uid="{EA8DC3E2-862D-41F7-9DFA-B12A4EA811C9}"/>
    <cellStyle name="Input 2 2 5 7 2 2" xfId="4058" xr:uid="{01466C9D-240F-4E9F-ADB4-869FA79E71F1}"/>
    <cellStyle name="Input 2 2 5 7 2 3" xfId="4059" xr:uid="{82B427A5-FD80-4B38-AFE3-588728561908}"/>
    <cellStyle name="Input 2 2 5 7 2 4" xfId="4060" xr:uid="{16771F2F-035D-4D7B-9F8B-E5E01568DD42}"/>
    <cellStyle name="Input 2 2 5 7 2 5" xfId="4061" xr:uid="{1AC2554C-EB77-4988-8D6B-CE9F924B1915}"/>
    <cellStyle name="Input 2 2 5 7 2 6" xfId="4062" xr:uid="{E0640808-F347-4376-AA7C-D403D69D46EF}"/>
    <cellStyle name="Input 2 2 5 7 3" xfId="4063" xr:uid="{BF23BEF4-A165-4596-86D8-A0E94A681841}"/>
    <cellStyle name="Input 2 2 5 7 3 2" xfId="4064" xr:uid="{167F807A-59AF-476E-8105-A64F66270394}"/>
    <cellStyle name="Input 2 2 5 7 4" xfId="4065" xr:uid="{52CCA1A2-54D9-4C01-A066-AC7D02F1A6B9}"/>
    <cellStyle name="Input 2 2 5 7 5" xfId="4066" xr:uid="{0B40AD38-0EDE-41CE-8C75-5C7D9D42026C}"/>
    <cellStyle name="Input 2 2 5 7 6" xfId="4067" xr:uid="{732F1B06-8059-4B42-8279-9C6A8707A47F}"/>
    <cellStyle name="Input 2 2 5 7 7" xfId="4068" xr:uid="{4E3F5C14-7D42-4F9F-B75B-9AB1CA8F6C78}"/>
    <cellStyle name="Input 2 2 5 8" xfId="4069" xr:uid="{96EEEC60-A8DD-4029-B1B2-D438FDE0FAD2}"/>
    <cellStyle name="Input 2 2 5 8 2" xfId="4070" xr:uid="{F8845B93-92BA-4550-BECD-68F327A52123}"/>
    <cellStyle name="Input 2 2 5 8 2 2" xfId="4071" xr:uid="{3CEAFA63-EF10-45DA-9DD8-3ECAC4FA06FB}"/>
    <cellStyle name="Input 2 2 5 8 2 3" xfId="4072" xr:uid="{FAB76D93-5B55-4014-946D-8C75C50AA5CA}"/>
    <cellStyle name="Input 2 2 5 8 2 4" xfId="4073" xr:uid="{286BBDBC-D7AA-46D9-9E8C-964B4C0D2D26}"/>
    <cellStyle name="Input 2 2 5 8 2 5" xfId="4074" xr:uid="{B6D15B4D-7798-4109-8882-3D2B780AD11B}"/>
    <cellStyle name="Input 2 2 5 8 2 6" xfId="4075" xr:uid="{FDDA1329-CA6F-4A80-AC65-0C275014AE95}"/>
    <cellStyle name="Input 2 2 5 8 3" xfId="4076" xr:uid="{7EFFE7B2-1751-43BA-AC05-87C414C4CEBA}"/>
    <cellStyle name="Input 2 2 5 8 3 2" xfId="4077" xr:uid="{4DB1F258-11BD-4C05-895C-8D8CB1AF0A6D}"/>
    <cellStyle name="Input 2 2 5 8 4" xfId="4078" xr:uid="{E9B65EF3-79A3-42BF-9646-B8B87931618D}"/>
    <cellStyle name="Input 2 2 5 8 5" xfId="4079" xr:uid="{726B3018-6847-4A23-8C94-A06F8078F01E}"/>
    <cellStyle name="Input 2 2 5 8 6" xfId="4080" xr:uid="{E28E134C-B220-4807-B29D-99C2A5A69420}"/>
    <cellStyle name="Input 2 2 5 8 7" xfId="4081" xr:uid="{432CFDC0-778C-4C9C-8C2E-37567D7E6560}"/>
    <cellStyle name="Input 2 2 5 9" xfId="4082" xr:uid="{1DB4FDFB-5125-47DF-9EFE-B4BBE48F4221}"/>
    <cellStyle name="Input 2 2 5 9 2" xfId="4083" xr:uid="{3D78E1B9-6378-4EC6-8A56-462161AB5280}"/>
    <cellStyle name="Input 2 2 5 9 3" xfId="4084" xr:uid="{E33546E3-2201-41D6-9964-4C069BEB489B}"/>
    <cellStyle name="Input 2 2 5 9 4" xfId="4085" xr:uid="{CA763A9F-93A5-49DB-95E3-09B40EAD7495}"/>
    <cellStyle name="Input 2 2 5 9 5" xfId="4086" xr:uid="{AE45A4C4-7CCB-452D-A85B-90A5DEEA1170}"/>
    <cellStyle name="Input 2 2 5 9 6" xfId="4087" xr:uid="{96E1C191-8932-4CDF-8D27-77D70F8D4BCB}"/>
    <cellStyle name="Input 2 2 5_Subsidy" xfId="4088" xr:uid="{5D59A501-C92D-42B9-A50B-F524041FBE29}"/>
    <cellStyle name="Input 2 2 6" xfId="4089" xr:uid="{3E1B8CC0-B203-4CAE-9997-E597D3C72B6C}"/>
    <cellStyle name="Input 2 2 6 2" xfId="4090" xr:uid="{31E1FD2B-5B40-4A3A-9F3B-20BCEE500286}"/>
    <cellStyle name="Input 2 2 6 2 2" xfId="4091" xr:uid="{F3C70E14-C09E-4F67-8C77-0562D1ACFDE1}"/>
    <cellStyle name="Input 2 2 6 2 2 2" xfId="4092" xr:uid="{17104133-7C36-4374-ADB9-989CADC76BF4}"/>
    <cellStyle name="Input 2 2 6 2 2 3" xfId="4093" xr:uid="{4B122490-97C1-4D31-81A9-9BF4B528567E}"/>
    <cellStyle name="Input 2 2 6 2 2 4" xfId="4094" xr:uid="{3272245D-3195-4284-B8CF-F1C5DA792843}"/>
    <cellStyle name="Input 2 2 6 2 2 5" xfId="4095" xr:uid="{6DF85A23-57F3-4484-8A41-9F021059B2AB}"/>
    <cellStyle name="Input 2 2 6 2 2 6" xfId="4096" xr:uid="{46D83CD2-4E62-4D67-8780-F7701835D508}"/>
    <cellStyle name="Input 2 2 6 2 3" xfId="4097" xr:uid="{6245D784-AFC0-41A4-B933-BAC555122196}"/>
    <cellStyle name="Input 2 2 6 2 3 2" xfId="4098" xr:uid="{DD625518-2C66-4E46-95B7-FB581941CD58}"/>
    <cellStyle name="Input 2 2 6 2 4" xfId="4099" xr:uid="{D81C79CF-31EB-4741-9DB9-DD501057F941}"/>
    <cellStyle name="Input 2 2 6 2 5" xfId="4100" xr:uid="{C0078E22-4424-4ECA-A992-E5B1480CD20B}"/>
    <cellStyle name="Input 2 2 6 2 6" xfId="4101" xr:uid="{1B24ABDA-B776-402F-9628-69930A32AEE7}"/>
    <cellStyle name="Input 2 2 6 2 7" xfId="4102" xr:uid="{58774709-04C9-47AD-B9EC-A717FFA64C22}"/>
    <cellStyle name="Input 2 2 6 3" xfId="4103" xr:uid="{F2E5B264-E919-4453-A228-ADEF28AE485D}"/>
    <cellStyle name="Input 2 2 6 3 2" xfId="4104" xr:uid="{70D880A4-CC1B-4D86-8FE5-F1F37FF374DE}"/>
    <cellStyle name="Input 2 2 6 3 3" xfId="4105" xr:uid="{3E680110-FD2E-4033-B64F-3B1B6161D1C0}"/>
    <cellStyle name="Input 2 2 6 3 4" xfId="4106" xr:uid="{DEEF5CA2-A38B-435A-A4A2-08DC5BF1A367}"/>
    <cellStyle name="Input 2 2 6 3 5" xfId="4107" xr:uid="{2E783A17-F46A-47EC-A94B-BCCA0309541D}"/>
    <cellStyle name="Input 2 2 6 3 6" xfId="4108" xr:uid="{7699A871-F52A-4FE5-BFB5-687951B2876D}"/>
    <cellStyle name="Input 2 2 6 4" xfId="4109" xr:uid="{02AA5CFE-CA89-4ECB-98B0-D452501410A1}"/>
    <cellStyle name="Input 2 2 6 4 2" xfId="4110" xr:uid="{FB2ACCAB-A083-4E62-86BB-B7820BA76C76}"/>
    <cellStyle name="Input 2 2 6 5" xfId="4111" xr:uid="{AE4D4B29-4DE4-46E5-906D-5D3D5131FF8B}"/>
    <cellStyle name="Input 2 2 6 6" xfId="4112" xr:uid="{D626BB0F-2065-426F-9001-C515E81F3385}"/>
    <cellStyle name="Input 2 2 6 7" xfId="4113" xr:uid="{1D6D16D6-41CB-499C-99A4-AF7743943FA1}"/>
    <cellStyle name="Input 2 2 6 8" xfId="4114" xr:uid="{E06AF3BB-0797-4123-BB0E-7B29BAFF4DDA}"/>
    <cellStyle name="Input 2 2 6_Subsidy" xfId="4115" xr:uid="{5A53D7DD-7FB5-48A8-8AE3-0CE4FFF9CBA3}"/>
    <cellStyle name="Input 2 2 7" xfId="4116" xr:uid="{08757573-635D-4D33-9755-79B7908018E3}"/>
    <cellStyle name="Input 2 2 7 2" xfId="4117" xr:uid="{853B4722-1771-441B-A3BD-EF8EC021A70D}"/>
    <cellStyle name="Input 2 2 7 2 2" xfId="4118" xr:uid="{15CB5EFE-90B3-4CE3-95D8-6AF0E184B179}"/>
    <cellStyle name="Input 2 2 7 2 3" xfId="4119" xr:uid="{0765C663-DC02-4009-B919-64D633450A8C}"/>
    <cellStyle name="Input 2 2 7 2 4" xfId="4120" xr:uid="{C76AFF76-6703-461D-8138-4B4E7F084A4E}"/>
    <cellStyle name="Input 2 2 7 2 5" xfId="4121" xr:uid="{419C5354-C8B1-4D8B-BC7C-730DF00E86A3}"/>
    <cellStyle name="Input 2 2 7 2 6" xfId="4122" xr:uid="{D490D8BA-244B-44BC-B361-9090ED315088}"/>
    <cellStyle name="Input 2 2 7 3" xfId="4123" xr:uid="{DFC25CEC-7BA9-4843-B0FC-15B015C82DF9}"/>
    <cellStyle name="Input 2 2 7 3 2" xfId="4124" xr:uid="{3C179FA9-8F5D-49E8-B482-F5DA4AC1B320}"/>
    <cellStyle name="Input 2 2 7 4" xfId="4125" xr:uid="{2E918CF2-634F-4824-993F-200359E16F21}"/>
    <cellStyle name="Input 2 2 7 5" xfId="4126" xr:uid="{569FC963-3770-4CCF-B487-DD8FB7DC862D}"/>
    <cellStyle name="Input 2 2 7 6" xfId="4127" xr:uid="{3EEA8D49-66BB-49D5-9521-FDE9BBFDD08E}"/>
    <cellStyle name="Input 2 2 7 7" xfId="4128" xr:uid="{4C837F18-E09F-41D2-9AAC-AFF0CBD9281E}"/>
    <cellStyle name="Input 2 2 8" xfId="4129" xr:uid="{103C317B-C458-4677-957B-312063F343C0}"/>
    <cellStyle name="Input 2 2 8 2" xfId="4130" xr:uid="{5B620686-93DC-4FDE-83B3-F551EFF39E08}"/>
    <cellStyle name="Input 2 2 8 2 2" xfId="4131" xr:uid="{70C12082-B0A9-47AC-897C-E57D5E9C3993}"/>
    <cellStyle name="Input 2 2 8 2 3" xfId="4132" xr:uid="{B4F7320C-F63D-413F-9E51-018EB3C3E227}"/>
    <cellStyle name="Input 2 2 8 2 4" xfId="4133" xr:uid="{BB940DE6-00D0-4342-8C1C-8189213A828F}"/>
    <cellStyle name="Input 2 2 8 2 5" xfId="4134" xr:uid="{4D602EFE-F30A-4B46-A371-46CDFE69062C}"/>
    <cellStyle name="Input 2 2 8 2 6" xfId="4135" xr:uid="{27A2B188-6172-4D63-A9EE-F72DCB2339FF}"/>
    <cellStyle name="Input 2 2 8 3" xfId="4136" xr:uid="{5FA57BC8-0593-4322-B38B-C17F144580BB}"/>
    <cellStyle name="Input 2 2 8 3 2" xfId="4137" xr:uid="{A2890F6A-7050-4168-BEBC-E767C80F35FE}"/>
    <cellStyle name="Input 2 2 8 4" xfId="4138" xr:uid="{37503050-CE8D-43AC-9CC6-C5147AAE829A}"/>
    <cellStyle name="Input 2 2 8 5" xfId="4139" xr:uid="{FE8F9A65-7999-46A5-BA61-53242028B634}"/>
    <cellStyle name="Input 2 2 8 6" xfId="4140" xr:uid="{3EBCBF79-3F47-45E5-AE2F-30E9B0F17FD7}"/>
    <cellStyle name="Input 2 2 8 7" xfId="4141" xr:uid="{034994A6-3050-4B07-9D78-19BA45887DBB}"/>
    <cellStyle name="Input 2 2 9" xfId="4142" xr:uid="{C713A517-F89D-488B-BA3E-C913916FE1E3}"/>
    <cellStyle name="Input 2 2 9 2" xfId="4143" xr:uid="{3E13FD8B-510C-442F-8693-5778E4EF10AC}"/>
    <cellStyle name="Input 2 2 9 2 2" xfId="4144" xr:uid="{52B244CA-139F-480A-B71B-813E1EE5F4B0}"/>
    <cellStyle name="Input 2 2 9 2 3" xfId="4145" xr:uid="{44838D49-291C-48A3-9302-F1136228DDB6}"/>
    <cellStyle name="Input 2 2 9 2 4" xfId="4146" xr:uid="{6BCCA017-1828-4C2E-B79B-2042245667CF}"/>
    <cellStyle name="Input 2 2 9 2 5" xfId="4147" xr:uid="{09A590A7-9213-4025-B5AE-6C35A4F25EC4}"/>
    <cellStyle name="Input 2 2 9 2 6" xfId="4148" xr:uid="{41AC50CE-9D9D-4DE8-8ACC-8DBAE1B8D1BC}"/>
    <cellStyle name="Input 2 2 9 3" xfId="4149" xr:uid="{02A4931E-DF03-4CA4-B0C1-CBCC79E1A415}"/>
    <cellStyle name="Input 2 2 9 3 2" xfId="4150" xr:uid="{A8B94E92-6C7C-48FD-A3DC-F8B1A9C81244}"/>
    <cellStyle name="Input 2 2 9 4" xfId="4151" xr:uid="{8DB7BCEB-0E72-4C45-9ED1-4F5A7E12BC54}"/>
    <cellStyle name="Input 2 2 9 5" xfId="4152" xr:uid="{A4AAE106-007F-493E-A0A7-223E483CF93F}"/>
    <cellStyle name="Input 2 2 9 6" xfId="4153" xr:uid="{CB6246B4-C2E0-4EBF-9B03-2CC1535BBC1C}"/>
    <cellStyle name="Input 2 2 9 7" xfId="4154" xr:uid="{438CB689-5A00-4F0F-99C0-E682CE7EC4B7}"/>
    <cellStyle name="Input 2 2_ST" xfId="4155" xr:uid="{4DED5C6C-BE24-4C9B-A8BB-E317FF2C8DDB}"/>
    <cellStyle name="Input 2 3" xfId="4156" xr:uid="{7C59ECDB-2822-45EE-891A-8972BB687E6A}"/>
    <cellStyle name="Input 2 3 10" xfId="4157" xr:uid="{48BF7FEF-87C2-4639-96C3-07D98BB25242}"/>
    <cellStyle name="Input 2 3 10 2" xfId="4158" xr:uid="{E4328E20-8244-498D-9F7F-582C5A6801B2}"/>
    <cellStyle name="Input 2 3 11" xfId="4159" xr:uid="{92009EF3-54BA-41C4-845A-6FBF20E1B391}"/>
    <cellStyle name="Input 2 3 12" xfId="4160" xr:uid="{DEEDE3FC-2817-4EAD-99C1-6C2A4756950B}"/>
    <cellStyle name="Input 2 3 13" xfId="4161" xr:uid="{64FE340B-6F00-403A-895F-23ECBFE61A77}"/>
    <cellStyle name="Input 2 3 14" xfId="4162" xr:uid="{CCF27E28-5AD6-4832-9004-EA17333F0652}"/>
    <cellStyle name="Input 2 3 15" xfId="4163" xr:uid="{E0EFEC39-5C60-47B3-893D-88E7BC2439C6}"/>
    <cellStyle name="Input 2 3 2" xfId="4164" xr:uid="{6B778725-2332-4394-A9EA-C59516799EC7}"/>
    <cellStyle name="Input 2 3 2 2" xfId="4165" xr:uid="{B4EC3013-A8DA-4FC8-9449-B6895F5CF3F7}"/>
    <cellStyle name="Input 2 3 2 2 2" xfId="4166" xr:uid="{5BEBA80F-760A-4280-984F-764EA87C3FC7}"/>
    <cellStyle name="Input 2 3 2 2 2 2" xfId="4167" xr:uid="{BFDE1DD9-81A8-484E-A4D1-4A741C98D615}"/>
    <cellStyle name="Input 2 3 2 2 2 3" xfId="4168" xr:uid="{63FA87E0-019D-4F46-A4FF-7C250690AC08}"/>
    <cellStyle name="Input 2 3 2 2 2 4" xfId="4169" xr:uid="{0DE11080-BE61-4E9E-80BE-F7AEB5BAFF36}"/>
    <cellStyle name="Input 2 3 2 2 2 5" xfId="4170" xr:uid="{F50B41E4-04B2-48E3-B8CF-37210AAC12EB}"/>
    <cellStyle name="Input 2 3 2 2 2 6" xfId="4171" xr:uid="{C1327B23-BD64-4160-8A5D-8B43236C1881}"/>
    <cellStyle name="Input 2 3 2 2 3" xfId="4172" xr:uid="{35FCF8B7-D0CB-4CCD-9BB0-86AF421285B2}"/>
    <cellStyle name="Input 2 3 2 2 3 2" xfId="4173" xr:uid="{4E61D3C6-FC53-4507-8AF0-7664DE64E798}"/>
    <cellStyle name="Input 2 3 2 2 4" xfId="4174" xr:uid="{633978A6-CECA-4D88-9227-88CE1C4B3328}"/>
    <cellStyle name="Input 2 3 2 2 5" xfId="4175" xr:uid="{E6879378-1229-4AC2-9346-61524FF4844E}"/>
    <cellStyle name="Input 2 3 2 2 6" xfId="4176" xr:uid="{8C22F1B7-7158-45A5-8EEF-93F4B9B4D27A}"/>
    <cellStyle name="Input 2 3 2 2 7" xfId="4177" xr:uid="{534CD97A-615C-4C5C-B398-8155D9E2EB3A}"/>
    <cellStyle name="Input 2 3 2 3" xfId="4178" xr:uid="{FD19EFE0-979F-4A10-B3A3-46B9DD000609}"/>
    <cellStyle name="Input 2 3 2 3 2" xfId="4179" xr:uid="{5A996474-F4E3-44F1-8F7F-092B082DE565}"/>
    <cellStyle name="Input 2 3 2 3 3" xfId="4180" xr:uid="{435B4184-6688-4ACA-9D11-3BFD9A0BC639}"/>
    <cellStyle name="Input 2 3 2 3 4" xfId="4181" xr:uid="{CE2763A0-C2BB-4FB1-8E69-97487B2F6099}"/>
    <cellStyle name="Input 2 3 2 3 5" xfId="4182" xr:uid="{5E5620D7-EEBF-4575-9601-03B5CABDFB85}"/>
    <cellStyle name="Input 2 3 2 3 6" xfId="4183" xr:uid="{20FECA41-CAEF-45C1-A9D7-074424225A2F}"/>
    <cellStyle name="Input 2 3 2 4" xfId="4184" xr:uid="{39806066-5A5C-4F79-8102-138A99340821}"/>
    <cellStyle name="Input 2 3 2 4 2" xfId="4185" xr:uid="{2BB9F7D3-2C1C-41C3-9563-7EF6B1AAE23A}"/>
    <cellStyle name="Input 2 3 2 5" xfId="4186" xr:uid="{141564E0-37B8-4470-811A-AA8C7D402794}"/>
    <cellStyle name="Input 2 3 2 6" xfId="4187" xr:uid="{A844675E-E13E-45CE-8A29-B08E714190F5}"/>
    <cellStyle name="Input 2 3 2 7" xfId="4188" xr:uid="{D90B25CA-9D59-4583-8FA7-14028EDD9596}"/>
    <cellStyle name="Input 2 3 2 8" xfId="4189" xr:uid="{B4274CA0-2D23-4122-BC26-21BF5E50A13E}"/>
    <cellStyle name="Input 2 3 2_Subsidy" xfId="4190" xr:uid="{77C7E54B-003F-4B22-877E-C934AB83AEFD}"/>
    <cellStyle name="Input 2 3 3" xfId="4191" xr:uid="{325138E3-B56B-4D49-B56F-D7B9DAAD9190}"/>
    <cellStyle name="Input 2 3 3 2" xfId="4192" xr:uid="{4D74D574-EDCB-442B-A385-4DE6DCEABA9E}"/>
    <cellStyle name="Input 2 3 3 2 2" xfId="4193" xr:uid="{C7F79380-172F-47AC-9654-DB18CC8FE7AF}"/>
    <cellStyle name="Input 2 3 3 2 3" xfId="4194" xr:uid="{BECF3943-0B51-4F05-B869-B1ACBBE69DAD}"/>
    <cellStyle name="Input 2 3 3 2 4" xfId="4195" xr:uid="{EE00D516-9985-494B-AB4A-F80B486D8691}"/>
    <cellStyle name="Input 2 3 3 2 5" xfId="4196" xr:uid="{D9A27070-4751-40FD-87E0-03C6C671C9A5}"/>
    <cellStyle name="Input 2 3 3 2 6" xfId="4197" xr:uid="{CD413EA0-B55A-4FCA-9558-390D712C8C10}"/>
    <cellStyle name="Input 2 3 3 3" xfId="4198" xr:uid="{6262EC2A-E212-4841-98C4-4AC0AAE663B9}"/>
    <cellStyle name="Input 2 3 3 3 2" xfId="4199" xr:uid="{BA453AAC-06E2-4E62-8BEF-D01C0E5B24F6}"/>
    <cellStyle name="Input 2 3 3 4" xfId="4200" xr:uid="{EFE79B1A-7334-4BED-83D0-D912295D1F6C}"/>
    <cellStyle name="Input 2 3 3 5" xfId="4201" xr:uid="{944487A7-78E5-427E-80D1-2DD4CC4422C4}"/>
    <cellStyle name="Input 2 3 3 6" xfId="4202" xr:uid="{3873CEF2-81C5-47BD-BC28-3F24DEDBC9C8}"/>
    <cellStyle name="Input 2 3 3 7" xfId="4203" xr:uid="{0C8AAEEB-836F-4043-B7D6-80223774DA0B}"/>
    <cellStyle name="Input 2 3 4" xfId="4204" xr:uid="{9DA1C1B8-0907-4EB1-94DE-4653F65BBB4A}"/>
    <cellStyle name="Input 2 3 4 2" xfId="4205" xr:uid="{88A706CD-908B-4FC5-89CF-5C3DA010DE3F}"/>
    <cellStyle name="Input 2 3 4 2 2" xfId="4206" xr:uid="{4E46A223-4AED-4298-9741-2E08DCC89206}"/>
    <cellStyle name="Input 2 3 4 2 3" xfId="4207" xr:uid="{37D94AC0-D056-4953-9010-7B492E20D021}"/>
    <cellStyle name="Input 2 3 4 2 4" xfId="4208" xr:uid="{6D60C056-FDBE-4378-B60E-79E0574561CF}"/>
    <cellStyle name="Input 2 3 4 2 5" xfId="4209" xr:uid="{4D2DC6D2-4966-4FB8-AB60-79351A6F0787}"/>
    <cellStyle name="Input 2 3 4 2 6" xfId="4210" xr:uid="{2AECBF1F-9542-47BD-81CF-18335C4EB2FC}"/>
    <cellStyle name="Input 2 3 4 3" xfId="4211" xr:uid="{11042DE8-02AC-4076-BEE8-97A47B8EB91A}"/>
    <cellStyle name="Input 2 3 4 3 2" xfId="4212" xr:uid="{7FA58ED4-FF30-42A8-9321-34132D6E11F4}"/>
    <cellStyle name="Input 2 3 4 4" xfId="4213" xr:uid="{4C89BF07-5356-40C3-8DC6-4D3379EBE173}"/>
    <cellStyle name="Input 2 3 4 5" xfId="4214" xr:uid="{0A526AE0-0CD0-428B-97B9-65D57075D5C6}"/>
    <cellStyle name="Input 2 3 4 6" xfId="4215" xr:uid="{4A73F1A7-165E-473D-A531-1283D2C78052}"/>
    <cellStyle name="Input 2 3 4 7" xfId="4216" xr:uid="{91BB7848-A692-4C40-A446-5E68FBA2D4E1}"/>
    <cellStyle name="Input 2 3 5" xfId="4217" xr:uid="{9AEC498A-C47A-4939-9398-97F69A48E785}"/>
    <cellStyle name="Input 2 3 5 2" xfId="4218" xr:uid="{236E026D-7B83-4EF3-B762-14FADA3B4CE8}"/>
    <cellStyle name="Input 2 3 5 2 2" xfId="4219" xr:uid="{F754BD11-B898-4664-98C8-85F160154DFF}"/>
    <cellStyle name="Input 2 3 5 2 3" xfId="4220" xr:uid="{A45EA042-4777-45E3-9428-599EFDE0F943}"/>
    <cellStyle name="Input 2 3 5 2 4" xfId="4221" xr:uid="{B1936501-A8AE-43B3-A41F-88C98E18C189}"/>
    <cellStyle name="Input 2 3 5 2 5" xfId="4222" xr:uid="{BBBC2BF4-3FBE-498A-B113-20FCF4A46E7C}"/>
    <cellStyle name="Input 2 3 5 2 6" xfId="4223" xr:uid="{6FE3E065-8BB6-4F6A-8BBB-C705ECC2A0C1}"/>
    <cellStyle name="Input 2 3 5 3" xfId="4224" xr:uid="{7A3CCCF7-75E8-429F-A21A-0E9F674CD959}"/>
    <cellStyle name="Input 2 3 5 3 2" xfId="4225" xr:uid="{EE0658EC-ABA7-4F4C-B99E-1B8AC25FD430}"/>
    <cellStyle name="Input 2 3 5 4" xfId="4226" xr:uid="{C90762CF-E372-43D0-A9BA-9C116B3DA007}"/>
    <cellStyle name="Input 2 3 5 5" xfId="4227" xr:uid="{B841BF9F-F7BD-4B6A-BEEC-A4A2632142D8}"/>
    <cellStyle name="Input 2 3 5 6" xfId="4228" xr:uid="{DB81E9E4-E33D-4192-9332-05859F52221E}"/>
    <cellStyle name="Input 2 3 5 7" xfId="4229" xr:uid="{DDE06567-1799-4DDF-9C9B-2C135BE8B15A}"/>
    <cellStyle name="Input 2 3 6" xfId="4230" xr:uid="{E00491B7-05EF-4FF5-B31C-888273CEAA11}"/>
    <cellStyle name="Input 2 3 6 2" xfId="4231" xr:uid="{235CB665-243F-402D-BF66-8C9685B4FF56}"/>
    <cellStyle name="Input 2 3 6 2 2" xfId="4232" xr:uid="{C0A582D1-EA4F-4C36-B22F-880B27E4EE31}"/>
    <cellStyle name="Input 2 3 6 2 3" xfId="4233" xr:uid="{BCC967FF-0284-4F2E-B7C4-EE8F5F999CFD}"/>
    <cellStyle name="Input 2 3 6 2 4" xfId="4234" xr:uid="{8E3D25B5-250C-4F8D-9C75-F8BEFB609441}"/>
    <cellStyle name="Input 2 3 6 2 5" xfId="4235" xr:uid="{BC683C6B-707F-415E-BE9E-B89ED737F998}"/>
    <cellStyle name="Input 2 3 6 2 6" xfId="4236" xr:uid="{A2AEC075-9A28-4451-8CB5-547E88D510C1}"/>
    <cellStyle name="Input 2 3 6 3" xfId="4237" xr:uid="{AF8D206D-DB82-4333-9E34-4023C41D5C8C}"/>
    <cellStyle name="Input 2 3 6 3 2" xfId="4238" xr:uid="{3B15287F-13AA-4715-86D5-127277F4ACD4}"/>
    <cellStyle name="Input 2 3 6 4" xfId="4239" xr:uid="{4AA70ACE-0E4C-418E-8534-0BAA06E63E0E}"/>
    <cellStyle name="Input 2 3 6 5" xfId="4240" xr:uid="{04E5CDC3-AA9C-4CDC-97D4-45ABAF8FD667}"/>
    <cellStyle name="Input 2 3 6 6" xfId="4241" xr:uid="{FCE690FB-C3EC-4D57-9926-FD76459FAC54}"/>
    <cellStyle name="Input 2 3 6 7" xfId="4242" xr:uid="{B6A9C9AE-0F5F-4D19-B415-4CE8BD200E85}"/>
    <cellStyle name="Input 2 3 7" xfId="4243" xr:uid="{9F3DE9EA-FCEA-47F1-AEE5-7764403B34EB}"/>
    <cellStyle name="Input 2 3 7 2" xfId="4244" xr:uid="{374F0CD8-9B21-408A-BEE9-DBFD9A03B721}"/>
    <cellStyle name="Input 2 3 7 2 2" xfId="4245" xr:uid="{96B9F3B6-22D4-4DC8-8C77-D91464328EA9}"/>
    <cellStyle name="Input 2 3 7 2 3" xfId="4246" xr:uid="{4697C390-FE67-4A56-B180-E43B4E6BF02B}"/>
    <cellStyle name="Input 2 3 7 2 4" xfId="4247" xr:uid="{502CA076-C6A1-4AB0-B3C2-E296F8EF37DE}"/>
    <cellStyle name="Input 2 3 7 2 5" xfId="4248" xr:uid="{C1661EA1-9D83-43EC-9C03-F97B121632DE}"/>
    <cellStyle name="Input 2 3 7 2 6" xfId="4249" xr:uid="{6C13B7CC-AE78-4C50-9B3A-855889F82157}"/>
    <cellStyle name="Input 2 3 7 3" xfId="4250" xr:uid="{5C157DB6-BBB6-49CF-92EB-9B309305F8C4}"/>
    <cellStyle name="Input 2 3 7 3 2" xfId="4251" xr:uid="{1977ABC4-87C6-4FDF-9105-75E82B7DDF58}"/>
    <cellStyle name="Input 2 3 7 4" xfId="4252" xr:uid="{4963CD1F-2B6B-40D3-8BAC-A74A0B818EC0}"/>
    <cellStyle name="Input 2 3 7 5" xfId="4253" xr:uid="{CE6FC884-9734-4167-9EF9-3C5AEF314827}"/>
    <cellStyle name="Input 2 3 7 6" xfId="4254" xr:uid="{7CA3E646-6333-4866-BC92-39CB8BFE3750}"/>
    <cellStyle name="Input 2 3 7 7" xfId="4255" xr:uid="{A14FC9F2-FDB7-4F9A-A8B6-4F11B401C968}"/>
    <cellStyle name="Input 2 3 8" xfId="4256" xr:uid="{ACA9B6BB-6CC6-499F-89A0-2BB2FB1B6B63}"/>
    <cellStyle name="Input 2 3 8 2" xfId="4257" xr:uid="{76BF09EF-5064-4FB7-B5F4-A3E38F2343EA}"/>
    <cellStyle name="Input 2 3 8 2 2" xfId="4258" xr:uid="{693FFBA9-E309-4530-83FD-C763C5E9CE70}"/>
    <cellStyle name="Input 2 3 8 2 3" xfId="4259" xr:uid="{4FAC85A9-7698-4E2A-B22D-C85EFB5B7FE6}"/>
    <cellStyle name="Input 2 3 8 2 4" xfId="4260" xr:uid="{8FC9EF72-6787-4147-8BCB-4284F80EDD9E}"/>
    <cellStyle name="Input 2 3 8 2 5" xfId="4261" xr:uid="{1BCB2E82-3D64-4FC7-9BCC-17CF5923339B}"/>
    <cellStyle name="Input 2 3 8 2 6" xfId="4262" xr:uid="{310CF56C-FA87-4FA2-A6FD-334902188C45}"/>
    <cellStyle name="Input 2 3 8 3" xfId="4263" xr:uid="{F300DA72-ECB3-46E9-838B-6B09BC455D6F}"/>
    <cellStyle name="Input 2 3 8 3 2" xfId="4264" xr:uid="{48BDE1D7-2CF8-4188-BFC5-9891D2CD5FF5}"/>
    <cellStyle name="Input 2 3 8 4" xfId="4265" xr:uid="{5A16E2C1-ABA9-4276-AC00-AF9A1FA87371}"/>
    <cellStyle name="Input 2 3 8 5" xfId="4266" xr:uid="{D1E79059-BA20-438B-9B5F-1E308AAFED59}"/>
    <cellStyle name="Input 2 3 8 6" xfId="4267" xr:uid="{502B4B17-DD29-40F0-B0D4-5D47604957B3}"/>
    <cellStyle name="Input 2 3 8 7" xfId="4268" xr:uid="{2DD5128E-F7B4-44BB-ADDF-16F7D775E03F}"/>
    <cellStyle name="Input 2 3 9" xfId="4269" xr:uid="{ECEFBFE8-4FE6-41A1-8923-C3DB40B205C6}"/>
    <cellStyle name="Input 2 3 9 2" xfId="4270" xr:uid="{3F6D788B-4B01-4FFC-AF0D-D51DCFCD03E5}"/>
    <cellStyle name="Input 2 3 9 3" xfId="4271" xr:uid="{7A69D1A0-82D2-46C6-A139-1033BF23FF4F}"/>
    <cellStyle name="Input 2 3 9 4" xfId="4272" xr:uid="{61BC7DAB-DEC6-4A75-B3D2-58E808E7830A}"/>
    <cellStyle name="Input 2 3 9 5" xfId="4273" xr:uid="{8C28F0E2-02A7-48E4-BED0-EDBF0B626ECD}"/>
    <cellStyle name="Input 2 3 9 6" xfId="4274" xr:uid="{76CA9F33-D219-4F37-B05C-ACC72C460C58}"/>
    <cellStyle name="Input 2 3_Subsidy" xfId="4275" xr:uid="{BCA3C84C-50F2-4C7A-980A-C08C304E2B3F}"/>
    <cellStyle name="Input 2 4" xfId="4276" xr:uid="{49AE0505-D681-4C25-B3AE-B77FC29511E6}"/>
    <cellStyle name="Input 2 4 10" xfId="4277" xr:uid="{99CBB397-B996-45F6-842D-76B627994644}"/>
    <cellStyle name="Input 2 4 10 2" xfId="4278" xr:uid="{3A7B91F0-DFFA-4462-8CC0-0DCBFCD1F7F1}"/>
    <cellStyle name="Input 2 4 11" xfId="4279" xr:uid="{C8CD5AF0-8B16-4D1B-BA31-E3F366A53AC5}"/>
    <cellStyle name="Input 2 4 12" xfId="4280" xr:uid="{37869E2E-06C6-4F3B-8236-5621186EE555}"/>
    <cellStyle name="Input 2 4 13" xfId="4281" xr:uid="{1DDAD7E5-7182-420A-936C-1D5C9BA40A01}"/>
    <cellStyle name="Input 2 4 14" xfId="4282" xr:uid="{8C457211-F63E-471C-864D-7EE760BFB376}"/>
    <cellStyle name="Input 2 4 2" xfId="4283" xr:uid="{8A35EB36-6C28-475C-9016-9735F24D1D36}"/>
    <cellStyle name="Input 2 4 2 2" xfId="4284" xr:uid="{13FFB4C9-B5D5-4F1D-B465-C107DBEA6AAC}"/>
    <cellStyle name="Input 2 4 2 2 2" xfId="4285" xr:uid="{CF11C00E-4FEC-4853-A47E-12E579556E6C}"/>
    <cellStyle name="Input 2 4 2 2 2 2" xfId="4286" xr:uid="{F33F0C49-19AB-44AA-A084-1AC98FAB0595}"/>
    <cellStyle name="Input 2 4 2 2 2 3" xfId="4287" xr:uid="{325188CA-22A4-490E-8E79-C7D4A3061690}"/>
    <cellStyle name="Input 2 4 2 2 2 4" xfId="4288" xr:uid="{73876888-3820-4FDB-962A-6833609AD5A2}"/>
    <cellStyle name="Input 2 4 2 2 2 5" xfId="4289" xr:uid="{FE977257-68BF-4EB1-9FA3-FD339CF42DC1}"/>
    <cellStyle name="Input 2 4 2 2 2 6" xfId="4290" xr:uid="{96F5ED8F-3B17-4507-BA62-57E0838A56AA}"/>
    <cellStyle name="Input 2 4 2 2 3" xfId="4291" xr:uid="{A2C3DAB3-3844-4821-B574-D7E154E4D360}"/>
    <cellStyle name="Input 2 4 2 2 3 2" xfId="4292" xr:uid="{B237A2AD-F101-478C-9E14-DE9FF672CDEC}"/>
    <cellStyle name="Input 2 4 2 2 4" xfId="4293" xr:uid="{29175516-A604-4F14-BA61-033796697DC0}"/>
    <cellStyle name="Input 2 4 2 2 5" xfId="4294" xr:uid="{3E0E9FA7-0348-4BE7-AD6D-FFB10B965C46}"/>
    <cellStyle name="Input 2 4 2 2 6" xfId="4295" xr:uid="{B181BBC2-250E-4114-BDDB-1A1F196FBCCD}"/>
    <cellStyle name="Input 2 4 2 2 7" xfId="4296" xr:uid="{5395E0EA-0E9D-46F4-A5BF-2679BEB25D1D}"/>
    <cellStyle name="Input 2 4 2 3" xfId="4297" xr:uid="{996A5CB3-961D-4F66-942F-A48F93D3A25C}"/>
    <cellStyle name="Input 2 4 2 3 2" xfId="4298" xr:uid="{C38EA524-756F-4473-B85F-26720E6BF5FA}"/>
    <cellStyle name="Input 2 4 2 3 3" xfId="4299" xr:uid="{1987A341-B115-4DF6-A3D6-224F68D05A2E}"/>
    <cellStyle name="Input 2 4 2 3 4" xfId="4300" xr:uid="{2B6687FE-8FD9-47D2-B5C5-AE0D50C08AB2}"/>
    <cellStyle name="Input 2 4 2 3 5" xfId="4301" xr:uid="{5D364659-EFC1-44E5-8100-0897BCEED4E8}"/>
    <cellStyle name="Input 2 4 2 3 6" xfId="4302" xr:uid="{AB44E1C3-D481-49A2-94A2-76B2D25AFF06}"/>
    <cellStyle name="Input 2 4 2 4" xfId="4303" xr:uid="{41AFCE40-A56C-4BCB-A148-FA1EEEAB570A}"/>
    <cellStyle name="Input 2 4 2 4 2" xfId="4304" xr:uid="{40CB33C3-1C98-4DC4-A704-C60293CA7F71}"/>
    <cellStyle name="Input 2 4 2 5" xfId="4305" xr:uid="{B53F0B77-BFB8-462E-A96B-156C4BA893AC}"/>
    <cellStyle name="Input 2 4 2 6" xfId="4306" xr:uid="{FC1CB8FD-547F-4F3A-AA6E-5F9AEB6AA72A}"/>
    <cellStyle name="Input 2 4 2 7" xfId="4307" xr:uid="{3F378B21-0F39-47A9-8B4E-C7ED494F176A}"/>
    <cellStyle name="Input 2 4 2 8" xfId="4308" xr:uid="{21FF774D-A95C-47EF-84DB-EB0FAAA2E295}"/>
    <cellStyle name="Input 2 4 2_Subsidy" xfId="4309" xr:uid="{0DECCC19-1E87-4048-931F-330320D7AFA2}"/>
    <cellStyle name="Input 2 4 3" xfId="4310" xr:uid="{FEB70A43-8F04-418F-9A12-35C483128F7B}"/>
    <cellStyle name="Input 2 4 3 2" xfId="4311" xr:uid="{4C24781E-B807-46A5-B823-FCE7851997EB}"/>
    <cellStyle name="Input 2 4 3 2 2" xfId="4312" xr:uid="{3F84B50F-BBCB-45E3-8FC3-7DF61959449C}"/>
    <cellStyle name="Input 2 4 3 2 3" xfId="4313" xr:uid="{23F2FEFC-04E6-4B6E-B571-4BC278D2DEF9}"/>
    <cellStyle name="Input 2 4 3 2 4" xfId="4314" xr:uid="{F3EBD16B-6340-4638-9770-140258984224}"/>
    <cellStyle name="Input 2 4 3 2 5" xfId="4315" xr:uid="{CA276063-DA46-4920-996C-5CA3F261E98F}"/>
    <cellStyle name="Input 2 4 3 2 6" xfId="4316" xr:uid="{EF5514F0-0F2B-49F4-8065-8F2D2F6B34BE}"/>
    <cellStyle name="Input 2 4 3 3" xfId="4317" xr:uid="{20D8A9CA-2402-4D3A-BDD2-7D3DC5B19E25}"/>
    <cellStyle name="Input 2 4 3 3 2" xfId="4318" xr:uid="{2CBC4D7A-2B0E-45E3-9ABF-A2AA00248E63}"/>
    <cellStyle name="Input 2 4 3 4" xfId="4319" xr:uid="{403CB5E4-935A-4479-A3DC-35D453EF02F2}"/>
    <cellStyle name="Input 2 4 3 5" xfId="4320" xr:uid="{0063B969-4256-4FDB-9336-D26173ADD436}"/>
    <cellStyle name="Input 2 4 3 6" xfId="4321" xr:uid="{7B421E45-D921-4CAC-9230-42128969ADD4}"/>
    <cellStyle name="Input 2 4 3 7" xfId="4322" xr:uid="{C36E0620-BB5D-4533-838B-B75FD1B6FDCB}"/>
    <cellStyle name="Input 2 4 4" xfId="4323" xr:uid="{184AB68E-FFF5-4D4F-9BA6-05227654B9B9}"/>
    <cellStyle name="Input 2 4 4 2" xfId="4324" xr:uid="{82EC8385-485A-4EE4-BAC8-3300FC744167}"/>
    <cellStyle name="Input 2 4 4 2 2" xfId="4325" xr:uid="{6E7F346C-8156-499F-926F-865D327EC3D0}"/>
    <cellStyle name="Input 2 4 4 2 3" xfId="4326" xr:uid="{7136F17B-FB91-41D2-A9A7-363FF211691A}"/>
    <cellStyle name="Input 2 4 4 2 4" xfId="4327" xr:uid="{DD4DF244-10E7-4A70-8C56-A39F4A64216D}"/>
    <cellStyle name="Input 2 4 4 2 5" xfId="4328" xr:uid="{21DED692-AF02-4D93-AB92-F1A4EC73C62B}"/>
    <cellStyle name="Input 2 4 4 2 6" xfId="4329" xr:uid="{3A1429F1-A2E9-4C44-9B9E-35A4B6752B0A}"/>
    <cellStyle name="Input 2 4 4 3" xfId="4330" xr:uid="{8C7248E5-7513-497C-9DAD-A9CE595CD146}"/>
    <cellStyle name="Input 2 4 4 3 2" xfId="4331" xr:uid="{9341A824-2A00-4BD2-83FC-DE3508407863}"/>
    <cellStyle name="Input 2 4 4 4" xfId="4332" xr:uid="{C32E644A-F690-4BB0-9E90-516E78486233}"/>
    <cellStyle name="Input 2 4 4 5" xfId="4333" xr:uid="{FAB514C9-48B8-4B7F-8699-C01AE70C7305}"/>
    <cellStyle name="Input 2 4 4 6" xfId="4334" xr:uid="{1E2AD850-D6A5-4A7F-BEB5-1F2475A88ED2}"/>
    <cellStyle name="Input 2 4 4 7" xfId="4335" xr:uid="{74400A9C-97B5-47C6-8FF0-419F9594EA80}"/>
    <cellStyle name="Input 2 4 5" xfId="4336" xr:uid="{A7ED437A-656D-4DF4-8C8D-EE116E5BD31C}"/>
    <cellStyle name="Input 2 4 5 2" xfId="4337" xr:uid="{638DBB07-F113-4525-B6B3-A9CB6C18D5B6}"/>
    <cellStyle name="Input 2 4 5 2 2" xfId="4338" xr:uid="{A3FD7FF0-700A-44CA-87F5-2C19E4E6B9FB}"/>
    <cellStyle name="Input 2 4 5 2 3" xfId="4339" xr:uid="{4B96130E-9037-4C10-930B-AB453F97D971}"/>
    <cellStyle name="Input 2 4 5 2 4" xfId="4340" xr:uid="{9F21FFE0-841B-4E7A-B22A-A54653CAED25}"/>
    <cellStyle name="Input 2 4 5 2 5" xfId="4341" xr:uid="{6F1328A6-2C84-4D99-A7D8-D9CE72B03A4C}"/>
    <cellStyle name="Input 2 4 5 2 6" xfId="4342" xr:uid="{DF549A31-BD0A-4726-B3E2-917E3126C66B}"/>
    <cellStyle name="Input 2 4 5 3" xfId="4343" xr:uid="{CFEDC981-B29F-4DF4-9F86-267DA3A9095A}"/>
    <cellStyle name="Input 2 4 5 3 2" xfId="4344" xr:uid="{40F8F69F-0C4A-4D66-9FFD-BABB11CC5CEC}"/>
    <cellStyle name="Input 2 4 5 4" xfId="4345" xr:uid="{F2F0A2F1-6E68-427B-B1F6-94C01AF16817}"/>
    <cellStyle name="Input 2 4 5 5" xfId="4346" xr:uid="{87A63A3F-3CB0-4390-82F2-62074694E0FF}"/>
    <cellStyle name="Input 2 4 5 6" xfId="4347" xr:uid="{51E5E969-B3AF-4FC9-B2AC-C25C219F0311}"/>
    <cellStyle name="Input 2 4 5 7" xfId="4348" xr:uid="{E9B211F8-EE44-4654-9D45-26BB1C73B531}"/>
    <cellStyle name="Input 2 4 6" xfId="4349" xr:uid="{17F9B7CA-0BCB-46BB-B6D1-8F692EE636A2}"/>
    <cellStyle name="Input 2 4 6 2" xfId="4350" xr:uid="{668AF75A-F140-4395-B3DA-BA0CD02F5D81}"/>
    <cellStyle name="Input 2 4 6 2 2" xfId="4351" xr:uid="{FD6048EE-6682-46CA-B1C9-3BABF64E8FA5}"/>
    <cellStyle name="Input 2 4 6 2 3" xfId="4352" xr:uid="{01ABC5D6-E189-4A30-B90B-04B159E8DE31}"/>
    <cellStyle name="Input 2 4 6 2 4" xfId="4353" xr:uid="{D8610085-816C-4F1A-814D-18FFFC39520C}"/>
    <cellStyle name="Input 2 4 6 2 5" xfId="4354" xr:uid="{79ACACC6-36CC-4124-82D8-4B87AE4F2EAE}"/>
    <cellStyle name="Input 2 4 6 2 6" xfId="4355" xr:uid="{C37E369B-3741-4A26-9BC7-548C557A1AB9}"/>
    <cellStyle name="Input 2 4 6 3" xfId="4356" xr:uid="{4C27DDCC-9755-4E66-878F-E8C26BAB534E}"/>
    <cellStyle name="Input 2 4 6 3 2" xfId="4357" xr:uid="{2080BFB1-6BF8-42C6-87D6-A300C664FE11}"/>
    <cellStyle name="Input 2 4 6 4" xfId="4358" xr:uid="{72859C39-FDB4-495F-A838-3E3F9A010BB8}"/>
    <cellStyle name="Input 2 4 6 5" xfId="4359" xr:uid="{03E9B56E-0FFB-490F-970F-DCEB9F6D74E1}"/>
    <cellStyle name="Input 2 4 6 6" xfId="4360" xr:uid="{49A83969-CA36-4091-B875-0736FC784DEB}"/>
    <cellStyle name="Input 2 4 6 7" xfId="4361" xr:uid="{E1114795-4742-45DC-8771-87FD8AF27E9B}"/>
    <cellStyle name="Input 2 4 7" xfId="4362" xr:uid="{C3863C87-8EE4-4CC7-8089-FD96705725D6}"/>
    <cellStyle name="Input 2 4 7 2" xfId="4363" xr:uid="{04E169FD-52DC-416A-90F3-0BE1F598E716}"/>
    <cellStyle name="Input 2 4 7 2 2" xfId="4364" xr:uid="{D2D257BD-80BD-4990-8934-D05C1FFEC5D1}"/>
    <cellStyle name="Input 2 4 7 2 3" xfId="4365" xr:uid="{85D8A2B0-D740-473E-8E77-62E8405A9EB4}"/>
    <cellStyle name="Input 2 4 7 2 4" xfId="4366" xr:uid="{8637DEB7-872F-4057-B451-31501D68B9A6}"/>
    <cellStyle name="Input 2 4 7 2 5" xfId="4367" xr:uid="{093672F1-BFF1-40A6-8579-B6F72A4695B5}"/>
    <cellStyle name="Input 2 4 7 2 6" xfId="4368" xr:uid="{83772111-5C0B-41BE-B024-1AE39EF1B719}"/>
    <cellStyle name="Input 2 4 7 3" xfId="4369" xr:uid="{D1DC38CA-2EE1-4EC4-8796-67EC74A9877E}"/>
    <cellStyle name="Input 2 4 7 3 2" xfId="4370" xr:uid="{8A18304A-2EDB-4C8E-82DF-FDE57187BCFF}"/>
    <cellStyle name="Input 2 4 7 4" xfId="4371" xr:uid="{76360151-76E2-4650-B8CA-F2A9C96FDD93}"/>
    <cellStyle name="Input 2 4 7 5" xfId="4372" xr:uid="{CE5A4502-83DC-46FA-9B04-DAB8950F3B2B}"/>
    <cellStyle name="Input 2 4 7 6" xfId="4373" xr:uid="{47B28E6E-D00A-4083-9FBD-13BB345C412B}"/>
    <cellStyle name="Input 2 4 7 7" xfId="4374" xr:uid="{D672259D-C57F-4F86-93EB-123607069A23}"/>
    <cellStyle name="Input 2 4 8" xfId="4375" xr:uid="{362AA221-9CA9-46C2-92B4-F6EAE135C432}"/>
    <cellStyle name="Input 2 4 8 2" xfId="4376" xr:uid="{CAB99285-5532-47C9-92C8-FD570BE99394}"/>
    <cellStyle name="Input 2 4 8 2 2" xfId="4377" xr:uid="{EEA8E760-D551-4480-B99D-A9234E09ACD4}"/>
    <cellStyle name="Input 2 4 8 2 3" xfId="4378" xr:uid="{EDFE8165-093A-430E-BD98-FD593D5D2DCD}"/>
    <cellStyle name="Input 2 4 8 2 4" xfId="4379" xr:uid="{034C483E-974D-4590-B6C4-D2D484796180}"/>
    <cellStyle name="Input 2 4 8 2 5" xfId="4380" xr:uid="{6884D563-33D1-4CF5-8E42-91A59249BD42}"/>
    <cellStyle name="Input 2 4 8 2 6" xfId="4381" xr:uid="{ADF5C6F9-389A-48BB-801F-5BFF142AB36A}"/>
    <cellStyle name="Input 2 4 8 3" xfId="4382" xr:uid="{F3A45D05-1B75-4DA1-897E-D8FC235A6997}"/>
    <cellStyle name="Input 2 4 8 3 2" xfId="4383" xr:uid="{B40D640F-55E7-49A4-AE2E-5918D4CA7A23}"/>
    <cellStyle name="Input 2 4 8 4" xfId="4384" xr:uid="{DBFA937D-4200-4EB6-90B4-C057B5893387}"/>
    <cellStyle name="Input 2 4 8 5" xfId="4385" xr:uid="{12A53546-D2DC-4680-A763-6D05032DD1A1}"/>
    <cellStyle name="Input 2 4 8 6" xfId="4386" xr:uid="{5697F275-AC08-4FAF-9F8C-81FCB8AC87EE}"/>
    <cellStyle name="Input 2 4 8 7" xfId="4387" xr:uid="{F39A1CED-FBBC-4DFD-9974-1104224982E1}"/>
    <cellStyle name="Input 2 4 9" xfId="4388" xr:uid="{0A5ED817-7D0C-43FE-8785-FFBE5F6A2A18}"/>
    <cellStyle name="Input 2 4 9 2" xfId="4389" xr:uid="{98FF031B-BC94-46E1-A2DC-0A8B7BE6AFBD}"/>
    <cellStyle name="Input 2 4 9 3" xfId="4390" xr:uid="{C1C3D7D0-F374-47AF-968E-89EE4CF8CF17}"/>
    <cellStyle name="Input 2 4 9 4" xfId="4391" xr:uid="{6A4A130D-FFF1-48EA-9A11-7485D863F274}"/>
    <cellStyle name="Input 2 4 9 5" xfId="4392" xr:uid="{D7EE058B-3FC8-4A4B-BEB4-A1569B553688}"/>
    <cellStyle name="Input 2 4 9 6" xfId="4393" xr:uid="{30066F26-4BBE-4073-8F50-25173BE430D3}"/>
    <cellStyle name="Input 2 4_Subsidy" xfId="4394" xr:uid="{468C35B6-1BAB-403D-9B74-EB89C66949DF}"/>
    <cellStyle name="Input 2 5" xfId="4395" xr:uid="{441C251A-78F4-4065-8324-1721DD0F6C8A}"/>
    <cellStyle name="Input 2 5 10" xfId="4396" xr:uid="{77F541CF-7CDE-438B-837D-9B7A6883948D}"/>
    <cellStyle name="Input 2 5 10 2" xfId="4397" xr:uid="{17D3A8FC-5BBA-4BBE-B23D-B7D9BC013DFC}"/>
    <cellStyle name="Input 2 5 11" xfId="4398" xr:uid="{1841832B-6048-4D54-A3BA-EF44BB6739CA}"/>
    <cellStyle name="Input 2 5 12" xfId="4399" xr:uid="{54F113FC-AD9C-4902-B15A-241243DDC6C8}"/>
    <cellStyle name="Input 2 5 13" xfId="4400" xr:uid="{E1BD4DB0-1F2A-41A9-A2EE-BDC718D958DA}"/>
    <cellStyle name="Input 2 5 14" xfId="4401" xr:uid="{0076AF33-33D3-468C-94BC-2CBA80F886B2}"/>
    <cellStyle name="Input 2 5 2" xfId="4402" xr:uid="{22944B20-8330-4B76-B7E2-F6C4549F025F}"/>
    <cellStyle name="Input 2 5 2 2" xfId="4403" xr:uid="{4EE9AD81-0829-4EEE-8EF7-71CC4FEC49B1}"/>
    <cellStyle name="Input 2 5 2 2 2" xfId="4404" xr:uid="{9E589814-1873-4CF1-AFD9-7095E49F1781}"/>
    <cellStyle name="Input 2 5 2 2 2 2" xfId="4405" xr:uid="{36ED94A9-E43C-4EA4-B950-84E9AC30E0C0}"/>
    <cellStyle name="Input 2 5 2 2 2 3" xfId="4406" xr:uid="{33D40C32-9FD7-460B-8E9B-FEA00CF663D3}"/>
    <cellStyle name="Input 2 5 2 2 2 4" xfId="4407" xr:uid="{3D95CC9A-112F-401B-9847-BECDC064209E}"/>
    <cellStyle name="Input 2 5 2 2 2 5" xfId="4408" xr:uid="{449B006C-D7A4-4797-A629-67368F5A313E}"/>
    <cellStyle name="Input 2 5 2 2 2 6" xfId="4409" xr:uid="{2EFA72F5-AC40-43C1-966E-3673803BCFF8}"/>
    <cellStyle name="Input 2 5 2 2 3" xfId="4410" xr:uid="{D0DAA221-C5EC-4DDC-93B6-B4991B1DE0F4}"/>
    <cellStyle name="Input 2 5 2 2 3 2" xfId="4411" xr:uid="{E5250B01-E75A-4D62-8474-A885350030F2}"/>
    <cellStyle name="Input 2 5 2 2 4" xfId="4412" xr:uid="{8CED1BE2-D7C2-4B30-86B3-6269CCA24EC2}"/>
    <cellStyle name="Input 2 5 2 2 5" xfId="4413" xr:uid="{B2577AD4-C5FD-45B1-B243-42F61A85D9BA}"/>
    <cellStyle name="Input 2 5 2 2 6" xfId="4414" xr:uid="{FBD377AA-567D-44A5-8A69-73836C952C2F}"/>
    <cellStyle name="Input 2 5 2 2 7" xfId="4415" xr:uid="{5FF925BC-5B25-477F-B9E6-DAC0B896AAA1}"/>
    <cellStyle name="Input 2 5 2 3" xfId="4416" xr:uid="{BAC71943-5311-44B5-86B8-B0596AF5EE31}"/>
    <cellStyle name="Input 2 5 2 3 2" xfId="4417" xr:uid="{ED43D5F7-4070-4D57-97C2-E8BAD64BB922}"/>
    <cellStyle name="Input 2 5 2 3 3" xfId="4418" xr:uid="{1E074D34-AA56-4B23-8046-6420B610261E}"/>
    <cellStyle name="Input 2 5 2 3 4" xfId="4419" xr:uid="{9F9D71E9-9D33-48FE-91BD-D99B2BE049B0}"/>
    <cellStyle name="Input 2 5 2 3 5" xfId="4420" xr:uid="{39468015-1816-4D8B-8C75-47E521D30AF8}"/>
    <cellStyle name="Input 2 5 2 3 6" xfId="4421" xr:uid="{B35D5C5C-1F47-4427-85D3-CB90C62FD8B3}"/>
    <cellStyle name="Input 2 5 2 4" xfId="4422" xr:uid="{A8B5A749-5F7F-495B-A243-95A2273DCADF}"/>
    <cellStyle name="Input 2 5 2 4 2" xfId="4423" xr:uid="{1C80330A-9D3C-49CC-BFDA-A095C1A67550}"/>
    <cellStyle name="Input 2 5 2 5" xfId="4424" xr:uid="{4F1FFBD1-283A-4779-ACB5-BC4232526CE1}"/>
    <cellStyle name="Input 2 5 2 6" xfId="4425" xr:uid="{2DBFDBB5-C1EA-4DE5-A9F2-3FC12A351953}"/>
    <cellStyle name="Input 2 5 2 7" xfId="4426" xr:uid="{891EA909-A3CD-4A35-A71F-E2A716A05EE9}"/>
    <cellStyle name="Input 2 5 2 8" xfId="4427" xr:uid="{984D29B0-573D-4F09-B2BB-FB1FE8C6A6EC}"/>
    <cellStyle name="Input 2 5 2_Subsidy" xfId="4428" xr:uid="{1A3ECFD6-878C-4170-BED7-8CB3AFA52814}"/>
    <cellStyle name="Input 2 5 3" xfId="4429" xr:uid="{F3C0B66A-10A9-43E6-BCF9-446A6FCC76B1}"/>
    <cellStyle name="Input 2 5 3 2" xfId="4430" xr:uid="{ECF39DB6-0774-4B94-BA0C-C7C87B50F2B6}"/>
    <cellStyle name="Input 2 5 3 2 2" xfId="4431" xr:uid="{8701BA61-5CD1-43F9-BBFA-A983FAE41FC3}"/>
    <cellStyle name="Input 2 5 3 2 3" xfId="4432" xr:uid="{BB617357-51C5-42FE-850C-BB64BE8DECBE}"/>
    <cellStyle name="Input 2 5 3 2 4" xfId="4433" xr:uid="{4C3AD221-7E57-4A75-BC33-D5E42B667C1E}"/>
    <cellStyle name="Input 2 5 3 2 5" xfId="4434" xr:uid="{65DA1C43-B960-45FA-BA0A-6D0CCC305AF5}"/>
    <cellStyle name="Input 2 5 3 2 6" xfId="4435" xr:uid="{B6AB10DA-177D-4528-A68C-A642FD2B29CE}"/>
    <cellStyle name="Input 2 5 3 3" xfId="4436" xr:uid="{1E147633-82E1-48D1-B275-7045A691808E}"/>
    <cellStyle name="Input 2 5 3 3 2" xfId="4437" xr:uid="{01535865-5D5D-458E-AC6D-AE33D798AA93}"/>
    <cellStyle name="Input 2 5 3 4" xfId="4438" xr:uid="{B2900CC2-67C8-4EED-88B0-FCD33D5B957D}"/>
    <cellStyle name="Input 2 5 3 5" xfId="4439" xr:uid="{B1921B88-9FB1-459D-928B-4084766A694E}"/>
    <cellStyle name="Input 2 5 3 6" xfId="4440" xr:uid="{A5D96D8F-CE89-40D4-A751-FD1E471FA1F1}"/>
    <cellStyle name="Input 2 5 3 7" xfId="4441" xr:uid="{167CBD83-96BD-4071-8C9E-5B8D12324FD5}"/>
    <cellStyle name="Input 2 5 4" xfId="4442" xr:uid="{1A8EDFF9-3314-40EF-AA4D-364EC66FAF37}"/>
    <cellStyle name="Input 2 5 4 2" xfId="4443" xr:uid="{D952D305-B48D-44FE-9F4E-78E60EC44F91}"/>
    <cellStyle name="Input 2 5 4 2 2" xfId="4444" xr:uid="{C1F16A0A-4438-4245-9305-C6897DF13FDC}"/>
    <cellStyle name="Input 2 5 4 2 3" xfId="4445" xr:uid="{93777CF3-9649-426D-83EF-7A6FD41F586A}"/>
    <cellStyle name="Input 2 5 4 2 4" xfId="4446" xr:uid="{AD445A0D-856B-4AC1-BAF3-2C66807B7B9F}"/>
    <cellStyle name="Input 2 5 4 2 5" xfId="4447" xr:uid="{BCF61581-4313-41AF-9FB5-10B5C7083F85}"/>
    <cellStyle name="Input 2 5 4 2 6" xfId="4448" xr:uid="{E1D1DD40-B801-468A-B313-91B8F21B8047}"/>
    <cellStyle name="Input 2 5 4 3" xfId="4449" xr:uid="{2933BD60-F486-4EC3-98A4-8631DC270E6B}"/>
    <cellStyle name="Input 2 5 4 3 2" xfId="4450" xr:uid="{37C17EFC-4DAE-4317-B9D2-3CCE75CD4C78}"/>
    <cellStyle name="Input 2 5 4 4" xfId="4451" xr:uid="{8CF7659E-8E44-4468-A9AC-4271C2767D6E}"/>
    <cellStyle name="Input 2 5 4 5" xfId="4452" xr:uid="{5948BDDE-832F-49BB-A510-95BDA0BDF685}"/>
    <cellStyle name="Input 2 5 4 6" xfId="4453" xr:uid="{EA3A65D9-72E7-4E10-A8C8-B0E4D2A5E065}"/>
    <cellStyle name="Input 2 5 4 7" xfId="4454" xr:uid="{FB82F050-48D3-4F62-A0D6-5DD9E8D6E292}"/>
    <cellStyle name="Input 2 5 5" xfId="4455" xr:uid="{4B7B9764-9E6A-443B-A340-DAEF5FAC94A3}"/>
    <cellStyle name="Input 2 5 5 2" xfId="4456" xr:uid="{64E59A8A-0A16-41D8-845E-0E1F9AD49790}"/>
    <cellStyle name="Input 2 5 5 2 2" xfId="4457" xr:uid="{A33B3DDB-B444-419C-AF2B-8ACE1F9C10F4}"/>
    <cellStyle name="Input 2 5 5 2 3" xfId="4458" xr:uid="{487A61F3-6D9B-4835-B334-A383B5EF662E}"/>
    <cellStyle name="Input 2 5 5 2 4" xfId="4459" xr:uid="{1AAD9FBE-3FCB-43E7-810B-0D421CF4D0DA}"/>
    <cellStyle name="Input 2 5 5 2 5" xfId="4460" xr:uid="{B7F97428-7334-4FD3-AAB3-87D21E513C76}"/>
    <cellStyle name="Input 2 5 5 2 6" xfId="4461" xr:uid="{E25A6A78-CAED-4C9F-AD53-8402BB1EC64C}"/>
    <cellStyle name="Input 2 5 5 3" xfId="4462" xr:uid="{E353570D-A3B1-4113-8B4A-A8545EEDFDC6}"/>
    <cellStyle name="Input 2 5 5 3 2" xfId="4463" xr:uid="{37B86297-2DB8-4503-B00B-5E712BF2B921}"/>
    <cellStyle name="Input 2 5 5 4" xfId="4464" xr:uid="{A3962371-0343-4D55-8438-90794776F2F1}"/>
    <cellStyle name="Input 2 5 5 5" xfId="4465" xr:uid="{2C560995-33EE-49FC-9664-996AAD5DDE88}"/>
    <cellStyle name="Input 2 5 5 6" xfId="4466" xr:uid="{BDFE3842-5F64-4CF2-8FBD-83302BAC9E70}"/>
    <cellStyle name="Input 2 5 5 7" xfId="4467" xr:uid="{6F12625C-DEAB-4A5E-919E-DB0925D379F7}"/>
    <cellStyle name="Input 2 5 6" xfId="4468" xr:uid="{CB44B81F-82DB-46D3-B1C3-98E137831797}"/>
    <cellStyle name="Input 2 5 6 2" xfId="4469" xr:uid="{84A776AD-0AC0-4E6C-8C46-E4B03671D8A1}"/>
    <cellStyle name="Input 2 5 6 2 2" xfId="4470" xr:uid="{E8A71F09-DFB5-4C0A-B581-26145D8B2CDF}"/>
    <cellStyle name="Input 2 5 6 2 3" xfId="4471" xr:uid="{8CC51F0A-8E03-4188-BE25-2F5B51327934}"/>
    <cellStyle name="Input 2 5 6 2 4" xfId="4472" xr:uid="{7769D94A-AE7B-4FF7-A4D5-023747943867}"/>
    <cellStyle name="Input 2 5 6 2 5" xfId="4473" xr:uid="{BECDD134-AD8B-4761-8E57-DB1A0387F1CB}"/>
    <cellStyle name="Input 2 5 6 2 6" xfId="4474" xr:uid="{BF03F245-5520-4B80-B34B-45DE5328C360}"/>
    <cellStyle name="Input 2 5 6 3" xfId="4475" xr:uid="{10D20F1C-0217-4E0F-B8A8-D77D56C925B8}"/>
    <cellStyle name="Input 2 5 6 3 2" xfId="4476" xr:uid="{6DEBCC6C-97EC-49A9-8F37-08EB9C0B682E}"/>
    <cellStyle name="Input 2 5 6 4" xfId="4477" xr:uid="{328C3A2E-7F4F-40DA-AB21-8CB2101A59F4}"/>
    <cellStyle name="Input 2 5 6 5" xfId="4478" xr:uid="{BFC6C944-A76B-4E25-ABA0-4B52E0731F28}"/>
    <cellStyle name="Input 2 5 6 6" xfId="4479" xr:uid="{15C7FDCA-13E2-4B14-81FE-C05B7FBE25AF}"/>
    <cellStyle name="Input 2 5 6 7" xfId="4480" xr:uid="{4E4C4DF5-9187-41FD-B571-C9BD7E9B40E9}"/>
    <cellStyle name="Input 2 5 7" xfId="4481" xr:uid="{34A77CBE-F4BB-4BAC-B007-3CA31C2D87E6}"/>
    <cellStyle name="Input 2 5 7 2" xfId="4482" xr:uid="{4F1BEB21-8AA2-4CBE-8427-3FF9B578AD14}"/>
    <cellStyle name="Input 2 5 7 2 2" xfId="4483" xr:uid="{19FDCE6B-A513-41D7-97D5-48F91FBF3A55}"/>
    <cellStyle name="Input 2 5 7 2 3" xfId="4484" xr:uid="{62ECFEE6-6CDD-46E8-AD93-60F2166BB3BC}"/>
    <cellStyle name="Input 2 5 7 2 4" xfId="4485" xr:uid="{60741803-AB44-4FE7-8E14-F889DBCC7006}"/>
    <cellStyle name="Input 2 5 7 2 5" xfId="4486" xr:uid="{77D05D6C-8013-4ECD-97CE-EAC17759D04D}"/>
    <cellStyle name="Input 2 5 7 2 6" xfId="4487" xr:uid="{043A0743-899D-4B00-85BE-8F3FB975D622}"/>
    <cellStyle name="Input 2 5 7 3" xfId="4488" xr:uid="{C7236828-2870-4A04-B4FB-19174F7FA7EF}"/>
    <cellStyle name="Input 2 5 7 3 2" xfId="4489" xr:uid="{92040A7B-0E24-4389-801C-88E749455CB8}"/>
    <cellStyle name="Input 2 5 7 4" xfId="4490" xr:uid="{9B0EBDBB-7418-4850-A288-168B38FD2864}"/>
    <cellStyle name="Input 2 5 7 5" xfId="4491" xr:uid="{EBA3CC03-C919-4A44-9FFA-D01A153DB0CE}"/>
    <cellStyle name="Input 2 5 7 6" xfId="4492" xr:uid="{D9768059-8462-47E3-96EC-CECC9075D4AB}"/>
    <cellStyle name="Input 2 5 7 7" xfId="4493" xr:uid="{9BCA75DA-BAE9-42FB-B9A6-0BAD5DE5B07D}"/>
    <cellStyle name="Input 2 5 8" xfId="4494" xr:uid="{1B457C3E-B8D5-427B-BA0E-4426C7424798}"/>
    <cellStyle name="Input 2 5 8 2" xfId="4495" xr:uid="{E4D4E1AD-EB55-4299-9F15-3C83DC2AA1DE}"/>
    <cellStyle name="Input 2 5 8 2 2" xfId="4496" xr:uid="{F7090ADD-ADC0-438F-BD97-4AF5DF878BC5}"/>
    <cellStyle name="Input 2 5 8 2 3" xfId="4497" xr:uid="{C5EC9208-16AA-4721-B1A2-DE81705E705B}"/>
    <cellStyle name="Input 2 5 8 2 4" xfId="4498" xr:uid="{CF321A62-B075-4748-970D-F985BC193DC7}"/>
    <cellStyle name="Input 2 5 8 2 5" xfId="4499" xr:uid="{F1E67812-5952-48E5-AC85-349AF722E7AB}"/>
    <cellStyle name="Input 2 5 8 2 6" xfId="4500" xr:uid="{F6F25F33-CCF8-4F28-A152-3AAB97EF63D1}"/>
    <cellStyle name="Input 2 5 8 3" xfId="4501" xr:uid="{9EEAAA3D-6D22-429C-B948-3C12D084A3C8}"/>
    <cellStyle name="Input 2 5 8 3 2" xfId="4502" xr:uid="{D7A33BA1-1046-4761-9797-6DC48A7C5E37}"/>
    <cellStyle name="Input 2 5 8 4" xfId="4503" xr:uid="{A2BBF481-6A30-4D1F-AA93-4AED1472AE93}"/>
    <cellStyle name="Input 2 5 8 5" xfId="4504" xr:uid="{4F9AB5E3-6C84-40AD-90C4-A4C9BC701CDC}"/>
    <cellStyle name="Input 2 5 8 6" xfId="4505" xr:uid="{341FA0A1-1903-44D6-9B02-63B90688D2A8}"/>
    <cellStyle name="Input 2 5 8 7" xfId="4506" xr:uid="{6B26A194-27F2-4F44-817D-360F248CD01F}"/>
    <cellStyle name="Input 2 5 9" xfId="4507" xr:uid="{A829E296-37CB-41A4-8647-735B026DEB00}"/>
    <cellStyle name="Input 2 5 9 2" xfId="4508" xr:uid="{6858DF74-B203-4FA5-9752-5104FA885151}"/>
    <cellStyle name="Input 2 5 9 3" xfId="4509" xr:uid="{6E0DA2F5-269D-4613-97FA-AF42A0371B7A}"/>
    <cellStyle name="Input 2 5 9 4" xfId="4510" xr:uid="{E12AB9DA-EF10-4C8B-8419-634BA27DAB79}"/>
    <cellStyle name="Input 2 5 9 5" xfId="4511" xr:uid="{D84CA3F1-F718-42D5-A27B-5619EAC46205}"/>
    <cellStyle name="Input 2 5 9 6" xfId="4512" xr:uid="{50C82997-DF6D-4F3B-8310-AC1D4BD3C2B4}"/>
    <cellStyle name="Input 2 5_Subsidy" xfId="4513" xr:uid="{6F79ED9D-6E36-43EA-9C58-3D83B81F2A61}"/>
    <cellStyle name="Input 2 6" xfId="4514" xr:uid="{65F83AF2-B1AE-4944-8CA4-AF330E7CAE3D}"/>
    <cellStyle name="Input 2 6 10" xfId="4515" xr:uid="{0C6C71AF-492E-4FC3-BFCA-2536506F3C7D}"/>
    <cellStyle name="Input 2 6 10 2" xfId="4516" xr:uid="{D333D867-0915-46FE-8F76-3B5BF8501F43}"/>
    <cellStyle name="Input 2 6 11" xfId="4517" xr:uid="{64B16981-9B17-48EF-AC23-A4A6E10A02F8}"/>
    <cellStyle name="Input 2 6 12" xfId="4518" xr:uid="{F20C711B-A6A1-46F3-8861-AF9F89C79457}"/>
    <cellStyle name="Input 2 6 13" xfId="4519" xr:uid="{ADD31A73-510D-45CC-8716-601ABF6A98A4}"/>
    <cellStyle name="Input 2 6 14" xfId="4520" xr:uid="{09B71163-729A-44A5-ADD1-FA6AEC035E60}"/>
    <cellStyle name="Input 2 6 2" xfId="4521" xr:uid="{B1086232-9CC8-46D5-BA75-ABD98D15FF94}"/>
    <cellStyle name="Input 2 6 2 2" xfId="4522" xr:uid="{EF5D50E0-A77C-4C08-BF07-51F03C7530C0}"/>
    <cellStyle name="Input 2 6 2 2 2" xfId="4523" xr:uid="{10940F71-2541-4ADA-A2BC-51D92A688C14}"/>
    <cellStyle name="Input 2 6 2 2 2 2" xfId="4524" xr:uid="{B71BD6A1-3BE6-4475-8F52-80C2232B3FC9}"/>
    <cellStyle name="Input 2 6 2 2 2 3" xfId="4525" xr:uid="{02C3233E-0BC6-4603-BF26-03DAB0128FA9}"/>
    <cellStyle name="Input 2 6 2 2 2 4" xfId="4526" xr:uid="{9C45AB01-8AD5-4BD7-B37C-DF66A11D1C9F}"/>
    <cellStyle name="Input 2 6 2 2 2 5" xfId="4527" xr:uid="{A6D05C1F-4F48-4344-B391-2CBCE3F9EE5C}"/>
    <cellStyle name="Input 2 6 2 2 2 6" xfId="4528" xr:uid="{B4123711-7312-40FE-84D5-0CF7793AFE14}"/>
    <cellStyle name="Input 2 6 2 2 3" xfId="4529" xr:uid="{27D43722-CB5B-4E02-9D85-9A52BE315020}"/>
    <cellStyle name="Input 2 6 2 2 3 2" xfId="4530" xr:uid="{514595C7-5E48-41E9-BE0A-3B8BD699AFF3}"/>
    <cellStyle name="Input 2 6 2 2 4" xfId="4531" xr:uid="{9BBE788E-718E-4331-A5A6-3BFFEFD46C95}"/>
    <cellStyle name="Input 2 6 2 2 5" xfId="4532" xr:uid="{D719F557-8129-44EE-9D38-86D61DD3474B}"/>
    <cellStyle name="Input 2 6 2 2 6" xfId="4533" xr:uid="{4C6F9B2D-C695-4787-B4FB-6C4180338F94}"/>
    <cellStyle name="Input 2 6 2 2 7" xfId="4534" xr:uid="{0AEAE795-5772-4697-9A47-5088E4581BAA}"/>
    <cellStyle name="Input 2 6 2 3" xfId="4535" xr:uid="{F3937260-6B15-471B-8700-93E891A55D7D}"/>
    <cellStyle name="Input 2 6 2 3 2" xfId="4536" xr:uid="{B4662ABE-FB03-4B17-BE86-E0956F7EABD3}"/>
    <cellStyle name="Input 2 6 2 3 3" xfId="4537" xr:uid="{705A77F1-B085-47E1-936A-26EA2CFE1AD6}"/>
    <cellStyle name="Input 2 6 2 3 4" xfId="4538" xr:uid="{B5CF3C38-6FD3-4742-8693-03DC7F6DF571}"/>
    <cellStyle name="Input 2 6 2 3 5" xfId="4539" xr:uid="{629DDC59-FDCD-43F6-9CED-6AAC9B78AA23}"/>
    <cellStyle name="Input 2 6 2 3 6" xfId="4540" xr:uid="{B59762F6-521D-4388-871E-FD618D42415B}"/>
    <cellStyle name="Input 2 6 2 4" xfId="4541" xr:uid="{98A810BA-39A1-4170-93A1-3A56A1C522B0}"/>
    <cellStyle name="Input 2 6 2 4 2" xfId="4542" xr:uid="{C4F48561-59ED-497B-B9EF-A125BED2F0BC}"/>
    <cellStyle name="Input 2 6 2 5" xfId="4543" xr:uid="{C717D246-3DDF-40A8-B829-B31D1E225AED}"/>
    <cellStyle name="Input 2 6 2 6" xfId="4544" xr:uid="{9F28D2AC-0166-46D7-BF10-D718C7DA2316}"/>
    <cellStyle name="Input 2 6 2 7" xfId="4545" xr:uid="{DBE0F2F7-0DDF-45D3-9A05-B1C365071C88}"/>
    <cellStyle name="Input 2 6 2 8" xfId="4546" xr:uid="{76F431DE-73EA-4BB8-9BDE-F6AF26B3DE29}"/>
    <cellStyle name="Input 2 6 2_Subsidy" xfId="4547" xr:uid="{F6C6A4F9-8A58-490F-B747-0561FAF5D6CE}"/>
    <cellStyle name="Input 2 6 3" xfId="4548" xr:uid="{5A5155EA-CA9D-4CA7-8D9B-A4109C5C57DD}"/>
    <cellStyle name="Input 2 6 3 2" xfId="4549" xr:uid="{A49D6CF9-B861-48FB-B495-6BE70B3DC8B9}"/>
    <cellStyle name="Input 2 6 3 2 2" xfId="4550" xr:uid="{287FDB21-3AF7-4A5C-8751-890DE630B37C}"/>
    <cellStyle name="Input 2 6 3 2 3" xfId="4551" xr:uid="{A0B3CFF9-38B5-43FD-8842-4FAAED892397}"/>
    <cellStyle name="Input 2 6 3 2 4" xfId="4552" xr:uid="{686E1BAD-AF0B-476D-AEC8-5A09D9C11C65}"/>
    <cellStyle name="Input 2 6 3 2 5" xfId="4553" xr:uid="{96357FEC-0010-4221-8F24-3238B05A4BD6}"/>
    <cellStyle name="Input 2 6 3 2 6" xfId="4554" xr:uid="{47F03FA2-4761-4E03-8844-73E3FE5B7764}"/>
    <cellStyle name="Input 2 6 3 3" xfId="4555" xr:uid="{6974D336-3C25-48C2-8CDD-2E9220269929}"/>
    <cellStyle name="Input 2 6 3 3 2" xfId="4556" xr:uid="{9D95971D-947E-4027-85D5-F3440677F08C}"/>
    <cellStyle name="Input 2 6 3 4" xfId="4557" xr:uid="{43F02ABC-4980-4E35-8D00-229791AC16DA}"/>
    <cellStyle name="Input 2 6 3 5" xfId="4558" xr:uid="{7F96CFA8-7150-48B2-ACB3-9DFAF3B651D8}"/>
    <cellStyle name="Input 2 6 3 6" xfId="4559" xr:uid="{83E7ACFA-A5C6-4D31-9692-52DDCE9FECCF}"/>
    <cellStyle name="Input 2 6 3 7" xfId="4560" xr:uid="{4E088288-BEE9-48C5-9DA6-1D0C0692D7E4}"/>
    <cellStyle name="Input 2 6 4" xfId="4561" xr:uid="{317562CE-A4C2-43FE-BF09-3D4E98843816}"/>
    <cellStyle name="Input 2 6 4 2" xfId="4562" xr:uid="{0A822300-03BD-468C-876A-FBF7667994DB}"/>
    <cellStyle name="Input 2 6 4 2 2" xfId="4563" xr:uid="{8DE3B217-C34B-41DE-AAB6-90A075F1064F}"/>
    <cellStyle name="Input 2 6 4 2 3" xfId="4564" xr:uid="{D62A162E-21DA-4A6C-99A9-104B8CC10168}"/>
    <cellStyle name="Input 2 6 4 2 4" xfId="4565" xr:uid="{831519CA-E827-4248-8BB9-1DAD58CCD195}"/>
    <cellStyle name="Input 2 6 4 2 5" xfId="4566" xr:uid="{C1CDA6FC-FB71-464A-A908-A2A2DAB1DFDA}"/>
    <cellStyle name="Input 2 6 4 2 6" xfId="4567" xr:uid="{E22D93EA-F8F3-45B5-B24D-17BCDC64685C}"/>
    <cellStyle name="Input 2 6 4 3" xfId="4568" xr:uid="{4020702D-0254-43DF-A5CC-3DBBA8A3EB53}"/>
    <cellStyle name="Input 2 6 4 3 2" xfId="4569" xr:uid="{A38EE289-0CE6-4A75-93F6-F097442ED9E9}"/>
    <cellStyle name="Input 2 6 4 4" xfId="4570" xr:uid="{B8B23C86-B83F-4DB0-A84F-CEFABFB8E838}"/>
    <cellStyle name="Input 2 6 4 5" xfId="4571" xr:uid="{5AB64892-449F-42AA-8B5A-FBCEE7DBB63C}"/>
    <cellStyle name="Input 2 6 4 6" xfId="4572" xr:uid="{4A284230-1BFE-40CC-81A3-401228D1BCEE}"/>
    <cellStyle name="Input 2 6 4 7" xfId="4573" xr:uid="{45604AB6-2259-40E3-98CC-41D97F825BB5}"/>
    <cellStyle name="Input 2 6 5" xfId="4574" xr:uid="{B436FB36-0109-414A-B60E-4A9B82476303}"/>
    <cellStyle name="Input 2 6 5 2" xfId="4575" xr:uid="{E0FE24E0-4DA4-41A6-B2B6-A10E8A21A893}"/>
    <cellStyle name="Input 2 6 5 2 2" xfId="4576" xr:uid="{DAF33507-7973-4EF3-8FA4-734274FE2896}"/>
    <cellStyle name="Input 2 6 5 2 3" xfId="4577" xr:uid="{69851B2D-B66B-4374-83E0-D684CC8E9C64}"/>
    <cellStyle name="Input 2 6 5 2 4" xfId="4578" xr:uid="{2D93481C-CBEB-4125-8968-AA5597668008}"/>
    <cellStyle name="Input 2 6 5 2 5" xfId="4579" xr:uid="{6F98DBBC-7E8B-43D4-9CF9-C7DF43DC3EB2}"/>
    <cellStyle name="Input 2 6 5 2 6" xfId="4580" xr:uid="{8E715F62-23F7-48C9-9CCA-92F9F4C7F38A}"/>
    <cellStyle name="Input 2 6 5 3" xfId="4581" xr:uid="{BC95BEFC-9BF3-4B96-9A55-E9A9EC196F7D}"/>
    <cellStyle name="Input 2 6 5 3 2" xfId="4582" xr:uid="{9E80A1E6-C37B-4809-BCE8-52E357EEFBEC}"/>
    <cellStyle name="Input 2 6 5 4" xfId="4583" xr:uid="{5B0BEB7B-B07C-48FF-B306-BCEA52A59893}"/>
    <cellStyle name="Input 2 6 5 5" xfId="4584" xr:uid="{E4407F12-87E6-4D61-8572-D16041113E93}"/>
    <cellStyle name="Input 2 6 5 6" xfId="4585" xr:uid="{BB7595A4-CD17-4BD5-BBC8-C714ECB4BE4C}"/>
    <cellStyle name="Input 2 6 5 7" xfId="4586" xr:uid="{7E97B5B0-2591-4590-8C09-F1884B96F1FA}"/>
    <cellStyle name="Input 2 6 6" xfId="4587" xr:uid="{3CFCCE09-78C9-4BC0-9C7B-ABD7FFBDFBB4}"/>
    <cellStyle name="Input 2 6 6 2" xfId="4588" xr:uid="{3609C24C-55E8-48EA-8067-745B7AC9AA70}"/>
    <cellStyle name="Input 2 6 6 2 2" xfId="4589" xr:uid="{DFDC85D3-0533-407E-8FF9-D6DD2FA9831A}"/>
    <cellStyle name="Input 2 6 6 2 3" xfId="4590" xr:uid="{E800F9C8-0036-483E-87EB-4DE7A186736C}"/>
    <cellStyle name="Input 2 6 6 2 4" xfId="4591" xr:uid="{5C69851D-87BE-4A80-A690-EFD88BF02E1F}"/>
    <cellStyle name="Input 2 6 6 2 5" xfId="4592" xr:uid="{C1B00677-9A44-4EDB-9F02-442E69C13C24}"/>
    <cellStyle name="Input 2 6 6 2 6" xfId="4593" xr:uid="{E5482B83-D205-478A-89CF-A27C663A2C2F}"/>
    <cellStyle name="Input 2 6 6 3" xfId="4594" xr:uid="{16D4A095-1078-4FFD-90BF-083304D9ED53}"/>
    <cellStyle name="Input 2 6 6 3 2" xfId="4595" xr:uid="{7FCD6EFB-2E05-490B-9510-C6770717BA1A}"/>
    <cellStyle name="Input 2 6 6 4" xfId="4596" xr:uid="{DF00A4B3-4BF0-4EF9-92EC-D5A2B81E335B}"/>
    <cellStyle name="Input 2 6 6 5" xfId="4597" xr:uid="{11962C7F-40CB-4FA9-AF8A-9DEE289BDB29}"/>
    <cellStyle name="Input 2 6 6 6" xfId="4598" xr:uid="{178A49E3-8EA4-4B14-816E-18522F00CCB2}"/>
    <cellStyle name="Input 2 6 6 7" xfId="4599" xr:uid="{2B78FA6F-5E5E-405B-9966-D2428042718B}"/>
    <cellStyle name="Input 2 6 7" xfId="4600" xr:uid="{0BE31A19-EE86-4793-BBBC-3A2A68AC7EE0}"/>
    <cellStyle name="Input 2 6 7 2" xfId="4601" xr:uid="{EFFFA44C-2392-4583-9B51-995CBF5A35B6}"/>
    <cellStyle name="Input 2 6 7 2 2" xfId="4602" xr:uid="{FF476C61-8271-43B7-A73F-1AE0BDCDFEE6}"/>
    <cellStyle name="Input 2 6 7 2 3" xfId="4603" xr:uid="{196871EE-E750-48C8-93A4-BD2EC17B20E1}"/>
    <cellStyle name="Input 2 6 7 2 4" xfId="4604" xr:uid="{B8A4EC08-AEEA-4D4E-B6EA-0B1B7B42E980}"/>
    <cellStyle name="Input 2 6 7 2 5" xfId="4605" xr:uid="{895A7E0D-B2B6-4138-A3B8-95ED957EB8C2}"/>
    <cellStyle name="Input 2 6 7 2 6" xfId="4606" xr:uid="{06ADCE5C-1529-42ED-9585-30B6880B5F32}"/>
    <cellStyle name="Input 2 6 7 3" xfId="4607" xr:uid="{460631B0-A434-490F-9FCA-55A0272AD291}"/>
    <cellStyle name="Input 2 6 7 3 2" xfId="4608" xr:uid="{32D76341-CF5D-4175-A2F5-91D37DD9CE51}"/>
    <cellStyle name="Input 2 6 7 4" xfId="4609" xr:uid="{F3C583A0-B2D7-42EE-9ACE-6F71FC14EF98}"/>
    <cellStyle name="Input 2 6 7 5" xfId="4610" xr:uid="{E012DD89-1227-4B41-9675-2224D29DCE77}"/>
    <cellStyle name="Input 2 6 7 6" xfId="4611" xr:uid="{4B6CC1FA-BED9-4628-8B95-3411A863DEDD}"/>
    <cellStyle name="Input 2 6 7 7" xfId="4612" xr:uid="{9F5452C0-8629-4185-9FEE-72A25B586826}"/>
    <cellStyle name="Input 2 6 8" xfId="4613" xr:uid="{5963B527-8D91-4E86-9A01-82D3FADC1632}"/>
    <cellStyle name="Input 2 6 8 2" xfId="4614" xr:uid="{6243BAA6-E123-4CB2-BDD6-90163BB0C897}"/>
    <cellStyle name="Input 2 6 8 2 2" xfId="4615" xr:uid="{97E9CFA2-06F4-444C-A486-4232428F776A}"/>
    <cellStyle name="Input 2 6 8 2 3" xfId="4616" xr:uid="{DBF3C5D8-DFC1-4438-A822-833675041A0F}"/>
    <cellStyle name="Input 2 6 8 2 4" xfId="4617" xr:uid="{4BB89F97-3DE8-4819-AB21-E1B61701BA55}"/>
    <cellStyle name="Input 2 6 8 2 5" xfId="4618" xr:uid="{021BC025-D757-4BA4-9C20-9C92AD24C8AA}"/>
    <cellStyle name="Input 2 6 8 2 6" xfId="4619" xr:uid="{4392673D-109A-47C6-96B0-FEE8F28EC1BA}"/>
    <cellStyle name="Input 2 6 8 3" xfId="4620" xr:uid="{FF57F323-5E2A-4BC3-966F-0EAE38DA70D3}"/>
    <cellStyle name="Input 2 6 8 3 2" xfId="4621" xr:uid="{664ED885-4A9C-407B-AB55-3DA96B5E461A}"/>
    <cellStyle name="Input 2 6 8 4" xfId="4622" xr:uid="{BD120F1C-ABA5-4898-B51C-2612E06CD56A}"/>
    <cellStyle name="Input 2 6 8 5" xfId="4623" xr:uid="{0E2A3C42-9344-419E-9611-C81166C8D4C5}"/>
    <cellStyle name="Input 2 6 8 6" xfId="4624" xr:uid="{5DC7FD6C-75DF-416E-AC57-AA8FB7051699}"/>
    <cellStyle name="Input 2 6 8 7" xfId="4625" xr:uid="{1873C903-33E0-48E2-86AA-CBB98CC1B381}"/>
    <cellStyle name="Input 2 6 9" xfId="4626" xr:uid="{B2E90A87-5CE6-4D65-9C1E-57A04D0C8F87}"/>
    <cellStyle name="Input 2 6 9 2" xfId="4627" xr:uid="{9834CBD9-9654-4608-8179-CB85A98F17A1}"/>
    <cellStyle name="Input 2 6 9 3" xfId="4628" xr:uid="{2E2212AC-9DF9-4643-BE9E-576F47B40FD5}"/>
    <cellStyle name="Input 2 6 9 4" xfId="4629" xr:uid="{D5B78E25-EB9E-45E8-8259-9E790BAC55EC}"/>
    <cellStyle name="Input 2 6 9 5" xfId="4630" xr:uid="{DB6F9884-7D29-4854-915B-0998225E8BAD}"/>
    <cellStyle name="Input 2 6 9 6" xfId="4631" xr:uid="{8327ECB4-DB8E-4FC1-B1D3-D84542B4C2F8}"/>
    <cellStyle name="Input 2 6_Subsidy" xfId="4632" xr:uid="{4BACBBB0-CB27-4FE1-B81D-F37EC67C2834}"/>
    <cellStyle name="Input 2 7" xfId="4633" xr:uid="{0E5A67A7-E623-40E7-9DF0-1D6B309CAA7F}"/>
    <cellStyle name="Input 2 7 2" xfId="4634" xr:uid="{1DA9684C-BBAC-4611-BA30-0DD126C421D7}"/>
    <cellStyle name="Input 2 7 2 2" xfId="4635" xr:uid="{5B6EED6E-F1D4-4F57-BFD6-CD36B695B3E2}"/>
    <cellStyle name="Input 2 7 2 2 2" xfId="4636" xr:uid="{7BE9C3A0-E703-449B-8C58-89BC3FF97306}"/>
    <cellStyle name="Input 2 7 2 2 3" xfId="4637" xr:uid="{6934A25F-0B6F-4D8A-9300-DB9D3DD40757}"/>
    <cellStyle name="Input 2 7 2 2 4" xfId="4638" xr:uid="{B6D35F4E-F14E-4989-ABA0-A63E0B903394}"/>
    <cellStyle name="Input 2 7 2 2 5" xfId="4639" xr:uid="{88108EE0-2B02-449D-8219-A1315D5D55D9}"/>
    <cellStyle name="Input 2 7 2 2 6" xfId="4640" xr:uid="{4A3416A7-A586-4CB6-85EA-FFEC79DB8016}"/>
    <cellStyle name="Input 2 7 2 3" xfId="4641" xr:uid="{AE5BDE1D-48D3-4E1F-8C17-9D3B3369F349}"/>
    <cellStyle name="Input 2 7 2 3 2" xfId="4642" xr:uid="{BB75E1F2-B3DB-4EFB-B737-A88CFC11C093}"/>
    <cellStyle name="Input 2 7 2 4" xfId="4643" xr:uid="{977B064E-2A04-422D-9643-45BE28D5F138}"/>
    <cellStyle name="Input 2 7 2 5" xfId="4644" xr:uid="{BDD3C190-C7C2-4246-A7DF-39D25B9DB3F1}"/>
    <cellStyle name="Input 2 7 2 6" xfId="4645" xr:uid="{2A691D9C-1DEC-47EC-B98A-E4F926C27C2D}"/>
    <cellStyle name="Input 2 7 2 7" xfId="4646" xr:uid="{D27081B5-85C7-4FAC-BFFF-AA6C9F6BD007}"/>
    <cellStyle name="Input 2 7 3" xfId="4647" xr:uid="{FA04E770-73FF-4464-8EE7-53A398AEF21F}"/>
    <cellStyle name="Input 2 7 3 2" xfId="4648" xr:uid="{974E78D6-EF5E-469E-A4E1-AEAD84137A91}"/>
    <cellStyle name="Input 2 7 3 3" xfId="4649" xr:uid="{0F279511-6563-4EA6-B48E-898D9634B8F6}"/>
    <cellStyle name="Input 2 7 3 4" xfId="4650" xr:uid="{EFAED6DB-AF0B-418C-B949-C9C3E8D05A25}"/>
    <cellStyle name="Input 2 7 3 5" xfId="4651" xr:uid="{109E620B-A765-4CBE-9CDC-5E1A70A2CC80}"/>
    <cellStyle name="Input 2 7 3 6" xfId="4652" xr:uid="{F45813BE-9BA4-426B-98FC-816D35C09716}"/>
    <cellStyle name="Input 2 7 4" xfId="4653" xr:uid="{F79CC398-CC65-434E-BC53-FD287347C50D}"/>
    <cellStyle name="Input 2 7 4 2" xfId="4654" xr:uid="{B1BAB34D-7698-471F-9432-F559BF414047}"/>
    <cellStyle name="Input 2 7 5" xfId="4655" xr:uid="{EF7669B0-8602-469C-8081-17E99111B8E5}"/>
    <cellStyle name="Input 2 7 6" xfId="4656" xr:uid="{4C226BBD-85EB-4642-80D4-04B25D78240C}"/>
    <cellStyle name="Input 2 7 7" xfId="4657" xr:uid="{72E4D729-4401-48D7-9B48-5216110C4E2F}"/>
    <cellStyle name="Input 2 7 8" xfId="4658" xr:uid="{D7B9D7EE-3E92-4E93-A28E-EBF65BB34DD3}"/>
    <cellStyle name="Input 2 7_Subsidy" xfId="4659" xr:uid="{71493296-68F5-4458-8A76-7150B2228429}"/>
    <cellStyle name="Input 2 8" xfId="4660" xr:uid="{16290DB3-4C79-458A-94F3-1FC18A3AA9D5}"/>
    <cellStyle name="Input 2 8 2" xfId="4661" xr:uid="{7F320D91-D5F8-4FAF-BFE3-12FAF1B01D0D}"/>
    <cellStyle name="Input 2 8 3" xfId="4662" xr:uid="{B73C06FE-01F2-45A1-B05C-1770AD633333}"/>
    <cellStyle name="Input 2 8 4" xfId="4663" xr:uid="{7A141209-3629-4099-8EBC-5A6891229167}"/>
    <cellStyle name="Input 2 8 5" xfId="4664" xr:uid="{91E1D93A-99A5-4B57-A6BC-24188C45F41E}"/>
    <cellStyle name="Input 2 8 6" xfId="4665" xr:uid="{B27E076D-D3C5-4D83-B6EC-C2FB0437B022}"/>
    <cellStyle name="Input 2 9" xfId="4666" xr:uid="{1F3D78BA-71A3-485D-B260-FD5C68991772}"/>
    <cellStyle name="Input 2 9 2" xfId="4667" xr:uid="{308B8050-812C-478F-8D95-2D7DA8A68946}"/>
    <cellStyle name="Input 2_277" xfId="4668" xr:uid="{9EBAE30A-EFFF-48EF-A70B-44C7A3972EA5}"/>
    <cellStyle name="Input 20" xfId="4669" xr:uid="{A1975AA3-6AD5-4CAF-8326-59EA5A9399A7}"/>
    <cellStyle name="Input 21" xfId="4670" xr:uid="{8D4B89D0-1B9B-4B3A-A846-0E41914185F0}"/>
    <cellStyle name="Input 22" xfId="4671" xr:uid="{E73D3A7A-52C2-4C16-ADD8-008CCD7FEDFC}"/>
    <cellStyle name="Input 23" xfId="4672" xr:uid="{D0FDE345-9FAC-4BE2-9F29-AB852D91F76E}"/>
    <cellStyle name="Input 24" xfId="4673" xr:uid="{E3DB9BA5-0920-444C-B163-DFB017F9212B}"/>
    <cellStyle name="Input 25" xfId="4674" xr:uid="{C69CA3B0-93D6-4A9F-A570-95F8EB163371}"/>
    <cellStyle name="Input 26" xfId="4675" xr:uid="{8EE699DB-1AF2-4BBC-AB35-D54ECA5483E3}"/>
    <cellStyle name="Input 27" xfId="4676" xr:uid="{85A1DEBC-D6DD-4CD3-81C6-E966DE30861A}"/>
    <cellStyle name="Input 28" xfId="4677" xr:uid="{C48824F5-BD5A-4DB3-B280-06430F69EEFE}"/>
    <cellStyle name="Input 29" xfId="4678" xr:uid="{331FAFE3-D6E4-4BE1-913B-7C30535132D2}"/>
    <cellStyle name="Input 3" xfId="4679" xr:uid="{AF9CE64A-B3D2-4C00-8794-A7EACBD1F121}"/>
    <cellStyle name="Input 3 10" xfId="4680" xr:uid="{C1FBDF54-602D-4E93-B1B6-7114CFCBC8BB}"/>
    <cellStyle name="Input 3 10 2" xfId="4681" xr:uid="{1C7E00AE-6357-4D4B-905E-49477BE0B883}"/>
    <cellStyle name="Input 3 10 2 2" xfId="4682" xr:uid="{0AFC474A-6EBA-4C14-8BC5-5E586DDD059F}"/>
    <cellStyle name="Input 3 10 2 3" xfId="4683" xr:uid="{A0F5C5C5-226A-41D4-9F40-01ED5D1FFFD6}"/>
    <cellStyle name="Input 3 10 2 4" xfId="4684" xr:uid="{70BB598B-9F1D-4ECD-8E77-29D582C16072}"/>
    <cellStyle name="Input 3 10 2 5" xfId="4685" xr:uid="{DAE87693-D4E9-41AB-B469-97E868262340}"/>
    <cellStyle name="Input 3 10 2 6" xfId="4686" xr:uid="{64F74C69-DFF2-48B3-A350-494186CEB6D8}"/>
    <cellStyle name="Input 3 10 3" xfId="4687" xr:uid="{3271C660-9103-4574-A907-2C537CEFF455}"/>
    <cellStyle name="Input 3 10 3 2" xfId="4688" xr:uid="{E4EED6FD-7337-4E5E-AABB-48628086FE9E}"/>
    <cellStyle name="Input 3 10 4" xfId="4689" xr:uid="{EFFED011-5A52-4409-AA07-3F45C83AF744}"/>
    <cellStyle name="Input 3 10 5" xfId="4690" xr:uid="{C6D65EE8-D7F1-4F5A-872F-D3116934DE50}"/>
    <cellStyle name="Input 3 10 6" xfId="4691" xr:uid="{77144526-0137-4B3E-92F4-1CA65D7C50B8}"/>
    <cellStyle name="Input 3 10 7" xfId="4692" xr:uid="{305BD6EE-9E7C-432B-9F89-8E24DD90CA32}"/>
    <cellStyle name="Input 3 11" xfId="4693" xr:uid="{1C368300-93AA-4688-A096-5FFC56CDD980}"/>
    <cellStyle name="Input 3 11 2" xfId="4694" xr:uid="{01D6BB92-7E2F-47B3-B503-5F96B6CD2FD9}"/>
    <cellStyle name="Input 3 11 2 2" xfId="4695" xr:uid="{3A990F31-4FA8-43B0-93B9-DA0389C18DB4}"/>
    <cellStyle name="Input 3 11 2 3" xfId="4696" xr:uid="{F1C5A502-D7C5-48D0-A155-36905B88477D}"/>
    <cellStyle name="Input 3 11 2 4" xfId="4697" xr:uid="{6C0713D5-44BF-48AF-A81A-46B60AE03FAB}"/>
    <cellStyle name="Input 3 11 2 5" xfId="4698" xr:uid="{3E25BBBA-658A-4478-BF01-AD24E78C7E9A}"/>
    <cellStyle name="Input 3 11 2 6" xfId="4699" xr:uid="{F0906185-1B07-48E1-A575-100F6B8C75D9}"/>
    <cellStyle name="Input 3 11 3" xfId="4700" xr:uid="{9043C8D9-7F5F-40A7-9347-2B12237E0005}"/>
    <cellStyle name="Input 3 11 3 2" xfId="4701" xr:uid="{BA5CCCDF-9271-49EC-AA46-543F44EC05F3}"/>
    <cellStyle name="Input 3 11 4" xfId="4702" xr:uid="{A184809A-A3D5-44A8-BB8A-E6CC916ABE0F}"/>
    <cellStyle name="Input 3 11 5" xfId="4703" xr:uid="{77D7A235-F1E5-49F3-BAE2-54FB98D5FA74}"/>
    <cellStyle name="Input 3 11 6" xfId="4704" xr:uid="{86435E28-0623-41CC-9AB9-3C7EED421685}"/>
    <cellStyle name="Input 3 11 7" xfId="4705" xr:uid="{41161658-D802-49D0-A42D-65D44A5F774F}"/>
    <cellStyle name="Input 3 12" xfId="4706" xr:uid="{6CF62841-FC49-480E-9A98-5F1D05910F3D}"/>
    <cellStyle name="Input 3 12 2" xfId="4707" xr:uid="{6699028B-F991-4704-9996-62D020802245}"/>
    <cellStyle name="Input 3 12 2 2" xfId="4708" xr:uid="{99FD1257-6575-471A-B977-B65F963A6302}"/>
    <cellStyle name="Input 3 12 2 3" xfId="4709" xr:uid="{BC74FFC2-ACCB-450A-A827-C767488920F2}"/>
    <cellStyle name="Input 3 12 2 4" xfId="4710" xr:uid="{C09BD1D4-F742-4567-8BB7-C4FD69FEFC0E}"/>
    <cellStyle name="Input 3 12 2 5" xfId="4711" xr:uid="{46D1BCEB-88A7-48C7-8F26-43481DD6950F}"/>
    <cellStyle name="Input 3 12 2 6" xfId="4712" xr:uid="{F36751A0-A79B-497F-9FB0-0B4A893DB607}"/>
    <cellStyle name="Input 3 12 3" xfId="4713" xr:uid="{2F96A73F-5B4A-4CFB-BA01-F4C6E8733AF7}"/>
    <cellStyle name="Input 3 12 3 2" xfId="4714" xr:uid="{77B50591-1440-4EED-AE8D-2C05F0F2AEF2}"/>
    <cellStyle name="Input 3 12 4" xfId="4715" xr:uid="{36493CB7-6DD1-4555-B04B-0E13F9A5A888}"/>
    <cellStyle name="Input 3 12 5" xfId="4716" xr:uid="{CDC6DF10-6E48-4BE0-8C39-E9F5893BA104}"/>
    <cellStyle name="Input 3 12 6" xfId="4717" xr:uid="{7FFAC337-A334-4C2D-A4A3-1C20C5583B66}"/>
    <cellStyle name="Input 3 12 7" xfId="4718" xr:uid="{B2544095-F339-40B2-B7D3-37912EA241BB}"/>
    <cellStyle name="Input 3 13" xfId="4719" xr:uid="{6A1CC79A-94C0-40DC-A540-1D437C36EEAA}"/>
    <cellStyle name="Input 3 13 2" xfId="4720" xr:uid="{E7447A18-0145-49A1-92A5-8B47B50ABE48}"/>
    <cellStyle name="Input 3 13 3" xfId="4721" xr:uid="{BDFBDBCB-2C38-41D0-B540-A61B9A0BA272}"/>
    <cellStyle name="Input 3 13 4" xfId="4722" xr:uid="{EACEB437-18E0-4EBF-BB9E-A22238C6DDBE}"/>
    <cellStyle name="Input 3 13 5" xfId="4723" xr:uid="{FF1A90B8-CBD8-4EBF-9079-6A966330E5A3}"/>
    <cellStyle name="Input 3 13 6" xfId="4724" xr:uid="{5AAAE895-6D53-4B1F-A116-E5A94CEB1758}"/>
    <cellStyle name="Input 3 14" xfId="4725" xr:uid="{5AFF2A37-076C-4F60-BD6B-5347E8565713}"/>
    <cellStyle name="Input 3 14 2" xfId="4726" xr:uid="{7E070D10-8C27-4B5A-92E1-29DE4EFB1908}"/>
    <cellStyle name="Input 3 15" xfId="4727" xr:uid="{E0AFA0A2-845A-417D-9433-F10D9404D1FF}"/>
    <cellStyle name="Input 3 16" xfId="4728" xr:uid="{063D9984-BE13-4D0B-B7A8-E0409A4501F3}"/>
    <cellStyle name="Input 3 17" xfId="4729" xr:uid="{77187A3E-4B83-4295-90AD-10397CED0D15}"/>
    <cellStyle name="Input 3 18" xfId="4730" xr:uid="{159F1F5E-DDAB-4F9B-949D-994B63954996}"/>
    <cellStyle name="Input 3 19" xfId="4731" xr:uid="{0616B1B4-AB3F-4E44-881D-7F8A648CD2CB}"/>
    <cellStyle name="Input 3 2" xfId="4732" xr:uid="{581A8E46-392F-433C-BD5A-4D6A37070F50}"/>
    <cellStyle name="Input 3 2 10" xfId="4733" xr:uid="{43F8B3B8-F111-46B9-91D8-8B6AC42D8953}"/>
    <cellStyle name="Input 3 2 10 2" xfId="4734" xr:uid="{17F95B0F-C8E2-4BF8-A1F2-E290D22A5A6D}"/>
    <cellStyle name="Input 3 2 11" xfId="4735" xr:uid="{3510C432-BF1F-4638-9974-6351949931E5}"/>
    <cellStyle name="Input 3 2 12" xfId="4736" xr:uid="{0609A603-A92F-4EAA-A401-BFD7CC41BE26}"/>
    <cellStyle name="Input 3 2 13" xfId="4737" xr:uid="{5AE7E4AB-7195-49B8-A647-AB9839ACC554}"/>
    <cellStyle name="Input 3 2 14" xfId="4738" xr:uid="{B78A5D67-2A5D-4481-907F-4E4ABED1506F}"/>
    <cellStyle name="Input 3 2 2" xfId="4739" xr:uid="{D78153F5-F398-4420-9DB8-7560BF3729B8}"/>
    <cellStyle name="Input 3 2 2 2" xfId="4740" xr:uid="{1CDC3296-57F9-4C45-96D7-EAC4A883A2E6}"/>
    <cellStyle name="Input 3 2 2 2 2" xfId="4741" xr:uid="{602863F0-426A-4BEE-91CE-09EEC85D96BE}"/>
    <cellStyle name="Input 3 2 2 2 2 2" xfId="4742" xr:uid="{32363B03-CFD1-4016-872D-8D04E2FDFB31}"/>
    <cellStyle name="Input 3 2 2 2 2 3" xfId="4743" xr:uid="{C4B21998-A6FD-4746-950B-45A239BCF025}"/>
    <cellStyle name="Input 3 2 2 2 2 4" xfId="4744" xr:uid="{E14CD6E2-EDEC-44FC-936C-D4572A21A7D5}"/>
    <cellStyle name="Input 3 2 2 2 2 5" xfId="4745" xr:uid="{51707B23-F114-46D6-8745-203B74B42069}"/>
    <cellStyle name="Input 3 2 2 2 2 6" xfId="4746" xr:uid="{384006E1-C3B2-4BBA-9D96-4B63ECB07B58}"/>
    <cellStyle name="Input 3 2 2 2 3" xfId="4747" xr:uid="{B0DA63A4-6E74-4860-9E6B-A5BD88C91759}"/>
    <cellStyle name="Input 3 2 2 2 3 2" xfId="4748" xr:uid="{1B105E93-A82A-4EC7-A3AE-2B5D6EA76473}"/>
    <cellStyle name="Input 3 2 2 2 4" xfId="4749" xr:uid="{CC1C6419-C8E1-42A7-8A7C-90A9441BE86D}"/>
    <cellStyle name="Input 3 2 2 2 5" xfId="4750" xr:uid="{B73479A5-1DC2-4C6A-B7FF-7B259A3C0F5C}"/>
    <cellStyle name="Input 3 2 2 2 6" xfId="4751" xr:uid="{5D96E36E-49CC-4ED7-8ED4-BD2476E3E4EA}"/>
    <cellStyle name="Input 3 2 2 2 7" xfId="4752" xr:uid="{D5B39101-877E-46E0-9E72-90CE8E6CBBD1}"/>
    <cellStyle name="Input 3 2 2 3" xfId="4753" xr:uid="{24AC7909-03A5-4161-942F-01BF7E819398}"/>
    <cellStyle name="Input 3 2 2 3 2" xfId="4754" xr:uid="{5765752F-EEBA-4DBB-8712-49A382727A10}"/>
    <cellStyle name="Input 3 2 2 3 3" xfId="4755" xr:uid="{9F667821-8C34-4607-AE63-1C6E92C0F769}"/>
    <cellStyle name="Input 3 2 2 3 4" xfId="4756" xr:uid="{29FF4DF0-5C77-4CFF-9B19-BF5941F19BE6}"/>
    <cellStyle name="Input 3 2 2 3 5" xfId="4757" xr:uid="{ECE4D6D6-1AD5-4541-B45F-685656A58AFB}"/>
    <cellStyle name="Input 3 2 2 3 6" xfId="4758" xr:uid="{426AF61E-B19F-496D-B6B0-D672CB0C1057}"/>
    <cellStyle name="Input 3 2 2 4" xfId="4759" xr:uid="{624C7195-F34A-43A5-B28C-290829B2EFCA}"/>
    <cellStyle name="Input 3 2 2 4 2" xfId="4760" xr:uid="{52EC6FB3-D37E-477F-A293-2BA8DD3974FA}"/>
    <cellStyle name="Input 3 2 2 5" xfId="4761" xr:uid="{EDA8924B-9B09-4645-9626-3EB02C2886B7}"/>
    <cellStyle name="Input 3 2 2 6" xfId="4762" xr:uid="{FE0C4577-8543-4BAD-A60F-C9E58AEF39C1}"/>
    <cellStyle name="Input 3 2 2 7" xfId="4763" xr:uid="{DDB288C2-36AD-4E14-ACA8-37C51B5F0001}"/>
    <cellStyle name="Input 3 2 2 8" xfId="4764" xr:uid="{ED739ED1-51DC-4CCA-A709-3762C06F8754}"/>
    <cellStyle name="Input 3 2 2_Subsidy" xfId="4765" xr:uid="{FACAE94A-893B-4AB6-ABB2-8E7643C65D32}"/>
    <cellStyle name="Input 3 2 3" xfId="4766" xr:uid="{1CD89441-5A90-4223-B346-EEBE90EF755C}"/>
    <cellStyle name="Input 3 2 3 2" xfId="4767" xr:uid="{867B8B6A-06F6-4DD4-AA57-7DF212AA3CC0}"/>
    <cellStyle name="Input 3 2 3 2 2" xfId="4768" xr:uid="{8C97B0BA-F84A-4B9C-8A82-17E946EC6CB7}"/>
    <cellStyle name="Input 3 2 3 2 3" xfId="4769" xr:uid="{C22F1D71-9C54-4D5E-AD5A-F26116094274}"/>
    <cellStyle name="Input 3 2 3 2 4" xfId="4770" xr:uid="{52D4DAA7-8B0E-4FE3-B391-86A567A3EAA8}"/>
    <cellStyle name="Input 3 2 3 2 5" xfId="4771" xr:uid="{489CEEBF-CE31-4C4A-A4A1-897FBBD694F7}"/>
    <cellStyle name="Input 3 2 3 2 6" xfId="4772" xr:uid="{07FA6589-66A2-4B51-BBB1-AF30AC246764}"/>
    <cellStyle name="Input 3 2 3 3" xfId="4773" xr:uid="{5082467A-7D57-4DFD-B27B-F6059FD79D2B}"/>
    <cellStyle name="Input 3 2 3 3 2" xfId="4774" xr:uid="{545E1AE8-469D-4715-91DB-05D7E2234951}"/>
    <cellStyle name="Input 3 2 3 4" xfId="4775" xr:uid="{DDCAFF89-1FA3-4E57-A344-B0200B93B7A1}"/>
    <cellStyle name="Input 3 2 3 5" xfId="4776" xr:uid="{5ABD4486-C2C8-4EC3-818F-317C3F865A2C}"/>
    <cellStyle name="Input 3 2 3 6" xfId="4777" xr:uid="{4CB12832-7840-44A9-AF78-8AEF717D4F4E}"/>
    <cellStyle name="Input 3 2 3 7" xfId="4778" xr:uid="{AAB00DD9-0089-4A88-88F6-E8044D3B2C76}"/>
    <cellStyle name="Input 3 2 4" xfId="4779" xr:uid="{C285480A-FF69-4BAF-84BE-6D5C641F460F}"/>
    <cellStyle name="Input 3 2 4 2" xfId="4780" xr:uid="{E63F547E-1B8B-4EE1-974D-4829FB834CDC}"/>
    <cellStyle name="Input 3 2 4 2 2" xfId="4781" xr:uid="{FAD97EC7-BC7E-436D-A10E-82D2EA9237FE}"/>
    <cellStyle name="Input 3 2 4 2 3" xfId="4782" xr:uid="{6E38D9CE-A139-4E87-97C0-4CC338EE5FDC}"/>
    <cellStyle name="Input 3 2 4 2 4" xfId="4783" xr:uid="{A20D0514-4434-4CDE-B94B-4F8448A6C807}"/>
    <cellStyle name="Input 3 2 4 2 5" xfId="4784" xr:uid="{9E9A93F8-8C4E-4A32-8A10-3931585FB22B}"/>
    <cellStyle name="Input 3 2 4 2 6" xfId="4785" xr:uid="{F115F1C1-3977-4460-8618-681514AE767E}"/>
    <cellStyle name="Input 3 2 4 3" xfId="4786" xr:uid="{73C17326-5EC3-411E-AA25-635E3D9CDD65}"/>
    <cellStyle name="Input 3 2 4 3 2" xfId="4787" xr:uid="{0833D81C-3ADD-40B3-B318-B178C34A0DBF}"/>
    <cellStyle name="Input 3 2 4 4" xfId="4788" xr:uid="{855783BA-D85F-4DB1-B97E-B0A0C367CB1C}"/>
    <cellStyle name="Input 3 2 4 5" xfId="4789" xr:uid="{860A351E-A8DC-4F51-B0C6-3B85A14A3E46}"/>
    <cellStyle name="Input 3 2 4 6" xfId="4790" xr:uid="{5D4B4570-4EA4-4CFE-BA99-A202C7C6B938}"/>
    <cellStyle name="Input 3 2 4 7" xfId="4791" xr:uid="{143EC0A6-68DA-46F5-A61A-4D659BBA5820}"/>
    <cellStyle name="Input 3 2 5" xfId="4792" xr:uid="{A648CF28-9D9A-4227-AB66-6581495C5837}"/>
    <cellStyle name="Input 3 2 5 2" xfId="4793" xr:uid="{D2B1ED34-0A50-4C7D-A428-DCB47C69FA08}"/>
    <cellStyle name="Input 3 2 5 2 2" xfId="4794" xr:uid="{1CFCFAE0-64C9-4411-906C-7BB7E864E391}"/>
    <cellStyle name="Input 3 2 5 2 3" xfId="4795" xr:uid="{466F5A3D-60DF-4017-8789-980292BD36BE}"/>
    <cellStyle name="Input 3 2 5 2 4" xfId="4796" xr:uid="{211065F6-8BEB-4D30-AF46-9573962FD343}"/>
    <cellStyle name="Input 3 2 5 2 5" xfId="4797" xr:uid="{5F3D9CA8-6161-4414-81A7-9E8376A70507}"/>
    <cellStyle name="Input 3 2 5 2 6" xfId="4798" xr:uid="{AB82C1FD-61E0-4BC6-B7E0-3CF687247118}"/>
    <cellStyle name="Input 3 2 5 3" xfId="4799" xr:uid="{0485214B-36A3-4ADB-8E08-61ED9838E4A6}"/>
    <cellStyle name="Input 3 2 5 3 2" xfId="4800" xr:uid="{94F31CFC-03A7-43CE-A937-BDC7B7C2CC2F}"/>
    <cellStyle name="Input 3 2 5 4" xfId="4801" xr:uid="{E9A06F9A-5E0B-4464-A88E-987385A7E622}"/>
    <cellStyle name="Input 3 2 5 5" xfId="4802" xr:uid="{F70722F4-9681-4E7F-8010-EBFB0A818294}"/>
    <cellStyle name="Input 3 2 5 6" xfId="4803" xr:uid="{DB00A2C1-AFCF-49BC-ADDD-B671E6352958}"/>
    <cellStyle name="Input 3 2 5 7" xfId="4804" xr:uid="{90013568-DBED-4689-A8CE-6C91819E26C2}"/>
    <cellStyle name="Input 3 2 6" xfId="4805" xr:uid="{7799015D-E13E-45FD-8196-F4EF91D6EB23}"/>
    <cellStyle name="Input 3 2 6 2" xfId="4806" xr:uid="{FBC45209-974E-4871-912A-B3BC10EFAAE8}"/>
    <cellStyle name="Input 3 2 6 2 2" xfId="4807" xr:uid="{5B19C896-B015-4AA6-B0D6-5CBCD054B926}"/>
    <cellStyle name="Input 3 2 6 2 3" xfId="4808" xr:uid="{A36E4F12-A329-4AF2-A41A-DA646AFBB547}"/>
    <cellStyle name="Input 3 2 6 2 4" xfId="4809" xr:uid="{36C6F2BB-F974-4A53-A6A0-8D323EF6302F}"/>
    <cellStyle name="Input 3 2 6 2 5" xfId="4810" xr:uid="{FB83F744-1FF1-4B52-9B96-DE59C493A893}"/>
    <cellStyle name="Input 3 2 6 2 6" xfId="4811" xr:uid="{ACD4E28C-880E-4740-97A8-5F64729B7748}"/>
    <cellStyle name="Input 3 2 6 3" xfId="4812" xr:uid="{793D97D7-60FD-4A7F-A431-03AC9944477E}"/>
    <cellStyle name="Input 3 2 6 3 2" xfId="4813" xr:uid="{2050E7D7-1068-43D4-8107-D4C076603589}"/>
    <cellStyle name="Input 3 2 6 4" xfId="4814" xr:uid="{A62AC9B9-0B3F-47A3-8C9E-F8C164834CCD}"/>
    <cellStyle name="Input 3 2 6 5" xfId="4815" xr:uid="{595179EE-155A-4DEF-91B1-67382678BD3E}"/>
    <cellStyle name="Input 3 2 6 6" xfId="4816" xr:uid="{5143DD71-7E0F-436A-8A18-01C5BEA38571}"/>
    <cellStyle name="Input 3 2 6 7" xfId="4817" xr:uid="{CDCE78CA-DE18-4E5B-85AA-67BBFF0BB724}"/>
    <cellStyle name="Input 3 2 7" xfId="4818" xr:uid="{2AFC66BA-0656-4726-87ED-AB04894E18FF}"/>
    <cellStyle name="Input 3 2 7 2" xfId="4819" xr:uid="{996D7E0B-E9D4-415D-AF53-7A9509094F84}"/>
    <cellStyle name="Input 3 2 7 2 2" xfId="4820" xr:uid="{54E5B123-96A7-4901-A215-F6CA57558DF2}"/>
    <cellStyle name="Input 3 2 7 2 3" xfId="4821" xr:uid="{8145F5F4-182A-4D41-ADAB-7D3C95FE2433}"/>
    <cellStyle name="Input 3 2 7 2 4" xfId="4822" xr:uid="{8B8F4C52-CD37-447B-9780-A365D4DACE73}"/>
    <cellStyle name="Input 3 2 7 2 5" xfId="4823" xr:uid="{376B6E6C-64F3-457C-B426-5F4921CDAC88}"/>
    <cellStyle name="Input 3 2 7 2 6" xfId="4824" xr:uid="{C6A146A8-5CBF-45AF-9096-04E66A8FA581}"/>
    <cellStyle name="Input 3 2 7 3" xfId="4825" xr:uid="{9E095175-D8C5-4F7A-943F-D776400E99A1}"/>
    <cellStyle name="Input 3 2 7 3 2" xfId="4826" xr:uid="{7F07CA5B-40C5-4692-AAFE-8DA75518A681}"/>
    <cellStyle name="Input 3 2 7 4" xfId="4827" xr:uid="{C169378D-1D12-4880-9342-DFC97DE5BA67}"/>
    <cellStyle name="Input 3 2 7 5" xfId="4828" xr:uid="{C720308C-BE0D-43C0-92F0-C39873BF7438}"/>
    <cellStyle name="Input 3 2 7 6" xfId="4829" xr:uid="{7D471582-AAC7-493B-800D-DEFF62D84F26}"/>
    <cellStyle name="Input 3 2 7 7" xfId="4830" xr:uid="{8BA18EB1-3B25-4517-B7D1-423BEE8D24FF}"/>
    <cellStyle name="Input 3 2 8" xfId="4831" xr:uid="{BB9D4662-97A6-498B-9B24-71B14AAF0454}"/>
    <cellStyle name="Input 3 2 8 2" xfId="4832" xr:uid="{E595E34A-C36A-472C-8FCD-1C04D4999F0A}"/>
    <cellStyle name="Input 3 2 8 2 2" xfId="4833" xr:uid="{33DF1BA5-B4FE-44A6-9377-514E0AB04CBB}"/>
    <cellStyle name="Input 3 2 8 2 3" xfId="4834" xr:uid="{848DA1D8-66EF-488F-BF31-62CFDD8F9068}"/>
    <cellStyle name="Input 3 2 8 2 4" xfId="4835" xr:uid="{3570DF02-737A-4103-A752-59AFA89AF0D1}"/>
    <cellStyle name="Input 3 2 8 2 5" xfId="4836" xr:uid="{2357938D-F135-4934-AB0B-46CCA125DEC2}"/>
    <cellStyle name="Input 3 2 8 2 6" xfId="4837" xr:uid="{47A620D7-42EE-48CB-BE79-575923AA45CA}"/>
    <cellStyle name="Input 3 2 8 3" xfId="4838" xr:uid="{81D07292-1702-485B-A4ED-CA02824AF10C}"/>
    <cellStyle name="Input 3 2 8 3 2" xfId="4839" xr:uid="{58E1FC6C-C6E0-4DE2-AFD5-DF8DAFF9F0F6}"/>
    <cellStyle name="Input 3 2 8 4" xfId="4840" xr:uid="{046817DC-19B5-437A-AD44-1CADC3225121}"/>
    <cellStyle name="Input 3 2 8 5" xfId="4841" xr:uid="{88B74646-22C0-47CD-B8EE-7F024D3E1CE6}"/>
    <cellStyle name="Input 3 2 8 6" xfId="4842" xr:uid="{EB3E1668-676E-486F-8966-DA76715484CA}"/>
    <cellStyle name="Input 3 2 8 7" xfId="4843" xr:uid="{42B3A25E-FF12-453C-AFD4-43C7609CC6E8}"/>
    <cellStyle name="Input 3 2 9" xfId="4844" xr:uid="{EEDD87A9-43E6-4F19-9881-0DF736CC0D19}"/>
    <cellStyle name="Input 3 2 9 2" xfId="4845" xr:uid="{0626CF63-E982-4E28-94D9-36CD578794A5}"/>
    <cellStyle name="Input 3 2 9 3" xfId="4846" xr:uid="{0F01CFE0-9C89-497A-AA4D-24433D938CD6}"/>
    <cellStyle name="Input 3 2 9 4" xfId="4847" xr:uid="{CBA4708B-BD05-4E81-8CAC-971200A85A2B}"/>
    <cellStyle name="Input 3 2 9 5" xfId="4848" xr:uid="{239816CA-2A5C-4C6F-9912-C47DD998F171}"/>
    <cellStyle name="Input 3 2 9 6" xfId="4849" xr:uid="{C50122E5-5267-4EC1-9E4D-F9EF102FDFB2}"/>
    <cellStyle name="Input 3 2_Subsidy" xfId="4850" xr:uid="{EF6990E2-BBDA-4C7C-A55A-C0CFD36E9062}"/>
    <cellStyle name="Input 3 20" xfId="4851" xr:uid="{BA9B42C6-3AE8-4499-9DF5-98092883FC1F}"/>
    <cellStyle name="Input 3 21" xfId="4852" xr:uid="{069335F2-7560-411B-A7B9-DEB8082DD3DC}"/>
    <cellStyle name="Input 3 22" xfId="4853" xr:uid="{55F412E0-08DE-4BE3-B6CE-D2D24B24CFA4}"/>
    <cellStyle name="Input 3 23" xfId="4854" xr:uid="{FA9A0691-00B2-4E22-B1D6-2AB32B237650}"/>
    <cellStyle name="Input 3 24" xfId="4855" xr:uid="{5F4FE227-1CFB-42A4-A6F7-88C9267D7859}"/>
    <cellStyle name="Input 3 25" xfId="4856" xr:uid="{0947BF4A-717C-4B99-AAEA-D131B61296CA}"/>
    <cellStyle name="Input 3 26" xfId="4857" xr:uid="{58154744-9F91-4EF1-9D5D-9A589C072FCB}"/>
    <cellStyle name="Input 3 27" xfId="4858" xr:uid="{557308A5-AFB6-4960-BC25-29940EB9010D}"/>
    <cellStyle name="Input 3 28" xfId="4859" xr:uid="{42773F31-E6A7-4401-A086-0C5BD07EEED4}"/>
    <cellStyle name="Input 3 29" xfId="4860" xr:uid="{B66E9B30-3B6B-4D0C-9A76-018D5988F6E1}"/>
    <cellStyle name="Input 3 3" xfId="4861" xr:uid="{FFA70330-E43B-41F0-992E-6E7BB575EA23}"/>
    <cellStyle name="Input 3 3 10" xfId="4862" xr:uid="{E0DE99DC-7360-4C64-A326-F49E92B48435}"/>
    <cellStyle name="Input 3 3 10 2" xfId="4863" xr:uid="{9999DA5D-B06A-4B8A-9622-8FCBE6B60C80}"/>
    <cellStyle name="Input 3 3 11" xfId="4864" xr:uid="{322C4922-6E9D-4933-AA14-A4AC32988692}"/>
    <cellStyle name="Input 3 3 12" xfId="4865" xr:uid="{A15FCB7C-9B7E-4A48-AD2E-E2CFB3C82C4A}"/>
    <cellStyle name="Input 3 3 13" xfId="4866" xr:uid="{AEF57452-EC76-4BB1-9580-B0E8526FC601}"/>
    <cellStyle name="Input 3 3 14" xfId="4867" xr:uid="{CDFD26A3-3263-4155-8711-59A5ED0D6AE4}"/>
    <cellStyle name="Input 3 3 2" xfId="4868" xr:uid="{3BD26F44-F284-4C97-A30A-8A3697018EC5}"/>
    <cellStyle name="Input 3 3 2 2" xfId="4869" xr:uid="{8ED9085F-D720-4D43-8D35-ABD419BF084A}"/>
    <cellStyle name="Input 3 3 2 2 2" xfId="4870" xr:uid="{CA1B439D-6DF8-4523-AC07-C872B50898B8}"/>
    <cellStyle name="Input 3 3 2 2 2 2" xfId="4871" xr:uid="{CAE7F2FE-2916-4CC6-988F-BB633892CC5A}"/>
    <cellStyle name="Input 3 3 2 2 2 3" xfId="4872" xr:uid="{02244913-6FEC-4DEE-88FD-363C61F44F0E}"/>
    <cellStyle name="Input 3 3 2 2 2 4" xfId="4873" xr:uid="{27AE20D7-9395-4690-BAA5-3F3C38EEFF46}"/>
    <cellStyle name="Input 3 3 2 2 2 5" xfId="4874" xr:uid="{0C1453DA-BF6A-4127-A215-27D068207556}"/>
    <cellStyle name="Input 3 3 2 2 2 6" xfId="4875" xr:uid="{34C2897A-A6AF-4E51-B5A0-E9DD1F92CB8C}"/>
    <cellStyle name="Input 3 3 2 2 3" xfId="4876" xr:uid="{D0343C96-C155-4357-91EE-B21FF18B3091}"/>
    <cellStyle name="Input 3 3 2 2 3 2" xfId="4877" xr:uid="{F7B6750F-95C4-4744-A436-1FDF134FA95A}"/>
    <cellStyle name="Input 3 3 2 2 4" xfId="4878" xr:uid="{A0AED07F-DAD6-43BF-862B-FCCA76888AF4}"/>
    <cellStyle name="Input 3 3 2 2 5" xfId="4879" xr:uid="{AFE3899E-4FA3-41B8-AC37-AF2C1D2B0459}"/>
    <cellStyle name="Input 3 3 2 2 6" xfId="4880" xr:uid="{27FCD072-ACDC-45CA-AE26-61683A482CEA}"/>
    <cellStyle name="Input 3 3 2 2 7" xfId="4881" xr:uid="{317D2382-87C4-4CF7-B253-BD7389C6D0EF}"/>
    <cellStyle name="Input 3 3 2 3" xfId="4882" xr:uid="{74FCD5DE-5213-40AA-B40C-080F1A044732}"/>
    <cellStyle name="Input 3 3 2 3 2" xfId="4883" xr:uid="{47E7D2E4-F095-41D3-B11C-206BA9FE6396}"/>
    <cellStyle name="Input 3 3 2 3 3" xfId="4884" xr:uid="{FF68F71B-5E39-4C11-B157-14808643BE41}"/>
    <cellStyle name="Input 3 3 2 3 4" xfId="4885" xr:uid="{055F51B1-A442-4DD7-B81A-72020BE17304}"/>
    <cellStyle name="Input 3 3 2 3 5" xfId="4886" xr:uid="{6277EAB4-3457-4CE9-9729-3C8246A231F7}"/>
    <cellStyle name="Input 3 3 2 3 6" xfId="4887" xr:uid="{DCB4646E-3F9B-4E3C-B055-CC9A6A2F7986}"/>
    <cellStyle name="Input 3 3 2 4" xfId="4888" xr:uid="{7F0DA6C4-1E2A-4B2F-99CF-63DAD11632C3}"/>
    <cellStyle name="Input 3 3 2 4 2" xfId="4889" xr:uid="{518F54DA-715F-4350-92F6-F4067B7131FF}"/>
    <cellStyle name="Input 3 3 2 5" xfId="4890" xr:uid="{2E1C25BA-C7F2-4122-91C6-7C218F8B42D2}"/>
    <cellStyle name="Input 3 3 2 6" xfId="4891" xr:uid="{244EEF69-29C8-47D7-AF07-19F84CBAB74E}"/>
    <cellStyle name="Input 3 3 2 7" xfId="4892" xr:uid="{0D83CED0-C8A6-4F8E-AF99-105AD3DC0887}"/>
    <cellStyle name="Input 3 3 2 8" xfId="4893" xr:uid="{C6A440F6-A0A4-485F-966F-6EE8C909A792}"/>
    <cellStyle name="Input 3 3 2_Subsidy" xfId="4894" xr:uid="{E30CB201-38BD-4F97-A3D1-1D1A7F83E4DB}"/>
    <cellStyle name="Input 3 3 3" xfId="4895" xr:uid="{10089DA4-2680-4B61-9A04-9BA7BDFB3521}"/>
    <cellStyle name="Input 3 3 3 2" xfId="4896" xr:uid="{CCCDA108-DB05-46F2-94AB-5534F888FCF9}"/>
    <cellStyle name="Input 3 3 3 2 2" xfId="4897" xr:uid="{9770ACB9-75B8-420B-ACF4-B2DE740703C4}"/>
    <cellStyle name="Input 3 3 3 2 3" xfId="4898" xr:uid="{34635284-258E-43A0-A8C8-5F1B52BD4A94}"/>
    <cellStyle name="Input 3 3 3 2 4" xfId="4899" xr:uid="{0F6F64B4-92EC-4345-889C-9BF91AED84BB}"/>
    <cellStyle name="Input 3 3 3 2 5" xfId="4900" xr:uid="{1B72E75F-0642-41D7-9EFF-1978AB9B0363}"/>
    <cellStyle name="Input 3 3 3 2 6" xfId="4901" xr:uid="{015AE416-8C37-4B00-A376-05AD3A600C20}"/>
    <cellStyle name="Input 3 3 3 3" xfId="4902" xr:uid="{E938E1ED-17BB-4158-B1AD-3964F4485C03}"/>
    <cellStyle name="Input 3 3 3 3 2" xfId="4903" xr:uid="{7EA5A55B-06E0-42D3-8444-AB63C4956A62}"/>
    <cellStyle name="Input 3 3 3 4" xfId="4904" xr:uid="{2D188A3A-9681-4AEE-A087-3C1D59947C65}"/>
    <cellStyle name="Input 3 3 3 5" xfId="4905" xr:uid="{A167BBDF-74DE-421F-8FAC-45620BE82905}"/>
    <cellStyle name="Input 3 3 3 6" xfId="4906" xr:uid="{4A476C59-BD1B-4587-B62A-86D127E7D558}"/>
    <cellStyle name="Input 3 3 3 7" xfId="4907" xr:uid="{45A0E69E-5A3B-46BC-8632-03CB4CA50210}"/>
    <cellStyle name="Input 3 3 4" xfId="4908" xr:uid="{819FBD10-62B3-4D78-9F9D-C877AC8F1A0B}"/>
    <cellStyle name="Input 3 3 4 2" xfId="4909" xr:uid="{431AE057-3CAC-4414-831E-89927DE67BBB}"/>
    <cellStyle name="Input 3 3 4 2 2" xfId="4910" xr:uid="{BD1B37A9-64AC-42D2-819F-84B3AF3E3586}"/>
    <cellStyle name="Input 3 3 4 2 3" xfId="4911" xr:uid="{235742E7-8B7C-4959-B5E4-01CC4C70F3DB}"/>
    <cellStyle name="Input 3 3 4 2 4" xfId="4912" xr:uid="{A4B4F836-9F64-4FD0-9536-D6F2E4F12A96}"/>
    <cellStyle name="Input 3 3 4 2 5" xfId="4913" xr:uid="{0D918EDD-42B5-4EA9-8464-65EFE2761B67}"/>
    <cellStyle name="Input 3 3 4 2 6" xfId="4914" xr:uid="{7546D684-5232-4A07-879A-7E09FFB62855}"/>
    <cellStyle name="Input 3 3 4 3" xfId="4915" xr:uid="{1050C4C3-E9F7-423B-831A-B1B16C642F2D}"/>
    <cellStyle name="Input 3 3 4 3 2" xfId="4916" xr:uid="{2A6BCF3D-8CAD-4A2D-8C6D-027F67E1C8A8}"/>
    <cellStyle name="Input 3 3 4 4" xfId="4917" xr:uid="{3848688A-4F57-44E4-9A5E-357E432079DE}"/>
    <cellStyle name="Input 3 3 4 5" xfId="4918" xr:uid="{2029E602-7B73-47E8-99B5-55F9A6BB2D22}"/>
    <cellStyle name="Input 3 3 4 6" xfId="4919" xr:uid="{3C8BDB41-2E18-42FE-8660-B897A17C8B6C}"/>
    <cellStyle name="Input 3 3 4 7" xfId="4920" xr:uid="{7E262985-9F84-43E8-BE76-82CBD2C2FFF9}"/>
    <cellStyle name="Input 3 3 5" xfId="4921" xr:uid="{23E32083-2B27-4A31-8488-E6E3A45C3DA7}"/>
    <cellStyle name="Input 3 3 5 2" xfId="4922" xr:uid="{E97723E6-2848-4B99-8E52-999E65FA8136}"/>
    <cellStyle name="Input 3 3 5 2 2" xfId="4923" xr:uid="{B5982E0A-407C-496F-98DE-8738B76BC837}"/>
    <cellStyle name="Input 3 3 5 2 3" xfId="4924" xr:uid="{E4E39C33-E857-4C08-ACEA-836C50351727}"/>
    <cellStyle name="Input 3 3 5 2 4" xfId="4925" xr:uid="{4AA1F1C2-37D5-43F5-895B-160142F611F7}"/>
    <cellStyle name="Input 3 3 5 2 5" xfId="4926" xr:uid="{8078645D-8D03-4BAE-BF1D-74430DA70D5C}"/>
    <cellStyle name="Input 3 3 5 2 6" xfId="4927" xr:uid="{6B238521-CAED-4027-ABA7-DFF00D5BD0C9}"/>
    <cellStyle name="Input 3 3 5 3" xfId="4928" xr:uid="{067A8E80-B033-4D15-905D-B73D4392CC7E}"/>
    <cellStyle name="Input 3 3 5 3 2" xfId="4929" xr:uid="{78DD5538-9599-4DBB-B37F-DAEFFD1F763D}"/>
    <cellStyle name="Input 3 3 5 4" xfId="4930" xr:uid="{F9FD1A25-4B4D-4747-A994-0EDBECE12395}"/>
    <cellStyle name="Input 3 3 5 5" xfId="4931" xr:uid="{A85B6FCA-6685-4AFD-B2C4-3A434BEF826E}"/>
    <cellStyle name="Input 3 3 5 6" xfId="4932" xr:uid="{FBC6656B-06BD-471F-BD41-2F6BCAE597CE}"/>
    <cellStyle name="Input 3 3 5 7" xfId="4933" xr:uid="{D6CEFD85-06B1-48EB-B468-473F6179CD6E}"/>
    <cellStyle name="Input 3 3 6" xfId="4934" xr:uid="{CEE9A25F-0F73-4E8F-81A3-4C617759F556}"/>
    <cellStyle name="Input 3 3 6 2" xfId="4935" xr:uid="{9051F5D5-5D1F-4DBB-AF72-590FCAB3755D}"/>
    <cellStyle name="Input 3 3 6 2 2" xfId="4936" xr:uid="{74BA9E3C-0253-445A-B2BB-9CCFC7754EEB}"/>
    <cellStyle name="Input 3 3 6 2 3" xfId="4937" xr:uid="{1CE439FA-47B7-4377-A2E1-EC45B8B0935F}"/>
    <cellStyle name="Input 3 3 6 2 4" xfId="4938" xr:uid="{D7966E3E-324A-41CF-8119-9C48B2A67A4D}"/>
    <cellStyle name="Input 3 3 6 2 5" xfId="4939" xr:uid="{FB01C0A3-E7B3-4EDE-A3D3-484BEFB57CCF}"/>
    <cellStyle name="Input 3 3 6 2 6" xfId="4940" xr:uid="{A5C541C5-5065-4BCE-86C1-A685EEEB5392}"/>
    <cellStyle name="Input 3 3 6 3" xfId="4941" xr:uid="{49714BA1-5AD4-470E-8940-F737BF84C02A}"/>
    <cellStyle name="Input 3 3 6 3 2" xfId="4942" xr:uid="{4771E2A9-267B-4E6B-92C2-7C40C5319B58}"/>
    <cellStyle name="Input 3 3 6 4" xfId="4943" xr:uid="{265AE8CF-0D1A-4FB7-B0F0-C81BDAD238A0}"/>
    <cellStyle name="Input 3 3 6 5" xfId="4944" xr:uid="{9AFD7AF7-9839-45DC-AB96-BF8E4A561BC8}"/>
    <cellStyle name="Input 3 3 6 6" xfId="4945" xr:uid="{D0C6F72D-EDF8-4B5A-8FEA-1763666DE458}"/>
    <cellStyle name="Input 3 3 6 7" xfId="4946" xr:uid="{558224A6-3360-479B-9499-5AB30EC01852}"/>
    <cellStyle name="Input 3 3 7" xfId="4947" xr:uid="{88550ADA-9812-41ED-9803-094C84935CB9}"/>
    <cellStyle name="Input 3 3 7 2" xfId="4948" xr:uid="{F8CB8AEE-F8A8-404D-8A87-825FD6D1FD09}"/>
    <cellStyle name="Input 3 3 7 2 2" xfId="4949" xr:uid="{C453D0E6-B607-481D-A886-B5CBC6BB18E6}"/>
    <cellStyle name="Input 3 3 7 2 3" xfId="4950" xr:uid="{54C10F61-A1F1-4686-AE18-61B33D17283D}"/>
    <cellStyle name="Input 3 3 7 2 4" xfId="4951" xr:uid="{F7BC95A5-1199-49CD-95B9-C915BA9E0550}"/>
    <cellStyle name="Input 3 3 7 2 5" xfId="4952" xr:uid="{DB3B11D7-E8B6-4870-91F1-D65811852730}"/>
    <cellStyle name="Input 3 3 7 2 6" xfId="4953" xr:uid="{F0DFBFE0-D576-4A9A-966F-99307DD6DB87}"/>
    <cellStyle name="Input 3 3 7 3" xfId="4954" xr:uid="{3C131624-93FF-40CB-A4A5-066123E442E7}"/>
    <cellStyle name="Input 3 3 7 3 2" xfId="4955" xr:uid="{BD9F036E-EEA1-41CA-AE83-8B523C21638D}"/>
    <cellStyle name="Input 3 3 7 4" xfId="4956" xr:uid="{3B8D2877-2B74-4D88-9933-F98F81D86BF9}"/>
    <cellStyle name="Input 3 3 7 5" xfId="4957" xr:uid="{32761518-151D-4694-A8EB-E3F84207A4ED}"/>
    <cellStyle name="Input 3 3 7 6" xfId="4958" xr:uid="{918F511F-B97D-4080-9DA9-1F93958774DE}"/>
    <cellStyle name="Input 3 3 7 7" xfId="4959" xr:uid="{E5210367-E32A-4431-8E94-3208D530CF05}"/>
    <cellStyle name="Input 3 3 8" xfId="4960" xr:uid="{E10C0A91-C744-4B5E-A7D7-D90D652ABB2D}"/>
    <cellStyle name="Input 3 3 8 2" xfId="4961" xr:uid="{8A59776C-69FB-454D-BB9C-58A2254D0BCE}"/>
    <cellStyle name="Input 3 3 8 2 2" xfId="4962" xr:uid="{50BD7A77-0703-4525-8098-E344A63D64C7}"/>
    <cellStyle name="Input 3 3 8 2 3" xfId="4963" xr:uid="{7F9E2B1E-7053-4119-A682-9CED7A79CDEB}"/>
    <cellStyle name="Input 3 3 8 2 4" xfId="4964" xr:uid="{4FD9C473-64BD-469C-A872-933897FC2A79}"/>
    <cellStyle name="Input 3 3 8 2 5" xfId="4965" xr:uid="{6DBB67FC-1F1A-40D5-9298-35882272A2F8}"/>
    <cellStyle name="Input 3 3 8 2 6" xfId="4966" xr:uid="{7D6E2EE9-E62B-469B-BC88-486D7730BE53}"/>
    <cellStyle name="Input 3 3 8 3" xfId="4967" xr:uid="{4DF25288-D5B3-41B7-AD12-82CFDE0091E7}"/>
    <cellStyle name="Input 3 3 8 3 2" xfId="4968" xr:uid="{23730A56-DC1C-4FF7-849F-A7FE198EA558}"/>
    <cellStyle name="Input 3 3 8 4" xfId="4969" xr:uid="{B4D7CBAE-AEF9-42DB-8DAC-FB7D27726868}"/>
    <cellStyle name="Input 3 3 8 5" xfId="4970" xr:uid="{E7CF6E4F-DCD0-4AC6-A155-37CE09940A15}"/>
    <cellStyle name="Input 3 3 8 6" xfId="4971" xr:uid="{4826A36A-49E1-48AB-96D4-7803C2CED7D8}"/>
    <cellStyle name="Input 3 3 8 7" xfId="4972" xr:uid="{5CEB0FEE-06D4-4DB0-AFAF-B12010EA2197}"/>
    <cellStyle name="Input 3 3 9" xfId="4973" xr:uid="{175519BB-B7A7-4B69-8BBB-8A979B2ABB0A}"/>
    <cellStyle name="Input 3 3 9 2" xfId="4974" xr:uid="{697E6633-0383-4034-980C-E10D14AC7844}"/>
    <cellStyle name="Input 3 3 9 3" xfId="4975" xr:uid="{ECAF8CFD-3D3E-4FD7-BD6E-A092C5BCD70D}"/>
    <cellStyle name="Input 3 3 9 4" xfId="4976" xr:uid="{5FB23216-DD29-4751-9419-AF5F9342EF0B}"/>
    <cellStyle name="Input 3 3 9 5" xfId="4977" xr:uid="{EECE88A9-045C-4574-B3F8-9E62C4E91871}"/>
    <cellStyle name="Input 3 3 9 6" xfId="4978" xr:uid="{35803396-C062-40F8-8E7D-7918739AF001}"/>
    <cellStyle name="Input 3 3_Subsidy" xfId="4979" xr:uid="{12A17A50-2109-47EB-B264-03BA1D2DE208}"/>
    <cellStyle name="Input 3 30" xfId="4980" xr:uid="{E0BB0D66-BE81-4AEE-A76B-4F7A57A8B42A}"/>
    <cellStyle name="Input 3 31" xfId="4981" xr:uid="{B955CA07-2EAA-49C3-B826-37DA3DFE1E02}"/>
    <cellStyle name="Input 3 32" xfId="4982" xr:uid="{75422D5A-D5A2-4DE8-AA01-F93D1124B1BB}"/>
    <cellStyle name="Input 3 33" xfId="4983" xr:uid="{0410BAF8-0E19-4B21-A3C4-F4091E407292}"/>
    <cellStyle name="Input 3 34" xfId="4984" xr:uid="{465A3325-CBF0-43C8-82BD-19CEA325E0FF}"/>
    <cellStyle name="Input 3 35" xfId="4985" xr:uid="{5A0433DF-F7D3-471A-8208-4AF30BFB949B}"/>
    <cellStyle name="Input 3 36" xfId="4986" xr:uid="{4F000015-F31D-465B-A46E-35169A26E064}"/>
    <cellStyle name="Input 3 37" xfId="4987" xr:uid="{65E33DD8-7932-4256-9998-B1BF578CCDF5}"/>
    <cellStyle name="Input 3 38" xfId="4988" xr:uid="{277F1943-A00F-46DD-A17F-C47E24BFA5B5}"/>
    <cellStyle name="Input 3 39" xfId="4989" xr:uid="{408F23A3-99B4-4294-8AB2-76D04295E030}"/>
    <cellStyle name="Input 3 4" xfId="4990" xr:uid="{EF1BB4C8-1B80-4A86-AE02-786315B196C7}"/>
    <cellStyle name="Input 3 4 10" xfId="4991" xr:uid="{9D3A63DB-A685-4FEC-91FA-356066717A1C}"/>
    <cellStyle name="Input 3 4 10 2" xfId="4992" xr:uid="{8C84AC6B-6E99-4F13-A352-F155B159788E}"/>
    <cellStyle name="Input 3 4 11" xfId="4993" xr:uid="{D77F8349-EDEA-4A47-A0D7-2DB42CD50E54}"/>
    <cellStyle name="Input 3 4 12" xfId="4994" xr:uid="{36B13D51-9313-49FA-9ED8-57C69AB8D372}"/>
    <cellStyle name="Input 3 4 13" xfId="4995" xr:uid="{B10C150B-EBDC-4703-BE60-86ADF612891A}"/>
    <cellStyle name="Input 3 4 14" xfId="4996" xr:uid="{9569DB45-B068-40E9-9DF4-AA42568CDA1B}"/>
    <cellStyle name="Input 3 4 2" xfId="4997" xr:uid="{0F3F1901-B5BB-497B-BF21-8C07EDD9A9AF}"/>
    <cellStyle name="Input 3 4 2 2" xfId="4998" xr:uid="{DC3881A9-553A-483B-8EE2-413E4BD0A022}"/>
    <cellStyle name="Input 3 4 2 2 2" xfId="4999" xr:uid="{3084F099-5AAD-4F98-B0CC-38D88F949DF7}"/>
    <cellStyle name="Input 3 4 2 2 2 2" xfId="5000" xr:uid="{F5E35DB6-E6B6-4328-B3D2-474D03603AC7}"/>
    <cellStyle name="Input 3 4 2 2 2 3" xfId="5001" xr:uid="{103CCBC8-FF6C-4841-943F-93D452873F36}"/>
    <cellStyle name="Input 3 4 2 2 2 4" xfId="5002" xr:uid="{F058ED5A-AD72-42D2-8CD3-3F2B5CA746E8}"/>
    <cellStyle name="Input 3 4 2 2 2 5" xfId="5003" xr:uid="{8F6DC7D6-A4A6-4813-B25C-034193D89A78}"/>
    <cellStyle name="Input 3 4 2 2 2 6" xfId="5004" xr:uid="{529858E9-EC32-4DFE-A1AC-2A9D5A2A6252}"/>
    <cellStyle name="Input 3 4 2 2 3" xfId="5005" xr:uid="{B615C021-277A-4FE0-BA31-D4757ECFE910}"/>
    <cellStyle name="Input 3 4 2 2 3 2" xfId="5006" xr:uid="{7F9F0300-EDBD-4F7A-9ECE-24E39A8AD9A2}"/>
    <cellStyle name="Input 3 4 2 2 4" xfId="5007" xr:uid="{57CC8D7B-3A56-41D6-AA46-1A389F9F5E6A}"/>
    <cellStyle name="Input 3 4 2 2 5" xfId="5008" xr:uid="{36F03721-308C-4D63-857E-11D71A7DB294}"/>
    <cellStyle name="Input 3 4 2 2 6" xfId="5009" xr:uid="{B02F0760-5731-4BE0-827C-CEA7F678E8DC}"/>
    <cellStyle name="Input 3 4 2 2 7" xfId="5010" xr:uid="{CEC8715E-2DCB-4C61-A48E-2293A33F5A8F}"/>
    <cellStyle name="Input 3 4 2 3" xfId="5011" xr:uid="{9B4171DA-8E2F-4F72-A238-35A850785EFB}"/>
    <cellStyle name="Input 3 4 2 3 2" xfId="5012" xr:uid="{575A4880-04AD-4063-B809-2877828A60D8}"/>
    <cellStyle name="Input 3 4 2 3 3" xfId="5013" xr:uid="{549187F0-4B36-44ED-B488-E17326A8798F}"/>
    <cellStyle name="Input 3 4 2 3 4" xfId="5014" xr:uid="{99186F7C-B642-40BA-AD94-527D7147954E}"/>
    <cellStyle name="Input 3 4 2 3 5" xfId="5015" xr:uid="{F3091F04-4276-4162-87C9-143BFFC488ED}"/>
    <cellStyle name="Input 3 4 2 3 6" xfId="5016" xr:uid="{1D03E05E-4998-4DD9-9741-7310A144D85F}"/>
    <cellStyle name="Input 3 4 2 4" xfId="5017" xr:uid="{8FBBD755-4A54-41C4-9E11-42F71BE3BE19}"/>
    <cellStyle name="Input 3 4 2 4 2" xfId="5018" xr:uid="{6878DFB3-C80A-43B4-8A35-0AB50B1F9C4A}"/>
    <cellStyle name="Input 3 4 2 5" xfId="5019" xr:uid="{C5EE0B99-B3EB-4A9D-9F8C-253EA725E0DD}"/>
    <cellStyle name="Input 3 4 2 6" xfId="5020" xr:uid="{8D430F88-D0D7-4DA0-BC0F-B316E639B80E}"/>
    <cellStyle name="Input 3 4 2 7" xfId="5021" xr:uid="{41F1103A-6FAA-4984-B3FB-E2CFA66831E4}"/>
    <cellStyle name="Input 3 4 2 8" xfId="5022" xr:uid="{B7A4D73C-B7BA-4BE9-971E-A1B0F1C50BA5}"/>
    <cellStyle name="Input 3 4 2_Subsidy" xfId="5023" xr:uid="{4A589E10-DA6C-470B-8270-A9BB5A94BF5D}"/>
    <cellStyle name="Input 3 4 3" xfId="5024" xr:uid="{5B215D8D-6254-4360-8EEF-152DDA56CAC8}"/>
    <cellStyle name="Input 3 4 3 2" xfId="5025" xr:uid="{39ADDC4A-ADF9-4264-A459-A6C4B28A09B4}"/>
    <cellStyle name="Input 3 4 3 2 2" xfId="5026" xr:uid="{C96FC664-AE29-4782-94AF-AB7D0DC0B532}"/>
    <cellStyle name="Input 3 4 3 2 3" xfId="5027" xr:uid="{F7EFAB66-6143-4F8F-916D-3FEC1F05893E}"/>
    <cellStyle name="Input 3 4 3 2 4" xfId="5028" xr:uid="{08D37BB3-7019-4E22-853F-AE84E30AC6E1}"/>
    <cellStyle name="Input 3 4 3 2 5" xfId="5029" xr:uid="{7B155E2D-09B6-42DF-8FF2-8CBBBCCA93D2}"/>
    <cellStyle name="Input 3 4 3 2 6" xfId="5030" xr:uid="{0BDDBAD9-5470-48CE-8AB4-63241F1DB074}"/>
    <cellStyle name="Input 3 4 3 3" xfId="5031" xr:uid="{AA301513-B834-4FDD-A203-4DE18879B6F1}"/>
    <cellStyle name="Input 3 4 3 3 2" xfId="5032" xr:uid="{E8CFF02C-9807-4204-9658-BFB0ACD688CC}"/>
    <cellStyle name="Input 3 4 3 4" xfId="5033" xr:uid="{31C30499-7A0F-42A8-A373-0B4A535C4EB2}"/>
    <cellStyle name="Input 3 4 3 5" xfId="5034" xr:uid="{AFE86288-5AD0-4CA5-8724-141D4A59C357}"/>
    <cellStyle name="Input 3 4 3 6" xfId="5035" xr:uid="{905D7479-B74B-4D5B-AD9B-DA4304D39CCE}"/>
    <cellStyle name="Input 3 4 3 7" xfId="5036" xr:uid="{50650952-717A-4A46-9D3B-4F921D088608}"/>
    <cellStyle name="Input 3 4 4" xfId="5037" xr:uid="{21672097-7CC8-41F6-AB1C-05AA2804A036}"/>
    <cellStyle name="Input 3 4 4 2" xfId="5038" xr:uid="{1E3198D6-F906-406E-BB07-27A00B573AB1}"/>
    <cellStyle name="Input 3 4 4 2 2" xfId="5039" xr:uid="{9FB8CA4F-A8FC-490A-A709-CF246A268A54}"/>
    <cellStyle name="Input 3 4 4 2 3" xfId="5040" xr:uid="{E5A5A700-717C-4352-B8E2-8D094E1E0D3C}"/>
    <cellStyle name="Input 3 4 4 2 4" xfId="5041" xr:uid="{8359D851-7758-4016-A58D-B57118575D2E}"/>
    <cellStyle name="Input 3 4 4 2 5" xfId="5042" xr:uid="{33812319-6505-4BD4-B195-5EC1DAEF8CE2}"/>
    <cellStyle name="Input 3 4 4 2 6" xfId="5043" xr:uid="{C8BC3242-4E90-49B4-86B7-9C9840A97399}"/>
    <cellStyle name="Input 3 4 4 3" xfId="5044" xr:uid="{7F38DBD3-4CF4-4DED-AF3C-04A26389197C}"/>
    <cellStyle name="Input 3 4 4 3 2" xfId="5045" xr:uid="{10FDF696-4B16-42A2-8D88-877CAB3F504B}"/>
    <cellStyle name="Input 3 4 4 4" xfId="5046" xr:uid="{76B2F866-B945-4F5E-86C2-BEB0F76C63AE}"/>
    <cellStyle name="Input 3 4 4 5" xfId="5047" xr:uid="{69DA03CE-8774-408D-995F-9BBCB312CFCF}"/>
    <cellStyle name="Input 3 4 4 6" xfId="5048" xr:uid="{3D53E11E-64CF-4FD7-AD73-B56725573375}"/>
    <cellStyle name="Input 3 4 4 7" xfId="5049" xr:uid="{21BB6F53-A5F2-4E05-856C-CA1845007BDD}"/>
    <cellStyle name="Input 3 4 5" xfId="5050" xr:uid="{85EA78C5-AC2E-4CC9-952B-1616CBBF3462}"/>
    <cellStyle name="Input 3 4 5 2" xfId="5051" xr:uid="{EBDE1FBE-8F74-421C-8A31-ED17BE36589E}"/>
    <cellStyle name="Input 3 4 5 2 2" xfId="5052" xr:uid="{8AE579DE-3A99-48CC-8FDF-7DC88FABD641}"/>
    <cellStyle name="Input 3 4 5 2 3" xfId="5053" xr:uid="{22A8C9AD-0B41-4EB4-8A56-F1C7154515F7}"/>
    <cellStyle name="Input 3 4 5 2 4" xfId="5054" xr:uid="{38003BC7-282E-4CDE-9CBE-2B41C520344B}"/>
    <cellStyle name="Input 3 4 5 2 5" xfId="5055" xr:uid="{FB0A5E59-8D39-471A-A145-F7FF68203622}"/>
    <cellStyle name="Input 3 4 5 2 6" xfId="5056" xr:uid="{C0B590A1-D07E-4FF5-BC7B-880FF13CE7F5}"/>
    <cellStyle name="Input 3 4 5 3" xfId="5057" xr:uid="{4BBC3F2A-9779-4777-95EB-C6D6E1A6366D}"/>
    <cellStyle name="Input 3 4 5 3 2" xfId="5058" xr:uid="{FA17669C-3D3F-4199-8855-78646F0942AC}"/>
    <cellStyle name="Input 3 4 5 4" xfId="5059" xr:uid="{6D3395A2-8184-434E-B1F2-B2FD5CAEEB8F}"/>
    <cellStyle name="Input 3 4 5 5" xfId="5060" xr:uid="{70EFD327-596F-4C2A-9933-1EBC36795C52}"/>
    <cellStyle name="Input 3 4 5 6" xfId="5061" xr:uid="{4EABDBD3-8E93-4EC3-A4DA-57D762F28FFD}"/>
    <cellStyle name="Input 3 4 5 7" xfId="5062" xr:uid="{8A0D219C-9C5F-4AC2-A65E-53C7E0A77D83}"/>
    <cellStyle name="Input 3 4 6" xfId="5063" xr:uid="{EB5C9B82-50EF-4578-B667-84D22EA5E383}"/>
    <cellStyle name="Input 3 4 6 2" xfId="5064" xr:uid="{324E4C2F-FA06-4BD1-8B4D-869E4047A3EE}"/>
    <cellStyle name="Input 3 4 6 2 2" xfId="5065" xr:uid="{C88E6FCE-7DEF-450C-A524-030374452834}"/>
    <cellStyle name="Input 3 4 6 2 3" xfId="5066" xr:uid="{C04DAE73-BFA5-478D-A741-A207207130DD}"/>
    <cellStyle name="Input 3 4 6 2 4" xfId="5067" xr:uid="{A8C5CA22-E57F-4B7A-894A-654B3C54964C}"/>
    <cellStyle name="Input 3 4 6 2 5" xfId="5068" xr:uid="{4FC66FE4-F5E7-4763-B582-E580D747FB15}"/>
    <cellStyle name="Input 3 4 6 2 6" xfId="5069" xr:uid="{27921190-CC2E-4F10-B8F9-E9E4A5395664}"/>
    <cellStyle name="Input 3 4 6 3" xfId="5070" xr:uid="{D166AB87-E422-42BC-9C82-CAF528C42DCC}"/>
    <cellStyle name="Input 3 4 6 3 2" xfId="5071" xr:uid="{224DFD8E-E3E6-4CAF-9349-BA76A27017CC}"/>
    <cellStyle name="Input 3 4 6 4" xfId="5072" xr:uid="{3FF2DFAD-EEA4-4238-8AB5-5BEBD4479111}"/>
    <cellStyle name="Input 3 4 6 5" xfId="5073" xr:uid="{089B0546-A494-4263-95B0-434CF6D65251}"/>
    <cellStyle name="Input 3 4 6 6" xfId="5074" xr:uid="{C88E07E1-04B2-423B-B7B7-8C313D64B71F}"/>
    <cellStyle name="Input 3 4 6 7" xfId="5075" xr:uid="{99C73D94-8D00-4BD4-85D1-6E08208476DF}"/>
    <cellStyle name="Input 3 4 7" xfId="5076" xr:uid="{9FAE1E33-71A6-4DCE-A3E4-262350625D69}"/>
    <cellStyle name="Input 3 4 7 2" xfId="5077" xr:uid="{020E9601-6C85-46C5-A2F4-6E0AAB3A4EF6}"/>
    <cellStyle name="Input 3 4 7 2 2" xfId="5078" xr:uid="{DBCCCEA3-B872-4D0B-A8B7-75390E9D4512}"/>
    <cellStyle name="Input 3 4 7 2 3" xfId="5079" xr:uid="{FA82E65C-0677-4954-903E-BCCD201981D7}"/>
    <cellStyle name="Input 3 4 7 2 4" xfId="5080" xr:uid="{2A01428C-ADD0-4877-990D-DCFFCFD8907A}"/>
    <cellStyle name="Input 3 4 7 2 5" xfId="5081" xr:uid="{0D80F64D-7FFD-4D08-8244-4C3A0A84CF99}"/>
    <cellStyle name="Input 3 4 7 2 6" xfId="5082" xr:uid="{D2122C4C-AE3E-4D5C-8164-048BF847A587}"/>
    <cellStyle name="Input 3 4 7 3" xfId="5083" xr:uid="{8E073C60-8929-4163-BB33-AC3732A9EF83}"/>
    <cellStyle name="Input 3 4 7 3 2" xfId="5084" xr:uid="{2C3E3B07-408E-4E73-91B6-F9EC098C997F}"/>
    <cellStyle name="Input 3 4 7 4" xfId="5085" xr:uid="{16B146A1-1645-4DE8-B851-F408A9E47D25}"/>
    <cellStyle name="Input 3 4 7 5" xfId="5086" xr:uid="{33600713-AC6E-46DF-AA92-F2AE7F9AC1D6}"/>
    <cellStyle name="Input 3 4 7 6" xfId="5087" xr:uid="{A366D579-8442-471F-B3FC-D19392309B2D}"/>
    <cellStyle name="Input 3 4 7 7" xfId="5088" xr:uid="{706D1EDD-4532-4E5C-B48E-C4A2503E42A5}"/>
    <cellStyle name="Input 3 4 8" xfId="5089" xr:uid="{BB490DE4-6F4D-4AB1-A6F5-348EB48C504D}"/>
    <cellStyle name="Input 3 4 8 2" xfId="5090" xr:uid="{EBD0638D-AE91-4FF7-B206-BD5E3F0C0EEF}"/>
    <cellStyle name="Input 3 4 8 2 2" xfId="5091" xr:uid="{C24A7EE7-CEBB-47A5-B7C6-F03C8458F706}"/>
    <cellStyle name="Input 3 4 8 2 3" xfId="5092" xr:uid="{2E88F3D3-8418-4E2D-87FB-DF49F071BDA9}"/>
    <cellStyle name="Input 3 4 8 2 4" xfId="5093" xr:uid="{E20D8CE6-EB10-4BEF-A7F1-976631D2CD2F}"/>
    <cellStyle name="Input 3 4 8 2 5" xfId="5094" xr:uid="{AC2EB920-CBFC-4ED0-95CF-2958E978B1FA}"/>
    <cellStyle name="Input 3 4 8 2 6" xfId="5095" xr:uid="{BC186553-B1D4-454D-8859-25960D88A898}"/>
    <cellStyle name="Input 3 4 8 3" xfId="5096" xr:uid="{AA767104-1EFA-4346-81A4-B8C2DB23E3D2}"/>
    <cellStyle name="Input 3 4 8 3 2" xfId="5097" xr:uid="{9CDC2629-4D54-492A-88E6-EF5B1F3CC298}"/>
    <cellStyle name="Input 3 4 8 4" xfId="5098" xr:uid="{AB5D93C7-83E7-4908-997C-889F587D34FC}"/>
    <cellStyle name="Input 3 4 8 5" xfId="5099" xr:uid="{B434A6C6-AEF8-4593-83F2-871F23794B46}"/>
    <cellStyle name="Input 3 4 8 6" xfId="5100" xr:uid="{4F3E4851-7DEC-4349-A0C0-C042F2829C2A}"/>
    <cellStyle name="Input 3 4 8 7" xfId="5101" xr:uid="{2BA1A876-5DC3-4126-9AD8-CC7586AB471A}"/>
    <cellStyle name="Input 3 4 9" xfId="5102" xr:uid="{223B30EA-BDA8-4492-8A05-B49A9BAE3ACF}"/>
    <cellStyle name="Input 3 4 9 2" xfId="5103" xr:uid="{9DF62316-839D-4414-9DA1-2B042B11698D}"/>
    <cellStyle name="Input 3 4 9 3" xfId="5104" xr:uid="{8AD1ECD3-A078-4C6A-BF53-737EF09B3862}"/>
    <cellStyle name="Input 3 4 9 4" xfId="5105" xr:uid="{6110B3F2-12BF-4E01-874B-58BB85FFC001}"/>
    <cellStyle name="Input 3 4 9 5" xfId="5106" xr:uid="{0DB3DFF9-AB77-43DD-89CC-77C399CB8BE9}"/>
    <cellStyle name="Input 3 4 9 6" xfId="5107" xr:uid="{A8A1EA06-3D98-4D01-A133-AEC5731BDD9F}"/>
    <cellStyle name="Input 3 4_Subsidy" xfId="5108" xr:uid="{7E5FFB31-ED2C-4584-A545-3E5B3926BF86}"/>
    <cellStyle name="Input 3 40" xfId="5109" xr:uid="{94674856-5437-4707-BAAA-C6D892FC1DF7}"/>
    <cellStyle name="Input 3 41" xfId="5110" xr:uid="{B5657DAE-7D54-47F3-A72B-DB01F756303D}"/>
    <cellStyle name="Input 3 42" xfId="5111" xr:uid="{05096946-CF1E-4227-87AC-644DC1D26BCD}"/>
    <cellStyle name="Input 3 43" xfId="5112" xr:uid="{5F585B46-BF37-40FA-AA31-B55381BE7D34}"/>
    <cellStyle name="Input 3 44" xfId="5113" xr:uid="{4EA78C2F-404D-4676-9E22-A459C0037834}"/>
    <cellStyle name="Input 3 45" xfId="5114" xr:uid="{136DE7AF-9569-44C9-B6BF-9E7B6BB61043}"/>
    <cellStyle name="Input 3 5" xfId="5115" xr:uid="{19926C12-9CFB-4E5D-BA6B-F074D68E8CAB}"/>
    <cellStyle name="Input 3 5 10" xfId="5116" xr:uid="{F6430DF2-EF2F-47C9-A96A-4C32BBD533D5}"/>
    <cellStyle name="Input 3 5 10 2" xfId="5117" xr:uid="{FFC83D30-96FE-410D-9D87-1C2CC92C5156}"/>
    <cellStyle name="Input 3 5 11" xfId="5118" xr:uid="{828F0BA5-E013-4A0F-AEB6-71202D4E8F6C}"/>
    <cellStyle name="Input 3 5 12" xfId="5119" xr:uid="{BE6483C7-1BE3-472F-856B-0CD80F12653E}"/>
    <cellStyle name="Input 3 5 13" xfId="5120" xr:uid="{63F1ADD8-1991-49D6-A125-180A64063D95}"/>
    <cellStyle name="Input 3 5 14" xfId="5121" xr:uid="{709748B4-5C73-445E-BE8D-7BF6D83CE836}"/>
    <cellStyle name="Input 3 5 2" xfId="5122" xr:uid="{BD79F082-E71B-49AD-A73B-7AA10DDD0BF6}"/>
    <cellStyle name="Input 3 5 2 2" xfId="5123" xr:uid="{992F16D9-8F3C-4C6D-A574-862D2B12591D}"/>
    <cellStyle name="Input 3 5 2 2 2" xfId="5124" xr:uid="{CBA0BA73-CA27-4E61-85AB-A11FD15420E7}"/>
    <cellStyle name="Input 3 5 2 2 2 2" xfId="5125" xr:uid="{00C52EF7-0F7B-4BC0-AE9F-0ECCA6F65CF9}"/>
    <cellStyle name="Input 3 5 2 2 2 3" xfId="5126" xr:uid="{2D99B320-AE2A-4A3C-9EA1-6C7F7DECD6C7}"/>
    <cellStyle name="Input 3 5 2 2 2 4" xfId="5127" xr:uid="{74BF3D96-0E0D-4732-B02E-A44C0CDA099F}"/>
    <cellStyle name="Input 3 5 2 2 2 5" xfId="5128" xr:uid="{1BBA3593-A1FC-4890-B250-912636ECEE19}"/>
    <cellStyle name="Input 3 5 2 2 2 6" xfId="5129" xr:uid="{C896F4B8-D99B-40DE-B6C1-97B0A4C99721}"/>
    <cellStyle name="Input 3 5 2 2 3" xfId="5130" xr:uid="{CE21B2A1-2DE3-4E8F-83D7-40A38F9AA207}"/>
    <cellStyle name="Input 3 5 2 2 3 2" xfId="5131" xr:uid="{585D5084-B04F-4B78-B985-E736D5B4409E}"/>
    <cellStyle name="Input 3 5 2 2 4" xfId="5132" xr:uid="{9F9F33A6-4179-4CC2-A3AB-795D86DF14CF}"/>
    <cellStyle name="Input 3 5 2 2 5" xfId="5133" xr:uid="{79B3F52F-F82F-4B28-8411-64B7CCEC52F0}"/>
    <cellStyle name="Input 3 5 2 2 6" xfId="5134" xr:uid="{597616B8-A130-4C4C-911C-BABFE0D59F77}"/>
    <cellStyle name="Input 3 5 2 2 7" xfId="5135" xr:uid="{23A37B00-7196-4051-9274-0E0D34DE99A5}"/>
    <cellStyle name="Input 3 5 2 3" xfId="5136" xr:uid="{2C4DFC90-D6E3-4E40-B9F1-19AE4434D4CF}"/>
    <cellStyle name="Input 3 5 2 3 2" xfId="5137" xr:uid="{7E93A240-60FA-4F09-8D06-DA0A6280F304}"/>
    <cellStyle name="Input 3 5 2 3 3" xfId="5138" xr:uid="{955CA96D-7ECB-4803-B37A-4D6D23B24CC4}"/>
    <cellStyle name="Input 3 5 2 3 4" xfId="5139" xr:uid="{C627951C-D085-4AD7-8A1B-9C2C07A06454}"/>
    <cellStyle name="Input 3 5 2 3 5" xfId="5140" xr:uid="{C34A519D-C914-4A74-ADC2-59E607F6FA95}"/>
    <cellStyle name="Input 3 5 2 3 6" xfId="5141" xr:uid="{5089262F-C042-4825-AA0A-F130EDD3F67B}"/>
    <cellStyle name="Input 3 5 2 4" xfId="5142" xr:uid="{4693D907-2F31-48F0-9408-0E4B740A4515}"/>
    <cellStyle name="Input 3 5 2 4 2" xfId="5143" xr:uid="{1A19FF10-BA51-45A6-A5FA-30EF00AB673C}"/>
    <cellStyle name="Input 3 5 2 5" xfId="5144" xr:uid="{514683A1-B30D-4DA1-B2FC-84C9769BFFA2}"/>
    <cellStyle name="Input 3 5 2 6" xfId="5145" xr:uid="{6F77EB9F-1C93-4F82-A1E2-F4C91B473FBF}"/>
    <cellStyle name="Input 3 5 2 7" xfId="5146" xr:uid="{1A2627BA-5AA3-4D64-B5A2-D9909E90A578}"/>
    <cellStyle name="Input 3 5 2 8" xfId="5147" xr:uid="{3C6B9967-9B5B-4562-8304-9CC2DDEB2392}"/>
    <cellStyle name="Input 3 5 2_Subsidy" xfId="5148" xr:uid="{690E951D-7AA1-4170-9553-0EA361794E18}"/>
    <cellStyle name="Input 3 5 3" xfId="5149" xr:uid="{E0FA026F-535D-4002-ACD2-ADB0F5F79137}"/>
    <cellStyle name="Input 3 5 3 2" xfId="5150" xr:uid="{1FA2F54D-3C4A-46CC-98FD-CDC310FB7609}"/>
    <cellStyle name="Input 3 5 3 2 2" xfId="5151" xr:uid="{49D0041A-10DE-4D27-ACF8-B5251E14F6E7}"/>
    <cellStyle name="Input 3 5 3 2 3" xfId="5152" xr:uid="{F7C2E665-324E-4E7D-8020-26810B142955}"/>
    <cellStyle name="Input 3 5 3 2 4" xfId="5153" xr:uid="{83284C64-A4B9-44BF-94F5-8D77B4629E4A}"/>
    <cellStyle name="Input 3 5 3 2 5" xfId="5154" xr:uid="{F3EA3899-158D-4C32-929D-FA49FF6DE585}"/>
    <cellStyle name="Input 3 5 3 2 6" xfId="5155" xr:uid="{1D95F3D2-3500-4C75-AADF-7AF595B4AF2B}"/>
    <cellStyle name="Input 3 5 3 3" xfId="5156" xr:uid="{95F0DFFC-6122-4741-B73B-4C74CAFA1634}"/>
    <cellStyle name="Input 3 5 3 3 2" xfId="5157" xr:uid="{E3AE764C-A432-431B-AAEF-69CC8E5F395C}"/>
    <cellStyle name="Input 3 5 3 4" xfId="5158" xr:uid="{CFBD8C07-A2B6-4A67-97A5-7C6BDE23CDC7}"/>
    <cellStyle name="Input 3 5 3 5" xfId="5159" xr:uid="{8EFEC6B3-FA73-461B-85F5-49641B2FCFBE}"/>
    <cellStyle name="Input 3 5 3 6" xfId="5160" xr:uid="{21DB3781-CBFD-47A4-9842-06FCE923FFFF}"/>
    <cellStyle name="Input 3 5 3 7" xfId="5161" xr:uid="{F3E621A4-AF68-4287-9C0B-A69D2D6C18C7}"/>
    <cellStyle name="Input 3 5 4" xfId="5162" xr:uid="{03FEC40A-298E-4E0A-8660-438B5F3EBD0F}"/>
    <cellStyle name="Input 3 5 4 2" xfId="5163" xr:uid="{3811879C-49FF-4341-BA9D-5B75013B6AD0}"/>
    <cellStyle name="Input 3 5 4 2 2" xfId="5164" xr:uid="{A6331BAA-92E5-4610-97B2-A630FB9E719A}"/>
    <cellStyle name="Input 3 5 4 2 3" xfId="5165" xr:uid="{2089F83A-6A48-4A80-A97E-029BD59E09D1}"/>
    <cellStyle name="Input 3 5 4 2 4" xfId="5166" xr:uid="{255504CA-B81D-4645-8669-0A01953D92F0}"/>
    <cellStyle name="Input 3 5 4 2 5" xfId="5167" xr:uid="{0CCDECE6-C79B-4B32-8B0A-9EC5FB75C830}"/>
    <cellStyle name="Input 3 5 4 2 6" xfId="5168" xr:uid="{67DAB4F8-0CAE-4842-AF1C-6D8D6208663E}"/>
    <cellStyle name="Input 3 5 4 3" xfId="5169" xr:uid="{76CFE9E1-4E08-4131-8DEF-AD0657D0D370}"/>
    <cellStyle name="Input 3 5 4 3 2" xfId="5170" xr:uid="{7EFC9275-DE12-4CDE-9CCA-34A5E271281C}"/>
    <cellStyle name="Input 3 5 4 4" xfId="5171" xr:uid="{EAB7BA46-8A18-4E9B-81EF-C0EB8F697F0A}"/>
    <cellStyle name="Input 3 5 4 5" xfId="5172" xr:uid="{D175C956-976C-4F14-ABDF-8055CB07DE26}"/>
    <cellStyle name="Input 3 5 4 6" xfId="5173" xr:uid="{E10AE5C3-EFEF-46F4-A0B5-EAF8F49C1332}"/>
    <cellStyle name="Input 3 5 4 7" xfId="5174" xr:uid="{D41216AD-2EF2-46B7-B0B2-3E8FCE560051}"/>
    <cellStyle name="Input 3 5 5" xfId="5175" xr:uid="{BFA1B932-4E4C-4529-80F9-C19F3EE7C2A7}"/>
    <cellStyle name="Input 3 5 5 2" xfId="5176" xr:uid="{3EC014B3-D030-4769-AB8C-9F58CF400747}"/>
    <cellStyle name="Input 3 5 5 2 2" xfId="5177" xr:uid="{55721EC4-EE09-4E26-B917-A300C39E4714}"/>
    <cellStyle name="Input 3 5 5 2 3" xfId="5178" xr:uid="{1EEB5AC9-5441-49DB-AB70-52978F458C5E}"/>
    <cellStyle name="Input 3 5 5 2 4" xfId="5179" xr:uid="{23448854-4967-4002-901A-1EC428E2B23F}"/>
    <cellStyle name="Input 3 5 5 2 5" xfId="5180" xr:uid="{65ADC7E1-75A3-4717-9F28-03EAEF2C8458}"/>
    <cellStyle name="Input 3 5 5 2 6" xfId="5181" xr:uid="{909B6002-4C96-4B26-B6F7-6B6BD1D7C355}"/>
    <cellStyle name="Input 3 5 5 3" xfId="5182" xr:uid="{36A067BC-52DA-44E3-A9BE-C56433531E2A}"/>
    <cellStyle name="Input 3 5 5 3 2" xfId="5183" xr:uid="{8E901B2C-33A8-4DE7-A43D-434DB61589BE}"/>
    <cellStyle name="Input 3 5 5 4" xfId="5184" xr:uid="{AE6FE6CC-D777-42F4-81EE-2763CF38EAE0}"/>
    <cellStyle name="Input 3 5 5 5" xfId="5185" xr:uid="{963A71EB-4D03-46DA-B658-919CD8E971A0}"/>
    <cellStyle name="Input 3 5 5 6" xfId="5186" xr:uid="{96D1A37C-D1AA-41F0-AE48-0EDFB3869FE8}"/>
    <cellStyle name="Input 3 5 5 7" xfId="5187" xr:uid="{DAF31139-CDB6-4B0A-B526-E80F0E3E2FA2}"/>
    <cellStyle name="Input 3 5 6" xfId="5188" xr:uid="{E522E18E-3EF6-42A7-AF97-9B423742297D}"/>
    <cellStyle name="Input 3 5 6 2" xfId="5189" xr:uid="{ABDBE01C-07E3-456E-89A5-2D04CD20694F}"/>
    <cellStyle name="Input 3 5 6 2 2" xfId="5190" xr:uid="{61FADB2A-AD3B-4100-AEAB-5BC7CC4FF294}"/>
    <cellStyle name="Input 3 5 6 2 3" xfId="5191" xr:uid="{63BD69E4-B2A1-474A-B57C-736B0E0BFEAF}"/>
    <cellStyle name="Input 3 5 6 2 4" xfId="5192" xr:uid="{2CA6020F-A5CD-4836-9902-1BA6A79FF8FB}"/>
    <cellStyle name="Input 3 5 6 2 5" xfId="5193" xr:uid="{7DE0CE97-42FA-4DED-B14B-E3CEB36619EE}"/>
    <cellStyle name="Input 3 5 6 2 6" xfId="5194" xr:uid="{E7D4F268-7712-40A5-BEF4-686C6709627E}"/>
    <cellStyle name="Input 3 5 6 3" xfId="5195" xr:uid="{74A2BA34-92DD-4531-BD9A-D42B4468F626}"/>
    <cellStyle name="Input 3 5 6 3 2" xfId="5196" xr:uid="{B611EEC3-743B-42AC-B552-F24D7CD1E4F0}"/>
    <cellStyle name="Input 3 5 6 4" xfId="5197" xr:uid="{2E20EB12-097E-4FE5-8C65-8E52561F4D13}"/>
    <cellStyle name="Input 3 5 6 5" xfId="5198" xr:uid="{1981343D-33EB-41BC-8D46-0AF37FFEDA70}"/>
    <cellStyle name="Input 3 5 6 6" xfId="5199" xr:uid="{A4E3C1BF-BB70-4D81-B556-7AB80106E389}"/>
    <cellStyle name="Input 3 5 6 7" xfId="5200" xr:uid="{12CA0627-AA54-4C6B-8DAB-BA59B0B5D08E}"/>
    <cellStyle name="Input 3 5 7" xfId="5201" xr:uid="{D8DDBD93-E87F-403A-9A44-35D40B77D9BF}"/>
    <cellStyle name="Input 3 5 7 2" xfId="5202" xr:uid="{BD449897-08FB-4839-87CA-BEC4E9D02F2F}"/>
    <cellStyle name="Input 3 5 7 2 2" xfId="5203" xr:uid="{847B019F-B870-4D0F-94E5-2E3E5FBD86F8}"/>
    <cellStyle name="Input 3 5 7 2 3" xfId="5204" xr:uid="{C86C54F5-BA3A-42E6-9677-7D599727B38C}"/>
    <cellStyle name="Input 3 5 7 2 4" xfId="5205" xr:uid="{5F9CC196-DF0A-4F0C-886F-9035BA98CCDC}"/>
    <cellStyle name="Input 3 5 7 2 5" xfId="5206" xr:uid="{496A1CFD-1A24-48D9-BB8C-C5833928D571}"/>
    <cellStyle name="Input 3 5 7 2 6" xfId="5207" xr:uid="{8A27593D-6168-42C8-A1A5-6CD164ADD2AF}"/>
    <cellStyle name="Input 3 5 7 3" xfId="5208" xr:uid="{7747C017-A79C-4B48-B72D-B76A9DB3D825}"/>
    <cellStyle name="Input 3 5 7 3 2" xfId="5209" xr:uid="{4F86A70A-3B56-4EED-ACDA-16BFBA22317C}"/>
    <cellStyle name="Input 3 5 7 4" xfId="5210" xr:uid="{A1D6CEDE-0BFC-4E15-B3B0-BC00214C8F5F}"/>
    <cellStyle name="Input 3 5 7 5" xfId="5211" xr:uid="{B13D43D0-3D3B-4E9E-805A-FBE5644C4AF4}"/>
    <cellStyle name="Input 3 5 7 6" xfId="5212" xr:uid="{87901A69-8716-435A-9A19-8FAEC3FC6090}"/>
    <cellStyle name="Input 3 5 7 7" xfId="5213" xr:uid="{A95B1165-CA34-4C03-AA75-C0A07208F2F7}"/>
    <cellStyle name="Input 3 5 8" xfId="5214" xr:uid="{DBAF86D7-9DBF-46BB-82DB-8BC814931BFB}"/>
    <cellStyle name="Input 3 5 8 2" xfId="5215" xr:uid="{7D7C0370-E763-44FD-974D-D21AE8E93725}"/>
    <cellStyle name="Input 3 5 8 2 2" xfId="5216" xr:uid="{CD96671B-F659-4D55-A9BB-21246D8EEB87}"/>
    <cellStyle name="Input 3 5 8 2 3" xfId="5217" xr:uid="{B0FDB412-5776-4798-BEFD-4F254AEDB230}"/>
    <cellStyle name="Input 3 5 8 2 4" xfId="5218" xr:uid="{3B213B5E-3EB9-48C9-B750-157D601E5B4B}"/>
    <cellStyle name="Input 3 5 8 2 5" xfId="5219" xr:uid="{879070D6-9BD0-4227-96CD-C88E4D5BB10E}"/>
    <cellStyle name="Input 3 5 8 2 6" xfId="5220" xr:uid="{A2AD2E2F-9E2A-4C42-84B1-7900F26C99DA}"/>
    <cellStyle name="Input 3 5 8 3" xfId="5221" xr:uid="{06BBD79A-1D66-4990-93C7-6F13F0AB692D}"/>
    <cellStyle name="Input 3 5 8 3 2" xfId="5222" xr:uid="{4A16FE30-59B3-42FD-A42E-C31CE4AA21AB}"/>
    <cellStyle name="Input 3 5 8 4" xfId="5223" xr:uid="{3604792B-74DC-4993-9EE7-3EA32FE82A92}"/>
    <cellStyle name="Input 3 5 8 5" xfId="5224" xr:uid="{62CBBD5A-6EC3-47E0-98B0-1EC3A4A13800}"/>
    <cellStyle name="Input 3 5 8 6" xfId="5225" xr:uid="{5F7163FD-C4A9-474B-9688-25D4C6A0E005}"/>
    <cellStyle name="Input 3 5 8 7" xfId="5226" xr:uid="{C46B2F91-A4BF-4809-B038-A14A693DF5C8}"/>
    <cellStyle name="Input 3 5 9" xfId="5227" xr:uid="{9EBDD7DD-A64C-4A58-87D0-D7D2C6BA8D68}"/>
    <cellStyle name="Input 3 5 9 2" xfId="5228" xr:uid="{06610166-9385-4C26-A7AF-8741F1FE2493}"/>
    <cellStyle name="Input 3 5 9 3" xfId="5229" xr:uid="{B8CFF0B2-F096-45BC-B9B4-20DAE8E6D2FA}"/>
    <cellStyle name="Input 3 5 9 4" xfId="5230" xr:uid="{C1C26612-BD1B-4050-9B0D-EBD3491B7651}"/>
    <cellStyle name="Input 3 5 9 5" xfId="5231" xr:uid="{7C624B2F-2125-4A28-A7AC-5684E7395BBC}"/>
    <cellStyle name="Input 3 5 9 6" xfId="5232" xr:uid="{4BF96CEA-4CB8-41F9-B938-418C5B85B070}"/>
    <cellStyle name="Input 3 5_Subsidy" xfId="5233" xr:uid="{09D9B24C-464F-4F5B-A4DF-A315CEF5E7ED}"/>
    <cellStyle name="Input 3 6" xfId="5234" xr:uid="{6F31F582-3437-4CCA-8B4D-DBEB205E04BF}"/>
    <cellStyle name="Input 3 6 2" xfId="5235" xr:uid="{3BB41C81-3CB8-4D1D-BA11-2A148747DBAE}"/>
    <cellStyle name="Input 3 6 2 2" xfId="5236" xr:uid="{0FECE040-EA20-45BB-B1DE-310F9F86B7EA}"/>
    <cellStyle name="Input 3 6 2 2 2" xfId="5237" xr:uid="{96980C0B-142D-463C-9C6E-F27D93705DCD}"/>
    <cellStyle name="Input 3 6 2 2 3" xfId="5238" xr:uid="{3326AA7B-C3E8-4184-807A-8A481A84FD33}"/>
    <cellStyle name="Input 3 6 2 2 4" xfId="5239" xr:uid="{21E786DD-C60B-4228-92D4-8EE4A07C1294}"/>
    <cellStyle name="Input 3 6 2 2 5" xfId="5240" xr:uid="{A916EAE8-BE0F-4447-8DF8-E94DD9019AE5}"/>
    <cellStyle name="Input 3 6 2 2 6" xfId="5241" xr:uid="{BB72BCE0-F640-494C-BB21-2CD50D43B9DA}"/>
    <cellStyle name="Input 3 6 2 3" xfId="5242" xr:uid="{F850BF74-7383-42E0-AB16-9FA2A1C9BB03}"/>
    <cellStyle name="Input 3 6 2 3 2" xfId="5243" xr:uid="{6613483C-38E0-4CC8-AB05-CF118554ACA4}"/>
    <cellStyle name="Input 3 6 2 4" xfId="5244" xr:uid="{03C65D7E-A321-4BF7-A87B-B4FC90C1911F}"/>
    <cellStyle name="Input 3 6 2 5" xfId="5245" xr:uid="{F7CCDDA9-1812-458D-BDE2-DCCB2506F2ED}"/>
    <cellStyle name="Input 3 6 2 6" xfId="5246" xr:uid="{3D857BF0-E531-47C3-B97B-B42992D2FAF0}"/>
    <cellStyle name="Input 3 6 2 7" xfId="5247" xr:uid="{88235029-E49E-44C6-9818-3C2E849DCE59}"/>
    <cellStyle name="Input 3 6 3" xfId="5248" xr:uid="{709C57B6-E2E4-4FFC-960A-5449E25E4A9A}"/>
    <cellStyle name="Input 3 6 3 2" xfId="5249" xr:uid="{017CE8DC-7C8A-42B3-8F98-02C16494C453}"/>
    <cellStyle name="Input 3 6 3 3" xfId="5250" xr:uid="{955A4054-70C3-4CEC-9571-E5EA54573AEE}"/>
    <cellStyle name="Input 3 6 3 4" xfId="5251" xr:uid="{D3D8AF88-F1DE-4F94-B920-B6670B4421CC}"/>
    <cellStyle name="Input 3 6 3 5" xfId="5252" xr:uid="{EB6EBE31-36D9-4E46-8E5C-623555284488}"/>
    <cellStyle name="Input 3 6 3 6" xfId="5253" xr:uid="{66D34B66-9637-4D29-81F2-CA4480AE08D5}"/>
    <cellStyle name="Input 3 6 4" xfId="5254" xr:uid="{221B9009-4FAB-4D05-A042-6FBC69B35692}"/>
    <cellStyle name="Input 3 6 4 2" xfId="5255" xr:uid="{FE6B2070-F607-4487-91AE-D76C62119146}"/>
    <cellStyle name="Input 3 6 5" xfId="5256" xr:uid="{FBA9A24C-AE4E-47BC-A452-D4DF109574F6}"/>
    <cellStyle name="Input 3 6 6" xfId="5257" xr:uid="{24C6081B-201A-4B57-A72B-3C6A764A2CFB}"/>
    <cellStyle name="Input 3 6 7" xfId="5258" xr:uid="{63B84DD8-6814-4DC7-912F-5B21C5A77750}"/>
    <cellStyle name="Input 3 6 8" xfId="5259" xr:uid="{AEBB3FCD-66E6-4A76-96BD-4ABC53ED801D}"/>
    <cellStyle name="Input 3 6_Subsidy" xfId="5260" xr:uid="{C3C39797-9FCF-4262-8957-C635A254CFFB}"/>
    <cellStyle name="Input 3 7" xfId="5261" xr:uid="{71EA43EF-C2E8-40D2-9E58-4A7DE0742D09}"/>
    <cellStyle name="Input 3 7 2" xfId="5262" xr:uid="{3E435BEE-00C8-4263-BC8D-5C5DA4BFBD4E}"/>
    <cellStyle name="Input 3 7 2 2" xfId="5263" xr:uid="{853CD024-9FEA-4D54-B460-5E0A9E28ED47}"/>
    <cellStyle name="Input 3 7 2 3" xfId="5264" xr:uid="{5DFCC4C7-DA54-4817-8656-CC5514689229}"/>
    <cellStyle name="Input 3 7 2 4" xfId="5265" xr:uid="{FC788B4C-5BBE-4A15-A5E4-18410612D9C0}"/>
    <cellStyle name="Input 3 7 2 5" xfId="5266" xr:uid="{011DD979-D422-48E7-AF2B-DF5DC30EDCF2}"/>
    <cellStyle name="Input 3 7 2 6" xfId="5267" xr:uid="{C15A5FF8-7B96-4BC9-B8A6-7C1176784C7B}"/>
    <cellStyle name="Input 3 7 3" xfId="5268" xr:uid="{BFAE7209-005D-41A6-89B7-469840D6980A}"/>
    <cellStyle name="Input 3 7 3 2" xfId="5269" xr:uid="{DBA79C54-7C81-47A6-A0CE-48A69F707A2B}"/>
    <cellStyle name="Input 3 7 4" xfId="5270" xr:uid="{83E6C39C-3AAB-4ED4-8A24-B2C9B85B3A97}"/>
    <cellStyle name="Input 3 7 5" xfId="5271" xr:uid="{50131A3C-BA85-4352-A30B-C2A0F04048A8}"/>
    <cellStyle name="Input 3 7 6" xfId="5272" xr:uid="{695D7DDC-F557-4F27-B716-FE4DC6814E75}"/>
    <cellStyle name="Input 3 7 7" xfId="5273" xr:uid="{954BA6B5-3EA9-4B96-9DD7-96F9E227BA1B}"/>
    <cellStyle name="Input 3 8" xfId="5274" xr:uid="{FF420A14-D272-4DCB-9F56-9C3EC94BE80E}"/>
    <cellStyle name="Input 3 8 2" xfId="5275" xr:uid="{A6C16FD4-7183-4890-B2AD-13CCF71F06E2}"/>
    <cellStyle name="Input 3 8 2 2" xfId="5276" xr:uid="{0365ADBD-B70C-4920-AD66-4C29988D11B1}"/>
    <cellStyle name="Input 3 8 2 3" xfId="5277" xr:uid="{00FF7917-48D6-4F25-B573-A9379A0C0A84}"/>
    <cellStyle name="Input 3 8 2 4" xfId="5278" xr:uid="{6960537C-85DB-4E99-9449-5DC6488DE2ED}"/>
    <cellStyle name="Input 3 8 2 5" xfId="5279" xr:uid="{4C388124-5583-419F-AFA9-CF6E8415197A}"/>
    <cellStyle name="Input 3 8 2 6" xfId="5280" xr:uid="{0F755080-1434-41CF-B9B1-0D3213A7CE4C}"/>
    <cellStyle name="Input 3 8 3" xfId="5281" xr:uid="{14E651A9-205F-4A8A-B178-08E68D74D5D5}"/>
    <cellStyle name="Input 3 8 3 2" xfId="5282" xr:uid="{1B3A6982-D452-431F-B03F-F3E504AE1951}"/>
    <cellStyle name="Input 3 8 4" xfId="5283" xr:uid="{ED875ED5-1DC1-432E-8170-3EFA08A6DC38}"/>
    <cellStyle name="Input 3 8 5" xfId="5284" xr:uid="{C61DA1B1-0C54-4CE5-8FFB-F83AD8A93FC4}"/>
    <cellStyle name="Input 3 8 6" xfId="5285" xr:uid="{F7264EE4-D73A-46B1-B69F-258DF7358EEE}"/>
    <cellStyle name="Input 3 8 7" xfId="5286" xr:uid="{5DAD0285-7C95-4B96-B4D3-9DF0840488F7}"/>
    <cellStyle name="Input 3 9" xfId="5287" xr:uid="{806E6627-D5B0-432F-B5E3-5E35EDDF8759}"/>
    <cellStyle name="Input 3 9 2" xfId="5288" xr:uid="{B0B5EB76-CA0F-4B6B-B63A-F9CA77D101C5}"/>
    <cellStyle name="Input 3 9 2 2" xfId="5289" xr:uid="{825E1745-9A53-4139-8851-865B6559BE36}"/>
    <cellStyle name="Input 3 9 2 3" xfId="5290" xr:uid="{38FD7B62-BE1D-4579-A3E2-E6F9FA2C8D8C}"/>
    <cellStyle name="Input 3 9 2 4" xfId="5291" xr:uid="{AA1C4E2B-ABED-46A3-908E-348AE95D0D65}"/>
    <cellStyle name="Input 3 9 2 5" xfId="5292" xr:uid="{09268863-A5BE-4A7D-8983-4D4BFAB9B51B}"/>
    <cellStyle name="Input 3 9 2 6" xfId="5293" xr:uid="{E5F41A94-2500-4461-BE1F-AE0388452388}"/>
    <cellStyle name="Input 3 9 3" xfId="5294" xr:uid="{096861F2-6AE4-4A86-B5A3-A90B3744C8E1}"/>
    <cellStyle name="Input 3 9 3 2" xfId="5295" xr:uid="{6A0E1058-8B38-407F-A16B-BE6B8C932B72}"/>
    <cellStyle name="Input 3 9 4" xfId="5296" xr:uid="{BE3CA249-D9D1-4AE0-AB87-813B46778C36}"/>
    <cellStyle name="Input 3 9 5" xfId="5297" xr:uid="{BC19922F-A21F-4931-9826-5513D4379955}"/>
    <cellStyle name="Input 3 9 6" xfId="5298" xr:uid="{998C8C28-3CE7-42E4-B52C-78B5A1A31CC3}"/>
    <cellStyle name="Input 3 9 7" xfId="5299" xr:uid="{CEF16314-D8B4-49C0-A04C-F8115D08822A}"/>
    <cellStyle name="Input 3_ST" xfId="5300" xr:uid="{7FB729F7-FB29-4AED-9CD8-096ADC4B287C}"/>
    <cellStyle name="Input 30" xfId="5301" xr:uid="{7B46C0E5-005B-41A7-AE0B-17689C708A91}"/>
    <cellStyle name="Input 31" xfId="5302" xr:uid="{180D40BE-67B5-4E62-BA19-83B62229E459}"/>
    <cellStyle name="Input 32" xfId="5303" xr:uid="{90F6325E-73CD-4F23-9639-DC1B8811A27C}"/>
    <cellStyle name="Input 33" xfId="5304" xr:uid="{2568D581-6D9A-4857-B1FC-1EB367F016B9}"/>
    <cellStyle name="Input 34" xfId="5305" xr:uid="{270ABD19-77D9-4DEA-A025-E7C59A6F6D86}"/>
    <cellStyle name="Input 35" xfId="5306" xr:uid="{75D1F4B9-7084-4D43-8AB0-AFC6386255B6}"/>
    <cellStyle name="Input 36" xfId="5307" xr:uid="{6BDB04DF-0FFB-4532-9C7E-F56258C97FF6}"/>
    <cellStyle name="Input 4" xfId="5308" xr:uid="{1485A205-B517-4728-95B4-FE82443605AF}"/>
    <cellStyle name="Input 4 10" xfId="5309" xr:uid="{17598AB2-EE2E-4C27-81F1-92737940A28C}"/>
    <cellStyle name="Input 4 10 2" xfId="5310" xr:uid="{1952FCA3-15F2-42EE-BB0E-35F31A0769EB}"/>
    <cellStyle name="Input 4 10 2 2" xfId="5311" xr:uid="{65159045-A7CC-43FE-8576-7F7EDDF82251}"/>
    <cellStyle name="Input 4 10 2 3" xfId="5312" xr:uid="{55C4ADAB-CDF7-4542-8F06-E3576CF39791}"/>
    <cellStyle name="Input 4 10 2 4" xfId="5313" xr:uid="{0ACFE059-A4E9-4C11-92DB-5AA46A89C52D}"/>
    <cellStyle name="Input 4 10 2 5" xfId="5314" xr:uid="{B1F8EF1C-AE29-45A2-BB11-8A822618B4A4}"/>
    <cellStyle name="Input 4 10 2 6" xfId="5315" xr:uid="{0F1C41BD-A431-4AB7-BDD5-03783EA73C51}"/>
    <cellStyle name="Input 4 10 3" xfId="5316" xr:uid="{D18C6232-2CA9-45EB-8093-6538EBFC0308}"/>
    <cellStyle name="Input 4 10 3 2" xfId="5317" xr:uid="{12426641-6624-48B9-BBC3-F11D7A9A616A}"/>
    <cellStyle name="Input 4 10 4" xfId="5318" xr:uid="{9C8EFFAE-5096-43F7-93D5-3CAA7BD03346}"/>
    <cellStyle name="Input 4 10 5" xfId="5319" xr:uid="{B32DFB87-6485-4632-AF45-9B798E0EE765}"/>
    <cellStyle name="Input 4 10 6" xfId="5320" xr:uid="{D86F8811-7346-4DDA-9ACE-73401E79E96F}"/>
    <cellStyle name="Input 4 10 7" xfId="5321" xr:uid="{7E539CEF-42C8-49BB-AF2B-DE1947FEBFEC}"/>
    <cellStyle name="Input 4 11" xfId="5322" xr:uid="{88DBFE17-1F87-43AD-87F2-652CD61D8FAF}"/>
    <cellStyle name="Input 4 11 2" xfId="5323" xr:uid="{470761DA-96C3-46C2-960D-94BD192C1BA4}"/>
    <cellStyle name="Input 4 11 2 2" xfId="5324" xr:uid="{BBA002BC-0F0B-4027-BCE5-09A477462E7A}"/>
    <cellStyle name="Input 4 11 2 3" xfId="5325" xr:uid="{3745992E-C37B-4A6E-BFD4-C003395F4C01}"/>
    <cellStyle name="Input 4 11 2 4" xfId="5326" xr:uid="{BC4B8F15-A012-4865-ACDF-38D6CA363EFC}"/>
    <cellStyle name="Input 4 11 2 5" xfId="5327" xr:uid="{B4946E9D-9830-49BB-A4A0-05D13FB3E8C8}"/>
    <cellStyle name="Input 4 11 2 6" xfId="5328" xr:uid="{FF4D13AA-B63C-4E45-BFA3-7A816BBFD4C4}"/>
    <cellStyle name="Input 4 11 3" xfId="5329" xr:uid="{8264871D-4099-424B-9B43-8BE133B09F8A}"/>
    <cellStyle name="Input 4 11 3 2" xfId="5330" xr:uid="{9F74D19B-F30F-4016-9D42-D7498CA2C7C9}"/>
    <cellStyle name="Input 4 11 4" xfId="5331" xr:uid="{61D72237-25B7-41F4-A5D2-40E8B8E2465A}"/>
    <cellStyle name="Input 4 11 5" xfId="5332" xr:uid="{49295528-8A21-4BEF-BD14-42A3C27162AF}"/>
    <cellStyle name="Input 4 11 6" xfId="5333" xr:uid="{0C09FA3D-EE9C-4265-81C1-B9A4A06DAD0D}"/>
    <cellStyle name="Input 4 11 7" xfId="5334" xr:uid="{4AD744D5-D353-409A-AE63-55013BE33BAF}"/>
    <cellStyle name="Input 4 12" xfId="5335" xr:uid="{31DE8C18-3FE6-4B23-A77D-47242692B329}"/>
    <cellStyle name="Input 4 12 2" xfId="5336" xr:uid="{74000785-1EB6-45C8-8E79-EDE18ADB94BE}"/>
    <cellStyle name="Input 4 12 2 2" xfId="5337" xr:uid="{E0C8F505-91CF-4176-AE39-598112CFBF8D}"/>
    <cellStyle name="Input 4 12 2 3" xfId="5338" xr:uid="{F5B84F70-16DB-43F3-922F-026EBEBD95A6}"/>
    <cellStyle name="Input 4 12 2 4" xfId="5339" xr:uid="{A6024481-CB7F-48FE-B62D-809E2036139D}"/>
    <cellStyle name="Input 4 12 2 5" xfId="5340" xr:uid="{966C61F5-14C6-4D30-A2D3-B05CE9B3189F}"/>
    <cellStyle name="Input 4 12 2 6" xfId="5341" xr:uid="{ADC90C23-BB9E-47C1-8BB3-37D4431AE0E8}"/>
    <cellStyle name="Input 4 12 3" xfId="5342" xr:uid="{15FAED87-FC8A-4C8F-BEF1-79B9A9CE9B6C}"/>
    <cellStyle name="Input 4 12 3 2" xfId="5343" xr:uid="{1733AAC9-D468-4DEF-9D9D-4F6A929FD243}"/>
    <cellStyle name="Input 4 12 4" xfId="5344" xr:uid="{6CD6E459-087B-4251-92B8-3089DCACEB83}"/>
    <cellStyle name="Input 4 12 5" xfId="5345" xr:uid="{5912F17F-6E78-4873-BB8D-F9CF07A95471}"/>
    <cellStyle name="Input 4 12 6" xfId="5346" xr:uid="{5F15BAF8-87E5-40FE-BABC-595E33C5295F}"/>
    <cellStyle name="Input 4 12 7" xfId="5347" xr:uid="{04D45EAC-1685-4E25-90BD-09AE432440DD}"/>
    <cellStyle name="Input 4 13" xfId="5348" xr:uid="{DED893AF-2B2F-44C3-BA5F-472BD20FDE47}"/>
    <cellStyle name="Input 4 13 2" xfId="5349" xr:uid="{4CE4C519-E670-4D3E-95CF-B388A2E6F306}"/>
    <cellStyle name="Input 4 13 3" xfId="5350" xr:uid="{283C2412-B64F-4F28-9D78-A09AFBFBE89C}"/>
    <cellStyle name="Input 4 13 4" xfId="5351" xr:uid="{4AFCBF9B-5C3A-4347-BC2C-27FB5C978294}"/>
    <cellStyle name="Input 4 13 5" xfId="5352" xr:uid="{8704763A-0702-4B41-9CA3-EDF0D315AD46}"/>
    <cellStyle name="Input 4 13 6" xfId="5353" xr:uid="{4A847324-C481-43E0-A16A-0722EB9494CB}"/>
    <cellStyle name="Input 4 14" xfId="5354" xr:uid="{FEEE3798-BF2E-4748-9CB2-7CE1518A3051}"/>
    <cellStyle name="Input 4 14 2" xfId="5355" xr:uid="{4ADE8081-68EA-48D7-90EE-07EFA0839EF0}"/>
    <cellStyle name="Input 4 15" xfId="5356" xr:uid="{484148DD-EEE4-487E-BC37-442AE6CC146F}"/>
    <cellStyle name="Input 4 16" xfId="5357" xr:uid="{637D5A96-FA4D-4B0C-AA7C-85F3151ADB91}"/>
    <cellStyle name="Input 4 17" xfId="5358" xr:uid="{44C83253-E4CD-4190-8ABB-156EFF64B46A}"/>
    <cellStyle name="Input 4 18" xfId="5359" xr:uid="{FB04869E-F727-4A3A-AA4F-A97336F09E51}"/>
    <cellStyle name="Input 4 19" xfId="5360" xr:uid="{E6471741-E5B5-494B-9418-8627AE2A0266}"/>
    <cellStyle name="Input 4 2" xfId="5361" xr:uid="{013A9BB9-9B55-4D96-99FD-92CD1D58CA7C}"/>
    <cellStyle name="Input 4 2 10" xfId="5362" xr:uid="{EDA1FB07-AA9E-4591-9578-09661BFB02DC}"/>
    <cellStyle name="Input 4 2 10 2" xfId="5363" xr:uid="{EB3CB63A-B102-4CCB-83C2-B12A8A34DD03}"/>
    <cellStyle name="Input 4 2 11" xfId="5364" xr:uid="{1C1E8047-7018-4F0B-AC59-1780DDF70465}"/>
    <cellStyle name="Input 4 2 12" xfId="5365" xr:uid="{710429CC-51AE-4123-BDBD-C7A935837305}"/>
    <cellStyle name="Input 4 2 13" xfId="5366" xr:uid="{4B21CA7D-8495-4505-82AE-70639B821305}"/>
    <cellStyle name="Input 4 2 14" xfId="5367" xr:uid="{2BF5C85A-F403-414B-B05E-B047A3D1E8D0}"/>
    <cellStyle name="Input 4 2 2" xfId="5368" xr:uid="{DAD9AC13-4255-40B2-826E-02CD359474F3}"/>
    <cellStyle name="Input 4 2 2 2" xfId="5369" xr:uid="{A6B0BCCE-9DD6-45B4-B255-D93FDEE5F44F}"/>
    <cellStyle name="Input 4 2 2 2 2" xfId="5370" xr:uid="{2D3473C3-1D35-4C45-A141-63854668FB25}"/>
    <cellStyle name="Input 4 2 2 2 2 2" xfId="5371" xr:uid="{AE9ABEE5-6725-4E55-BD13-F35AD25F3746}"/>
    <cellStyle name="Input 4 2 2 2 2 3" xfId="5372" xr:uid="{63B32C42-C592-46A9-9C2B-C45E6990E638}"/>
    <cellStyle name="Input 4 2 2 2 2 4" xfId="5373" xr:uid="{476D498E-9403-4698-BC01-8E25E70D462C}"/>
    <cellStyle name="Input 4 2 2 2 2 5" xfId="5374" xr:uid="{D9024B17-22E4-4D57-B665-8ACEA4DDEE47}"/>
    <cellStyle name="Input 4 2 2 2 2 6" xfId="5375" xr:uid="{85C422C2-09E5-4EF0-ABA8-C15E9C632073}"/>
    <cellStyle name="Input 4 2 2 2 3" xfId="5376" xr:uid="{19FE5FAF-577D-4C0E-A293-0646171583D1}"/>
    <cellStyle name="Input 4 2 2 2 3 2" xfId="5377" xr:uid="{F20430DA-9CEA-4BCB-84AA-802D1DEAF8AF}"/>
    <cellStyle name="Input 4 2 2 2 4" xfId="5378" xr:uid="{F48086C9-C9F3-4077-839D-A0D82B6F3B86}"/>
    <cellStyle name="Input 4 2 2 2 5" xfId="5379" xr:uid="{1C9CAB50-B1A4-4E58-BD93-EF49FCD644D4}"/>
    <cellStyle name="Input 4 2 2 2 6" xfId="5380" xr:uid="{C75E38F4-E5D5-4F57-8528-87137160DD00}"/>
    <cellStyle name="Input 4 2 2 2 7" xfId="5381" xr:uid="{C18E3717-CBF6-4529-B02D-BD332AAB6985}"/>
    <cellStyle name="Input 4 2 2 3" xfId="5382" xr:uid="{0B9EFF24-38F5-420E-9745-5FD0FB162F11}"/>
    <cellStyle name="Input 4 2 2 3 2" xfId="5383" xr:uid="{F7AB91ED-4343-4FC9-8065-4020653021D5}"/>
    <cellStyle name="Input 4 2 2 3 3" xfId="5384" xr:uid="{AFB78786-B247-49B7-8BD6-9220EFA40FDE}"/>
    <cellStyle name="Input 4 2 2 3 4" xfId="5385" xr:uid="{52918543-4543-4F7B-926D-2F4D54FED280}"/>
    <cellStyle name="Input 4 2 2 3 5" xfId="5386" xr:uid="{FD58172F-863C-4D04-9DDA-8CCF4D85A477}"/>
    <cellStyle name="Input 4 2 2 3 6" xfId="5387" xr:uid="{FA04C78D-B9E7-414B-B10C-54B0D64F295D}"/>
    <cellStyle name="Input 4 2 2 4" xfId="5388" xr:uid="{21AFCCF5-4FEF-4D57-B039-38ACF2CFF4E5}"/>
    <cellStyle name="Input 4 2 2 4 2" xfId="5389" xr:uid="{1A71DC00-2C46-4573-AB8F-B84ABFB4B150}"/>
    <cellStyle name="Input 4 2 2 5" xfId="5390" xr:uid="{EDAAF981-6F7A-4F9E-9976-FD16A5E5367F}"/>
    <cellStyle name="Input 4 2 2 6" xfId="5391" xr:uid="{8F9D3FEC-92A5-4336-83E4-E1B51338F6A8}"/>
    <cellStyle name="Input 4 2 2 7" xfId="5392" xr:uid="{CCEC0788-2C95-4DA2-BE64-731674BF6423}"/>
    <cellStyle name="Input 4 2 2 8" xfId="5393" xr:uid="{99292842-0C6F-4F98-9D24-72EB34AFB9D3}"/>
    <cellStyle name="Input 4 2 2_Subsidy" xfId="5394" xr:uid="{F391B59F-455B-4717-8189-FD7658756DBC}"/>
    <cellStyle name="Input 4 2 3" xfId="5395" xr:uid="{B6FD12E0-20E6-4846-9555-57FC88D5BDC0}"/>
    <cellStyle name="Input 4 2 3 2" xfId="5396" xr:uid="{9272FBF1-C04D-4C3E-BDC2-923E7DFBC031}"/>
    <cellStyle name="Input 4 2 3 2 2" xfId="5397" xr:uid="{3CFD57A2-CEF3-4649-846F-C32AB7E97AC6}"/>
    <cellStyle name="Input 4 2 3 2 3" xfId="5398" xr:uid="{B5E3012C-C858-463E-926A-706E5AD5293B}"/>
    <cellStyle name="Input 4 2 3 2 4" xfId="5399" xr:uid="{1F829892-D997-4C57-BD19-9BA23E7D843C}"/>
    <cellStyle name="Input 4 2 3 2 5" xfId="5400" xr:uid="{EBEA56EF-AE95-40FD-B680-2D28A25F0B43}"/>
    <cellStyle name="Input 4 2 3 2 6" xfId="5401" xr:uid="{BC3E30B6-BC73-4D96-88D2-FAD67C3ED141}"/>
    <cellStyle name="Input 4 2 3 3" xfId="5402" xr:uid="{7AC67950-6529-4E02-803A-B06A004F246D}"/>
    <cellStyle name="Input 4 2 3 3 2" xfId="5403" xr:uid="{10BAD793-5C45-429C-A624-A13BD410D58E}"/>
    <cellStyle name="Input 4 2 3 4" xfId="5404" xr:uid="{4B9FC956-30D3-4DC6-96A1-2D73E4535E6A}"/>
    <cellStyle name="Input 4 2 3 5" xfId="5405" xr:uid="{61CA9794-CA06-4066-95EB-A458BB8A7DD5}"/>
    <cellStyle name="Input 4 2 3 6" xfId="5406" xr:uid="{01E82ACC-6F3E-4A70-B4A3-5DC3459D31C5}"/>
    <cellStyle name="Input 4 2 3 7" xfId="5407" xr:uid="{8401ABEB-A693-4728-A91D-69D8AAA3975C}"/>
    <cellStyle name="Input 4 2 4" xfId="5408" xr:uid="{7A667D4F-A161-4186-8A36-5DA4F6F0C7B5}"/>
    <cellStyle name="Input 4 2 4 2" xfId="5409" xr:uid="{3482A685-D63D-4463-9459-0EAE8043EB98}"/>
    <cellStyle name="Input 4 2 4 2 2" xfId="5410" xr:uid="{7BC865C8-41BA-448B-9429-A18C030B8205}"/>
    <cellStyle name="Input 4 2 4 2 3" xfId="5411" xr:uid="{F2A56A72-011B-4EA2-A374-A747343F5E7B}"/>
    <cellStyle name="Input 4 2 4 2 4" xfId="5412" xr:uid="{4E82BE5D-BF0C-4F67-84FD-BC2FA1CDE370}"/>
    <cellStyle name="Input 4 2 4 2 5" xfId="5413" xr:uid="{89AE1FE0-6824-4882-A9ED-8CAB0DF2082A}"/>
    <cellStyle name="Input 4 2 4 2 6" xfId="5414" xr:uid="{615FE292-829E-45FA-B1E4-75175F794676}"/>
    <cellStyle name="Input 4 2 4 3" xfId="5415" xr:uid="{599039DB-B7A9-4E15-9734-2F1D6C5FCE4A}"/>
    <cellStyle name="Input 4 2 4 3 2" xfId="5416" xr:uid="{0DC1C821-B022-4780-8E9D-4AC92A462CBA}"/>
    <cellStyle name="Input 4 2 4 4" xfId="5417" xr:uid="{CEBE97D9-F511-4E28-B245-48A2A438B013}"/>
    <cellStyle name="Input 4 2 4 5" xfId="5418" xr:uid="{BE6C0286-F28F-4567-9F0C-D3B0228FCA3F}"/>
    <cellStyle name="Input 4 2 4 6" xfId="5419" xr:uid="{502E3990-5E58-4E11-9174-479E071B8B14}"/>
    <cellStyle name="Input 4 2 4 7" xfId="5420" xr:uid="{81714D2E-F304-4B31-A271-B5A7FD2C3B74}"/>
    <cellStyle name="Input 4 2 5" xfId="5421" xr:uid="{4013C88D-07D2-477B-9F7B-9C212C499B90}"/>
    <cellStyle name="Input 4 2 5 2" xfId="5422" xr:uid="{22A72414-2456-4BDD-BD41-6EEDBEE50D8F}"/>
    <cellStyle name="Input 4 2 5 2 2" xfId="5423" xr:uid="{C02C7E4E-38F9-493C-A451-68CB197B3213}"/>
    <cellStyle name="Input 4 2 5 2 3" xfId="5424" xr:uid="{B77A2E49-A7F7-453E-A7F3-37C3270C282D}"/>
    <cellStyle name="Input 4 2 5 2 4" xfId="5425" xr:uid="{9CFB8067-1AAC-4FA5-92E5-A1B6B656184A}"/>
    <cellStyle name="Input 4 2 5 2 5" xfId="5426" xr:uid="{EF2E1CA9-8C61-479C-BC46-0F6456EF6AD6}"/>
    <cellStyle name="Input 4 2 5 2 6" xfId="5427" xr:uid="{98B47FAC-22ED-4847-B4E7-5A5AF65D7D01}"/>
    <cellStyle name="Input 4 2 5 3" xfId="5428" xr:uid="{FD06867F-E0F0-4A74-85CB-DE920DCD48FA}"/>
    <cellStyle name="Input 4 2 5 3 2" xfId="5429" xr:uid="{5C535598-5ED0-48D7-8E87-29ACCF20258B}"/>
    <cellStyle name="Input 4 2 5 4" xfId="5430" xr:uid="{31D5CB67-B9F5-4C3F-9E54-8C0F3D0CEC03}"/>
    <cellStyle name="Input 4 2 5 5" xfId="5431" xr:uid="{05679360-EE5D-4D69-B528-1C11001C2948}"/>
    <cellStyle name="Input 4 2 5 6" xfId="5432" xr:uid="{F52CDF30-9D0B-4526-8A88-CA45E18967E4}"/>
    <cellStyle name="Input 4 2 5 7" xfId="5433" xr:uid="{F41B56C8-C1CA-40B2-9FED-405C2CF4E1D4}"/>
    <cellStyle name="Input 4 2 6" xfId="5434" xr:uid="{32AE3FF9-B92D-4BDC-958F-A7B32F25D202}"/>
    <cellStyle name="Input 4 2 6 2" xfId="5435" xr:uid="{6E3FE198-6AE3-4522-BBC7-6F37F32DC500}"/>
    <cellStyle name="Input 4 2 6 2 2" xfId="5436" xr:uid="{B4AF7B45-0EF8-4CA4-9AD3-3A9BCDFD8026}"/>
    <cellStyle name="Input 4 2 6 2 3" xfId="5437" xr:uid="{43EF4A90-0CA4-400F-BBB6-94EBD6C646DC}"/>
    <cellStyle name="Input 4 2 6 2 4" xfId="5438" xr:uid="{F085C5EA-0D9E-4D7C-BCBE-A097DDC5D353}"/>
    <cellStyle name="Input 4 2 6 2 5" xfId="5439" xr:uid="{247DB336-22FC-4DC6-9209-2D60542EF788}"/>
    <cellStyle name="Input 4 2 6 2 6" xfId="5440" xr:uid="{97AEC373-5986-4EF7-9B81-F9A291758170}"/>
    <cellStyle name="Input 4 2 6 3" xfId="5441" xr:uid="{15863B4E-5B04-4B74-B840-412FC59D6015}"/>
    <cellStyle name="Input 4 2 6 3 2" xfId="5442" xr:uid="{BA2330A6-07A8-44A5-9A05-82ED0CD30C44}"/>
    <cellStyle name="Input 4 2 6 4" xfId="5443" xr:uid="{2DE97B7A-2943-427F-9964-A3022CD16B1B}"/>
    <cellStyle name="Input 4 2 6 5" xfId="5444" xr:uid="{DECEBCCC-42DD-43EE-9E36-32A22B6BC6B5}"/>
    <cellStyle name="Input 4 2 6 6" xfId="5445" xr:uid="{0737FAED-7ECE-46AA-9213-91BA648D6798}"/>
    <cellStyle name="Input 4 2 6 7" xfId="5446" xr:uid="{48B0CF4E-9B8A-4944-BCDC-A0AADCC5F6FA}"/>
    <cellStyle name="Input 4 2 7" xfId="5447" xr:uid="{C06B08E2-2B23-4C67-AFAB-1EF03A2ABC37}"/>
    <cellStyle name="Input 4 2 7 2" xfId="5448" xr:uid="{2C4B0EBF-058C-4576-B01E-72AEB173426D}"/>
    <cellStyle name="Input 4 2 7 2 2" xfId="5449" xr:uid="{EB3C2277-2819-4DB5-A94F-12FFF7251A39}"/>
    <cellStyle name="Input 4 2 7 2 3" xfId="5450" xr:uid="{7E9124A5-70F6-4D96-B62D-47140DEBE923}"/>
    <cellStyle name="Input 4 2 7 2 4" xfId="5451" xr:uid="{458B89B9-CD67-4829-9DDA-D7C0D486536C}"/>
    <cellStyle name="Input 4 2 7 2 5" xfId="5452" xr:uid="{7B2F4F46-644A-4B9D-87D6-986B31A4FBD7}"/>
    <cellStyle name="Input 4 2 7 2 6" xfId="5453" xr:uid="{9A9EDBEF-5B7A-4D2B-91F2-9A06FCF40D7E}"/>
    <cellStyle name="Input 4 2 7 3" xfId="5454" xr:uid="{FB08D055-1C25-4E6D-A892-F55297FF3B94}"/>
    <cellStyle name="Input 4 2 7 3 2" xfId="5455" xr:uid="{EE5CCD2E-F1A6-4566-A22F-A72A96984F7E}"/>
    <cellStyle name="Input 4 2 7 4" xfId="5456" xr:uid="{D1A09C44-EFFF-4963-80B6-E4C041623789}"/>
    <cellStyle name="Input 4 2 7 5" xfId="5457" xr:uid="{4F66D76A-99B7-4A6B-B4EE-3E87B6C1CAFF}"/>
    <cellStyle name="Input 4 2 7 6" xfId="5458" xr:uid="{F2179113-78CE-4C98-99D4-DF895A4B890F}"/>
    <cellStyle name="Input 4 2 7 7" xfId="5459" xr:uid="{4F026FA9-5AA2-4662-82A7-6F2653D27681}"/>
    <cellStyle name="Input 4 2 8" xfId="5460" xr:uid="{CF848C1E-FBAB-49FF-92C5-2F073F6995B8}"/>
    <cellStyle name="Input 4 2 8 2" xfId="5461" xr:uid="{D05A8CF3-E1FA-49D3-9E13-D615E7F0D812}"/>
    <cellStyle name="Input 4 2 8 2 2" xfId="5462" xr:uid="{331A3489-DC58-4428-8DEB-E5A046D44C4E}"/>
    <cellStyle name="Input 4 2 8 2 3" xfId="5463" xr:uid="{9D11776B-D6F9-4118-A6D5-A3D143B1621D}"/>
    <cellStyle name="Input 4 2 8 2 4" xfId="5464" xr:uid="{92C6D68F-8F9C-463C-9F39-9E6614F3A4DC}"/>
    <cellStyle name="Input 4 2 8 2 5" xfId="5465" xr:uid="{EF0F8938-C52A-40A9-862D-8D7D8FEB14D9}"/>
    <cellStyle name="Input 4 2 8 2 6" xfId="5466" xr:uid="{4BF1F357-7E0D-446B-9946-0F12A1042840}"/>
    <cellStyle name="Input 4 2 8 3" xfId="5467" xr:uid="{261A484C-E2BE-4A4D-834F-734B3A57F519}"/>
    <cellStyle name="Input 4 2 8 3 2" xfId="5468" xr:uid="{14DF657C-4407-4D52-9C87-5E52FDE7EAFD}"/>
    <cellStyle name="Input 4 2 8 4" xfId="5469" xr:uid="{23940E27-585E-4E1B-9C4B-8742505AADE9}"/>
    <cellStyle name="Input 4 2 8 5" xfId="5470" xr:uid="{543A9DED-A721-43C3-AB4C-2C7F6EFD758D}"/>
    <cellStyle name="Input 4 2 8 6" xfId="5471" xr:uid="{E5564A4E-E837-4C96-8CF4-0404E502947D}"/>
    <cellStyle name="Input 4 2 8 7" xfId="5472" xr:uid="{2A1FCAF7-58E2-4BE2-BC15-99D6F07006B0}"/>
    <cellStyle name="Input 4 2 9" xfId="5473" xr:uid="{7420D028-92A6-4CD3-AE01-A085E6355EA3}"/>
    <cellStyle name="Input 4 2 9 2" xfId="5474" xr:uid="{031346AC-427B-468E-97E1-0634AED5955A}"/>
    <cellStyle name="Input 4 2 9 3" xfId="5475" xr:uid="{5E9D5D73-2D87-45B9-B2A6-37B5FF12072B}"/>
    <cellStyle name="Input 4 2 9 4" xfId="5476" xr:uid="{127ABF25-7AE8-46F6-A785-EC7D30CCE766}"/>
    <cellStyle name="Input 4 2 9 5" xfId="5477" xr:uid="{993DF5DD-080C-4AE2-B2AB-B1F8C17FE004}"/>
    <cellStyle name="Input 4 2 9 6" xfId="5478" xr:uid="{ED216149-8CF1-4BA7-BB5B-2C237F84BDCA}"/>
    <cellStyle name="Input 4 2_Subsidy" xfId="5479" xr:uid="{68561857-E33F-4824-90E8-2F3B0524967A}"/>
    <cellStyle name="Input 4 20" xfId="5480" xr:uid="{F5F73F95-07CF-4C3D-844F-96B821F5BE83}"/>
    <cellStyle name="Input 4 21" xfId="5481" xr:uid="{6CEAA45A-33F9-40CE-8111-B5E79766CB25}"/>
    <cellStyle name="Input 4 22" xfId="5482" xr:uid="{344A2229-9E62-4105-A85C-555AC679ABA9}"/>
    <cellStyle name="Input 4 23" xfId="5483" xr:uid="{85D908A9-3898-4BCF-9C22-19B9EEBB8ABA}"/>
    <cellStyle name="Input 4 24" xfId="5484" xr:uid="{8F56E7B7-166A-40F4-AB49-4942BB2FA5C2}"/>
    <cellStyle name="Input 4 25" xfId="5485" xr:uid="{81CF53B0-01CD-42FA-8BD0-934CD96588F8}"/>
    <cellStyle name="Input 4 26" xfId="5486" xr:uid="{5979BA5D-68FA-420F-9517-E08C7EA14A22}"/>
    <cellStyle name="Input 4 27" xfId="5487" xr:uid="{E5DD6A54-76FF-48D6-903A-02B5DDA19586}"/>
    <cellStyle name="Input 4 28" xfId="5488" xr:uid="{E1630C93-36CF-40A8-AEB0-842E48E481EC}"/>
    <cellStyle name="Input 4 29" xfId="5489" xr:uid="{CA5E7B15-D026-4AD0-B342-F3A46AA58B17}"/>
    <cellStyle name="Input 4 3" xfId="5490" xr:uid="{A10DA9ED-9F3D-47F6-B4EB-A2117E70D1DB}"/>
    <cellStyle name="Input 4 3 10" xfId="5491" xr:uid="{5CA1A887-B8C5-480D-B971-E8E03813D7AF}"/>
    <cellStyle name="Input 4 3 10 2" xfId="5492" xr:uid="{8FCB9CA0-9625-4E7C-9D33-B1D997F8484C}"/>
    <cellStyle name="Input 4 3 11" xfId="5493" xr:uid="{1E735A16-BD8C-4CFE-BC6B-125437127314}"/>
    <cellStyle name="Input 4 3 12" xfId="5494" xr:uid="{9ED74740-FBC1-4796-A309-D3AA60264A08}"/>
    <cellStyle name="Input 4 3 13" xfId="5495" xr:uid="{2DE18BCF-0417-4AD1-89EA-79B8AB9B6775}"/>
    <cellStyle name="Input 4 3 14" xfId="5496" xr:uid="{9FD084F7-D077-461D-BA73-573A1A350E0E}"/>
    <cellStyle name="Input 4 3 2" xfId="5497" xr:uid="{6A5186BC-EC89-448F-925B-1CB1D911D762}"/>
    <cellStyle name="Input 4 3 2 2" xfId="5498" xr:uid="{97B95118-EE27-45D0-AD66-8E604175AF40}"/>
    <cellStyle name="Input 4 3 2 2 2" xfId="5499" xr:uid="{EC24B141-A21C-4036-94C8-9CC122BD62D3}"/>
    <cellStyle name="Input 4 3 2 2 2 2" xfId="5500" xr:uid="{9C3A21AE-9D14-42D0-98EB-BA1C54655661}"/>
    <cellStyle name="Input 4 3 2 2 2 3" xfId="5501" xr:uid="{B9BD810D-7527-416E-9CF6-2DA4D2908180}"/>
    <cellStyle name="Input 4 3 2 2 2 4" xfId="5502" xr:uid="{92E8F3DC-2E98-45DE-B372-8AA0C8326479}"/>
    <cellStyle name="Input 4 3 2 2 2 5" xfId="5503" xr:uid="{B06499BB-7B81-4824-858F-8AC379DF2451}"/>
    <cellStyle name="Input 4 3 2 2 2 6" xfId="5504" xr:uid="{D7613C7E-DCDF-4219-85D4-FCAC465D0F3F}"/>
    <cellStyle name="Input 4 3 2 2 3" xfId="5505" xr:uid="{418F45E8-6409-4D7C-BD65-6F39D2B30F66}"/>
    <cellStyle name="Input 4 3 2 2 3 2" xfId="5506" xr:uid="{65E14598-8935-4A7F-A763-0C8FB882B90A}"/>
    <cellStyle name="Input 4 3 2 2 4" xfId="5507" xr:uid="{F151987C-F916-42A5-B446-92F75D7031AE}"/>
    <cellStyle name="Input 4 3 2 2 5" xfId="5508" xr:uid="{932EAD06-98A9-4282-A3A6-E43BF932EE78}"/>
    <cellStyle name="Input 4 3 2 2 6" xfId="5509" xr:uid="{C34765C9-0277-48CD-A035-77FE11F9390C}"/>
    <cellStyle name="Input 4 3 2 2 7" xfId="5510" xr:uid="{68094159-0564-407C-8358-91F7B6849B90}"/>
    <cellStyle name="Input 4 3 2 3" xfId="5511" xr:uid="{17A954CC-8020-4809-9972-031F454E21AC}"/>
    <cellStyle name="Input 4 3 2 3 2" xfId="5512" xr:uid="{1A2FDF37-0222-4571-AA3A-6277A7D70256}"/>
    <cellStyle name="Input 4 3 2 3 3" xfId="5513" xr:uid="{80A2D414-F743-42C4-9EF0-F44F6926E535}"/>
    <cellStyle name="Input 4 3 2 3 4" xfId="5514" xr:uid="{49E2DA79-3283-46A9-A813-CFCD389E0E28}"/>
    <cellStyle name="Input 4 3 2 3 5" xfId="5515" xr:uid="{1FEF4649-BA51-4926-80DD-A048BF1CC062}"/>
    <cellStyle name="Input 4 3 2 3 6" xfId="5516" xr:uid="{25DFF900-E115-4338-AABE-A9392ACAA337}"/>
    <cellStyle name="Input 4 3 2 4" xfId="5517" xr:uid="{D50121CB-AFA8-49C7-9ADE-C398CD83671F}"/>
    <cellStyle name="Input 4 3 2 4 2" xfId="5518" xr:uid="{F2472316-3A60-4DB3-B4B8-038DA72652BC}"/>
    <cellStyle name="Input 4 3 2 5" xfId="5519" xr:uid="{51EBE3EB-E728-461C-9082-21069F3552B6}"/>
    <cellStyle name="Input 4 3 2 6" xfId="5520" xr:uid="{DED10578-32C0-461E-A829-C6D67B338E3E}"/>
    <cellStyle name="Input 4 3 2 7" xfId="5521" xr:uid="{638DA4B8-4379-4B72-B6B5-7CCF173A3FC0}"/>
    <cellStyle name="Input 4 3 2 8" xfId="5522" xr:uid="{CFA58A18-CCF1-4138-AD70-D3AF53F866E2}"/>
    <cellStyle name="Input 4 3 2_Subsidy" xfId="5523" xr:uid="{AAC78E98-6575-47CA-BC31-821C93EAB1B9}"/>
    <cellStyle name="Input 4 3 3" xfId="5524" xr:uid="{4FF83D69-9975-4A4D-A5E8-88F4A479EB2D}"/>
    <cellStyle name="Input 4 3 3 2" xfId="5525" xr:uid="{C78353CD-778C-4F33-AED8-556343860006}"/>
    <cellStyle name="Input 4 3 3 2 2" xfId="5526" xr:uid="{534E2CB1-BF5F-48D2-B05C-76345BEA7048}"/>
    <cellStyle name="Input 4 3 3 2 3" xfId="5527" xr:uid="{06B90C02-6C24-4EFE-A196-36D17280B52A}"/>
    <cellStyle name="Input 4 3 3 2 4" xfId="5528" xr:uid="{74404897-F9A3-4094-B523-81F482CF36DB}"/>
    <cellStyle name="Input 4 3 3 2 5" xfId="5529" xr:uid="{9E2EF309-501E-4FF3-A550-4501FCC08486}"/>
    <cellStyle name="Input 4 3 3 2 6" xfId="5530" xr:uid="{B751483F-ED8A-43EC-8AE6-EC6EF53A78BD}"/>
    <cellStyle name="Input 4 3 3 3" xfId="5531" xr:uid="{39D31EB3-998C-4166-BFEF-8A61ACD1ADF5}"/>
    <cellStyle name="Input 4 3 3 3 2" xfId="5532" xr:uid="{A5BEE7FE-27FF-4EAF-B544-39C6D382BAEA}"/>
    <cellStyle name="Input 4 3 3 4" xfId="5533" xr:uid="{9BDF48BC-C6C2-49DB-8906-E38624178630}"/>
    <cellStyle name="Input 4 3 3 5" xfId="5534" xr:uid="{6995AB1D-4542-4CCC-8FEB-357E77DD0963}"/>
    <cellStyle name="Input 4 3 3 6" xfId="5535" xr:uid="{A20EB08B-32CC-469B-A403-F4DFE1D1CD83}"/>
    <cellStyle name="Input 4 3 3 7" xfId="5536" xr:uid="{33CAF0EB-19BF-4813-9DF7-FC90C463C800}"/>
    <cellStyle name="Input 4 3 4" xfId="5537" xr:uid="{97BD13D3-3442-41FD-8594-DCA1A2BF24F7}"/>
    <cellStyle name="Input 4 3 4 2" xfId="5538" xr:uid="{1C545EEB-6BB6-492C-A7B3-6AF3D6CC0161}"/>
    <cellStyle name="Input 4 3 4 2 2" xfId="5539" xr:uid="{867E1871-C499-4515-9618-3FCC0F6FDFAE}"/>
    <cellStyle name="Input 4 3 4 2 3" xfId="5540" xr:uid="{81CF89FA-826E-4960-9C51-4C6DB63B09F5}"/>
    <cellStyle name="Input 4 3 4 2 4" xfId="5541" xr:uid="{9A6F9067-3162-400B-B573-197C4E5E43F7}"/>
    <cellStyle name="Input 4 3 4 2 5" xfId="5542" xr:uid="{9F16BA0B-7FE8-4EA0-95E7-99F6BB514F5B}"/>
    <cellStyle name="Input 4 3 4 2 6" xfId="5543" xr:uid="{9803C444-22B0-4A00-B93F-A5FE0E1E43E6}"/>
    <cellStyle name="Input 4 3 4 3" xfId="5544" xr:uid="{A02BE180-A8F4-4E05-8185-068DDF5BF72D}"/>
    <cellStyle name="Input 4 3 4 3 2" xfId="5545" xr:uid="{82E102FC-666D-4836-8A8D-4B4AA0D76D2A}"/>
    <cellStyle name="Input 4 3 4 4" xfId="5546" xr:uid="{853A78CA-B7D7-456F-93E6-D6633E6CB322}"/>
    <cellStyle name="Input 4 3 4 5" xfId="5547" xr:uid="{4F361060-8F3B-4C98-99BA-F67344CE1609}"/>
    <cellStyle name="Input 4 3 4 6" xfId="5548" xr:uid="{BFF43055-3AA3-4281-ACA8-37254B0E8ED6}"/>
    <cellStyle name="Input 4 3 4 7" xfId="5549" xr:uid="{0683F45E-8093-4294-8CA4-16827CE142B7}"/>
    <cellStyle name="Input 4 3 5" xfId="5550" xr:uid="{ACB65C68-1D60-4A11-AD17-62F656D4A80C}"/>
    <cellStyle name="Input 4 3 5 2" xfId="5551" xr:uid="{ECFC6A17-5515-4EDF-A893-5DD5DC4E5789}"/>
    <cellStyle name="Input 4 3 5 2 2" xfId="5552" xr:uid="{760B66FF-8960-44EC-A6E1-9B76288F16A0}"/>
    <cellStyle name="Input 4 3 5 2 3" xfId="5553" xr:uid="{D4465E74-A2C4-4ECC-A807-A11B238F5121}"/>
    <cellStyle name="Input 4 3 5 2 4" xfId="5554" xr:uid="{44B32AFF-1E0F-4DEF-8964-CEEC8A2A050B}"/>
    <cellStyle name="Input 4 3 5 2 5" xfId="5555" xr:uid="{5E7AC5F5-0F17-488D-BAE3-D2992B9705B7}"/>
    <cellStyle name="Input 4 3 5 2 6" xfId="5556" xr:uid="{4645E61E-3F3E-4C6D-860C-F670695192DA}"/>
    <cellStyle name="Input 4 3 5 3" xfId="5557" xr:uid="{593F6D49-3BEF-4AEC-BEB2-D1D6FF9ED6A4}"/>
    <cellStyle name="Input 4 3 5 3 2" xfId="5558" xr:uid="{6D25BEB2-EC8E-404A-9B58-B5899840108B}"/>
    <cellStyle name="Input 4 3 5 4" xfId="5559" xr:uid="{15BFDE5D-CEBF-4882-80F5-A056651ED83B}"/>
    <cellStyle name="Input 4 3 5 5" xfId="5560" xr:uid="{E7804C47-926B-4B2B-8278-CFE247E9CD2B}"/>
    <cellStyle name="Input 4 3 5 6" xfId="5561" xr:uid="{ECF98DFC-51F3-41B4-8D7A-B99FE9F68F81}"/>
    <cellStyle name="Input 4 3 5 7" xfId="5562" xr:uid="{40CCB25B-5B39-4799-A025-207DBAC88EB7}"/>
    <cellStyle name="Input 4 3 6" xfId="5563" xr:uid="{5375ABE7-A70A-49B5-A2A2-07659C65169F}"/>
    <cellStyle name="Input 4 3 6 2" xfId="5564" xr:uid="{01AF1CD1-81D2-44F5-80C8-C1E7B747E619}"/>
    <cellStyle name="Input 4 3 6 2 2" xfId="5565" xr:uid="{20EB42C0-1197-493E-AFDD-BA4F677732BF}"/>
    <cellStyle name="Input 4 3 6 2 3" xfId="5566" xr:uid="{D39154ED-1CA3-4067-B365-6EFF8CB4BCC4}"/>
    <cellStyle name="Input 4 3 6 2 4" xfId="5567" xr:uid="{2219F2CC-33FD-4AAC-94F8-0215F889821B}"/>
    <cellStyle name="Input 4 3 6 2 5" xfId="5568" xr:uid="{76CFB401-EF02-494A-A578-144F84682BC2}"/>
    <cellStyle name="Input 4 3 6 2 6" xfId="5569" xr:uid="{88ACA89A-C61E-452A-8C60-97CD93B3021F}"/>
    <cellStyle name="Input 4 3 6 3" xfId="5570" xr:uid="{E3758BEC-F043-4AF3-A939-4A6A55EF8B52}"/>
    <cellStyle name="Input 4 3 6 3 2" xfId="5571" xr:uid="{04B7A830-B7F1-49AC-922D-46E2EA044D74}"/>
    <cellStyle name="Input 4 3 6 4" xfId="5572" xr:uid="{FDE670F7-03E9-4DD5-BFB7-F061CDE9B0A5}"/>
    <cellStyle name="Input 4 3 6 5" xfId="5573" xr:uid="{DD5ACE93-5391-4F92-8521-EEEA79873F44}"/>
    <cellStyle name="Input 4 3 6 6" xfId="5574" xr:uid="{0C772FA6-66BE-41BB-87CB-31B9823DCC2F}"/>
    <cellStyle name="Input 4 3 6 7" xfId="5575" xr:uid="{C4F7FD23-C2B0-4D3D-938A-4AFC61AD9D74}"/>
    <cellStyle name="Input 4 3 7" xfId="5576" xr:uid="{B59AF015-F9C6-4857-BEE9-D4C167A34E15}"/>
    <cellStyle name="Input 4 3 7 2" xfId="5577" xr:uid="{FA6BC742-F7FF-498E-9F8B-182F27FDA2C2}"/>
    <cellStyle name="Input 4 3 7 2 2" xfId="5578" xr:uid="{7B749E55-9056-46D3-90CE-93D72A66B0A2}"/>
    <cellStyle name="Input 4 3 7 2 3" xfId="5579" xr:uid="{D5420082-5C56-4037-9882-63C134BFE8F1}"/>
    <cellStyle name="Input 4 3 7 2 4" xfId="5580" xr:uid="{41163171-ADE1-4908-8609-04489D2B7DA3}"/>
    <cellStyle name="Input 4 3 7 2 5" xfId="5581" xr:uid="{DEBD560C-B298-4B48-BF1E-09C26969559B}"/>
    <cellStyle name="Input 4 3 7 2 6" xfId="5582" xr:uid="{649BAECF-C65B-46ED-999A-016C696C7D96}"/>
    <cellStyle name="Input 4 3 7 3" xfId="5583" xr:uid="{37C76486-6A24-4D1D-9588-07897AB48AF2}"/>
    <cellStyle name="Input 4 3 7 3 2" xfId="5584" xr:uid="{A84A9769-2BC6-4E0A-815B-A49EC2FEC954}"/>
    <cellStyle name="Input 4 3 7 4" xfId="5585" xr:uid="{3C791C13-AF89-4DF4-A298-C88B3E396743}"/>
    <cellStyle name="Input 4 3 7 5" xfId="5586" xr:uid="{CAF912C1-2E8F-42A7-8183-A94CC3DC38C3}"/>
    <cellStyle name="Input 4 3 7 6" xfId="5587" xr:uid="{BB05BC8F-6112-444F-B387-9D4F5628C5CD}"/>
    <cellStyle name="Input 4 3 7 7" xfId="5588" xr:uid="{12B573CF-D1E4-4D9C-9126-03879ACCCA58}"/>
    <cellStyle name="Input 4 3 8" xfId="5589" xr:uid="{49AF292F-C6DC-44D6-8EA5-B29E9AD44AF7}"/>
    <cellStyle name="Input 4 3 8 2" xfId="5590" xr:uid="{1A8A9D82-4F47-41C3-A8ED-A0A058DAD99A}"/>
    <cellStyle name="Input 4 3 8 2 2" xfId="5591" xr:uid="{33F36849-0385-440C-B8A1-01F74620DC7F}"/>
    <cellStyle name="Input 4 3 8 2 3" xfId="5592" xr:uid="{5F7B7CCD-3518-44F9-B20E-095E1D749352}"/>
    <cellStyle name="Input 4 3 8 2 4" xfId="5593" xr:uid="{1033B3BC-D268-4017-BCFB-C65E1EC48EE0}"/>
    <cellStyle name="Input 4 3 8 2 5" xfId="5594" xr:uid="{7D79E3B9-DBF4-4F52-BA34-2251F7AFF9CD}"/>
    <cellStyle name="Input 4 3 8 2 6" xfId="5595" xr:uid="{4D2D9F44-247B-43C0-BA46-0B3EF58D5842}"/>
    <cellStyle name="Input 4 3 8 3" xfId="5596" xr:uid="{E9E63C8D-EB9C-4D1B-BFC5-3CCD8F67CD91}"/>
    <cellStyle name="Input 4 3 8 3 2" xfId="5597" xr:uid="{7A01A8F4-DD16-41E3-A11F-9EA0D046B733}"/>
    <cellStyle name="Input 4 3 8 4" xfId="5598" xr:uid="{37F34132-CF82-4758-9478-21B7AB721052}"/>
    <cellStyle name="Input 4 3 8 5" xfId="5599" xr:uid="{1542D078-86A7-4C02-89C7-594A24180D21}"/>
    <cellStyle name="Input 4 3 8 6" xfId="5600" xr:uid="{20CB393A-23FD-4437-9026-F149DEFF80AB}"/>
    <cellStyle name="Input 4 3 8 7" xfId="5601" xr:uid="{FA40E9B6-7FCF-420F-94F1-48DB0FC7C169}"/>
    <cellStyle name="Input 4 3 9" xfId="5602" xr:uid="{54C72EBB-ACF3-4BC6-B82A-412C149F2E1B}"/>
    <cellStyle name="Input 4 3 9 2" xfId="5603" xr:uid="{988469F9-F375-4DA1-B923-D457B9538FD6}"/>
    <cellStyle name="Input 4 3 9 3" xfId="5604" xr:uid="{FB028867-2207-4E2E-BA73-A9BD5A630417}"/>
    <cellStyle name="Input 4 3 9 4" xfId="5605" xr:uid="{170A06A1-2DF8-4E05-9F4A-35B8DC344D57}"/>
    <cellStyle name="Input 4 3 9 5" xfId="5606" xr:uid="{9C6253EE-6714-4085-8241-B1C499C3CB76}"/>
    <cellStyle name="Input 4 3 9 6" xfId="5607" xr:uid="{7527191A-D292-4491-BBBB-283645B7AE3D}"/>
    <cellStyle name="Input 4 3_Subsidy" xfId="5608" xr:uid="{7BB4DDE2-2602-4B4E-AF07-29531112E02B}"/>
    <cellStyle name="Input 4 30" xfId="5609" xr:uid="{4F77E852-F20F-45E2-8965-4DEF579F3224}"/>
    <cellStyle name="Input 4 31" xfId="5610" xr:uid="{D7BB7A1C-32F6-4AD7-9AE8-84E7A179D13D}"/>
    <cellStyle name="Input 4 32" xfId="5611" xr:uid="{F86ED192-1F3A-4128-83CB-2A6557AE8B54}"/>
    <cellStyle name="Input 4 33" xfId="5612" xr:uid="{D5FCFD00-AA5D-438E-B7BA-A150C03AAE99}"/>
    <cellStyle name="Input 4 34" xfId="5613" xr:uid="{2D098EB5-B620-4662-8C63-363D29BDEE61}"/>
    <cellStyle name="Input 4 35" xfId="5614" xr:uid="{2DC9307C-E558-4C5C-BC57-AC615D0F6460}"/>
    <cellStyle name="Input 4 36" xfId="5615" xr:uid="{4C655DB3-CAAA-4016-A5A1-2988A8A52D5A}"/>
    <cellStyle name="Input 4 37" xfId="5616" xr:uid="{C779E143-4C0C-401B-ADB0-8F1A7555334A}"/>
    <cellStyle name="Input 4 38" xfId="5617" xr:uid="{F12391F9-5E99-49DE-BEB5-FBD74D8B1B11}"/>
    <cellStyle name="Input 4 39" xfId="5618" xr:uid="{BB5AF67F-AC6B-4DE9-B937-D719A1056320}"/>
    <cellStyle name="Input 4 4" xfId="5619" xr:uid="{67A1F713-A49D-491C-96AD-3EE7A4DF0F5D}"/>
    <cellStyle name="Input 4 4 10" xfId="5620" xr:uid="{8E05266A-84A6-47A7-9566-DA1BAF72ED83}"/>
    <cellStyle name="Input 4 4 10 2" xfId="5621" xr:uid="{075DF0B4-A850-44A6-A66B-5D47E368C86A}"/>
    <cellStyle name="Input 4 4 11" xfId="5622" xr:uid="{779640E9-E44B-4D91-B076-BF8068300B30}"/>
    <cellStyle name="Input 4 4 12" xfId="5623" xr:uid="{B33166B1-87AF-4C45-ACCF-303F617FD9E8}"/>
    <cellStyle name="Input 4 4 13" xfId="5624" xr:uid="{B6D39AF4-E286-4FA7-9247-044C87117090}"/>
    <cellStyle name="Input 4 4 14" xfId="5625" xr:uid="{4C0EC04C-9ECB-489F-AD4C-C77013E237C4}"/>
    <cellStyle name="Input 4 4 2" xfId="5626" xr:uid="{52FF4638-B311-4BC4-BB92-EA073E87C814}"/>
    <cellStyle name="Input 4 4 2 2" xfId="5627" xr:uid="{E620D5BE-F492-4EA2-9F89-939B02AD6E94}"/>
    <cellStyle name="Input 4 4 2 2 2" xfId="5628" xr:uid="{31CE08EB-BE13-4291-9A8B-DB6F48D29F26}"/>
    <cellStyle name="Input 4 4 2 2 2 2" xfId="5629" xr:uid="{0379AA1E-792F-4BF0-B800-E8727C879003}"/>
    <cellStyle name="Input 4 4 2 2 2 3" xfId="5630" xr:uid="{4FDA6EC4-5760-4CF0-8B9A-AA3BBEDDB22E}"/>
    <cellStyle name="Input 4 4 2 2 2 4" xfId="5631" xr:uid="{A784B668-F4B6-45CC-BEFE-BE4812861F68}"/>
    <cellStyle name="Input 4 4 2 2 2 5" xfId="5632" xr:uid="{7CEB5E77-28DE-4F7B-990B-9DCB4B923896}"/>
    <cellStyle name="Input 4 4 2 2 2 6" xfId="5633" xr:uid="{39AF6A26-85F4-4385-8F8E-56C2E85114E8}"/>
    <cellStyle name="Input 4 4 2 2 3" xfId="5634" xr:uid="{613FDE6B-48F1-4B1D-B759-C1DC87477116}"/>
    <cellStyle name="Input 4 4 2 2 3 2" xfId="5635" xr:uid="{D0834779-ACE4-4E34-AEC5-9D8EBEDA96EF}"/>
    <cellStyle name="Input 4 4 2 2 4" xfId="5636" xr:uid="{4A17CAB1-939F-4A03-B68F-4EF1FD56C4A6}"/>
    <cellStyle name="Input 4 4 2 2 5" xfId="5637" xr:uid="{E324A798-6ADF-4443-8F10-C4DC1BD058DD}"/>
    <cellStyle name="Input 4 4 2 2 6" xfId="5638" xr:uid="{0AB997CE-E3E6-4354-919D-E9D60708A852}"/>
    <cellStyle name="Input 4 4 2 2 7" xfId="5639" xr:uid="{043D875B-4863-4BA6-AB50-C4246E2B375E}"/>
    <cellStyle name="Input 4 4 2 3" xfId="5640" xr:uid="{CE0F6F4A-07B3-453B-8630-D976F9246093}"/>
    <cellStyle name="Input 4 4 2 3 2" xfId="5641" xr:uid="{6B3D56E1-A44A-4B06-825E-629D9FF3D83A}"/>
    <cellStyle name="Input 4 4 2 3 3" xfId="5642" xr:uid="{88924124-E999-4CC5-A4BE-7D18C97D162A}"/>
    <cellStyle name="Input 4 4 2 3 4" xfId="5643" xr:uid="{78BB6B7B-D9F9-4407-A17D-6F675D7DE988}"/>
    <cellStyle name="Input 4 4 2 3 5" xfId="5644" xr:uid="{68C3118A-6485-4670-8814-D906F50B3F80}"/>
    <cellStyle name="Input 4 4 2 3 6" xfId="5645" xr:uid="{5EDC31CF-98ED-40ED-9A4F-EBEC21D8B8CF}"/>
    <cellStyle name="Input 4 4 2 4" xfId="5646" xr:uid="{2CB33D4F-43A7-4953-BF81-2CB3F2A485AB}"/>
    <cellStyle name="Input 4 4 2 4 2" xfId="5647" xr:uid="{E2742153-2FCD-4652-A832-52DA03EFD19F}"/>
    <cellStyle name="Input 4 4 2 5" xfId="5648" xr:uid="{49241C79-0DE0-4634-AF27-A95B1194DF70}"/>
    <cellStyle name="Input 4 4 2 6" xfId="5649" xr:uid="{8A564230-44C6-4FEE-A8AE-5724464A8550}"/>
    <cellStyle name="Input 4 4 2 7" xfId="5650" xr:uid="{C1128B3D-0B9D-4B15-AE55-D356B329F1A7}"/>
    <cellStyle name="Input 4 4 2 8" xfId="5651" xr:uid="{26940F06-4088-463E-95CE-101AE225EB34}"/>
    <cellStyle name="Input 4 4 2_Subsidy" xfId="5652" xr:uid="{D4908DC6-6B26-42DA-9EA8-F1EF695ADE02}"/>
    <cellStyle name="Input 4 4 3" xfId="5653" xr:uid="{EAEDCEC2-3F7A-442F-AB49-F901F7B91105}"/>
    <cellStyle name="Input 4 4 3 2" xfId="5654" xr:uid="{697E4913-F0B3-4285-8FA2-7846F613BC2B}"/>
    <cellStyle name="Input 4 4 3 2 2" xfId="5655" xr:uid="{6D31E824-3150-414E-B289-12007C522CA7}"/>
    <cellStyle name="Input 4 4 3 2 3" xfId="5656" xr:uid="{19E92931-C433-419F-B49D-7E43B910482D}"/>
    <cellStyle name="Input 4 4 3 2 4" xfId="5657" xr:uid="{CF3EA649-6205-4D79-84A5-053F04E58EB2}"/>
    <cellStyle name="Input 4 4 3 2 5" xfId="5658" xr:uid="{D79F46BA-2808-4A21-A766-BCAA99A414A3}"/>
    <cellStyle name="Input 4 4 3 2 6" xfId="5659" xr:uid="{38C06006-0FBC-49DE-B256-7109C7B4E2EA}"/>
    <cellStyle name="Input 4 4 3 3" xfId="5660" xr:uid="{3DEA96D1-7CFA-4B32-A8BB-8D41B2D39259}"/>
    <cellStyle name="Input 4 4 3 3 2" xfId="5661" xr:uid="{5E73A65C-09FB-432B-B1C6-8C5C397A5F3D}"/>
    <cellStyle name="Input 4 4 3 4" xfId="5662" xr:uid="{8A499D3D-4E71-4A0C-804D-705701F33635}"/>
    <cellStyle name="Input 4 4 3 5" xfId="5663" xr:uid="{10F99A46-12AD-4D26-8BAF-9C546111BC25}"/>
    <cellStyle name="Input 4 4 3 6" xfId="5664" xr:uid="{2741CDF3-0335-40D5-8DBF-8646A0CFD2E5}"/>
    <cellStyle name="Input 4 4 3 7" xfId="5665" xr:uid="{F22A9519-B1A4-4C5D-A787-E76C0E0AAEF7}"/>
    <cellStyle name="Input 4 4 4" xfId="5666" xr:uid="{C17FA07F-8CC0-43F2-9871-DE5C0859A12A}"/>
    <cellStyle name="Input 4 4 4 2" xfId="5667" xr:uid="{52DF5564-1E3E-446E-90DD-51812197B5FA}"/>
    <cellStyle name="Input 4 4 4 2 2" xfId="5668" xr:uid="{B5ACBF38-9631-466E-80C4-0ADE41573D00}"/>
    <cellStyle name="Input 4 4 4 2 3" xfId="5669" xr:uid="{E822A0BB-EDDE-42D9-9928-A5CDBF004F1B}"/>
    <cellStyle name="Input 4 4 4 2 4" xfId="5670" xr:uid="{CD2E4BE0-02E8-4F6E-A8CE-5A3D5F093169}"/>
    <cellStyle name="Input 4 4 4 2 5" xfId="5671" xr:uid="{EAF7D518-762F-4691-8337-9259907CDE0D}"/>
    <cellStyle name="Input 4 4 4 2 6" xfId="5672" xr:uid="{A25B3BF6-27EA-4A5F-9E58-6C6525BCB284}"/>
    <cellStyle name="Input 4 4 4 3" xfId="5673" xr:uid="{AFB266C5-ED1D-4DC3-BF24-C9237D4525E5}"/>
    <cellStyle name="Input 4 4 4 3 2" xfId="5674" xr:uid="{F2D97EA3-75B5-4C47-A95A-FD844C24905B}"/>
    <cellStyle name="Input 4 4 4 4" xfId="5675" xr:uid="{C42BC3AA-8C49-466D-BCDC-4746C2FCE8C1}"/>
    <cellStyle name="Input 4 4 4 5" xfId="5676" xr:uid="{6FD9774A-F55B-437E-A7D6-13DBBF3FA4F3}"/>
    <cellStyle name="Input 4 4 4 6" xfId="5677" xr:uid="{83D26859-AFEF-486E-83AB-B3B0AE1D7023}"/>
    <cellStyle name="Input 4 4 4 7" xfId="5678" xr:uid="{77DC9D29-7634-42A6-9044-082A0AF81438}"/>
    <cellStyle name="Input 4 4 5" xfId="5679" xr:uid="{1525E747-FB9A-4F07-B4B5-89DBAC29C956}"/>
    <cellStyle name="Input 4 4 5 2" xfId="5680" xr:uid="{4D416F2C-23CE-48AF-9972-D66E5D4012C1}"/>
    <cellStyle name="Input 4 4 5 2 2" xfId="5681" xr:uid="{CAA829C1-44F1-4DD2-8D65-EEBE4FC2D8C4}"/>
    <cellStyle name="Input 4 4 5 2 3" xfId="5682" xr:uid="{A374B789-85A0-4E38-AE8D-254FC58FE920}"/>
    <cellStyle name="Input 4 4 5 2 4" xfId="5683" xr:uid="{1DAE2589-D2EA-42DF-A03B-C5936261A8A5}"/>
    <cellStyle name="Input 4 4 5 2 5" xfId="5684" xr:uid="{E291DABF-B514-4A3E-A08C-C8FAB0D293A8}"/>
    <cellStyle name="Input 4 4 5 2 6" xfId="5685" xr:uid="{0512A803-A464-43CD-B93D-546F9BCF2B5D}"/>
    <cellStyle name="Input 4 4 5 3" xfId="5686" xr:uid="{3C1C9BF2-D5E5-43DD-97B9-178DEEC1BBDA}"/>
    <cellStyle name="Input 4 4 5 3 2" xfId="5687" xr:uid="{8EFC2B70-FB93-47CC-875F-AA7706951CE7}"/>
    <cellStyle name="Input 4 4 5 4" xfId="5688" xr:uid="{411CB82E-3473-465E-922B-E8479E941986}"/>
    <cellStyle name="Input 4 4 5 5" xfId="5689" xr:uid="{D892E89A-2303-4FE2-B66C-5032EE5A05D1}"/>
    <cellStyle name="Input 4 4 5 6" xfId="5690" xr:uid="{791E5038-2646-46FD-A0C8-65E775053436}"/>
    <cellStyle name="Input 4 4 5 7" xfId="5691" xr:uid="{844BAF8D-2411-4342-A165-D061CCBC91CC}"/>
    <cellStyle name="Input 4 4 6" xfId="5692" xr:uid="{6EAAB359-D686-4FAD-ACEA-F4F54794626E}"/>
    <cellStyle name="Input 4 4 6 2" xfId="5693" xr:uid="{5F640D41-464C-4D49-A6E5-79908A3B9D10}"/>
    <cellStyle name="Input 4 4 6 2 2" xfId="5694" xr:uid="{A7C2E80D-497C-4D75-9E09-FDF50019501B}"/>
    <cellStyle name="Input 4 4 6 2 3" xfId="5695" xr:uid="{FEDB75F8-7568-45BD-92EA-2199CA2070A7}"/>
    <cellStyle name="Input 4 4 6 2 4" xfId="5696" xr:uid="{8ED1C523-1BBC-482F-8198-0D23A931F225}"/>
    <cellStyle name="Input 4 4 6 2 5" xfId="5697" xr:uid="{8C150279-A21A-4D01-B421-CD646CDE5EDE}"/>
    <cellStyle name="Input 4 4 6 2 6" xfId="5698" xr:uid="{49AD28D3-95D5-46E6-8CEA-3E303911505E}"/>
    <cellStyle name="Input 4 4 6 3" xfId="5699" xr:uid="{0C2EFD4E-309D-448A-8DA0-65CD5D9CD7FA}"/>
    <cellStyle name="Input 4 4 6 3 2" xfId="5700" xr:uid="{CAC1D153-F43D-4D7D-A010-6BA616640EC2}"/>
    <cellStyle name="Input 4 4 6 4" xfId="5701" xr:uid="{964B199A-3135-4065-A65D-DD495E085DB6}"/>
    <cellStyle name="Input 4 4 6 5" xfId="5702" xr:uid="{5A859632-EB56-41C4-B8DE-69D988D66392}"/>
    <cellStyle name="Input 4 4 6 6" xfId="5703" xr:uid="{5EF07312-8B9C-4DF1-9FB4-6688D9D8BF44}"/>
    <cellStyle name="Input 4 4 6 7" xfId="5704" xr:uid="{5F17EDA1-3BCD-49E1-B584-5DCD9BFC9804}"/>
    <cellStyle name="Input 4 4 7" xfId="5705" xr:uid="{09DEE102-DACC-4D5B-A3AF-CA442B9D4790}"/>
    <cellStyle name="Input 4 4 7 2" xfId="5706" xr:uid="{43B33F64-4259-4A57-8767-15A00F52B6DC}"/>
    <cellStyle name="Input 4 4 7 2 2" xfId="5707" xr:uid="{07D10ED2-E75B-4B1F-A9BD-78E9938430A6}"/>
    <cellStyle name="Input 4 4 7 2 3" xfId="5708" xr:uid="{3B71F813-C725-4CC8-BAB1-C4453103A08E}"/>
    <cellStyle name="Input 4 4 7 2 4" xfId="5709" xr:uid="{2E2EF0E1-2BB4-44F5-80FC-243812E9F970}"/>
    <cellStyle name="Input 4 4 7 2 5" xfId="5710" xr:uid="{F0EFEC5F-DDE3-4D11-9C59-8C56F0C8D09A}"/>
    <cellStyle name="Input 4 4 7 2 6" xfId="5711" xr:uid="{B0500A83-73A7-4B69-8491-49A0D993483E}"/>
    <cellStyle name="Input 4 4 7 3" xfId="5712" xr:uid="{D5ADBB42-0EC7-47FE-9645-F38DD08E44A2}"/>
    <cellStyle name="Input 4 4 7 3 2" xfId="5713" xr:uid="{51DCAF42-6C11-418B-9B84-82B9DE7C681F}"/>
    <cellStyle name="Input 4 4 7 4" xfId="5714" xr:uid="{7F11ED8F-BBB2-41AB-9205-B1F7334750F0}"/>
    <cellStyle name="Input 4 4 7 5" xfId="5715" xr:uid="{5EFE32F3-7DBB-41D9-8995-FC1AA47912FB}"/>
    <cellStyle name="Input 4 4 7 6" xfId="5716" xr:uid="{203CA47C-7B51-47ED-AA61-763A473D704C}"/>
    <cellStyle name="Input 4 4 7 7" xfId="5717" xr:uid="{FA31DBBE-4739-4B9D-A847-CCEF8FE99C8B}"/>
    <cellStyle name="Input 4 4 8" xfId="5718" xr:uid="{BB47F0CA-D4AA-4BE9-8B49-66BFB2173518}"/>
    <cellStyle name="Input 4 4 8 2" xfId="5719" xr:uid="{6AB0A0E7-0B7A-42D3-89EB-ACD1C934CD79}"/>
    <cellStyle name="Input 4 4 8 2 2" xfId="5720" xr:uid="{1E5E7F2B-4758-4E56-B8CC-338BD823BAD1}"/>
    <cellStyle name="Input 4 4 8 2 3" xfId="5721" xr:uid="{0A1DB43F-0ED0-45B5-B53C-0A35C5D1732C}"/>
    <cellStyle name="Input 4 4 8 2 4" xfId="5722" xr:uid="{6A492E2D-FCAC-43A4-AE69-82DD32E6B559}"/>
    <cellStyle name="Input 4 4 8 2 5" xfId="5723" xr:uid="{68BAA442-FAE7-466F-AB4B-A33BBADA862A}"/>
    <cellStyle name="Input 4 4 8 2 6" xfId="5724" xr:uid="{A8A816FA-B6A2-4B84-8BDE-A145C7CC976D}"/>
    <cellStyle name="Input 4 4 8 3" xfId="5725" xr:uid="{0D3B878A-9D46-4D94-A078-699A92F82FFC}"/>
    <cellStyle name="Input 4 4 8 3 2" xfId="5726" xr:uid="{AD77233D-6972-4FFD-9910-6D7D045840BF}"/>
    <cellStyle name="Input 4 4 8 4" xfId="5727" xr:uid="{94174AC5-1A95-44AA-8EFA-D3088EE33F11}"/>
    <cellStyle name="Input 4 4 8 5" xfId="5728" xr:uid="{2D4BE1D8-AA9F-4727-87E9-B15AB026C2AA}"/>
    <cellStyle name="Input 4 4 8 6" xfId="5729" xr:uid="{0F94473A-B4BB-411B-A55D-F0B1B52A5CD7}"/>
    <cellStyle name="Input 4 4 8 7" xfId="5730" xr:uid="{9B75D487-F355-45CC-9179-46167F6BB02A}"/>
    <cellStyle name="Input 4 4 9" xfId="5731" xr:uid="{4D003501-3747-48C2-A8A2-5CDC53C23123}"/>
    <cellStyle name="Input 4 4 9 2" xfId="5732" xr:uid="{E65A1BBB-D65B-4703-929B-2A8DD53E6100}"/>
    <cellStyle name="Input 4 4 9 3" xfId="5733" xr:uid="{EBD00DC8-6997-4476-9245-5D58A6DD945F}"/>
    <cellStyle name="Input 4 4 9 4" xfId="5734" xr:uid="{9A900B40-A51E-41F5-A94F-B1D6DA025BBB}"/>
    <cellStyle name="Input 4 4 9 5" xfId="5735" xr:uid="{4B1BC20F-4025-4DCB-87F9-C1F283CC6375}"/>
    <cellStyle name="Input 4 4 9 6" xfId="5736" xr:uid="{4E889ECD-6EFC-4F29-A93E-CB5725A8C7DD}"/>
    <cellStyle name="Input 4 4_Subsidy" xfId="5737" xr:uid="{B8139ED6-1FE3-4184-8133-B3DF97D8D9B2}"/>
    <cellStyle name="Input 4 40" xfId="5738" xr:uid="{FC7F1FB1-C3C9-4D11-8ADC-5BAC865C764F}"/>
    <cellStyle name="Input 4 41" xfId="5739" xr:uid="{13C70EE4-79DA-4ECB-B6AE-A44651017958}"/>
    <cellStyle name="Input 4 42" xfId="5740" xr:uid="{9CFBBF3C-8A2F-4D94-97C7-84D4FB7B8A40}"/>
    <cellStyle name="Input 4 43" xfId="5741" xr:uid="{46950146-9600-432A-B5C9-15F8B26366E6}"/>
    <cellStyle name="Input 4 44" xfId="5742" xr:uid="{D0A3BA57-5997-40A3-B084-F9230855D2A2}"/>
    <cellStyle name="Input 4 5" xfId="5743" xr:uid="{C4FAF302-C362-401B-B16F-590BC180E827}"/>
    <cellStyle name="Input 4 5 10" xfId="5744" xr:uid="{B4B0617B-6DE5-4387-BEB3-A071E35C011F}"/>
    <cellStyle name="Input 4 5 10 2" xfId="5745" xr:uid="{5AE47622-BE3E-4639-990F-634A2E5E4020}"/>
    <cellStyle name="Input 4 5 11" xfId="5746" xr:uid="{3F747648-D6C0-4D84-AE4D-FAAFB3BAC954}"/>
    <cellStyle name="Input 4 5 12" xfId="5747" xr:uid="{9DF28403-F46C-4013-98D7-AC19FF7899B0}"/>
    <cellStyle name="Input 4 5 13" xfId="5748" xr:uid="{525369F1-E283-43B7-947A-DC5DB1D2058F}"/>
    <cellStyle name="Input 4 5 14" xfId="5749" xr:uid="{B0699DA3-B1B8-41EF-AA88-75F36BEEACEC}"/>
    <cellStyle name="Input 4 5 2" xfId="5750" xr:uid="{064161C5-46A6-4E5F-A545-30073DEBCE95}"/>
    <cellStyle name="Input 4 5 2 2" xfId="5751" xr:uid="{7D4B9D10-2B81-4CF3-A5A2-86D48224C7FD}"/>
    <cellStyle name="Input 4 5 2 2 2" xfId="5752" xr:uid="{785CE55C-B29A-4324-8E8C-BCFBBF1648A6}"/>
    <cellStyle name="Input 4 5 2 2 2 2" xfId="5753" xr:uid="{2462AB9F-EEA7-4A4A-A4CF-8A27570DE00C}"/>
    <cellStyle name="Input 4 5 2 2 2 3" xfId="5754" xr:uid="{E7A9E7A4-BC05-4BF1-8340-94B219646FBD}"/>
    <cellStyle name="Input 4 5 2 2 2 4" xfId="5755" xr:uid="{30DEDAAE-4971-4616-B2A9-30C920AFDB2C}"/>
    <cellStyle name="Input 4 5 2 2 2 5" xfId="5756" xr:uid="{17528A94-D645-49CC-8332-47851196FC16}"/>
    <cellStyle name="Input 4 5 2 2 2 6" xfId="5757" xr:uid="{9492FB09-6626-4179-BC42-63024DD88838}"/>
    <cellStyle name="Input 4 5 2 2 3" xfId="5758" xr:uid="{BB85219B-5DCB-4472-86B4-683A5F91855F}"/>
    <cellStyle name="Input 4 5 2 2 3 2" xfId="5759" xr:uid="{D2851D75-F61D-44FA-A7C1-62508E170546}"/>
    <cellStyle name="Input 4 5 2 2 4" xfId="5760" xr:uid="{98DC7165-8B55-45BA-802B-ACF3A11E899C}"/>
    <cellStyle name="Input 4 5 2 2 5" xfId="5761" xr:uid="{96A3DEC2-C8C8-403B-906C-31A6B1ED97F7}"/>
    <cellStyle name="Input 4 5 2 2 6" xfId="5762" xr:uid="{654AE646-E6A3-4DB7-A73B-9425A1C9B686}"/>
    <cellStyle name="Input 4 5 2 2 7" xfId="5763" xr:uid="{608BDC74-5256-414E-8302-C266868D269C}"/>
    <cellStyle name="Input 4 5 2 3" xfId="5764" xr:uid="{A53D6AA0-CF87-4D33-BEA7-E8A1D0BEEDFF}"/>
    <cellStyle name="Input 4 5 2 3 2" xfId="5765" xr:uid="{3D65368F-24DD-473C-88E6-9887D031CAF7}"/>
    <cellStyle name="Input 4 5 2 3 3" xfId="5766" xr:uid="{62599E64-828E-4EA2-AAA1-755C3D2B5190}"/>
    <cellStyle name="Input 4 5 2 3 4" xfId="5767" xr:uid="{A91B3968-CB07-4BA1-B089-9325A15514FD}"/>
    <cellStyle name="Input 4 5 2 3 5" xfId="5768" xr:uid="{200F535F-FB26-4ECA-9C0A-6E856756CF18}"/>
    <cellStyle name="Input 4 5 2 3 6" xfId="5769" xr:uid="{055CA866-0C80-48D8-8F3D-D21F63EA7605}"/>
    <cellStyle name="Input 4 5 2 4" xfId="5770" xr:uid="{7C9EFC08-5357-4717-8A66-775CDC5A2796}"/>
    <cellStyle name="Input 4 5 2 4 2" xfId="5771" xr:uid="{4A25E62C-C3A4-41FB-98B7-8F1878CA40E1}"/>
    <cellStyle name="Input 4 5 2 5" xfId="5772" xr:uid="{3F52D4CF-304C-4040-A3D5-11CEE43E1123}"/>
    <cellStyle name="Input 4 5 2 6" xfId="5773" xr:uid="{B6D267DD-6F28-48B8-87D3-01F1E952CEFF}"/>
    <cellStyle name="Input 4 5 2 7" xfId="5774" xr:uid="{9265DF08-6BD8-40F2-8E38-92CD1E53CF08}"/>
    <cellStyle name="Input 4 5 2 8" xfId="5775" xr:uid="{9E8BE807-9902-4AAD-A501-99E7D3D38B0C}"/>
    <cellStyle name="Input 4 5 2_Subsidy" xfId="5776" xr:uid="{0C011295-CA76-4D4B-BA5A-8D34C9B4401F}"/>
    <cellStyle name="Input 4 5 3" xfId="5777" xr:uid="{A5030D16-D4E5-4274-BCD9-4ED5DFBA4DF7}"/>
    <cellStyle name="Input 4 5 3 2" xfId="5778" xr:uid="{62ADFE92-9357-4F18-9DEE-DB264473E8CE}"/>
    <cellStyle name="Input 4 5 3 2 2" xfId="5779" xr:uid="{84BE2B21-0D7B-4C94-8097-31E6B161BA69}"/>
    <cellStyle name="Input 4 5 3 2 3" xfId="5780" xr:uid="{47B1AFBF-34BE-4816-96C3-8A2E75878A85}"/>
    <cellStyle name="Input 4 5 3 2 4" xfId="5781" xr:uid="{9000FA8E-F7AA-44E6-85C5-E8CAEFA7754A}"/>
    <cellStyle name="Input 4 5 3 2 5" xfId="5782" xr:uid="{FF54D73A-540D-4EF3-8186-A25F9F8289F8}"/>
    <cellStyle name="Input 4 5 3 2 6" xfId="5783" xr:uid="{596F155F-6CA1-47C6-B9BB-85AC6B4D351B}"/>
    <cellStyle name="Input 4 5 3 3" xfId="5784" xr:uid="{D01BA5B4-C4A2-418B-94BD-ADF04EC7B99F}"/>
    <cellStyle name="Input 4 5 3 3 2" xfId="5785" xr:uid="{9B7CD492-3924-4A36-9946-58157891C4CC}"/>
    <cellStyle name="Input 4 5 3 4" xfId="5786" xr:uid="{A8E830C9-0FD7-4A1F-9140-DAF1628F3F12}"/>
    <cellStyle name="Input 4 5 3 5" xfId="5787" xr:uid="{387DA859-046F-4DBB-A4FA-2C07861CC83F}"/>
    <cellStyle name="Input 4 5 3 6" xfId="5788" xr:uid="{5E639103-0576-43F5-9DB9-E2A86CB6D540}"/>
    <cellStyle name="Input 4 5 3 7" xfId="5789" xr:uid="{8B74B792-632B-4E63-A645-F4E7C40F7524}"/>
    <cellStyle name="Input 4 5 4" xfId="5790" xr:uid="{BD43F70F-3EAC-40CA-A8F1-992793138978}"/>
    <cellStyle name="Input 4 5 4 2" xfId="5791" xr:uid="{4A014879-FF48-406D-BF86-10002C8B1A0D}"/>
    <cellStyle name="Input 4 5 4 2 2" xfId="5792" xr:uid="{EEEF63A2-3576-4205-B648-1971FC4102C0}"/>
    <cellStyle name="Input 4 5 4 2 3" xfId="5793" xr:uid="{37AAEF69-DF53-4A57-B575-AEE7BA8E20E0}"/>
    <cellStyle name="Input 4 5 4 2 4" xfId="5794" xr:uid="{6B85B0C0-EA9A-43B5-9BA1-C5BD67C957B3}"/>
    <cellStyle name="Input 4 5 4 2 5" xfId="5795" xr:uid="{15ACA15A-110F-488F-9C5D-1ECC2B24F27E}"/>
    <cellStyle name="Input 4 5 4 2 6" xfId="5796" xr:uid="{A3705D74-9D3B-4B46-BB98-AF98464BB7D1}"/>
    <cellStyle name="Input 4 5 4 3" xfId="5797" xr:uid="{94D072DE-B4E9-4789-B0F2-02C5D0B42D17}"/>
    <cellStyle name="Input 4 5 4 3 2" xfId="5798" xr:uid="{3C3F496F-5CE2-4262-A013-5FEE54324346}"/>
    <cellStyle name="Input 4 5 4 4" xfId="5799" xr:uid="{6093A7E2-B480-4E14-817B-6039ECB185CD}"/>
    <cellStyle name="Input 4 5 4 5" xfId="5800" xr:uid="{8C04406A-643B-4FFD-9136-9C6D60FA3EDB}"/>
    <cellStyle name="Input 4 5 4 6" xfId="5801" xr:uid="{21884AC2-CB74-43C6-B148-1DD2AF813D8E}"/>
    <cellStyle name="Input 4 5 4 7" xfId="5802" xr:uid="{EC6CB4CE-9194-4C61-B7AD-645696666635}"/>
    <cellStyle name="Input 4 5 5" xfId="5803" xr:uid="{D3CC3CDE-7043-4BE9-9877-1E292134670B}"/>
    <cellStyle name="Input 4 5 5 2" xfId="5804" xr:uid="{F069F242-2BE6-4E3A-A9D9-3E78CAC1D662}"/>
    <cellStyle name="Input 4 5 5 2 2" xfId="5805" xr:uid="{B057E6E8-DD93-4EE6-BAA3-9B56CA24B182}"/>
    <cellStyle name="Input 4 5 5 2 3" xfId="5806" xr:uid="{211340BE-4407-4C9F-8B95-9F20649EBA82}"/>
    <cellStyle name="Input 4 5 5 2 4" xfId="5807" xr:uid="{E9065F16-1764-4EFD-8B2F-E5034A00B41F}"/>
    <cellStyle name="Input 4 5 5 2 5" xfId="5808" xr:uid="{1F8F945F-0C9A-458E-A5F2-78C505CEA2A2}"/>
    <cellStyle name="Input 4 5 5 2 6" xfId="5809" xr:uid="{8A923113-2ACD-44E3-A187-49577C2018F5}"/>
    <cellStyle name="Input 4 5 5 3" xfId="5810" xr:uid="{AD401759-62B3-4B70-BCFB-985E0D1A71B9}"/>
    <cellStyle name="Input 4 5 5 3 2" xfId="5811" xr:uid="{B26696DA-696D-449B-BC21-ED77829B4F76}"/>
    <cellStyle name="Input 4 5 5 4" xfId="5812" xr:uid="{BFBDEE3C-D7F7-4FFF-9F5C-55B035F9D219}"/>
    <cellStyle name="Input 4 5 5 5" xfId="5813" xr:uid="{8A83C1C8-D080-4D88-872F-F86D03151BFA}"/>
    <cellStyle name="Input 4 5 5 6" xfId="5814" xr:uid="{0B155491-A053-42CF-BBCB-5F4D999BF973}"/>
    <cellStyle name="Input 4 5 5 7" xfId="5815" xr:uid="{CC8A0327-5610-4C32-958B-1E1655AF4353}"/>
    <cellStyle name="Input 4 5 6" xfId="5816" xr:uid="{63205DC3-42C0-40C4-8099-5F682C5B3384}"/>
    <cellStyle name="Input 4 5 6 2" xfId="5817" xr:uid="{15A5B63F-B458-454B-A4C2-FFDA9E16A960}"/>
    <cellStyle name="Input 4 5 6 2 2" xfId="5818" xr:uid="{B88B6B6B-80B6-4D9B-854F-6BC8257BD597}"/>
    <cellStyle name="Input 4 5 6 2 3" xfId="5819" xr:uid="{A01378FF-DCA4-45B3-8C16-ACCDDC155004}"/>
    <cellStyle name="Input 4 5 6 2 4" xfId="5820" xr:uid="{F4C05BC4-2E5C-45D5-A52C-8C74F5746EFF}"/>
    <cellStyle name="Input 4 5 6 2 5" xfId="5821" xr:uid="{486AA929-9694-4A4E-A6CA-4249FEE86F6D}"/>
    <cellStyle name="Input 4 5 6 2 6" xfId="5822" xr:uid="{9ACC891B-2525-44A2-B874-BC1B9690284D}"/>
    <cellStyle name="Input 4 5 6 3" xfId="5823" xr:uid="{2BCD4373-FB4C-438F-9140-8DEA383897E7}"/>
    <cellStyle name="Input 4 5 6 3 2" xfId="5824" xr:uid="{FEE133C2-E315-4CB2-862D-492BA224C107}"/>
    <cellStyle name="Input 4 5 6 4" xfId="5825" xr:uid="{6AE8DEE1-8CE5-4C7E-AC8F-B5396E9C2E2A}"/>
    <cellStyle name="Input 4 5 6 5" xfId="5826" xr:uid="{9F70738D-9555-4E88-94D2-C0E7577DF08D}"/>
    <cellStyle name="Input 4 5 6 6" xfId="5827" xr:uid="{0F68D891-5183-4FF7-8D80-312F5BBD70C8}"/>
    <cellStyle name="Input 4 5 6 7" xfId="5828" xr:uid="{6FA72A4F-62BE-4055-9FBF-E9B5648BC552}"/>
    <cellStyle name="Input 4 5 7" xfId="5829" xr:uid="{0728D7FD-2BFF-4514-BC87-B8C09B2DCBD7}"/>
    <cellStyle name="Input 4 5 7 2" xfId="5830" xr:uid="{9CC6A9C0-02DA-4BEB-AE87-AD1BAC67F1FE}"/>
    <cellStyle name="Input 4 5 7 2 2" xfId="5831" xr:uid="{01DCFBC4-7300-4EF7-80F2-F4E96852AE59}"/>
    <cellStyle name="Input 4 5 7 2 3" xfId="5832" xr:uid="{490A8524-41E4-420A-BC5F-7A9ABB133E0D}"/>
    <cellStyle name="Input 4 5 7 2 4" xfId="5833" xr:uid="{5B2D06E6-8CA2-431C-A18B-7786A5E4C8B4}"/>
    <cellStyle name="Input 4 5 7 2 5" xfId="5834" xr:uid="{C706F470-90FA-4856-8B28-03BC7B80EE31}"/>
    <cellStyle name="Input 4 5 7 2 6" xfId="5835" xr:uid="{672F812E-2F80-4B72-9C68-CF72824A3AA0}"/>
    <cellStyle name="Input 4 5 7 3" xfId="5836" xr:uid="{EDFB57E5-6CF7-4B70-82CD-AB00033DAB66}"/>
    <cellStyle name="Input 4 5 7 3 2" xfId="5837" xr:uid="{EF8F7C59-4EEE-4050-ADA1-FD38C7021CD1}"/>
    <cellStyle name="Input 4 5 7 4" xfId="5838" xr:uid="{B4F2E95F-2439-4DD7-B16D-3F76103DCFC5}"/>
    <cellStyle name="Input 4 5 7 5" xfId="5839" xr:uid="{8197CF5E-4854-42FE-8316-773AC0A9BCDE}"/>
    <cellStyle name="Input 4 5 7 6" xfId="5840" xr:uid="{6F4CDD32-FEB7-4608-A289-D409DEC103E7}"/>
    <cellStyle name="Input 4 5 7 7" xfId="5841" xr:uid="{C11B6FA2-0B4D-4204-9439-904C92A053AB}"/>
    <cellStyle name="Input 4 5 8" xfId="5842" xr:uid="{9B382E59-03F8-4998-A421-99FA8E207C84}"/>
    <cellStyle name="Input 4 5 8 2" xfId="5843" xr:uid="{EA142435-C82F-4A3C-B90E-20281068E323}"/>
    <cellStyle name="Input 4 5 8 2 2" xfId="5844" xr:uid="{0321D974-DAAE-41BA-BEE5-24A5DA049B2C}"/>
    <cellStyle name="Input 4 5 8 2 3" xfId="5845" xr:uid="{B0077E9B-7F3E-44CE-8D16-0AF0AF00DDF2}"/>
    <cellStyle name="Input 4 5 8 2 4" xfId="5846" xr:uid="{5C0C481E-D03D-4070-AC9B-F35F43067799}"/>
    <cellStyle name="Input 4 5 8 2 5" xfId="5847" xr:uid="{3F7FDF31-B90D-4562-9C20-AC7F479C9E86}"/>
    <cellStyle name="Input 4 5 8 2 6" xfId="5848" xr:uid="{B808FE14-6ED5-403F-9140-DB4BA6578610}"/>
    <cellStyle name="Input 4 5 8 3" xfId="5849" xr:uid="{43D59774-E8F4-4FA2-AB1E-14295E563F2D}"/>
    <cellStyle name="Input 4 5 8 3 2" xfId="5850" xr:uid="{427DE9BA-C0D1-4751-8897-D6A2B738933C}"/>
    <cellStyle name="Input 4 5 8 4" xfId="5851" xr:uid="{2B66844E-18FD-4FA9-91CC-5DF23FCDE69C}"/>
    <cellStyle name="Input 4 5 8 5" xfId="5852" xr:uid="{D637DABB-0971-4186-BC72-C13F8C20BE5C}"/>
    <cellStyle name="Input 4 5 8 6" xfId="5853" xr:uid="{6BBF4E93-E654-44DD-A4FD-4B1C49FE3F50}"/>
    <cellStyle name="Input 4 5 8 7" xfId="5854" xr:uid="{5378DAF4-CBC9-48EC-9B8D-1938A67EDAF3}"/>
    <cellStyle name="Input 4 5 9" xfId="5855" xr:uid="{8A58FAFB-ABA4-4052-BBEC-D880C3C9BFCA}"/>
    <cellStyle name="Input 4 5 9 2" xfId="5856" xr:uid="{93C7EA5C-1BC1-44B7-86CE-57067C867D3F}"/>
    <cellStyle name="Input 4 5 9 3" xfId="5857" xr:uid="{FE15B4CC-D2FE-4E1B-ADAD-076A595E51FA}"/>
    <cellStyle name="Input 4 5 9 4" xfId="5858" xr:uid="{FEA00A96-CAF6-4FE7-A563-C95308B5BB39}"/>
    <cellStyle name="Input 4 5 9 5" xfId="5859" xr:uid="{8589AFDB-BD43-4A96-A1C0-431B49148D84}"/>
    <cellStyle name="Input 4 5 9 6" xfId="5860" xr:uid="{FE9E84F0-2285-40A5-B17E-D0BE99DF071A}"/>
    <cellStyle name="Input 4 5_Subsidy" xfId="5861" xr:uid="{2358FAD1-74B0-43EC-9058-20503256949D}"/>
    <cellStyle name="Input 4 6" xfId="5862" xr:uid="{D536F53F-CE96-4D96-B95D-344BB8B8CFD3}"/>
    <cellStyle name="Input 4 6 2" xfId="5863" xr:uid="{FC4E249F-EE0E-4A1F-BA20-0749C5A1CD5F}"/>
    <cellStyle name="Input 4 6 2 2" xfId="5864" xr:uid="{DC2AB4AA-CFFF-4DA9-8C5D-5C4F29DCAFAA}"/>
    <cellStyle name="Input 4 6 2 2 2" xfId="5865" xr:uid="{041B4965-0ADB-43C0-A2AA-6C3D304C48C7}"/>
    <cellStyle name="Input 4 6 2 2 3" xfId="5866" xr:uid="{6D9A6CF9-8B03-407C-810D-B8E052EB5105}"/>
    <cellStyle name="Input 4 6 2 2 4" xfId="5867" xr:uid="{6E665A22-714F-42E7-BA0B-6C8F156E96EA}"/>
    <cellStyle name="Input 4 6 2 2 5" xfId="5868" xr:uid="{A7E2E698-127A-4891-BFAD-5D1853446118}"/>
    <cellStyle name="Input 4 6 2 2 6" xfId="5869" xr:uid="{18E1F50C-C614-4452-AF8F-15317F1DF15D}"/>
    <cellStyle name="Input 4 6 2 3" xfId="5870" xr:uid="{B4C477FA-B12D-48D2-B54C-A1D8CA4440E3}"/>
    <cellStyle name="Input 4 6 2 3 2" xfId="5871" xr:uid="{763EA239-64DD-4A9B-9547-46A7CDE21D56}"/>
    <cellStyle name="Input 4 6 2 4" xfId="5872" xr:uid="{19F16957-B665-4314-B02F-9FD286D6D7C0}"/>
    <cellStyle name="Input 4 6 2 5" xfId="5873" xr:uid="{4E189638-3AA3-4127-B6A7-69BB1FBF03B4}"/>
    <cellStyle name="Input 4 6 2 6" xfId="5874" xr:uid="{67B0F775-6686-4D87-8B2B-263D895D8827}"/>
    <cellStyle name="Input 4 6 2 7" xfId="5875" xr:uid="{9DC289D6-A433-4E07-A125-2D38E7F95D16}"/>
    <cellStyle name="Input 4 6 3" xfId="5876" xr:uid="{3F177D17-7D7F-4438-B668-CB5F41A17333}"/>
    <cellStyle name="Input 4 6 3 2" xfId="5877" xr:uid="{C31428C7-802A-4BE1-9DCB-ED89E9D6F8A1}"/>
    <cellStyle name="Input 4 6 3 3" xfId="5878" xr:uid="{E87DCAEC-5901-447A-9223-807ED973042D}"/>
    <cellStyle name="Input 4 6 3 4" xfId="5879" xr:uid="{FFFA4E29-D304-40F8-A739-5AA74701E06F}"/>
    <cellStyle name="Input 4 6 3 5" xfId="5880" xr:uid="{AD1626FD-7E2E-4869-9879-D84D089182EA}"/>
    <cellStyle name="Input 4 6 3 6" xfId="5881" xr:uid="{97556010-E498-4505-A759-86B0182E14B1}"/>
    <cellStyle name="Input 4 6 4" xfId="5882" xr:uid="{CE852616-F82F-4609-8F6D-9D9BEE811118}"/>
    <cellStyle name="Input 4 6 4 2" xfId="5883" xr:uid="{8D8664B3-274D-40F3-98C4-40F0C6059A4D}"/>
    <cellStyle name="Input 4 6 5" xfId="5884" xr:uid="{71EF1CA0-6002-44A8-9764-61B8ABDB2FC3}"/>
    <cellStyle name="Input 4 6 6" xfId="5885" xr:uid="{F165512B-496B-48FE-B687-FA1ECEBD53EB}"/>
    <cellStyle name="Input 4 6 7" xfId="5886" xr:uid="{2F45255E-B035-4E42-8822-17C513C8B09F}"/>
    <cellStyle name="Input 4 6 8" xfId="5887" xr:uid="{AE36926E-50EC-4AA4-8EC3-289BDCEAD3A3}"/>
    <cellStyle name="Input 4 6_Subsidy" xfId="5888" xr:uid="{8E26A61C-FF4D-47BB-B171-4B23CE18171F}"/>
    <cellStyle name="Input 4 7" xfId="5889" xr:uid="{860DABCD-4548-48AD-A47D-6B0BB7BC65BC}"/>
    <cellStyle name="Input 4 7 2" xfId="5890" xr:uid="{EA073FD1-822D-481B-BBF8-B2D366EBE86A}"/>
    <cellStyle name="Input 4 7 2 2" xfId="5891" xr:uid="{1F2AF667-34BD-4E41-822F-2CC0DBD576CD}"/>
    <cellStyle name="Input 4 7 2 3" xfId="5892" xr:uid="{FC091CD0-E8AF-4414-B8DA-5C4C4A39FC9E}"/>
    <cellStyle name="Input 4 7 2 4" xfId="5893" xr:uid="{A6118C8C-1BA1-45F0-BA59-F30C84AFF1DB}"/>
    <cellStyle name="Input 4 7 2 5" xfId="5894" xr:uid="{491B40AF-6EFC-4E37-914A-FC639BF20A2D}"/>
    <cellStyle name="Input 4 7 2 6" xfId="5895" xr:uid="{31BBFDEC-F164-4C0F-B835-729DA12FDEE0}"/>
    <cellStyle name="Input 4 7 3" xfId="5896" xr:uid="{044DC9EC-D990-4712-9463-D19D97A980C3}"/>
    <cellStyle name="Input 4 7 3 2" xfId="5897" xr:uid="{6765AC04-D2D9-4988-8EDF-343847454C62}"/>
    <cellStyle name="Input 4 7 4" xfId="5898" xr:uid="{4FBC0898-EFD0-4AC7-B3F0-96B22BB15378}"/>
    <cellStyle name="Input 4 7 5" xfId="5899" xr:uid="{EF8B16E2-39AE-4320-BDEF-6ED09FB05E66}"/>
    <cellStyle name="Input 4 7 6" xfId="5900" xr:uid="{F4B17E2B-32BC-49EA-862B-EC4ED36B4B17}"/>
    <cellStyle name="Input 4 7 7" xfId="5901" xr:uid="{0AEC6A31-DE09-4DD8-9BC7-AA5DF04DD580}"/>
    <cellStyle name="Input 4 8" xfId="5902" xr:uid="{2905AF91-C0B0-4FAF-9A60-4800B55C74CB}"/>
    <cellStyle name="Input 4 8 2" xfId="5903" xr:uid="{59D35331-3AFA-443C-AC61-CA311D5D61EF}"/>
    <cellStyle name="Input 4 8 2 2" xfId="5904" xr:uid="{054F9A84-8226-4ED3-8CAC-979AE8C8DBAF}"/>
    <cellStyle name="Input 4 8 2 3" xfId="5905" xr:uid="{B771F4CE-B165-4474-9CAB-78D187990AC9}"/>
    <cellStyle name="Input 4 8 2 4" xfId="5906" xr:uid="{903EB724-9F0E-4A0F-AE81-0CF1455A6215}"/>
    <cellStyle name="Input 4 8 2 5" xfId="5907" xr:uid="{A8DF64FF-83C8-40E9-9DA8-80F728E84892}"/>
    <cellStyle name="Input 4 8 2 6" xfId="5908" xr:uid="{D41A6CD4-B8F6-46F7-8886-BA8C0E6D7175}"/>
    <cellStyle name="Input 4 8 3" xfId="5909" xr:uid="{A41B80D0-1590-405F-B893-834C1FBD7EB6}"/>
    <cellStyle name="Input 4 8 3 2" xfId="5910" xr:uid="{248EA938-01E2-4EBF-8002-E7F27875E33B}"/>
    <cellStyle name="Input 4 8 4" xfId="5911" xr:uid="{D444872F-05B8-42A7-A0BE-7B3CF86CCF02}"/>
    <cellStyle name="Input 4 8 5" xfId="5912" xr:uid="{A31AD1E6-4CFF-492A-8403-1751F001F145}"/>
    <cellStyle name="Input 4 8 6" xfId="5913" xr:uid="{A92B355F-FF18-4577-9ECC-542DB76E9BAE}"/>
    <cellStyle name="Input 4 8 7" xfId="5914" xr:uid="{737C447D-5EFB-43EF-969B-7CDF88B690DC}"/>
    <cellStyle name="Input 4 9" xfId="5915" xr:uid="{07C60989-D7C7-480C-B27E-FE529EC4637C}"/>
    <cellStyle name="Input 4 9 2" xfId="5916" xr:uid="{86EE0F5A-1391-49AF-AA27-78CC918FCFA5}"/>
    <cellStyle name="Input 4 9 2 2" xfId="5917" xr:uid="{24AD5C58-76F1-4300-AE36-51FDA9CD258D}"/>
    <cellStyle name="Input 4 9 2 3" xfId="5918" xr:uid="{EB35909C-123E-43F2-BABF-DD94A5CA9BFB}"/>
    <cellStyle name="Input 4 9 2 4" xfId="5919" xr:uid="{B7AD6636-7F56-4678-A85C-18BDDD418811}"/>
    <cellStyle name="Input 4 9 2 5" xfId="5920" xr:uid="{3F7927D1-53A6-4A75-935A-DA71985F23AF}"/>
    <cellStyle name="Input 4 9 2 6" xfId="5921" xr:uid="{44226333-D711-4752-AF84-00E29A81B5C5}"/>
    <cellStyle name="Input 4 9 3" xfId="5922" xr:uid="{064E4DF8-5522-4D13-A13D-B7EB51CEAB3E}"/>
    <cellStyle name="Input 4 9 3 2" xfId="5923" xr:uid="{6CE4CF9B-881A-4AB1-99CC-B4B39C660715}"/>
    <cellStyle name="Input 4 9 4" xfId="5924" xr:uid="{9D12C22A-A7D4-4A0C-B8F3-AD20272746F2}"/>
    <cellStyle name="Input 4 9 5" xfId="5925" xr:uid="{42D688DA-1A08-4DAB-B41B-45AC3E8953F1}"/>
    <cellStyle name="Input 4 9 6" xfId="5926" xr:uid="{22278BAF-E3A2-4569-A351-3455C76B32EF}"/>
    <cellStyle name="Input 4 9 7" xfId="5927" xr:uid="{AB90876B-24F8-4FAA-BB1B-F9257CF241C8}"/>
    <cellStyle name="Input 4_ST" xfId="5928" xr:uid="{5D5BB37D-0480-4866-89FD-C03380A9ECFB}"/>
    <cellStyle name="Input 5" xfId="5929" xr:uid="{C9D683E8-9859-48D8-91A3-0508682389DB}"/>
    <cellStyle name="Input 5 10" xfId="5930" xr:uid="{F16FE71D-9DFF-447C-9BE1-C46CBB89D824}"/>
    <cellStyle name="Input 5 10 2" xfId="5931" xr:uid="{FDBEAE89-2C09-4E0E-AC8D-81DE51DDF0CE}"/>
    <cellStyle name="Input 5 10 2 2" xfId="5932" xr:uid="{4248ED55-C883-4B64-9472-E2D01DAE5DCE}"/>
    <cellStyle name="Input 5 10 2 3" xfId="5933" xr:uid="{8EF64145-38E2-4E1A-B536-CAD5BEF11523}"/>
    <cellStyle name="Input 5 10 2 4" xfId="5934" xr:uid="{22FA3E5B-D495-4D5F-89A8-2549CECA5DDE}"/>
    <cellStyle name="Input 5 10 2 5" xfId="5935" xr:uid="{4E4694E7-4532-45ED-ACA1-E1B08285E4F8}"/>
    <cellStyle name="Input 5 10 2 6" xfId="5936" xr:uid="{41B22045-49F4-4C21-8F3A-2720DF93E73A}"/>
    <cellStyle name="Input 5 10 3" xfId="5937" xr:uid="{79AB43AF-5E1B-4D5A-9950-2728FDBC2850}"/>
    <cellStyle name="Input 5 10 3 2" xfId="5938" xr:uid="{C705669B-7F1C-408C-92C1-7A651403B223}"/>
    <cellStyle name="Input 5 10 4" xfId="5939" xr:uid="{6230578E-FF58-4C2A-9F84-B32419E190CB}"/>
    <cellStyle name="Input 5 10 5" xfId="5940" xr:uid="{FEB8A587-98E3-414D-9F9D-285DC29E2B66}"/>
    <cellStyle name="Input 5 10 6" xfId="5941" xr:uid="{7CE3EA22-357C-43AD-8D6B-AF448419DA94}"/>
    <cellStyle name="Input 5 10 7" xfId="5942" xr:uid="{35E03270-DAC4-454E-B89C-9FDFAC1729C3}"/>
    <cellStyle name="Input 5 11" xfId="5943" xr:uid="{19F8A219-D980-42F6-B585-B20E240B6A5E}"/>
    <cellStyle name="Input 5 11 2" xfId="5944" xr:uid="{8CEB2737-8003-46D6-8FB0-52F059F49424}"/>
    <cellStyle name="Input 5 11 2 2" xfId="5945" xr:uid="{2F39A4C9-36AC-499A-AB90-DD96BECC250B}"/>
    <cellStyle name="Input 5 11 2 3" xfId="5946" xr:uid="{0547A5B1-509E-4DE3-B965-4C70FB8EF6DE}"/>
    <cellStyle name="Input 5 11 2 4" xfId="5947" xr:uid="{0209705B-1282-4E55-A18C-E6B01408DA99}"/>
    <cellStyle name="Input 5 11 2 5" xfId="5948" xr:uid="{EFC16E0F-041A-4AB5-BBD2-0FB062762589}"/>
    <cellStyle name="Input 5 11 2 6" xfId="5949" xr:uid="{2C3EAFAA-1A03-4CC1-8E66-40EB4F0CB87E}"/>
    <cellStyle name="Input 5 11 3" xfId="5950" xr:uid="{01069113-2527-4E39-A112-14855800BBBA}"/>
    <cellStyle name="Input 5 11 3 2" xfId="5951" xr:uid="{B05867D9-5908-4DB8-96C5-3ECADA11ACB2}"/>
    <cellStyle name="Input 5 11 4" xfId="5952" xr:uid="{E54F1B84-BF17-411F-84EA-CE4D5ADF00CA}"/>
    <cellStyle name="Input 5 11 5" xfId="5953" xr:uid="{2759A4B1-2B83-4242-86E2-D7870AE222E1}"/>
    <cellStyle name="Input 5 11 6" xfId="5954" xr:uid="{1C8198EE-8FE4-4E44-9339-C70C4E75F23C}"/>
    <cellStyle name="Input 5 11 7" xfId="5955" xr:uid="{40EE9D2C-E792-4D92-B9CF-7F9574F1E3E6}"/>
    <cellStyle name="Input 5 12" xfId="5956" xr:uid="{D7BD7810-A088-4F6C-AED7-63736BE5032F}"/>
    <cellStyle name="Input 5 12 2" xfId="5957" xr:uid="{4C8B1BF8-AEF7-4501-AF1A-9B1A1CA0D2B2}"/>
    <cellStyle name="Input 5 12 3" xfId="5958" xr:uid="{2C4739A3-4126-4D67-8DBB-A7EF6F8A0A2F}"/>
    <cellStyle name="Input 5 12 4" xfId="5959" xr:uid="{C7DD879C-44D9-45FF-9EB0-3B618BD7C58F}"/>
    <cellStyle name="Input 5 12 5" xfId="5960" xr:uid="{AEFE5FD7-1146-4198-A59B-0B75744D7538}"/>
    <cellStyle name="Input 5 12 6" xfId="5961" xr:uid="{C3B4BEEF-25EA-45CC-AD8C-B2B76022D925}"/>
    <cellStyle name="Input 5 13" xfId="5962" xr:uid="{97AA4998-22EB-4AB5-940F-85705ECDDD85}"/>
    <cellStyle name="Input 5 13 2" xfId="5963" xr:uid="{DA540D5A-5656-4F9F-BD5C-5785AA089119}"/>
    <cellStyle name="Input 5 14" xfId="5964" xr:uid="{F99E70C0-C09C-41ED-BA5E-A34C8DC24B50}"/>
    <cellStyle name="Input 5 15" xfId="5965" xr:uid="{D1DCE60B-40AA-40FF-B5D5-ACC39822BA88}"/>
    <cellStyle name="Input 5 16" xfId="5966" xr:uid="{75A51F52-B1A8-477B-983F-999547594DF2}"/>
    <cellStyle name="Input 5 17" xfId="5967" xr:uid="{E9510B4D-D9E1-4A01-B084-3CD8AD04A59F}"/>
    <cellStyle name="Input 5 18" xfId="5968" xr:uid="{E7E89705-F794-4BD8-ADF8-58F0D848CC1A}"/>
    <cellStyle name="Input 5 19" xfId="5969" xr:uid="{DD5C0E7F-4EDF-4C21-B333-BB79AE4701AE}"/>
    <cellStyle name="Input 5 2" xfId="5970" xr:uid="{DF43E2EB-9321-4C1C-A45E-14190A986F1A}"/>
    <cellStyle name="Input 5 2 10" xfId="5971" xr:uid="{6F41550F-7A41-4B03-98D5-BADAB87C7E3E}"/>
    <cellStyle name="Input 5 2 10 2" xfId="5972" xr:uid="{7A1CC324-3DFE-46F6-8015-339C5245DE0B}"/>
    <cellStyle name="Input 5 2 11" xfId="5973" xr:uid="{48167B81-29FF-48B0-B0EA-EC8462F81BDF}"/>
    <cellStyle name="Input 5 2 12" xfId="5974" xr:uid="{8CB77554-56F4-48B2-8437-8CD10045D800}"/>
    <cellStyle name="Input 5 2 13" xfId="5975" xr:uid="{CA01515D-1C6A-4B12-9FA2-044AB24C2AC1}"/>
    <cellStyle name="Input 5 2 14" xfId="5976" xr:uid="{009A90E0-6DDC-42AA-9BBB-928ADD23B090}"/>
    <cellStyle name="Input 5 2 2" xfId="5977" xr:uid="{8D613651-45BD-4344-8D55-0B62BD1B5354}"/>
    <cellStyle name="Input 5 2 2 2" xfId="5978" xr:uid="{0DF268DD-8D71-440D-B28A-467F6EECDFF2}"/>
    <cellStyle name="Input 5 2 2 2 2" xfId="5979" xr:uid="{316CBC76-EBA0-46F3-8FA4-8B5B944717CC}"/>
    <cellStyle name="Input 5 2 2 2 2 2" xfId="5980" xr:uid="{450A38AF-4468-4E79-B126-6638BB1F54D5}"/>
    <cellStyle name="Input 5 2 2 2 2 3" xfId="5981" xr:uid="{448F3149-D373-4092-B631-64FB961D4E4C}"/>
    <cellStyle name="Input 5 2 2 2 2 4" xfId="5982" xr:uid="{7B6AF443-AA1F-48C1-AE42-E5BF03857292}"/>
    <cellStyle name="Input 5 2 2 2 2 5" xfId="5983" xr:uid="{8031A7AF-41C0-42A1-AC6D-37ED30015148}"/>
    <cellStyle name="Input 5 2 2 2 2 6" xfId="5984" xr:uid="{6F796E66-D7F3-4CB5-BD9F-4AD9084CFE98}"/>
    <cellStyle name="Input 5 2 2 2 3" xfId="5985" xr:uid="{701174BA-0EA3-42E3-935F-D5246E57E0CC}"/>
    <cellStyle name="Input 5 2 2 2 3 2" xfId="5986" xr:uid="{7081AA3E-D77C-4BFC-A98D-3E0FFF8D446C}"/>
    <cellStyle name="Input 5 2 2 2 4" xfId="5987" xr:uid="{395E4F1A-8534-4738-977B-C51546F1DB13}"/>
    <cellStyle name="Input 5 2 2 2 5" xfId="5988" xr:uid="{53AC92ED-6CAC-4F73-8C9E-5BF4C364EB14}"/>
    <cellStyle name="Input 5 2 2 2 6" xfId="5989" xr:uid="{E7A6E2A1-C284-40A7-A498-11A481603830}"/>
    <cellStyle name="Input 5 2 2 2 7" xfId="5990" xr:uid="{A78AD896-7920-49B5-98FF-0EB2DEC02FDA}"/>
    <cellStyle name="Input 5 2 2 3" xfId="5991" xr:uid="{C0342FB2-ADA5-493B-A260-389D2C6C3889}"/>
    <cellStyle name="Input 5 2 2 3 2" xfId="5992" xr:uid="{A73EA944-B6D7-4AB0-A869-35856E403C40}"/>
    <cellStyle name="Input 5 2 2 3 3" xfId="5993" xr:uid="{BDC16499-8923-4EBE-92E8-8E215952444D}"/>
    <cellStyle name="Input 5 2 2 3 4" xfId="5994" xr:uid="{82F35880-8255-41E0-BA55-B60CC8C57A95}"/>
    <cellStyle name="Input 5 2 2 3 5" xfId="5995" xr:uid="{BDC90529-2CFF-4F77-85CA-BFB5B3AB5EC9}"/>
    <cellStyle name="Input 5 2 2 3 6" xfId="5996" xr:uid="{9D8C3975-A090-4D41-AD2E-365C94C8B577}"/>
    <cellStyle name="Input 5 2 2 4" xfId="5997" xr:uid="{D7BF237F-036A-4E54-82A2-74439EF4A15E}"/>
    <cellStyle name="Input 5 2 2 4 2" xfId="5998" xr:uid="{B50B9CEA-80E1-418D-AED7-2D18EE0B3743}"/>
    <cellStyle name="Input 5 2 2 5" xfId="5999" xr:uid="{FF877C15-CC6B-4C7A-B37D-CA50BCE3D554}"/>
    <cellStyle name="Input 5 2 2 6" xfId="6000" xr:uid="{473836B3-BE62-4CC2-AF00-3F1961B426C3}"/>
    <cellStyle name="Input 5 2 2 7" xfId="6001" xr:uid="{22195877-E5A3-4296-BA5D-319262AB78F1}"/>
    <cellStyle name="Input 5 2 2 8" xfId="6002" xr:uid="{CFF9D0C2-4C49-4BBA-89D7-3C6C15400B83}"/>
    <cellStyle name="Input 5 2 2_Subsidy" xfId="6003" xr:uid="{45E25458-2989-43B7-915F-AD569F72E819}"/>
    <cellStyle name="Input 5 2 3" xfId="6004" xr:uid="{8546538B-1BD3-4347-8190-3A92D66619F4}"/>
    <cellStyle name="Input 5 2 3 2" xfId="6005" xr:uid="{E7D8800C-348C-46A5-A230-E9B87D42CD56}"/>
    <cellStyle name="Input 5 2 3 2 2" xfId="6006" xr:uid="{9B557CDE-35BE-4690-980B-31A2AF1D8EAC}"/>
    <cellStyle name="Input 5 2 3 2 3" xfId="6007" xr:uid="{1DDC18A1-627A-4620-8B05-5B82368C5406}"/>
    <cellStyle name="Input 5 2 3 2 4" xfId="6008" xr:uid="{D479183B-BAD3-4C86-8078-84F51A17DB30}"/>
    <cellStyle name="Input 5 2 3 2 5" xfId="6009" xr:uid="{9DF60B7B-233D-4C19-BF73-8AF8CCE94EBF}"/>
    <cellStyle name="Input 5 2 3 2 6" xfId="6010" xr:uid="{A51C811D-CC43-408E-B99D-B67496332C07}"/>
    <cellStyle name="Input 5 2 3 3" xfId="6011" xr:uid="{35A361DD-AA6B-4F52-82BC-9F0E6B51F4F2}"/>
    <cellStyle name="Input 5 2 3 3 2" xfId="6012" xr:uid="{6458FE36-EEF7-4215-94AF-C0BFE746C75E}"/>
    <cellStyle name="Input 5 2 3 4" xfId="6013" xr:uid="{15D746E9-8B4B-4CEB-8BCD-8C7D299FB607}"/>
    <cellStyle name="Input 5 2 3 5" xfId="6014" xr:uid="{3F8EBD69-6F9B-4243-B360-4862E32C3AC1}"/>
    <cellStyle name="Input 5 2 3 6" xfId="6015" xr:uid="{EDF1741B-460B-4708-88D9-64E4F3341AD7}"/>
    <cellStyle name="Input 5 2 3 7" xfId="6016" xr:uid="{F4A03873-452E-48BD-A911-4FA5E0227726}"/>
    <cellStyle name="Input 5 2 4" xfId="6017" xr:uid="{9E02AE9B-C33E-4D7B-BE34-5E2CBC18FA1B}"/>
    <cellStyle name="Input 5 2 4 2" xfId="6018" xr:uid="{3E282A97-EE3A-419C-AD7B-27B3A785A119}"/>
    <cellStyle name="Input 5 2 4 2 2" xfId="6019" xr:uid="{032243E4-AA0B-42EA-A17D-11807FA6BB44}"/>
    <cellStyle name="Input 5 2 4 2 3" xfId="6020" xr:uid="{FC2CE480-3A13-4100-BAA4-E51D9CD3C23B}"/>
    <cellStyle name="Input 5 2 4 2 4" xfId="6021" xr:uid="{B5BEBDB7-37A0-4A02-84AB-F8B77CD44CD5}"/>
    <cellStyle name="Input 5 2 4 2 5" xfId="6022" xr:uid="{E7ACD60C-96C2-416D-BAFD-9B17CE632E3C}"/>
    <cellStyle name="Input 5 2 4 2 6" xfId="6023" xr:uid="{9505FB7D-46C2-41CB-A700-49EEAE8575F9}"/>
    <cellStyle name="Input 5 2 4 3" xfId="6024" xr:uid="{E256632D-27FC-41FE-A72C-789B02D9407F}"/>
    <cellStyle name="Input 5 2 4 3 2" xfId="6025" xr:uid="{A953803B-27EF-498E-909E-922E6A4E9FC8}"/>
    <cellStyle name="Input 5 2 4 4" xfId="6026" xr:uid="{2587E977-9B6A-4E0F-9441-C767EE50CE92}"/>
    <cellStyle name="Input 5 2 4 5" xfId="6027" xr:uid="{507563C7-ACE1-4A2F-B0AF-6C1E6B94F4CC}"/>
    <cellStyle name="Input 5 2 4 6" xfId="6028" xr:uid="{58C67317-4500-4FB3-A5D4-77E8412D4BFC}"/>
    <cellStyle name="Input 5 2 4 7" xfId="6029" xr:uid="{0DB87F82-46EB-4D0B-8F87-0B609EED6488}"/>
    <cellStyle name="Input 5 2 5" xfId="6030" xr:uid="{F15C772C-F689-4A34-B6FE-AA3128F86B01}"/>
    <cellStyle name="Input 5 2 5 2" xfId="6031" xr:uid="{C1C52531-532A-471C-9D57-3C74A265F3F4}"/>
    <cellStyle name="Input 5 2 5 2 2" xfId="6032" xr:uid="{0A1068A0-F785-49D4-9510-9D40052D023E}"/>
    <cellStyle name="Input 5 2 5 2 3" xfId="6033" xr:uid="{FAECD1DA-5018-40CE-AF71-8206EAB79C1C}"/>
    <cellStyle name="Input 5 2 5 2 4" xfId="6034" xr:uid="{0C7F287E-EA7E-42FA-AB82-CBC3CC6BFB4A}"/>
    <cellStyle name="Input 5 2 5 2 5" xfId="6035" xr:uid="{9CD03DAB-1C6D-4ED6-A600-1CE044E45593}"/>
    <cellStyle name="Input 5 2 5 2 6" xfId="6036" xr:uid="{B81B644B-FC95-42DB-830B-9CA3A2A0793E}"/>
    <cellStyle name="Input 5 2 5 3" xfId="6037" xr:uid="{68D89241-CF7A-47D7-A530-97ED3584EF73}"/>
    <cellStyle name="Input 5 2 5 3 2" xfId="6038" xr:uid="{C23853CE-21C5-49BF-B582-027EA6C49C90}"/>
    <cellStyle name="Input 5 2 5 4" xfId="6039" xr:uid="{CA5A4004-DD20-4425-A8A8-2BF887B77660}"/>
    <cellStyle name="Input 5 2 5 5" xfId="6040" xr:uid="{2E344F03-E8EE-4076-8EF0-1A268563E5A6}"/>
    <cellStyle name="Input 5 2 5 6" xfId="6041" xr:uid="{9A178A6E-FAE1-43B2-8EE5-51CDD5B41859}"/>
    <cellStyle name="Input 5 2 5 7" xfId="6042" xr:uid="{EFFF9412-42E8-4848-90B1-1E175EB826F9}"/>
    <cellStyle name="Input 5 2 6" xfId="6043" xr:uid="{F7765AD4-3F2E-4423-8B99-CB3FA4E2DCD5}"/>
    <cellStyle name="Input 5 2 6 2" xfId="6044" xr:uid="{E395E9B2-0212-4695-9D38-133153BD0E9E}"/>
    <cellStyle name="Input 5 2 6 2 2" xfId="6045" xr:uid="{D80EF030-915C-422F-B9FE-9EB6C90BD9B2}"/>
    <cellStyle name="Input 5 2 6 2 3" xfId="6046" xr:uid="{D0F13698-F99F-48FD-8B81-99800264798C}"/>
    <cellStyle name="Input 5 2 6 2 4" xfId="6047" xr:uid="{53A3DCFF-C70B-40DF-A83F-931CFCC69D35}"/>
    <cellStyle name="Input 5 2 6 2 5" xfId="6048" xr:uid="{F94510A1-07B1-41B2-A4FB-3A07B39CE980}"/>
    <cellStyle name="Input 5 2 6 2 6" xfId="6049" xr:uid="{5F1388DB-C99F-464A-82A9-C9482AD81348}"/>
    <cellStyle name="Input 5 2 6 3" xfId="6050" xr:uid="{5F468E36-62A1-4320-B067-8FA55AECD54A}"/>
    <cellStyle name="Input 5 2 6 3 2" xfId="6051" xr:uid="{806ECC32-9FA7-4795-B549-26537002D517}"/>
    <cellStyle name="Input 5 2 6 4" xfId="6052" xr:uid="{227CDF35-5028-44F1-8FAD-24CAF3EF5697}"/>
    <cellStyle name="Input 5 2 6 5" xfId="6053" xr:uid="{1B6F4EE9-480A-4A57-9EFA-C3576026339C}"/>
    <cellStyle name="Input 5 2 6 6" xfId="6054" xr:uid="{A3B86100-2AA8-40A5-A974-614E83CD58BB}"/>
    <cellStyle name="Input 5 2 6 7" xfId="6055" xr:uid="{B394CA4F-AC96-480B-8939-34A7192243DD}"/>
    <cellStyle name="Input 5 2 7" xfId="6056" xr:uid="{912B28E7-600C-4EB1-96A8-70CC7B0EF7DB}"/>
    <cellStyle name="Input 5 2 7 2" xfId="6057" xr:uid="{DDFDC7A0-C1F3-4FDE-BF5A-EF3543B02FC4}"/>
    <cellStyle name="Input 5 2 7 2 2" xfId="6058" xr:uid="{A997990E-EAF4-4C06-9837-239A5EE76BC6}"/>
    <cellStyle name="Input 5 2 7 2 3" xfId="6059" xr:uid="{57DAEE82-7027-4DF4-94D5-C1563BF82B99}"/>
    <cellStyle name="Input 5 2 7 2 4" xfId="6060" xr:uid="{A798162C-2C6D-4615-82C2-541E52E0D1FD}"/>
    <cellStyle name="Input 5 2 7 2 5" xfId="6061" xr:uid="{0F2806EE-AA11-4E70-A037-394B43B63925}"/>
    <cellStyle name="Input 5 2 7 2 6" xfId="6062" xr:uid="{C6F08BA8-CE29-4EDD-A328-AB51363E116A}"/>
    <cellStyle name="Input 5 2 7 3" xfId="6063" xr:uid="{362A0A70-3C0D-4144-8A08-0FEB12A214D9}"/>
    <cellStyle name="Input 5 2 7 3 2" xfId="6064" xr:uid="{9235AA5C-0265-4452-96C8-E7116CC73D62}"/>
    <cellStyle name="Input 5 2 7 4" xfId="6065" xr:uid="{EDE6E110-605D-4042-85B6-8B0604AED182}"/>
    <cellStyle name="Input 5 2 7 5" xfId="6066" xr:uid="{9316F6F6-3F71-436A-AFC0-6E0D7A25B113}"/>
    <cellStyle name="Input 5 2 7 6" xfId="6067" xr:uid="{368B758C-F2BF-45F3-890C-BBF7CF5318B5}"/>
    <cellStyle name="Input 5 2 7 7" xfId="6068" xr:uid="{E3F45F05-444E-44F4-9DC5-21C85814894A}"/>
    <cellStyle name="Input 5 2 8" xfId="6069" xr:uid="{647326A9-B1D7-4255-BC33-009705DD944C}"/>
    <cellStyle name="Input 5 2 8 2" xfId="6070" xr:uid="{FE413AA5-D983-4ACC-94F6-B0C0D93F14FC}"/>
    <cellStyle name="Input 5 2 8 2 2" xfId="6071" xr:uid="{C480B37D-CE3C-4146-BC08-72B46EEBB943}"/>
    <cellStyle name="Input 5 2 8 2 3" xfId="6072" xr:uid="{3693A410-7365-4325-B015-3E420F3AA0D5}"/>
    <cellStyle name="Input 5 2 8 2 4" xfId="6073" xr:uid="{05F32F9C-C833-4FF1-8491-9E610CD103DC}"/>
    <cellStyle name="Input 5 2 8 2 5" xfId="6074" xr:uid="{A2234554-B237-4D2F-8B1E-BA6E251960CE}"/>
    <cellStyle name="Input 5 2 8 2 6" xfId="6075" xr:uid="{73C9152E-C711-488C-B559-6121D7AE5A60}"/>
    <cellStyle name="Input 5 2 8 3" xfId="6076" xr:uid="{C31FD28A-063D-442A-9215-9F4B7632B734}"/>
    <cellStyle name="Input 5 2 8 3 2" xfId="6077" xr:uid="{5AB7E44B-CC85-491F-A49A-384EFF57F8D1}"/>
    <cellStyle name="Input 5 2 8 4" xfId="6078" xr:uid="{83603FB1-1118-47C4-8F59-D8FD553B8491}"/>
    <cellStyle name="Input 5 2 8 5" xfId="6079" xr:uid="{69B5F9DC-2A8C-4CB4-8D6B-8BF10AAD646E}"/>
    <cellStyle name="Input 5 2 8 6" xfId="6080" xr:uid="{E3544B40-5B38-437D-8DF9-358232D3F5C5}"/>
    <cellStyle name="Input 5 2 8 7" xfId="6081" xr:uid="{E15F358D-E636-454B-B2FA-BF1D9E090C36}"/>
    <cellStyle name="Input 5 2 9" xfId="6082" xr:uid="{F50E0019-7A3D-4155-AD1C-766A30AF2ADD}"/>
    <cellStyle name="Input 5 2 9 2" xfId="6083" xr:uid="{A69F8DAA-C1EF-4085-AB79-908EA8FC6FF0}"/>
    <cellStyle name="Input 5 2 9 3" xfId="6084" xr:uid="{C73890FB-2486-400A-B6FC-400128772C94}"/>
    <cellStyle name="Input 5 2 9 4" xfId="6085" xr:uid="{7321F1D8-7182-49DC-8780-7DD4E4F540A1}"/>
    <cellStyle name="Input 5 2 9 5" xfId="6086" xr:uid="{F60F6DF6-4EA1-4523-A002-C5E226872131}"/>
    <cellStyle name="Input 5 2 9 6" xfId="6087" xr:uid="{C6547600-6CE7-46DB-AD10-9E92FE37085A}"/>
    <cellStyle name="Input 5 2_Subsidy" xfId="6088" xr:uid="{11097D22-65DE-4093-9016-CF4A415E40ED}"/>
    <cellStyle name="Input 5 3" xfId="6089" xr:uid="{8625D7C5-1FE2-4003-8456-9C35B14C87AD}"/>
    <cellStyle name="Input 5 3 10" xfId="6090" xr:uid="{BDF15129-28DD-4047-A7D4-361AE3157AF9}"/>
    <cellStyle name="Input 5 3 10 2" xfId="6091" xr:uid="{1731D77F-6C98-4FAD-9D6D-9FAD9FD8C271}"/>
    <cellStyle name="Input 5 3 11" xfId="6092" xr:uid="{292989FA-58CE-421A-8AE9-CE499E2F99CA}"/>
    <cellStyle name="Input 5 3 12" xfId="6093" xr:uid="{94C1C66E-3AB8-4F88-8CC3-D2BFDA2A7647}"/>
    <cellStyle name="Input 5 3 13" xfId="6094" xr:uid="{6727CCBE-2FC5-4CE7-A119-57B84F223024}"/>
    <cellStyle name="Input 5 3 14" xfId="6095" xr:uid="{F41F7839-3A6C-416D-9BE2-6CFB2AC08C05}"/>
    <cellStyle name="Input 5 3 2" xfId="6096" xr:uid="{B2E5DA70-4D52-48F9-AE1A-B439446F3CCC}"/>
    <cellStyle name="Input 5 3 2 2" xfId="6097" xr:uid="{1D3F82B7-20A2-4E82-8F93-E74F16224310}"/>
    <cellStyle name="Input 5 3 2 2 2" xfId="6098" xr:uid="{F830AA96-21F5-45A6-BDA9-85116AB255E2}"/>
    <cellStyle name="Input 5 3 2 2 2 2" xfId="6099" xr:uid="{46FC897B-22D4-4CB3-B83C-25D4091C8238}"/>
    <cellStyle name="Input 5 3 2 2 2 3" xfId="6100" xr:uid="{5E075A2C-0C3C-4B9E-AA47-E76D339BCD44}"/>
    <cellStyle name="Input 5 3 2 2 2 4" xfId="6101" xr:uid="{C15F177C-2909-456F-8C30-800B32B2F128}"/>
    <cellStyle name="Input 5 3 2 2 2 5" xfId="6102" xr:uid="{C1A2EA26-173D-4BD5-AA81-22F352C76200}"/>
    <cellStyle name="Input 5 3 2 2 2 6" xfId="6103" xr:uid="{8D909E3A-FD60-4CE6-8224-6E2F69142B71}"/>
    <cellStyle name="Input 5 3 2 2 3" xfId="6104" xr:uid="{F7674C2A-D132-4AE0-A615-7FF04D398395}"/>
    <cellStyle name="Input 5 3 2 2 3 2" xfId="6105" xr:uid="{AF716341-9FDB-4C88-836B-CACD71B9B63C}"/>
    <cellStyle name="Input 5 3 2 2 4" xfId="6106" xr:uid="{BDA01848-8C73-477B-84D4-220022BAAED4}"/>
    <cellStyle name="Input 5 3 2 2 5" xfId="6107" xr:uid="{FD69DFB6-127C-4B72-8139-5F657744F4E1}"/>
    <cellStyle name="Input 5 3 2 2 6" xfId="6108" xr:uid="{1F6FD0DF-F646-4E13-8FCB-E38018E13098}"/>
    <cellStyle name="Input 5 3 2 2 7" xfId="6109" xr:uid="{A816373C-73E6-48BA-8677-C7C04847D540}"/>
    <cellStyle name="Input 5 3 2 3" xfId="6110" xr:uid="{054B1927-669C-4EE0-B1EE-25D7198A937D}"/>
    <cellStyle name="Input 5 3 2 3 2" xfId="6111" xr:uid="{2E8AB9D9-5A70-4CC6-A988-75CAB6408DA9}"/>
    <cellStyle name="Input 5 3 2 3 3" xfId="6112" xr:uid="{0D17B4E5-BD51-461B-9A4E-3F3A0C5F3363}"/>
    <cellStyle name="Input 5 3 2 3 4" xfId="6113" xr:uid="{83CE15FB-9E54-4ADD-A043-5DD9E8AE0697}"/>
    <cellStyle name="Input 5 3 2 3 5" xfId="6114" xr:uid="{1248B7F8-CF5C-4956-80B7-99EA95F01F24}"/>
    <cellStyle name="Input 5 3 2 3 6" xfId="6115" xr:uid="{E38D5B14-7B32-4DF5-A6F6-9A05FB5F2C44}"/>
    <cellStyle name="Input 5 3 2 4" xfId="6116" xr:uid="{007732F7-5B51-4C36-A3B4-683969A68563}"/>
    <cellStyle name="Input 5 3 2 4 2" xfId="6117" xr:uid="{959DAF9F-4EEE-420F-9C9B-4ABF766BFD50}"/>
    <cellStyle name="Input 5 3 2 5" xfId="6118" xr:uid="{34D8F275-AC87-4434-BBEB-0C76CC2B6FBF}"/>
    <cellStyle name="Input 5 3 2 6" xfId="6119" xr:uid="{8FD485DA-CA18-4494-8EA2-93C04734C31B}"/>
    <cellStyle name="Input 5 3 2 7" xfId="6120" xr:uid="{1A8151DE-092B-4A8C-865B-ECBEFBDAC9CC}"/>
    <cellStyle name="Input 5 3 2 8" xfId="6121" xr:uid="{7F1B534E-ADB9-4808-8549-934C4624ED22}"/>
    <cellStyle name="Input 5 3 2_Subsidy" xfId="6122" xr:uid="{E3F5B0C0-3C66-48E6-9E72-8C6858A718A4}"/>
    <cellStyle name="Input 5 3 3" xfId="6123" xr:uid="{6760A011-A045-4953-99E6-706446B93D29}"/>
    <cellStyle name="Input 5 3 3 2" xfId="6124" xr:uid="{F8E9E026-69E9-411E-AA8B-84BF245C33CA}"/>
    <cellStyle name="Input 5 3 3 2 2" xfId="6125" xr:uid="{F3438061-2D74-4295-9726-4AE57DD2F403}"/>
    <cellStyle name="Input 5 3 3 2 3" xfId="6126" xr:uid="{C24FDA4A-E9CF-434E-B5DC-0551AB377A00}"/>
    <cellStyle name="Input 5 3 3 2 4" xfId="6127" xr:uid="{29E21775-0B0F-4953-8F92-51F7E3192DA1}"/>
    <cellStyle name="Input 5 3 3 2 5" xfId="6128" xr:uid="{3769E689-DE75-452C-9B35-33B4E3826FC3}"/>
    <cellStyle name="Input 5 3 3 2 6" xfId="6129" xr:uid="{A2DD01A7-ECCA-48FF-A1E8-311B088916A6}"/>
    <cellStyle name="Input 5 3 3 3" xfId="6130" xr:uid="{3C016410-A272-42A9-B08D-EE374035F380}"/>
    <cellStyle name="Input 5 3 3 3 2" xfId="6131" xr:uid="{75650DB2-4DAC-4A73-AD68-F4462B6D2FC5}"/>
    <cellStyle name="Input 5 3 3 4" xfId="6132" xr:uid="{DB9890ED-EADA-4B27-9CFF-E82E2685324E}"/>
    <cellStyle name="Input 5 3 3 5" xfId="6133" xr:uid="{5300343C-1CF9-4944-99E4-08267067B30D}"/>
    <cellStyle name="Input 5 3 3 6" xfId="6134" xr:uid="{8070CFBF-D0DA-4E41-B1BB-1C7C9DDB4C65}"/>
    <cellStyle name="Input 5 3 3 7" xfId="6135" xr:uid="{133E0FFF-2F2E-4D56-BA77-63EE3E709648}"/>
    <cellStyle name="Input 5 3 4" xfId="6136" xr:uid="{13054C0B-91AA-43B3-AEA9-4413DD97BFE2}"/>
    <cellStyle name="Input 5 3 4 2" xfId="6137" xr:uid="{3A5B7832-E480-4C25-AE35-046CD504BEBE}"/>
    <cellStyle name="Input 5 3 4 2 2" xfId="6138" xr:uid="{94AF5B70-40DD-4242-9FDE-6A1AC600DCCF}"/>
    <cellStyle name="Input 5 3 4 2 3" xfId="6139" xr:uid="{F490DDFD-2A3E-4842-946B-B0C7CB41772D}"/>
    <cellStyle name="Input 5 3 4 2 4" xfId="6140" xr:uid="{94EBD6C3-1D4A-4908-A8FC-47A33342B42B}"/>
    <cellStyle name="Input 5 3 4 2 5" xfId="6141" xr:uid="{EA8DDCF4-F4BE-472A-A170-0D4B20131DCE}"/>
    <cellStyle name="Input 5 3 4 2 6" xfId="6142" xr:uid="{19E25703-C6DF-4F5E-BED4-65865633F75C}"/>
    <cellStyle name="Input 5 3 4 3" xfId="6143" xr:uid="{6CA6DB7B-7213-488E-BC07-C3542BC60581}"/>
    <cellStyle name="Input 5 3 4 3 2" xfId="6144" xr:uid="{45923633-9A55-4BC2-BBAF-355DD50BB6A1}"/>
    <cellStyle name="Input 5 3 4 4" xfId="6145" xr:uid="{985C0CF1-123B-4C58-B480-3126C85D60EE}"/>
    <cellStyle name="Input 5 3 4 5" xfId="6146" xr:uid="{7A550582-D40D-4212-A1DC-B3F66FC998D4}"/>
    <cellStyle name="Input 5 3 4 6" xfId="6147" xr:uid="{5431967C-6C8D-4B90-B2FC-FB3B696D13CD}"/>
    <cellStyle name="Input 5 3 4 7" xfId="6148" xr:uid="{25F4A8ED-DEA6-4BEA-8EAF-B4DCCE80CE98}"/>
    <cellStyle name="Input 5 3 5" xfId="6149" xr:uid="{F76B01F9-B8F3-41E1-BDE1-39BE784245CD}"/>
    <cellStyle name="Input 5 3 5 2" xfId="6150" xr:uid="{928009DD-287F-40C6-8EE5-B57074A71319}"/>
    <cellStyle name="Input 5 3 5 2 2" xfId="6151" xr:uid="{87E99535-3D31-4094-B831-840F1EF73756}"/>
    <cellStyle name="Input 5 3 5 2 3" xfId="6152" xr:uid="{9DC52AB4-C274-430F-9713-A1B67F78562F}"/>
    <cellStyle name="Input 5 3 5 2 4" xfId="6153" xr:uid="{17BB7FD2-CEF2-43A8-9FA1-5B6C28D6333D}"/>
    <cellStyle name="Input 5 3 5 2 5" xfId="6154" xr:uid="{0B64BD9B-9127-46E4-BDF5-F8ABB00314BB}"/>
    <cellStyle name="Input 5 3 5 2 6" xfId="6155" xr:uid="{E22068B2-FCAB-45CE-B2C0-7E38426CEE38}"/>
    <cellStyle name="Input 5 3 5 3" xfId="6156" xr:uid="{9A701928-5CB7-4603-A2EB-90FA6690671C}"/>
    <cellStyle name="Input 5 3 5 3 2" xfId="6157" xr:uid="{738F63E9-4042-46D9-A49C-AE3A1D4EF653}"/>
    <cellStyle name="Input 5 3 5 4" xfId="6158" xr:uid="{E4B72366-5986-4F1E-A7D3-3E365A1691AA}"/>
    <cellStyle name="Input 5 3 5 5" xfId="6159" xr:uid="{40D321B9-52E3-4ADD-AB0B-55AF73E042BA}"/>
    <cellStyle name="Input 5 3 5 6" xfId="6160" xr:uid="{CEB38BD9-9DFB-4EF0-BC52-71AB7B92B0DC}"/>
    <cellStyle name="Input 5 3 5 7" xfId="6161" xr:uid="{D09B41CD-3026-487E-9513-7F79B107B359}"/>
    <cellStyle name="Input 5 3 6" xfId="6162" xr:uid="{ACDC3323-61D2-4F9C-9B56-21C349BC7FAA}"/>
    <cellStyle name="Input 5 3 6 2" xfId="6163" xr:uid="{1193DE5A-82B6-4543-80F4-261AE1F95243}"/>
    <cellStyle name="Input 5 3 6 2 2" xfId="6164" xr:uid="{4A01E9EA-B510-45F0-BDA3-2B6DC6246B9C}"/>
    <cellStyle name="Input 5 3 6 2 3" xfId="6165" xr:uid="{4B58BCA3-501D-4283-9B7A-943589F92328}"/>
    <cellStyle name="Input 5 3 6 2 4" xfId="6166" xr:uid="{04B056AD-D354-432F-A11E-EB1320BAEB67}"/>
    <cellStyle name="Input 5 3 6 2 5" xfId="6167" xr:uid="{6FBA82E2-E291-4C11-801A-3E7B8E88B4B4}"/>
    <cellStyle name="Input 5 3 6 2 6" xfId="6168" xr:uid="{D8619581-D57B-45A4-9314-60C15BCF029C}"/>
    <cellStyle name="Input 5 3 6 3" xfId="6169" xr:uid="{B432217E-44F9-4C5D-B0E5-BBA243A79AC1}"/>
    <cellStyle name="Input 5 3 6 3 2" xfId="6170" xr:uid="{C6AB65AB-A9A3-4F5A-A199-3B83D223A90C}"/>
    <cellStyle name="Input 5 3 6 4" xfId="6171" xr:uid="{7C78E74B-B60C-4919-83D1-8308A30107D1}"/>
    <cellStyle name="Input 5 3 6 5" xfId="6172" xr:uid="{7444738F-CCB9-4BE1-99C9-547901433D41}"/>
    <cellStyle name="Input 5 3 6 6" xfId="6173" xr:uid="{A371C9CC-64FF-4689-A8BC-46E635853A97}"/>
    <cellStyle name="Input 5 3 6 7" xfId="6174" xr:uid="{E51C5489-9906-48BA-AAA4-50DD42681726}"/>
    <cellStyle name="Input 5 3 7" xfId="6175" xr:uid="{0F4C4737-57CA-42D6-80E5-2AB90D48401A}"/>
    <cellStyle name="Input 5 3 7 2" xfId="6176" xr:uid="{DABFF398-E5E4-49E4-AB5C-BCE3C11A2D5A}"/>
    <cellStyle name="Input 5 3 7 2 2" xfId="6177" xr:uid="{02F69187-169C-4A8A-9A35-68AA4B744087}"/>
    <cellStyle name="Input 5 3 7 2 3" xfId="6178" xr:uid="{213D179F-B3B6-43A7-AA15-53D0CF93F310}"/>
    <cellStyle name="Input 5 3 7 2 4" xfId="6179" xr:uid="{86EBCB09-18D9-443F-AE4C-DEF5E5768D66}"/>
    <cellStyle name="Input 5 3 7 2 5" xfId="6180" xr:uid="{7ABE28B4-DFF0-41EA-80F4-5FB3BAC4C5CD}"/>
    <cellStyle name="Input 5 3 7 2 6" xfId="6181" xr:uid="{C0532D97-284F-4C1E-B75A-F20D998280FE}"/>
    <cellStyle name="Input 5 3 7 3" xfId="6182" xr:uid="{9FC38C44-9F80-402D-9642-BBFC2344FAEB}"/>
    <cellStyle name="Input 5 3 7 3 2" xfId="6183" xr:uid="{05223D9C-0ACD-4132-B1FB-CC2C0D740D31}"/>
    <cellStyle name="Input 5 3 7 4" xfId="6184" xr:uid="{536EA583-7DAC-4C03-B287-A837A65CFBA4}"/>
    <cellStyle name="Input 5 3 7 5" xfId="6185" xr:uid="{9595D59E-CB7F-48DC-8F5F-A1737DC8F365}"/>
    <cellStyle name="Input 5 3 7 6" xfId="6186" xr:uid="{D1B62BCA-DEB9-4483-BCE3-4D0A2F34F512}"/>
    <cellStyle name="Input 5 3 7 7" xfId="6187" xr:uid="{853F5FF5-E943-410F-BC57-F8E6E6A0DE8D}"/>
    <cellStyle name="Input 5 3 8" xfId="6188" xr:uid="{387B2977-293F-4115-9C64-C4A7C99BF431}"/>
    <cellStyle name="Input 5 3 8 2" xfId="6189" xr:uid="{F7FA151D-1582-4DDE-AC05-8A21F2936ADD}"/>
    <cellStyle name="Input 5 3 8 2 2" xfId="6190" xr:uid="{7CD9A42E-BF39-4939-9672-7C0A6F43DDC6}"/>
    <cellStyle name="Input 5 3 8 2 3" xfId="6191" xr:uid="{C8A3FC4C-150F-4CC4-B08E-4C768AA8DB71}"/>
    <cellStyle name="Input 5 3 8 2 4" xfId="6192" xr:uid="{D81F02A9-941E-4882-93B6-E92484A6C798}"/>
    <cellStyle name="Input 5 3 8 2 5" xfId="6193" xr:uid="{EE97DB36-7540-4D7B-A506-A1A35AA5B3D7}"/>
    <cellStyle name="Input 5 3 8 2 6" xfId="6194" xr:uid="{AE10B297-173A-4AD2-A8E9-1C07001A7EE3}"/>
    <cellStyle name="Input 5 3 8 3" xfId="6195" xr:uid="{9E8D9CD8-0FB9-4D49-B150-67EBDB712DF3}"/>
    <cellStyle name="Input 5 3 8 3 2" xfId="6196" xr:uid="{0A3D313E-DA24-4F83-80BB-D48084A6447C}"/>
    <cellStyle name="Input 5 3 8 4" xfId="6197" xr:uid="{92D57110-0D84-41E5-9AC0-59A390CB236A}"/>
    <cellStyle name="Input 5 3 8 5" xfId="6198" xr:uid="{3715011C-2625-4E90-A9FC-8664EEB7B81F}"/>
    <cellStyle name="Input 5 3 8 6" xfId="6199" xr:uid="{1532DF98-AEF0-4413-AB19-E9239EA1C0B1}"/>
    <cellStyle name="Input 5 3 8 7" xfId="6200" xr:uid="{CBAB5217-E4A4-4582-9DCE-1E1086ACC222}"/>
    <cellStyle name="Input 5 3 9" xfId="6201" xr:uid="{482A3505-2005-41B9-B7CD-FD0B8C2D4AEF}"/>
    <cellStyle name="Input 5 3 9 2" xfId="6202" xr:uid="{590CE630-3B69-4089-AF44-3EBB3528BC17}"/>
    <cellStyle name="Input 5 3 9 3" xfId="6203" xr:uid="{1EEF885F-1195-43DB-9049-ACAA7FBFEDD4}"/>
    <cellStyle name="Input 5 3 9 4" xfId="6204" xr:uid="{81383F7F-DDD0-4682-A566-1310F4847505}"/>
    <cellStyle name="Input 5 3 9 5" xfId="6205" xr:uid="{FA433BAC-49D6-43D5-AEC4-890561093D06}"/>
    <cellStyle name="Input 5 3 9 6" xfId="6206" xr:uid="{13627EFC-0B27-4BDD-8D82-4AE3529EAC19}"/>
    <cellStyle name="Input 5 3_Subsidy" xfId="6207" xr:uid="{F92163E6-BB8F-44FC-AFA5-A027E59D3D25}"/>
    <cellStyle name="Input 5 4" xfId="6208" xr:uid="{A13340B1-E61A-4A4A-94A2-F27AADA72D7E}"/>
    <cellStyle name="Input 5 4 10" xfId="6209" xr:uid="{92D4623F-2D3D-4CC2-B4D6-9E702F3B61C4}"/>
    <cellStyle name="Input 5 4 10 2" xfId="6210" xr:uid="{78DF56BD-EC6B-4EE8-BA7C-7B121085E00C}"/>
    <cellStyle name="Input 5 4 11" xfId="6211" xr:uid="{468F5372-856B-4236-A44C-4332A139948D}"/>
    <cellStyle name="Input 5 4 12" xfId="6212" xr:uid="{2E24DB53-98C2-4E76-921F-7A1519371EA2}"/>
    <cellStyle name="Input 5 4 13" xfId="6213" xr:uid="{98780651-043D-4999-8B53-F916ACEE7598}"/>
    <cellStyle name="Input 5 4 14" xfId="6214" xr:uid="{8F3AF7C3-FC03-448D-B137-E9D2CC7665B9}"/>
    <cellStyle name="Input 5 4 2" xfId="6215" xr:uid="{B68B5C23-790D-424F-9B69-9E2D448ACC1A}"/>
    <cellStyle name="Input 5 4 2 2" xfId="6216" xr:uid="{AA315DED-8509-4880-8C13-45F090BE7652}"/>
    <cellStyle name="Input 5 4 2 2 2" xfId="6217" xr:uid="{ED1B8D9D-4E71-4FED-B319-2007B578611C}"/>
    <cellStyle name="Input 5 4 2 2 2 2" xfId="6218" xr:uid="{76A330C3-371F-47B7-98BF-969815C8A12F}"/>
    <cellStyle name="Input 5 4 2 2 2 3" xfId="6219" xr:uid="{F634C85D-B20F-48E1-B588-C0BB727D0668}"/>
    <cellStyle name="Input 5 4 2 2 2 4" xfId="6220" xr:uid="{B7876E97-CC12-4F26-A5E4-F0971928A09D}"/>
    <cellStyle name="Input 5 4 2 2 2 5" xfId="6221" xr:uid="{34EEB87C-FE7C-43FE-874D-F940D15EB645}"/>
    <cellStyle name="Input 5 4 2 2 2 6" xfId="6222" xr:uid="{1C8DB061-D159-4A43-9D20-B545B23202EF}"/>
    <cellStyle name="Input 5 4 2 2 3" xfId="6223" xr:uid="{B071907A-BC5B-458E-BC19-2B2566A86A6B}"/>
    <cellStyle name="Input 5 4 2 2 3 2" xfId="6224" xr:uid="{3171FE59-8ED5-42C4-B888-579812462F47}"/>
    <cellStyle name="Input 5 4 2 2 4" xfId="6225" xr:uid="{87F6E6F2-6E3E-457D-9545-A8BCF6366C83}"/>
    <cellStyle name="Input 5 4 2 2 5" xfId="6226" xr:uid="{E6A0AB1B-5D7B-491F-9CCA-D4208D69C274}"/>
    <cellStyle name="Input 5 4 2 2 6" xfId="6227" xr:uid="{7F961F54-BC1F-46AE-ACBB-260E6C5657DB}"/>
    <cellStyle name="Input 5 4 2 2 7" xfId="6228" xr:uid="{5A687FD7-7D45-4097-A5B2-F8B497B61307}"/>
    <cellStyle name="Input 5 4 2 3" xfId="6229" xr:uid="{D11CD9EE-AB17-4DDA-8CDD-E3E89AB8E860}"/>
    <cellStyle name="Input 5 4 2 3 2" xfId="6230" xr:uid="{B27BEC56-DB46-4015-8143-03199EB6E432}"/>
    <cellStyle name="Input 5 4 2 3 3" xfId="6231" xr:uid="{FEAF71BA-3B63-487B-B859-DDFD8989515C}"/>
    <cellStyle name="Input 5 4 2 3 4" xfId="6232" xr:uid="{5B91128E-A395-403C-AA0F-B4D22327D6D9}"/>
    <cellStyle name="Input 5 4 2 3 5" xfId="6233" xr:uid="{F5C002DB-44C4-4197-BE47-959A4BAB04F6}"/>
    <cellStyle name="Input 5 4 2 3 6" xfId="6234" xr:uid="{AB5CAA92-6B70-4928-9E40-FE21FA4BCD8D}"/>
    <cellStyle name="Input 5 4 2 4" xfId="6235" xr:uid="{C2349D54-91F6-4134-8218-0609024EEA9A}"/>
    <cellStyle name="Input 5 4 2 4 2" xfId="6236" xr:uid="{5F60875F-FD9E-4E43-8B4E-15309CAD8D1F}"/>
    <cellStyle name="Input 5 4 2 5" xfId="6237" xr:uid="{F3D725D0-F922-4564-BEAD-89EA11A8A7F9}"/>
    <cellStyle name="Input 5 4 2 6" xfId="6238" xr:uid="{A5FE6B6D-9F85-457A-A745-BEDB72268E93}"/>
    <cellStyle name="Input 5 4 2 7" xfId="6239" xr:uid="{C054B821-FC0D-4C4B-9D4A-39A6BBA4B814}"/>
    <cellStyle name="Input 5 4 2 8" xfId="6240" xr:uid="{0E32204C-C44F-4633-AEC0-D19E3718BD6F}"/>
    <cellStyle name="Input 5 4 2_Subsidy" xfId="6241" xr:uid="{B3D07456-FBC9-486D-9C7B-C9C017EBCA9A}"/>
    <cellStyle name="Input 5 4 3" xfId="6242" xr:uid="{99667D93-C4DC-4C50-BEA3-D2E81F252838}"/>
    <cellStyle name="Input 5 4 3 2" xfId="6243" xr:uid="{BFEFB625-880A-4EF3-986C-EBD7354F52EE}"/>
    <cellStyle name="Input 5 4 3 2 2" xfId="6244" xr:uid="{44F736F6-BD66-4556-AFFF-54342EBC0A4F}"/>
    <cellStyle name="Input 5 4 3 2 3" xfId="6245" xr:uid="{C175252C-085B-4D8C-8E20-7ADFFCBC316F}"/>
    <cellStyle name="Input 5 4 3 2 4" xfId="6246" xr:uid="{7DAD7400-58F5-45B5-BD4F-AD6523C2C4A3}"/>
    <cellStyle name="Input 5 4 3 2 5" xfId="6247" xr:uid="{A2BE957F-0D68-4712-9368-ECFADA1FF3E1}"/>
    <cellStyle name="Input 5 4 3 2 6" xfId="6248" xr:uid="{61AABBEB-4A19-413B-BF65-2F61DA53B664}"/>
    <cellStyle name="Input 5 4 3 3" xfId="6249" xr:uid="{C0F9E7AD-23A6-4149-B524-2662976ADC68}"/>
    <cellStyle name="Input 5 4 3 3 2" xfId="6250" xr:uid="{19279652-77E1-4502-9140-E04AD9897759}"/>
    <cellStyle name="Input 5 4 3 4" xfId="6251" xr:uid="{CE8BC878-AD1A-44CA-8E5C-FCF81CFE589F}"/>
    <cellStyle name="Input 5 4 3 5" xfId="6252" xr:uid="{4EE5B654-D5FA-4450-9DC8-16A5A76DDFBF}"/>
    <cellStyle name="Input 5 4 3 6" xfId="6253" xr:uid="{1D93174A-2669-4CFE-81A4-2A4A19DCE632}"/>
    <cellStyle name="Input 5 4 3 7" xfId="6254" xr:uid="{E68B058E-0FF4-4455-A677-61546FD1F225}"/>
    <cellStyle name="Input 5 4 4" xfId="6255" xr:uid="{2889894B-54AF-4CFB-9ADF-5AD0D5590EEF}"/>
    <cellStyle name="Input 5 4 4 2" xfId="6256" xr:uid="{F3433F15-BC26-4379-ABB9-F3AF6F5CC242}"/>
    <cellStyle name="Input 5 4 4 2 2" xfId="6257" xr:uid="{1B2BB57A-86E4-41B2-BB6E-9EF0631112F9}"/>
    <cellStyle name="Input 5 4 4 2 3" xfId="6258" xr:uid="{312527F1-0C0C-4CFA-982B-3109EA67ABDD}"/>
    <cellStyle name="Input 5 4 4 2 4" xfId="6259" xr:uid="{A8EE1CAA-AAB8-461B-96D8-1DF47695AB1E}"/>
    <cellStyle name="Input 5 4 4 2 5" xfId="6260" xr:uid="{96722F81-D4B8-410D-B50F-5BBD54262090}"/>
    <cellStyle name="Input 5 4 4 2 6" xfId="6261" xr:uid="{124FA067-ACD5-4373-8694-77F09EB706D3}"/>
    <cellStyle name="Input 5 4 4 3" xfId="6262" xr:uid="{FC47F189-B715-4DE0-B16D-8AED0318B445}"/>
    <cellStyle name="Input 5 4 4 3 2" xfId="6263" xr:uid="{E3F0D7B4-DCDE-4AD3-A74D-4C35FBC9A2A3}"/>
    <cellStyle name="Input 5 4 4 4" xfId="6264" xr:uid="{AA681D0D-F747-4B41-8461-9E80A9AC96BD}"/>
    <cellStyle name="Input 5 4 4 5" xfId="6265" xr:uid="{4A8B9C48-4B93-466D-80B9-B016C0ADF894}"/>
    <cellStyle name="Input 5 4 4 6" xfId="6266" xr:uid="{D0AABA19-9CFE-451B-A9C8-B70BC0E3C2A5}"/>
    <cellStyle name="Input 5 4 4 7" xfId="6267" xr:uid="{2F689A20-A714-47AE-B8C3-B6BE3F28EED4}"/>
    <cellStyle name="Input 5 4 5" xfId="6268" xr:uid="{B08AC3EF-6D56-4809-9727-BE4BA39F6ED4}"/>
    <cellStyle name="Input 5 4 5 2" xfId="6269" xr:uid="{D9BA1AA6-F5B6-43B5-BB98-B97E769F9EDC}"/>
    <cellStyle name="Input 5 4 5 2 2" xfId="6270" xr:uid="{34C2819C-C73E-4DD1-B8EE-DDEDC5159B18}"/>
    <cellStyle name="Input 5 4 5 2 3" xfId="6271" xr:uid="{9C6E2299-DB7A-4083-89DB-517C6F82255A}"/>
    <cellStyle name="Input 5 4 5 2 4" xfId="6272" xr:uid="{A8BF801A-D130-42C0-9E9C-5855AC3A7371}"/>
    <cellStyle name="Input 5 4 5 2 5" xfId="6273" xr:uid="{5DDE293C-D014-44C0-A543-F2189F9E0530}"/>
    <cellStyle name="Input 5 4 5 2 6" xfId="6274" xr:uid="{02D3A33A-8BF9-471D-A5EF-258FD6A03D61}"/>
    <cellStyle name="Input 5 4 5 3" xfId="6275" xr:uid="{0F2A42CE-1E50-463B-BC24-69642DD97B23}"/>
    <cellStyle name="Input 5 4 5 3 2" xfId="6276" xr:uid="{9821F7FB-C271-4AB1-B400-2F96488192FD}"/>
    <cellStyle name="Input 5 4 5 4" xfId="6277" xr:uid="{AEED98DC-B184-43E3-AF4B-9DF1C837FE23}"/>
    <cellStyle name="Input 5 4 5 5" xfId="6278" xr:uid="{D68CE24A-C646-4BF1-A740-BD4B4C1E7DA7}"/>
    <cellStyle name="Input 5 4 5 6" xfId="6279" xr:uid="{62ABF443-26BC-4A2B-84E2-04FA142A28DA}"/>
    <cellStyle name="Input 5 4 5 7" xfId="6280" xr:uid="{20B8BF82-73F5-483C-B88F-C855F9E9D6EB}"/>
    <cellStyle name="Input 5 4 6" xfId="6281" xr:uid="{337F181F-77D6-4B93-81C6-852A27D3F2BF}"/>
    <cellStyle name="Input 5 4 6 2" xfId="6282" xr:uid="{79EE802B-749E-4DC1-AA19-61B0B1BB0990}"/>
    <cellStyle name="Input 5 4 6 2 2" xfId="6283" xr:uid="{A93453A1-FE94-4EA6-AF8E-E6E41B37C89D}"/>
    <cellStyle name="Input 5 4 6 2 3" xfId="6284" xr:uid="{068E592B-B4FC-4146-A3EF-6C13403F11A2}"/>
    <cellStyle name="Input 5 4 6 2 4" xfId="6285" xr:uid="{9E6E4AF0-F68E-4F9F-94A4-AC8F4A9C77F7}"/>
    <cellStyle name="Input 5 4 6 2 5" xfId="6286" xr:uid="{87AF2C27-3AF8-4651-B0E6-B02D85CC6887}"/>
    <cellStyle name="Input 5 4 6 2 6" xfId="6287" xr:uid="{FC1025E9-48BA-4890-AEF7-0E9FEF9AFBC5}"/>
    <cellStyle name="Input 5 4 6 3" xfId="6288" xr:uid="{A80A8E35-FF67-48F2-86F1-6DB0ABEF52EB}"/>
    <cellStyle name="Input 5 4 6 3 2" xfId="6289" xr:uid="{28DA0C77-648D-45E6-A94A-0623342B7E74}"/>
    <cellStyle name="Input 5 4 6 4" xfId="6290" xr:uid="{E7A20528-605F-4635-9AC4-2BD9F0753439}"/>
    <cellStyle name="Input 5 4 6 5" xfId="6291" xr:uid="{E4BDD4C4-6D2C-4EC5-8DD7-C98235512056}"/>
    <cellStyle name="Input 5 4 6 6" xfId="6292" xr:uid="{4E61AB49-F751-4ECC-8142-C773CF55B61E}"/>
    <cellStyle name="Input 5 4 6 7" xfId="6293" xr:uid="{8123CEFA-46DC-488A-AE3B-92C5CF346118}"/>
    <cellStyle name="Input 5 4 7" xfId="6294" xr:uid="{AC3B9B74-3CCE-4E63-BCEC-EABAE8ADC7A6}"/>
    <cellStyle name="Input 5 4 7 2" xfId="6295" xr:uid="{A53238B6-D716-49C9-BB5C-BB55CC5E93CE}"/>
    <cellStyle name="Input 5 4 7 2 2" xfId="6296" xr:uid="{117F90C7-3ED0-4E33-B862-3A08D1334BE9}"/>
    <cellStyle name="Input 5 4 7 2 3" xfId="6297" xr:uid="{E93AAD17-53E2-43D0-9A26-02897150E6D5}"/>
    <cellStyle name="Input 5 4 7 2 4" xfId="6298" xr:uid="{7817B530-A849-410C-A17E-68B3994A929F}"/>
    <cellStyle name="Input 5 4 7 2 5" xfId="6299" xr:uid="{702E4D5B-EE5F-485C-9EEA-F97BC8666F47}"/>
    <cellStyle name="Input 5 4 7 2 6" xfId="6300" xr:uid="{3BA4F6CC-53CE-4BCF-86FE-8F43A2C919A7}"/>
    <cellStyle name="Input 5 4 7 3" xfId="6301" xr:uid="{015F52CA-3A0E-435D-B13E-80DB2A022FD3}"/>
    <cellStyle name="Input 5 4 7 3 2" xfId="6302" xr:uid="{AEB69755-EDC6-4F8C-AA32-E2C3489C45F4}"/>
    <cellStyle name="Input 5 4 7 4" xfId="6303" xr:uid="{28F4DC15-BC69-421B-ACD0-030ECCF965C8}"/>
    <cellStyle name="Input 5 4 7 5" xfId="6304" xr:uid="{1DA03D2E-0A1F-4A7A-AEA7-4B842903017D}"/>
    <cellStyle name="Input 5 4 7 6" xfId="6305" xr:uid="{D442A29D-FE38-425D-87AD-8BFDBCB99076}"/>
    <cellStyle name="Input 5 4 7 7" xfId="6306" xr:uid="{62E0E71A-7F05-4E93-ABDE-5D108CF31A64}"/>
    <cellStyle name="Input 5 4 8" xfId="6307" xr:uid="{AE71B2CA-C793-471A-B12B-AA801DED5967}"/>
    <cellStyle name="Input 5 4 8 2" xfId="6308" xr:uid="{35F91430-8825-4181-880A-EC83380FCE99}"/>
    <cellStyle name="Input 5 4 8 2 2" xfId="6309" xr:uid="{E142560A-7B39-40A0-8720-E11FC7F06065}"/>
    <cellStyle name="Input 5 4 8 2 3" xfId="6310" xr:uid="{A7B7BF86-D292-4A3F-8EBF-7B72FEE11C53}"/>
    <cellStyle name="Input 5 4 8 2 4" xfId="6311" xr:uid="{45854D58-BBD4-457B-A720-CFA036A9EDA4}"/>
    <cellStyle name="Input 5 4 8 2 5" xfId="6312" xr:uid="{737713F7-741B-4D2F-9D85-4C14CE200B61}"/>
    <cellStyle name="Input 5 4 8 2 6" xfId="6313" xr:uid="{1BE548A0-73AC-479D-BA3B-7B80FD72534D}"/>
    <cellStyle name="Input 5 4 8 3" xfId="6314" xr:uid="{A098BB6D-58D0-492D-9E91-58F3684C717D}"/>
    <cellStyle name="Input 5 4 8 3 2" xfId="6315" xr:uid="{401C39F1-7C19-4EB2-A5E6-4E238190E207}"/>
    <cellStyle name="Input 5 4 8 4" xfId="6316" xr:uid="{2C8C6AD5-86D6-459C-B271-E9BBF7CD9903}"/>
    <cellStyle name="Input 5 4 8 5" xfId="6317" xr:uid="{73B69086-34B7-4B6E-9FB2-AA1029C5E321}"/>
    <cellStyle name="Input 5 4 8 6" xfId="6318" xr:uid="{61B3E883-45CA-49A8-8D17-2D720F180EBB}"/>
    <cellStyle name="Input 5 4 8 7" xfId="6319" xr:uid="{7AA1C739-6D41-418C-892B-CCF75F49DEC4}"/>
    <cellStyle name="Input 5 4 9" xfId="6320" xr:uid="{40972648-2CB4-4818-9172-7268D89BE68E}"/>
    <cellStyle name="Input 5 4 9 2" xfId="6321" xr:uid="{5673C8A8-BD71-4502-A879-740CD2AC7211}"/>
    <cellStyle name="Input 5 4 9 3" xfId="6322" xr:uid="{B4E66A1A-0E09-438D-88E7-C29A7B8DCC55}"/>
    <cellStyle name="Input 5 4 9 4" xfId="6323" xr:uid="{F963A84F-917A-447B-8D96-C8C980288272}"/>
    <cellStyle name="Input 5 4 9 5" xfId="6324" xr:uid="{AFB3CE89-EBD0-4767-B093-9EAED1C8E7B7}"/>
    <cellStyle name="Input 5 4 9 6" xfId="6325" xr:uid="{F5B2B657-A899-480C-B060-6EC2D3BBE023}"/>
    <cellStyle name="Input 5 4_Subsidy" xfId="6326" xr:uid="{65BA5A55-E1CA-467D-9CAE-9E653583FEE4}"/>
    <cellStyle name="Input 5 5" xfId="6327" xr:uid="{FE5F42A0-BE0E-4678-B106-FD28014D5970}"/>
    <cellStyle name="Input 5 5 2" xfId="6328" xr:uid="{FF353B29-7409-42F7-B5B7-439551C8EBCE}"/>
    <cellStyle name="Input 5 5 2 2" xfId="6329" xr:uid="{5CE54EAD-6D0E-42A1-A753-7227B2EB509D}"/>
    <cellStyle name="Input 5 5 2 2 2" xfId="6330" xr:uid="{7398EAFF-562E-4251-AD2E-DA66FE03D804}"/>
    <cellStyle name="Input 5 5 2 2 3" xfId="6331" xr:uid="{6394A1E5-5234-4A81-810B-B12C7B65EAA8}"/>
    <cellStyle name="Input 5 5 2 2 4" xfId="6332" xr:uid="{DAEBAB33-68F8-41B5-B858-6FD8EFB3164D}"/>
    <cellStyle name="Input 5 5 2 2 5" xfId="6333" xr:uid="{3E085F65-118E-43CD-BD7D-30B2DD5B3204}"/>
    <cellStyle name="Input 5 5 2 2 6" xfId="6334" xr:uid="{4ECF38C5-A7EA-4248-8E2E-65591FE4E25F}"/>
    <cellStyle name="Input 5 5 2 3" xfId="6335" xr:uid="{9BE00642-4D6E-48CA-9E1E-B632D2F6D9A9}"/>
    <cellStyle name="Input 5 5 2 3 2" xfId="6336" xr:uid="{6FB6E8B3-5189-4C95-964E-E5940982F277}"/>
    <cellStyle name="Input 5 5 2 4" xfId="6337" xr:uid="{FC0C4E93-B543-427C-AF06-9B7D8D7D2F0E}"/>
    <cellStyle name="Input 5 5 2 5" xfId="6338" xr:uid="{403132D1-A8DC-406A-8E0C-3F79846C77D0}"/>
    <cellStyle name="Input 5 5 2 6" xfId="6339" xr:uid="{1C3E2B4F-52E7-48BA-AB1D-79D77E0B94F8}"/>
    <cellStyle name="Input 5 5 2 7" xfId="6340" xr:uid="{794F55E3-BAAB-4FD1-90B4-E2E6B96EF4C0}"/>
    <cellStyle name="Input 5 5 3" xfId="6341" xr:uid="{FC6E10AE-CF79-4F54-8C4C-9FEF2F6E1795}"/>
    <cellStyle name="Input 5 5 3 2" xfId="6342" xr:uid="{E69150F0-E218-43C9-8697-460E9A1E77CF}"/>
    <cellStyle name="Input 5 5 3 3" xfId="6343" xr:uid="{9B4FCA1F-4FF2-475D-9E57-A1547B536BDB}"/>
    <cellStyle name="Input 5 5 3 4" xfId="6344" xr:uid="{18CD4BE6-4399-48EA-AA49-13538CE81E02}"/>
    <cellStyle name="Input 5 5 3 5" xfId="6345" xr:uid="{D80F35E4-374D-4E03-AE6C-3FD412BC7613}"/>
    <cellStyle name="Input 5 5 3 6" xfId="6346" xr:uid="{FDDB5061-12D3-48E8-B85E-28CF81463D9D}"/>
    <cellStyle name="Input 5 5 4" xfId="6347" xr:uid="{6E931925-A54D-4998-8838-122218FEDFF3}"/>
    <cellStyle name="Input 5 5 4 2" xfId="6348" xr:uid="{0E6E2E4A-7AB3-449B-BC40-7DAFD6069BD1}"/>
    <cellStyle name="Input 5 5 5" xfId="6349" xr:uid="{7A95732D-CDA3-4DB7-9471-687F251DEEE4}"/>
    <cellStyle name="Input 5 5 6" xfId="6350" xr:uid="{92941E84-C2A4-4506-AF9F-CD4727FF4F5A}"/>
    <cellStyle name="Input 5 5 7" xfId="6351" xr:uid="{74D7C237-8B0E-40E7-930F-7C572CE1D946}"/>
    <cellStyle name="Input 5 5 8" xfId="6352" xr:uid="{F1BC0C08-AE2A-4A9B-9417-A14496AA4105}"/>
    <cellStyle name="Input 5 5_Subsidy" xfId="6353" xr:uid="{842448C2-8933-410A-BCCF-B3CB7C7B916D}"/>
    <cellStyle name="Input 5 6" xfId="6354" xr:uid="{B4D1A988-204E-475D-8CBC-88C50DB60100}"/>
    <cellStyle name="Input 5 6 2" xfId="6355" xr:uid="{EDC620B1-41CC-430D-98F5-2C34B2ABFC9E}"/>
    <cellStyle name="Input 5 6 2 2" xfId="6356" xr:uid="{0B7E56CC-8CAE-4D2C-AB24-5B030CFD7965}"/>
    <cellStyle name="Input 5 6 2 3" xfId="6357" xr:uid="{A51B6404-97F5-48DA-8C5D-9F6CB83538D6}"/>
    <cellStyle name="Input 5 6 2 4" xfId="6358" xr:uid="{3DA4AAB4-8415-443A-8EDD-21F0A667B139}"/>
    <cellStyle name="Input 5 6 2 5" xfId="6359" xr:uid="{D7E07451-ACBC-47D4-A189-DD41D7BAE8C5}"/>
    <cellStyle name="Input 5 6 2 6" xfId="6360" xr:uid="{4057D313-5F21-41DC-9C5D-64B5165DAF92}"/>
    <cellStyle name="Input 5 6 3" xfId="6361" xr:uid="{084C9E57-47C6-43F2-B3BA-2D8AF7FD588C}"/>
    <cellStyle name="Input 5 6 3 2" xfId="6362" xr:uid="{8745D63A-7ED4-4C0E-A4FC-2FDE0AB82C08}"/>
    <cellStyle name="Input 5 6 4" xfId="6363" xr:uid="{D4462B86-1C9C-46D4-B967-FE260F8B23C4}"/>
    <cellStyle name="Input 5 6 5" xfId="6364" xr:uid="{1E0760B5-41CB-40F5-B472-60C58012CC23}"/>
    <cellStyle name="Input 5 6 6" xfId="6365" xr:uid="{5B841CF0-9DF8-455A-8871-16785BE40D2F}"/>
    <cellStyle name="Input 5 6 7" xfId="6366" xr:uid="{A82CB3F0-0820-483A-8D97-2C4C33E302B9}"/>
    <cellStyle name="Input 5 7" xfId="6367" xr:uid="{27BEA6AF-555C-4E39-A3B7-CAA6FBFF0DC1}"/>
    <cellStyle name="Input 5 7 2" xfId="6368" xr:uid="{BBBB9F73-0FA3-48F6-BEA1-08F29447F76F}"/>
    <cellStyle name="Input 5 7 2 2" xfId="6369" xr:uid="{AB507317-B7B8-423B-85A7-FFEFB46849D7}"/>
    <cellStyle name="Input 5 7 2 3" xfId="6370" xr:uid="{14F2FC09-1CFE-44DD-942C-09E56B3FC1DD}"/>
    <cellStyle name="Input 5 7 2 4" xfId="6371" xr:uid="{69C7E483-03A4-43DE-B608-A13D9248524E}"/>
    <cellStyle name="Input 5 7 2 5" xfId="6372" xr:uid="{90103E41-C2B8-4A84-B44A-2C7D6D36FCC6}"/>
    <cellStyle name="Input 5 7 2 6" xfId="6373" xr:uid="{DD5127D9-D971-4891-AA3B-573A0EC084D9}"/>
    <cellStyle name="Input 5 7 3" xfId="6374" xr:uid="{147AC7C9-DB2F-4134-AB12-1F404B0D53CF}"/>
    <cellStyle name="Input 5 7 3 2" xfId="6375" xr:uid="{660F76CC-44D4-40CD-94DD-A785850839F6}"/>
    <cellStyle name="Input 5 7 4" xfId="6376" xr:uid="{D8795648-36D9-44AA-8B38-FE1F718C57F4}"/>
    <cellStyle name="Input 5 7 5" xfId="6377" xr:uid="{644814FE-CDCC-49B5-8DCB-9E4D7E7693A3}"/>
    <cellStyle name="Input 5 7 6" xfId="6378" xr:uid="{1198D3D7-20BB-43AE-BED9-2DAF8A171851}"/>
    <cellStyle name="Input 5 7 7" xfId="6379" xr:uid="{4C29588E-310D-41E4-B4F7-0473E65BF913}"/>
    <cellStyle name="Input 5 8" xfId="6380" xr:uid="{702E1FFB-4F93-45CC-BF7C-EE00FC977DBF}"/>
    <cellStyle name="Input 5 8 2" xfId="6381" xr:uid="{0DBE3C9F-FB36-443F-B674-C9B239A6CF1C}"/>
    <cellStyle name="Input 5 8 2 2" xfId="6382" xr:uid="{1FBEB463-ADD1-4209-8817-6A06E054D102}"/>
    <cellStyle name="Input 5 8 2 3" xfId="6383" xr:uid="{59CBE44C-2211-4421-A759-94FBB227B859}"/>
    <cellStyle name="Input 5 8 2 4" xfId="6384" xr:uid="{C861D1FC-78F7-419E-8060-592AF0AC3EB3}"/>
    <cellStyle name="Input 5 8 2 5" xfId="6385" xr:uid="{09C72471-9200-441D-BE72-37397EA51676}"/>
    <cellStyle name="Input 5 8 2 6" xfId="6386" xr:uid="{24E91066-09D1-4AF6-ABEA-1D5D5F0F2F1B}"/>
    <cellStyle name="Input 5 8 3" xfId="6387" xr:uid="{96266B48-EA1F-45BF-B410-229C938E6484}"/>
    <cellStyle name="Input 5 8 3 2" xfId="6388" xr:uid="{1B300675-98C6-4445-BFEC-BB8CFCB47461}"/>
    <cellStyle name="Input 5 8 4" xfId="6389" xr:uid="{F75F9629-4963-4653-A96D-F2EB5C7B6C08}"/>
    <cellStyle name="Input 5 8 5" xfId="6390" xr:uid="{CD8C9450-092B-418B-B578-44FAA40E795B}"/>
    <cellStyle name="Input 5 8 6" xfId="6391" xr:uid="{AD3E87B5-DE7C-41B4-BFE4-34EBB62D86D9}"/>
    <cellStyle name="Input 5 8 7" xfId="6392" xr:uid="{3C0063CC-A240-4D3A-B57D-33F9855757C9}"/>
    <cellStyle name="Input 5 9" xfId="6393" xr:uid="{8CCECB91-7A9C-4D8F-BA04-16B5B0BDF0EF}"/>
    <cellStyle name="Input 5 9 2" xfId="6394" xr:uid="{FEB6811B-7506-448F-8498-F74B81FA13DD}"/>
    <cellStyle name="Input 5 9 2 2" xfId="6395" xr:uid="{D488ED38-4CA3-41B5-98EF-FBA12986DDEE}"/>
    <cellStyle name="Input 5 9 2 3" xfId="6396" xr:uid="{207ECF7B-DE9F-41EB-995E-2A5145089DD1}"/>
    <cellStyle name="Input 5 9 2 4" xfId="6397" xr:uid="{B726371E-2928-42E5-B3CD-5777C645A615}"/>
    <cellStyle name="Input 5 9 2 5" xfId="6398" xr:uid="{97AF2103-3573-4765-BA07-CBA4C00DC5F2}"/>
    <cellStyle name="Input 5 9 2 6" xfId="6399" xr:uid="{A2171DE7-EC2D-4B1F-B117-89F14803909E}"/>
    <cellStyle name="Input 5 9 3" xfId="6400" xr:uid="{DB8C7E92-9D9B-46B2-BCBF-AEB98E55BDCD}"/>
    <cellStyle name="Input 5 9 3 2" xfId="6401" xr:uid="{EEFB2459-598D-4F93-9A98-76444201E44D}"/>
    <cellStyle name="Input 5 9 4" xfId="6402" xr:uid="{E936B4F6-35CD-4FC6-B03E-CA215AE15020}"/>
    <cellStyle name="Input 5 9 5" xfId="6403" xr:uid="{D1C8A029-F363-4BE2-8301-4A233A1A6F1B}"/>
    <cellStyle name="Input 5 9 6" xfId="6404" xr:uid="{89041FB2-CB40-4106-8438-3379E474412F}"/>
    <cellStyle name="Input 5 9 7" xfId="6405" xr:uid="{65D8148E-523A-4D28-9A8C-46167369EE9F}"/>
    <cellStyle name="Input 5_Subsidy" xfId="6406" xr:uid="{754F8C07-F253-4D60-BF49-71982B773965}"/>
    <cellStyle name="Input 6" xfId="6407" xr:uid="{139C291A-D6AB-4810-98A2-531D8E7D78DC}"/>
    <cellStyle name="Input 6 10" xfId="6408" xr:uid="{E6A76F15-75A1-47B4-BF93-135E3B18B2C3}"/>
    <cellStyle name="Input 6 10 2" xfId="6409" xr:uid="{1D3FB475-B97E-4FEE-BADC-DDD4459C82F1}"/>
    <cellStyle name="Input 6 10 2 2" xfId="6410" xr:uid="{038AA03E-0F3A-4547-935F-370FFBAB56A7}"/>
    <cellStyle name="Input 6 10 2 3" xfId="6411" xr:uid="{AD76E187-7F2D-43C1-A78D-A0854AA6384A}"/>
    <cellStyle name="Input 6 10 2 4" xfId="6412" xr:uid="{7AC7E228-8004-47EF-9694-9B23D2163DB5}"/>
    <cellStyle name="Input 6 10 2 5" xfId="6413" xr:uid="{166FD63A-97E4-4B54-8649-68055877428B}"/>
    <cellStyle name="Input 6 10 2 6" xfId="6414" xr:uid="{F4729F6C-323C-4C7B-9C66-62B53D877DA8}"/>
    <cellStyle name="Input 6 10 3" xfId="6415" xr:uid="{4DD58588-8E06-4643-A94A-77ED1BF14EC8}"/>
    <cellStyle name="Input 6 10 3 2" xfId="6416" xr:uid="{CD4009A1-1B3B-4A56-8762-C66C64532861}"/>
    <cellStyle name="Input 6 10 4" xfId="6417" xr:uid="{03A0178E-D964-4D68-96A2-D9D6310E83C0}"/>
    <cellStyle name="Input 6 10 5" xfId="6418" xr:uid="{6DFD332B-218A-433F-8A70-4D090C4E6F81}"/>
    <cellStyle name="Input 6 10 6" xfId="6419" xr:uid="{91E68B8E-95BA-4358-801F-2FC7C516BA93}"/>
    <cellStyle name="Input 6 10 7" xfId="6420" xr:uid="{2FF74538-B029-41C9-A920-883C297E8803}"/>
    <cellStyle name="Input 6 11" xfId="6421" xr:uid="{361B10D6-1F91-4B68-B1F0-FC7F4005DBA9}"/>
    <cellStyle name="Input 6 11 2" xfId="6422" xr:uid="{56E0066D-8FB0-441B-968C-500713D06E7D}"/>
    <cellStyle name="Input 6 11 3" xfId="6423" xr:uid="{778588A9-09C5-496C-9713-C42464749B39}"/>
    <cellStyle name="Input 6 11 4" xfId="6424" xr:uid="{4476F06F-B96E-4E92-95EB-0E30E349A79D}"/>
    <cellStyle name="Input 6 11 5" xfId="6425" xr:uid="{BDD7D259-1A71-43F2-8EF8-757ED778A066}"/>
    <cellStyle name="Input 6 11 6" xfId="6426" xr:uid="{13F12E6B-2FA3-46B6-B04C-D75B45C47C77}"/>
    <cellStyle name="Input 6 12" xfId="6427" xr:uid="{185F137C-CFEE-467C-9043-48FBF61C757C}"/>
    <cellStyle name="Input 6 12 2" xfId="6428" xr:uid="{5D53AECC-33D3-4BD2-B97D-61A869507D6B}"/>
    <cellStyle name="Input 6 13" xfId="6429" xr:uid="{CEF70357-676A-427F-9E39-61D40E7F1D85}"/>
    <cellStyle name="Input 6 14" xfId="6430" xr:uid="{7F3C34F2-46AC-4476-A84E-999589AB7EBA}"/>
    <cellStyle name="Input 6 15" xfId="6431" xr:uid="{D5D510A6-5C7C-4407-AECA-E2B98B28A4B7}"/>
    <cellStyle name="Input 6 16" xfId="6432" xr:uid="{56F0B2B5-E063-434F-846A-2E89DDE1A8F2}"/>
    <cellStyle name="Input 6 2" xfId="6433" xr:uid="{D059EEBF-97A2-456A-985A-8E11A3F9B17B}"/>
    <cellStyle name="Input 6 2 10" xfId="6434" xr:uid="{AF077D27-3750-494F-8C77-06714988DC74}"/>
    <cellStyle name="Input 6 2 10 2" xfId="6435" xr:uid="{FD7BBF9F-F29E-4BB0-825B-136BDCF48984}"/>
    <cellStyle name="Input 6 2 11" xfId="6436" xr:uid="{C50A46BA-986B-4865-A13C-26B6CF502274}"/>
    <cellStyle name="Input 6 2 12" xfId="6437" xr:uid="{7504CE0D-82C4-46D9-BDCB-AFD4E273E946}"/>
    <cellStyle name="Input 6 2 13" xfId="6438" xr:uid="{64746814-9CB4-46CC-ACFB-413B551144D0}"/>
    <cellStyle name="Input 6 2 14" xfId="6439" xr:uid="{EDC4E300-C961-4478-9D0B-507FB7031699}"/>
    <cellStyle name="Input 6 2 2" xfId="6440" xr:uid="{2FB42322-2A00-4094-B8F5-ACDA91DDDF60}"/>
    <cellStyle name="Input 6 2 2 2" xfId="6441" xr:uid="{9FB6824D-15D6-4B83-BDAB-E3182E68AE25}"/>
    <cellStyle name="Input 6 2 2 2 2" xfId="6442" xr:uid="{302953E8-809F-4A0B-9BF8-AAF0648F3835}"/>
    <cellStyle name="Input 6 2 2 2 2 2" xfId="6443" xr:uid="{217C85EF-8AB0-49DF-A626-A08C6CFC3B75}"/>
    <cellStyle name="Input 6 2 2 2 2 3" xfId="6444" xr:uid="{7C3F1076-4553-4117-AFAD-076DB5DC4DDE}"/>
    <cellStyle name="Input 6 2 2 2 2 4" xfId="6445" xr:uid="{0C932CC9-9A92-4DA6-8392-8CBB0A6DDDF9}"/>
    <cellStyle name="Input 6 2 2 2 2 5" xfId="6446" xr:uid="{0005E545-B715-433D-BBE6-84143F1C2A1E}"/>
    <cellStyle name="Input 6 2 2 2 2 6" xfId="6447" xr:uid="{E2DFA333-98A8-4C85-ADEF-B2C8318BBE9F}"/>
    <cellStyle name="Input 6 2 2 2 3" xfId="6448" xr:uid="{D2217CFA-D760-4AAC-A18C-B27B5946261D}"/>
    <cellStyle name="Input 6 2 2 2 3 2" xfId="6449" xr:uid="{9D75D2B6-D9B3-4031-9C34-F2B9A3E5BFD7}"/>
    <cellStyle name="Input 6 2 2 2 4" xfId="6450" xr:uid="{D99F58A3-B736-47BF-A0F5-35277B8F690B}"/>
    <cellStyle name="Input 6 2 2 2 5" xfId="6451" xr:uid="{93D80963-1FFF-4B37-8556-393373CE92F4}"/>
    <cellStyle name="Input 6 2 2 2 6" xfId="6452" xr:uid="{7712BA02-AF4D-40A4-8BA2-3EC04B904259}"/>
    <cellStyle name="Input 6 2 2 2 7" xfId="6453" xr:uid="{F96DFB56-53E8-4011-B997-15FEEE812F85}"/>
    <cellStyle name="Input 6 2 2 3" xfId="6454" xr:uid="{E126AE6D-D613-4887-81F9-FA74FF174B3C}"/>
    <cellStyle name="Input 6 2 2 3 2" xfId="6455" xr:uid="{0BA2C6E2-272E-4D96-8851-8158C50BC7A0}"/>
    <cellStyle name="Input 6 2 2 3 3" xfId="6456" xr:uid="{C48D4F39-07E3-4A6B-8A1B-6D6BB3EBDB01}"/>
    <cellStyle name="Input 6 2 2 3 4" xfId="6457" xr:uid="{F487AEC3-38FF-4D8D-90FA-EEFE6444B611}"/>
    <cellStyle name="Input 6 2 2 3 5" xfId="6458" xr:uid="{9BE8CD87-3857-4C81-A09D-3D0955DDD23A}"/>
    <cellStyle name="Input 6 2 2 3 6" xfId="6459" xr:uid="{75B1FA51-49A1-43D9-BACE-FBEB308D0E70}"/>
    <cellStyle name="Input 6 2 2 4" xfId="6460" xr:uid="{77B5962B-320C-4873-8D92-6305717EA3F7}"/>
    <cellStyle name="Input 6 2 2 4 2" xfId="6461" xr:uid="{4A7D388A-40AD-4B49-9347-95C7149A6D21}"/>
    <cellStyle name="Input 6 2 2 5" xfId="6462" xr:uid="{E933E83B-ABDC-4CD0-A8D3-60E2EA0EB2CF}"/>
    <cellStyle name="Input 6 2 2 6" xfId="6463" xr:uid="{D667DFC6-A6EB-4838-B132-2F7A4130858C}"/>
    <cellStyle name="Input 6 2 2 7" xfId="6464" xr:uid="{AEA5565D-CD75-43BD-8865-045390D51BA7}"/>
    <cellStyle name="Input 6 2 2 8" xfId="6465" xr:uid="{3BD8A2A9-68EE-4ADE-B568-23D9496B9932}"/>
    <cellStyle name="Input 6 2 2_Subsidy" xfId="6466" xr:uid="{305C8EC9-0DD0-4F23-B474-F92C3D8D7582}"/>
    <cellStyle name="Input 6 2 3" xfId="6467" xr:uid="{D480E5D1-E6F1-427B-B63D-B649E5E80107}"/>
    <cellStyle name="Input 6 2 3 2" xfId="6468" xr:uid="{3A2C8DB4-28E1-4F0F-A193-F1E87067D171}"/>
    <cellStyle name="Input 6 2 3 2 2" xfId="6469" xr:uid="{52736566-4210-4EDC-889C-C40849724CA6}"/>
    <cellStyle name="Input 6 2 3 2 3" xfId="6470" xr:uid="{6B48CF66-1B5A-4031-97AB-FD3273F1C73F}"/>
    <cellStyle name="Input 6 2 3 2 4" xfId="6471" xr:uid="{CA6EE29F-E768-4525-A897-91EF400056BB}"/>
    <cellStyle name="Input 6 2 3 2 5" xfId="6472" xr:uid="{E7D3971E-6D0D-48C6-ABDC-686C452E4D87}"/>
    <cellStyle name="Input 6 2 3 2 6" xfId="6473" xr:uid="{7CAE6C58-C863-4CEF-975E-AC534D9DA28E}"/>
    <cellStyle name="Input 6 2 3 3" xfId="6474" xr:uid="{A89321E5-A0B5-4596-8D34-9E2306AE1883}"/>
    <cellStyle name="Input 6 2 3 3 2" xfId="6475" xr:uid="{F078775F-DC37-4B5C-9032-E790A2B3B74C}"/>
    <cellStyle name="Input 6 2 3 4" xfId="6476" xr:uid="{3F073299-6303-4579-B791-E098D2AB9535}"/>
    <cellStyle name="Input 6 2 3 5" xfId="6477" xr:uid="{7D09330B-92BB-4C82-8C67-16C3CE72C1FB}"/>
    <cellStyle name="Input 6 2 3 6" xfId="6478" xr:uid="{A875ADD8-8B0E-4E0C-B255-A74CBB1039F6}"/>
    <cellStyle name="Input 6 2 3 7" xfId="6479" xr:uid="{5D614CDA-4A3A-4137-A8F2-0089B90284F0}"/>
    <cellStyle name="Input 6 2 4" xfId="6480" xr:uid="{BD89B3AC-8CAE-4236-9EF1-A99D52E9C4F7}"/>
    <cellStyle name="Input 6 2 4 2" xfId="6481" xr:uid="{2F640774-4964-499C-9E90-9B1B133744CA}"/>
    <cellStyle name="Input 6 2 4 2 2" xfId="6482" xr:uid="{CC588B06-1B2F-468B-B5BC-D2647653D241}"/>
    <cellStyle name="Input 6 2 4 2 3" xfId="6483" xr:uid="{C0F1CCA3-A526-4D04-BB71-74E6A7BE6D5E}"/>
    <cellStyle name="Input 6 2 4 2 4" xfId="6484" xr:uid="{D16B40B4-2EB4-4B17-A147-05260DD4C8F8}"/>
    <cellStyle name="Input 6 2 4 2 5" xfId="6485" xr:uid="{546F0336-F683-4585-8CBC-5B4AED73673A}"/>
    <cellStyle name="Input 6 2 4 2 6" xfId="6486" xr:uid="{F61FF47B-EE91-4F07-859C-7DA39572F7AB}"/>
    <cellStyle name="Input 6 2 4 3" xfId="6487" xr:uid="{AE8DF587-56A5-45AC-A471-2480E64DE2D7}"/>
    <cellStyle name="Input 6 2 4 3 2" xfId="6488" xr:uid="{E449DC3F-8D8B-4000-B2E4-C249D7106B6C}"/>
    <cellStyle name="Input 6 2 4 4" xfId="6489" xr:uid="{1F117FEE-F8E7-40AA-988F-C73277AD847E}"/>
    <cellStyle name="Input 6 2 4 5" xfId="6490" xr:uid="{40382BDB-B828-4063-B482-A63053D89A37}"/>
    <cellStyle name="Input 6 2 4 6" xfId="6491" xr:uid="{842A1909-0FAC-4A21-AAFF-457F74D61C04}"/>
    <cellStyle name="Input 6 2 4 7" xfId="6492" xr:uid="{77A2B80A-BCE1-42BB-90E7-3A0E025906E4}"/>
    <cellStyle name="Input 6 2 5" xfId="6493" xr:uid="{59EA9A7B-6E3E-421A-B876-6AA837CD739C}"/>
    <cellStyle name="Input 6 2 5 2" xfId="6494" xr:uid="{EFCA1342-8621-4168-AED5-B87977BD43D4}"/>
    <cellStyle name="Input 6 2 5 2 2" xfId="6495" xr:uid="{AAA8E826-2629-45C9-9C0A-68E4CC641231}"/>
    <cellStyle name="Input 6 2 5 2 3" xfId="6496" xr:uid="{9D1AFB20-9749-4849-8DE6-0E597065AEDE}"/>
    <cellStyle name="Input 6 2 5 2 4" xfId="6497" xr:uid="{972EBB99-F2D4-4002-A719-ED8D1E2FEBAC}"/>
    <cellStyle name="Input 6 2 5 2 5" xfId="6498" xr:uid="{63E0FDA2-4E4B-4047-98C6-160F4CAEE1C7}"/>
    <cellStyle name="Input 6 2 5 2 6" xfId="6499" xr:uid="{6A38F399-C5B5-4765-90CA-89B6E6C2AC9C}"/>
    <cellStyle name="Input 6 2 5 3" xfId="6500" xr:uid="{4F0D07E3-85A6-445B-84A1-9847C324BDD0}"/>
    <cellStyle name="Input 6 2 5 3 2" xfId="6501" xr:uid="{CF32CA41-70BA-4AA3-8B11-284758D96EB6}"/>
    <cellStyle name="Input 6 2 5 4" xfId="6502" xr:uid="{7BF0A5D0-6725-48AD-A290-F98EEC207F86}"/>
    <cellStyle name="Input 6 2 5 5" xfId="6503" xr:uid="{13BC1A43-9FF3-4CFF-A1C5-DD4EE87DA7D7}"/>
    <cellStyle name="Input 6 2 5 6" xfId="6504" xr:uid="{02F0952E-7EB8-420A-A569-651D36184DC8}"/>
    <cellStyle name="Input 6 2 5 7" xfId="6505" xr:uid="{2FAFEE2E-FC0E-4B2F-8A8B-CD392314302B}"/>
    <cellStyle name="Input 6 2 6" xfId="6506" xr:uid="{5045C9A3-939E-4B6A-A288-3A452A6F8727}"/>
    <cellStyle name="Input 6 2 6 2" xfId="6507" xr:uid="{F0779C85-166E-459E-BEDA-366B34E3C25D}"/>
    <cellStyle name="Input 6 2 6 2 2" xfId="6508" xr:uid="{27027ACB-D191-42F4-8C6D-3AEF328B3E41}"/>
    <cellStyle name="Input 6 2 6 2 3" xfId="6509" xr:uid="{EEAE930A-640A-4879-8150-950A147ABDBB}"/>
    <cellStyle name="Input 6 2 6 2 4" xfId="6510" xr:uid="{1305B9C8-F6F9-4B51-B20B-BD9763B52787}"/>
    <cellStyle name="Input 6 2 6 2 5" xfId="6511" xr:uid="{36DCEE92-330C-4478-93E2-BD370F761AAE}"/>
    <cellStyle name="Input 6 2 6 2 6" xfId="6512" xr:uid="{9D7A5E75-83F5-4FAF-B647-05CADBBE1C0D}"/>
    <cellStyle name="Input 6 2 6 3" xfId="6513" xr:uid="{460CBC38-5E96-460C-AEA7-5E7EAD97B088}"/>
    <cellStyle name="Input 6 2 6 3 2" xfId="6514" xr:uid="{62FA3677-A182-415C-95CB-8097C3EE2FB8}"/>
    <cellStyle name="Input 6 2 6 4" xfId="6515" xr:uid="{8BC4043A-467B-4DD6-975C-42D49BEA2F03}"/>
    <cellStyle name="Input 6 2 6 5" xfId="6516" xr:uid="{99C06BBD-ACA4-4CE2-A781-B892068FDF5D}"/>
    <cellStyle name="Input 6 2 6 6" xfId="6517" xr:uid="{7E1BB19C-3BB4-4860-B9B0-4DA140B46E38}"/>
    <cellStyle name="Input 6 2 6 7" xfId="6518" xr:uid="{4BE1F5CD-4606-452A-B594-8EF6117AF689}"/>
    <cellStyle name="Input 6 2 7" xfId="6519" xr:uid="{3B55CCED-3E3D-4AEB-86D2-271DCD5C41BB}"/>
    <cellStyle name="Input 6 2 7 2" xfId="6520" xr:uid="{5D5BF798-EBDB-47C1-9943-DB61D7EE4755}"/>
    <cellStyle name="Input 6 2 7 2 2" xfId="6521" xr:uid="{C4BF0CE0-C4D1-4756-9306-C2B058B96252}"/>
    <cellStyle name="Input 6 2 7 2 3" xfId="6522" xr:uid="{4E53FDE1-DBF7-42D3-8897-F9236ECD90F6}"/>
    <cellStyle name="Input 6 2 7 2 4" xfId="6523" xr:uid="{87F1B1AA-75DB-4F05-8F26-0BE7279559C0}"/>
    <cellStyle name="Input 6 2 7 2 5" xfId="6524" xr:uid="{43A9C657-B8D9-4CAB-A2E2-FB4D78793560}"/>
    <cellStyle name="Input 6 2 7 2 6" xfId="6525" xr:uid="{224288D5-7944-4465-B871-AD1A511B00F4}"/>
    <cellStyle name="Input 6 2 7 3" xfId="6526" xr:uid="{DCDCF59A-ED51-46F7-9108-C2198013AB15}"/>
    <cellStyle name="Input 6 2 7 3 2" xfId="6527" xr:uid="{1E878D2C-15DC-4F84-B1FA-7F41F692F741}"/>
    <cellStyle name="Input 6 2 7 4" xfId="6528" xr:uid="{EADC9F25-400D-436E-A745-505B7E65ACC6}"/>
    <cellStyle name="Input 6 2 7 5" xfId="6529" xr:uid="{407D65D7-3870-4DC9-AD50-AE8B0EAF1E9B}"/>
    <cellStyle name="Input 6 2 7 6" xfId="6530" xr:uid="{195A11DB-9C3A-4E28-8164-50BAD385AC97}"/>
    <cellStyle name="Input 6 2 7 7" xfId="6531" xr:uid="{12169E55-3B92-4EA8-9740-669A33781367}"/>
    <cellStyle name="Input 6 2 8" xfId="6532" xr:uid="{40EDF953-B7E1-4277-A046-787EFDC61CFD}"/>
    <cellStyle name="Input 6 2 8 2" xfId="6533" xr:uid="{E8131281-E3EB-482A-9FCB-D851882A7E7D}"/>
    <cellStyle name="Input 6 2 8 2 2" xfId="6534" xr:uid="{EDEE7031-71E4-4E17-B9CA-55FC257DA075}"/>
    <cellStyle name="Input 6 2 8 2 3" xfId="6535" xr:uid="{1AE1074F-4A65-4B68-AD16-FC57C69DAD1B}"/>
    <cellStyle name="Input 6 2 8 2 4" xfId="6536" xr:uid="{C7CECD4E-7C99-4E52-8B04-13638426B6F0}"/>
    <cellStyle name="Input 6 2 8 2 5" xfId="6537" xr:uid="{95FBDE18-647E-4937-8238-D2FDF1DEE8B1}"/>
    <cellStyle name="Input 6 2 8 2 6" xfId="6538" xr:uid="{0F41A29F-7DEE-4433-8526-00CEC370F098}"/>
    <cellStyle name="Input 6 2 8 3" xfId="6539" xr:uid="{1BDA4008-EB2B-4729-848D-D931A31F94F1}"/>
    <cellStyle name="Input 6 2 8 3 2" xfId="6540" xr:uid="{94249859-AC95-4BF9-8509-926319217469}"/>
    <cellStyle name="Input 6 2 8 4" xfId="6541" xr:uid="{9EA7A28D-F39D-4186-B429-5782E12EB289}"/>
    <cellStyle name="Input 6 2 8 5" xfId="6542" xr:uid="{1AAE3008-6A76-4E96-8810-F3C38511955D}"/>
    <cellStyle name="Input 6 2 8 6" xfId="6543" xr:uid="{EEE50C8E-9FFB-4C62-A0D4-BD81C33A4D1E}"/>
    <cellStyle name="Input 6 2 8 7" xfId="6544" xr:uid="{E22C926E-0F33-4ED5-A67D-0219E14F9041}"/>
    <cellStyle name="Input 6 2 9" xfId="6545" xr:uid="{673A1047-FFC9-4B4E-97A9-F00D239B673F}"/>
    <cellStyle name="Input 6 2 9 2" xfId="6546" xr:uid="{2844AA5E-A0E6-4115-B319-34F5826DBADB}"/>
    <cellStyle name="Input 6 2 9 3" xfId="6547" xr:uid="{D5B01A81-8B28-448A-8990-3BF454AB82FB}"/>
    <cellStyle name="Input 6 2 9 4" xfId="6548" xr:uid="{8F82DBE8-ECC0-456B-A22B-6EAC5A742466}"/>
    <cellStyle name="Input 6 2 9 5" xfId="6549" xr:uid="{F6345DE5-3B7A-4700-B1A6-34F0EAA5252C}"/>
    <cellStyle name="Input 6 2 9 6" xfId="6550" xr:uid="{018011DA-22EB-4424-96C8-7F86FC327884}"/>
    <cellStyle name="Input 6 2_Subsidy" xfId="6551" xr:uid="{BE3A0707-D096-488D-9CE5-A34B83D00F12}"/>
    <cellStyle name="Input 6 3" xfId="6552" xr:uid="{C2B800C6-C60B-4178-9D8C-D74B7084B69E}"/>
    <cellStyle name="Input 6 3 10" xfId="6553" xr:uid="{E30B93B5-DD4F-4D34-8083-7469BB313956}"/>
    <cellStyle name="Input 6 3 10 2" xfId="6554" xr:uid="{71C8CDBF-EDD2-41AF-93E5-6851200A64DF}"/>
    <cellStyle name="Input 6 3 11" xfId="6555" xr:uid="{5B9A01FA-8FAD-45EB-85A3-26051B521037}"/>
    <cellStyle name="Input 6 3 12" xfId="6556" xr:uid="{109A9AB3-E8DA-4F09-94B7-75FB1896CC3D}"/>
    <cellStyle name="Input 6 3 13" xfId="6557" xr:uid="{497A45FA-7866-4B2B-B9AC-3B58D2B7EEEA}"/>
    <cellStyle name="Input 6 3 14" xfId="6558" xr:uid="{3EF228AA-F99F-4614-A5DD-1A8C2A1C0DE3}"/>
    <cellStyle name="Input 6 3 2" xfId="6559" xr:uid="{7BEB8534-1B62-429F-BC1D-2524BB8B8C8A}"/>
    <cellStyle name="Input 6 3 2 2" xfId="6560" xr:uid="{A21C5EC7-C2FA-4B82-B1A6-74B66E5BB7D7}"/>
    <cellStyle name="Input 6 3 2 2 2" xfId="6561" xr:uid="{DE4348B2-3EA6-4107-B58B-331CFD07CA69}"/>
    <cellStyle name="Input 6 3 2 2 2 2" xfId="6562" xr:uid="{09A618A8-FA4B-48D3-9E4D-0A58603D219D}"/>
    <cellStyle name="Input 6 3 2 2 2 3" xfId="6563" xr:uid="{DCFD7966-0775-4F65-9620-FD033A937997}"/>
    <cellStyle name="Input 6 3 2 2 2 4" xfId="6564" xr:uid="{E5F50F74-C54A-4EC3-BAB3-88F80B6C0AF9}"/>
    <cellStyle name="Input 6 3 2 2 2 5" xfId="6565" xr:uid="{F5227B41-3BF2-4689-8631-DD6A53AEED77}"/>
    <cellStyle name="Input 6 3 2 2 2 6" xfId="6566" xr:uid="{D4D2D48D-E62C-490A-91DC-478B16D0097E}"/>
    <cellStyle name="Input 6 3 2 2 3" xfId="6567" xr:uid="{3988897C-334A-4691-A036-B8FFF191CD26}"/>
    <cellStyle name="Input 6 3 2 2 3 2" xfId="6568" xr:uid="{720E9F82-70B6-4B6A-AE78-9DDECD8EF194}"/>
    <cellStyle name="Input 6 3 2 2 4" xfId="6569" xr:uid="{251F8812-9596-4727-9E73-75D77A4F8FC0}"/>
    <cellStyle name="Input 6 3 2 2 5" xfId="6570" xr:uid="{01FC8795-9B95-4074-8F2F-09DF9A31C3A0}"/>
    <cellStyle name="Input 6 3 2 2 6" xfId="6571" xr:uid="{64AA7785-B91F-43B6-94C7-FABFE490C844}"/>
    <cellStyle name="Input 6 3 2 2 7" xfId="6572" xr:uid="{7CA911EC-1724-415C-9994-D6FF8D8D24EC}"/>
    <cellStyle name="Input 6 3 2 3" xfId="6573" xr:uid="{053EC611-62FB-48BE-8697-E6844D030D64}"/>
    <cellStyle name="Input 6 3 2 3 2" xfId="6574" xr:uid="{4771C296-C175-4F6C-833F-5A5FD48B87DB}"/>
    <cellStyle name="Input 6 3 2 3 3" xfId="6575" xr:uid="{C97C8A5E-6417-4854-A673-916C1A017C2F}"/>
    <cellStyle name="Input 6 3 2 3 4" xfId="6576" xr:uid="{BC2DFBC5-466F-4324-B734-15BE9F0C8699}"/>
    <cellStyle name="Input 6 3 2 3 5" xfId="6577" xr:uid="{3354D168-D7D2-4D4D-8FB5-E9E042565B8C}"/>
    <cellStyle name="Input 6 3 2 3 6" xfId="6578" xr:uid="{C5AA1F8F-9626-4D15-B6D1-A9900A3FA857}"/>
    <cellStyle name="Input 6 3 2 4" xfId="6579" xr:uid="{9CF8D267-89FD-457A-BD0A-ADFF33019FBC}"/>
    <cellStyle name="Input 6 3 2 4 2" xfId="6580" xr:uid="{DE2A4477-BE54-446E-A635-396922E4742C}"/>
    <cellStyle name="Input 6 3 2 5" xfId="6581" xr:uid="{3244C991-58EA-461C-A67B-0926C960194A}"/>
    <cellStyle name="Input 6 3 2 6" xfId="6582" xr:uid="{42664183-4906-4883-A4DE-C59A97CD48DB}"/>
    <cellStyle name="Input 6 3 2 7" xfId="6583" xr:uid="{147DADFA-3DE8-4A4F-9929-A0B683B68B54}"/>
    <cellStyle name="Input 6 3 2 8" xfId="6584" xr:uid="{2C2FADA4-B941-4A41-B3A2-F8B8D38F622A}"/>
    <cellStyle name="Input 6 3 2_Subsidy" xfId="6585" xr:uid="{3FEB836D-D8E5-4CF6-96D1-4C3AE2F6E687}"/>
    <cellStyle name="Input 6 3 3" xfId="6586" xr:uid="{6B24B6EA-35C9-498D-9762-9F6A1100EAAF}"/>
    <cellStyle name="Input 6 3 3 2" xfId="6587" xr:uid="{1C94E856-B1BF-42BE-867B-CE4792FCA5CD}"/>
    <cellStyle name="Input 6 3 3 2 2" xfId="6588" xr:uid="{5462AA9C-DCC7-496E-BA3E-9A87A88693F9}"/>
    <cellStyle name="Input 6 3 3 2 3" xfId="6589" xr:uid="{B6A2A398-1478-452E-968F-C45294FB6D3A}"/>
    <cellStyle name="Input 6 3 3 2 4" xfId="6590" xr:uid="{A9F0D78F-2427-4CB7-9ACE-C65B3065C2FB}"/>
    <cellStyle name="Input 6 3 3 2 5" xfId="6591" xr:uid="{647FE809-65E7-40FA-BCE8-BEF8EE9ED714}"/>
    <cellStyle name="Input 6 3 3 2 6" xfId="6592" xr:uid="{F951DEAE-CC68-4847-A9CF-84D30F6E8F1E}"/>
    <cellStyle name="Input 6 3 3 3" xfId="6593" xr:uid="{D7D4218C-6B3C-47D5-BBC3-CE15EDE7CB7F}"/>
    <cellStyle name="Input 6 3 3 3 2" xfId="6594" xr:uid="{788C4736-0456-4830-8225-703A79B25F58}"/>
    <cellStyle name="Input 6 3 3 4" xfId="6595" xr:uid="{C1A903B6-0E10-4A15-90FB-4D6D4684CA7C}"/>
    <cellStyle name="Input 6 3 3 5" xfId="6596" xr:uid="{966AF819-E2E4-4277-A238-4CF3EF3448DB}"/>
    <cellStyle name="Input 6 3 3 6" xfId="6597" xr:uid="{B9FAFAF7-077D-4040-A346-66F0C8800632}"/>
    <cellStyle name="Input 6 3 3 7" xfId="6598" xr:uid="{BA973667-1A6C-4C8B-B79B-979208CFBD97}"/>
    <cellStyle name="Input 6 3 4" xfId="6599" xr:uid="{AD789285-56BA-4B24-81C8-E03AF34AFA89}"/>
    <cellStyle name="Input 6 3 4 2" xfId="6600" xr:uid="{6DCDCF13-8939-4903-94C6-89022C8684C2}"/>
    <cellStyle name="Input 6 3 4 2 2" xfId="6601" xr:uid="{6A1F2F7B-75DB-470B-AC82-C30332B399F8}"/>
    <cellStyle name="Input 6 3 4 2 3" xfId="6602" xr:uid="{5E22987F-6B47-4F49-8E16-C10E8FDEC515}"/>
    <cellStyle name="Input 6 3 4 2 4" xfId="6603" xr:uid="{7A1CFD87-4DF4-46BF-8A08-942751CDA990}"/>
    <cellStyle name="Input 6 3 4 2 5" xfId="6604" xr:uid="{E0FAB4AA-490D-43D9-9F74-69FE0520B3DF}"/>
    <cellStyle name="Input 6 3 4 2 6" xfId="6605" xr:uid="{5AA8D2AC-04BA-43B5-8A29-2A9033B00C7D}"/>
    <cellStyle name="Input 6 3 4 3" xfId="6606" xr:uid="{A43611ED-47C5-41CB-A2B3-3C02CE3DB352}"/>
    <cellStyle name="Input 6 3 4 3 2" xfId="6607" xr:uid="{7454D4DF-4738-4A43-9A27-3FFE4D627C94}"/>
    <cellStyle name="Input 6 3 4 4" xfId="6608" xr:uid="{3ADE4C40-CEC2-4678-9EE3-CD0F0218CFC0}"/>
    <cellStyle name="Input 6 3 4 5" xfId="6609" xr:uid="{8C93768C-37F0-4422-8CC5-CA3908B564AE}"/>
    <cellStyle name="Input 6 3 4 6" xfId="6610" xr:uid="{9A44B017-6EBB-4485-BCC5-FFA805980D0D}"/>
    <cellStyle name="Input 6 3 4 7" xfId="6611" xr:uid="{33807E25-ACBE-4050-9D81-49A29BB84909}"/>
    <cellStyle name="Input 6 3 5" xfId="6612" xr:uid="{19E23EDB-B306-4165-96DD-542DBC910A58}"/>
    <cellStyle name="Input 6 3 5 2" xfId="6613" xr:uid="{9C852E0C-CC47-47A2-A079-8ED55D900663}"/>
    <cellStyle name="Input 6 3 5 2 2" xfId="6614" xr:uid="{2AD86CC3-703A-4505-94DF-52CFDA8DCB28}"/>
    <cellStyle name="Input 6 3 5 2 3" xfId="6615" xr:uid="{7128A8F5-D716-4C7C-82D8-CACCEB2D8225}"/>
    <cellStyle name="Input 6 3 5 2 4" xfId="6616" xr:uid="{410CCEDF-B10F-4FBD-86DE-430182DC260D}"/>
    <cellStyle name="Input 6 3 5 2 5" xfId="6617" xr:uid="{43FE1D4D-8E30-48E7-8933-66522440061C}"/>
    <cellStyle name="Input 6 3 5 2 6" xfId="6618" xr:uid="{8C8FE7AE-8918-4F7B-A4E9-9A51A223BBBA}"/>
    <cellStyle name="Input 6 3 5 3" xfId="6619" xr:uid="{01AFC957-24FC-4123-8728-0F3396E3969E}"/>
    <cellStyle name="Input 6 3 5 3 2" xfId="6620" xr:uid="{FF450830-E56D-4279-AFC5-3FAE53992776}"/>
    <cellStyle name="Input 6 3 5 4" xfId="6621" xr:uid="{F53FCE40-001C-4D52-B0B2-228A156AF68E}"/>
    <cellStyle name="Input 6 3 5 5" xfId="6622" xr:uid="{ACD2F081-66A1-441D-9A87-0ADA334E75CE}"/>
    <cellStyle name="Input 6 3 5 6" xfId="6623" xr:uid="{40C79335-1E6D-4847-B0AD-F5156F440762}"/>
    <cellStyle name="Input 6 3 5 7" xfId="6624" xr:uid="{2EA8EAF9-7D10-40D4-AB70-7CF70F1E8EEE}"/>
    <cellStyle name="Input 6 3 6" xfId="6625" xr:uid="{6E3D2846-1D62-497D-B3AF-83830B60A7A2}"/>
    <cellStyle name="Input 6 3 6 2" xfId="6626" xr:uid="{A890F458-7634-4AD3-BD64-FE2490002AA9}"/>
    <cellStyle name="Input 6 3 6 2 2" xfId="6627" xr:uid="{A05B9476-E252-410F-ADE3-B93B1EA76BC6}"/>
    <cellStyle name="Input 6 3 6 2 3" xfId="6628" xr:uid="{D8855714-AAAA-411A-8AB8-2CFDCBE79A3C}"/>
    <cellStyle name="Input 6 3 6 2 4" xfId="6629" xr:uid="{77F68C26-8673-4E12-B3AC-85A072027A7A}"/>
    <cellStyle name="Input 6 3 6 2 5" xfId="6630" xr:uid="{3FD92695-90A5-47DB-A10B-F02A4A50377D}"/>
    <cellStyle name="Input 6 3 6 2 6" xfId="6631" xr:uid="{7735BD90-7BC0-49F9-BE50-1AE9A61EE011}"/>
    <cellStyle name="Input 6 3 6 3" xfId="6632" xr:uid="{7CEB1D68-C46D-4DCC-92AD-8237C53CA055}"/>
    <cellStyle name="Input 6 3 6 3 2" xfId="6633" xr:uid="{126BD085-C131-45AB-B90D-618ADE0AA09C}"/>
    <cellStyle name="Input 6 3 6 4" xfId="6634" xr:uid="{B59D5121-9741-4BF4-A4F5-C29BA9CBBD82}"/>
    <cellStyle name="Input 6 3 6 5" xfId="6635" xr:uid="{830BBF70-7ADF-4FF6-BDEB-5EE7FDAB05D6}"/>
    <cellStyle name="Input 6 3 6 6" xfId="6636" xr:uid="{FCB6210B-90D4-4D6B-8BE3-0E386CA07ECE}"/>
    <cellStyle name="Input 6 3 6 7" xfId="6637" xr:uid="{0B73F5E7-ECFE-4DC1-803E-CC200DFBE0CA}"/>
    <cellStyle name="Input 6 3 7" xfId="6638" xr:uid="{707E03CE-7909-4586-9D2B-A3065735FE21}"/>
    <cellStyle name="Input 6 3 7 2" xfId="6639" xr:uid="{F62D41D3-2BBE-41DB-ABA0-0A95B71C66E2}"/>
    <cellStyle name="Input 6 3 7 2 2" xfId="6640" xr:uid="{2485BEE8-648A-4924-BA2C-00920B095402}"/>
    <cellStyle name="Input 6 3 7 2 3" xfId="6641" xr:uid="{334C7984-A407-4E00-8DDF-B09FC235D114}"/>
    <cellStyle name="Input 6 3 7 2 4" xfId="6642" xr:uid="{CB0CA735-E48E-4F95-A1B4-C6F442832B20}"/>
    <cellStyle name="Input 6 3 7 2 5" xfId="6643" xr:uid="{BEC7752C-CEB1-4D77-8E35-593C88CCE1C6}"/>
    <cellStyle name="Input 6 3 7 2 6" xfId="6644" xr:uid="{51BBB5A3-5F0C-4F96-ACD0-DAC1BA463DC5}"/>
    <cellStyle name="Input 6 3 7 3" xfId="6645" xr:uid="{D5E43AF5-4775-41D8-BFD5-863CE6329600}"/>
    <cellStyle name="Input 6 3 7 3 2" xfId="6646" xr:uid="{9C0B9611-C395-4C05-9991-CD5192DF74DF}"/>
    <cellStyle name="Input 6 3 7 4" xfId="6647" xr:uid="{6DDCB545-01B1-4B6D-B2C6-D383A8E76F67}"/>
    <cellStyle name="Input 6 3 7 5" xfId="6648" xr:uid="{81A9929E-6D6F-42A4-90A5-32E810F677C7}"/>
    <cellStyle name="Input 6 3 7 6" xfId="6649" xr:uid="{F0518586-5B8E-4430-AF23-36535F15B6EA}"/>
    <cellStyle name="Input 6 3 7 7" xfId="6650" xr:uid="{783A0F5B-9C46-4870-844E-B3C2286D4044}"/>
    <cellStyle name="Input 6 3 8" xfId="6651" xr:uid="{08DB27FA-CDC1-4862-A49A-7F94F29B512B}"/>
    <cellStyle name="Input 6 3 8 2" xfId="6652" xr:uid="{F95676B0-DC27-4DF4-ABBE-C2A0E2FC9AFF}"/>
    <cellStyle name="Input 6 3 8 2 2" xfId="6653" xr:uid="{02FA6DC0-C806-498E-A8C3-CF25884DE29C}"/>
    <cellStyle name="Input 6 3 8 2 3" xfId="6654" xr:uid="{2598C455-303B-4737-90A3-36FA5632CB0F}"/>
    <cellStyle name="Input 6 3 8 2 4" xfId="6655" xr:uid="{9DDF5ADA-1932-4524-9AE9-8DFF9E5015EB}"/>
    <cellStyle name="Input 6 3 8 2 5" xfId="6656" xr:uid="{B715C86E-3C16-4941-A5E3-94D9F2CB57A9}"/>
    <cellStyle name="Input 6 3 8 2 6" xfId="6657" xr:uid="{4750A171-773E-4FF2-B6FB-193FC0ED8BDB}"/>
    <cellStyle name="Input 6 3 8 3" xfId="6658" xr:uid="{E6FF0B17-4227-48E8-A983-EDA859FA086B}"/>
    <cellStyle name="Input 6 3 8 3 2" xfId="6659" xr:uid="{69CF23E4-A23F-4CEA-98D0-DF38CF3879BC}"/>
    <cellStyle name="Input 6 3 8 4" xfId="6660" xr:uid="{11111418-AC09-4CF9-A970-49F26AD259C3}"/>
    <cellStyle name="Input 6 3 8 5" xfId="6661" xr:uid="{E3F6886F-9E5B-4717-9FA3-EE3A96027351}"/>
    <cellStyle name="Input 6 3 8 6" xfId="6662" xr:uid="{9EDB3C2D-FE03-47C7-93A9-8A4F820F1A27}"/>
    <cellStyle name="Input 6 3 8 7" xfId="6663" xr:uid="{9A18E90D-8F0D-44B7-89C7-4110C1A145FC}"/>
    <cellStyle name="Input 6 3 9" xfId="6664" xr:uid="{0B0FC8A2-768C-48EA-97FA-2C573802A319}"/>
    <cellStyle name="Input 6 3 9 2" xfId="6665" xr:uid="{1F990B32-2950-46AB-8C7B-54F7D5A904E3}"/>
    <cellStyle name="Input 6 3 9 3" xfId="6666" xr:uid="{16849AEB-0196-4E63-93AC-5F2C9DA791F0}"/>
    <cellStyle name="Input 6 3 9 4" xfId="6667" xr:uid="{78D57590-12D9-47EB-8DBC-482ED7E92C45}"/>
    <cellStyle name="Input 6 3 9 5" xfId="6668" xr:uid="{38922100-AE44-40EF-BB87-039272B351C5}"/>
    <cellStyle name="Input 6 3 9 6" xfId="6669" xr:uid="{D4363962-DDB2-4CAF-92AB-00075A7AD2DB}"/>
    <cellStyle name="Input 6 3_Subsidy" xfId="6670" xr:uid="{C347A6B1-8A8F-400A-9685-AB43144E9A4B}"/>
    <cellStyle name="Input 6 4" xfId="6671" xr:uid="{A21BC842-39EE-4233-8D07-750198BFAE70}"/>
    <cellStyle name="Input 6 4 2" xfId="6672" xr:uid="{B9952154-53A2-4BC2-839F-A60EDC9FE94B}"/>
    <cellStyle name="Input 6 4 2 2" xfId="6673" xr:uid="{93E7721B-2C59-4053-B353-9EE69D1884A4}"/>
    <cellStyle name="Input 6 4 2 2 2" xfId="6674" xr:uid="{4CD56819-DD8E-4692-8F98-0B6E274E4993}"/>
    <cellStyle name="Input 6 4 2 2 3" xfId="6675" xr:uid="{71520D52-6AE2-41DB-ACA6-C6EDF8AC619D}"/>
    <cellStyle name="Input 6 4 2 2 4" xfId="6676" xr:uid="{D54749C3-23E0-4FB0-BDCC-3D6948106027}"/>
    <cellStyle name="Input 6 4 2 2 5" xfId="6677" xr:uid="{2C27D709-2E81-4B1F-9DAF-E14438BC4B7D}"/>
    <cellStyle name="Input 6 4 2 2 6" xfId="6678" xr:uid="{9B6A78A1-DD25-450B-889B-038FE50E3AC1}"/>
    <cellStyle name="Input 6 4 2 3" xfId="6679" xr:uid="{99B5776A-E527-404F-BE27-BB6E45789125}"/>
    <cellStyle name="Input 6 4 2 3 2" xfId="6680" xr:uid="{997B9278-EA71-4A3F-8624-766086988CFE}"/>
    <cellStyle name="Input 6 4 2 4" xfId="6681" xr:uid="{D6F0A5C8-E1DC-4FC3-8142-E007727A9EAB}"/>
    <cellStyle name="Input 6 4 2 5" xfId="6682" xr:uid="{33CE8DF0-A62F-43F3-99A0-27321978C7F2}"/>
    <cellStyle name="Input 6 4 2 6" xfId="6683" xr:uid="{3D42A961-43EB-4C55-B055-B5D168F4BC72}"/>
    <cellStyle name="Input 6 4 2 7" xfId="6684" xr:uid="{5DB84DD1-12EC-471E-996E-62EEF4E6ED94}"/>
    <cellStyle name="Input 6 4 3" xfId="6685" xr:uid="{A2CAAD61-A575-4ACB-94CD-C91072310E24}"/>
    <cellStyle name="Input 6 4 3 2" xfId="6686" xr:uid="{92BB19E8-9F81-4557-A175-F23890C75EE2}"/>
    <cellStyle name="Input 6 4 3 3" xfId="6687" xr:uid="{E80DAC65-D45E-458D-84EE-79A94F33A895}"/>
    <cellStyle name="Input 6 4 3 4" xfId="6688" xr:uid="{EB4E86F6-8493-49DD-B299-A6AF2246AE0C}"/>
    <cellStyle name="Input 6 4 3 5" xfId="6689" xr:uid="{31166BD0-CF02-4F46-A6B8-B6BC48149EEC}"/>
    <cellStyle name="Input 6 4 3 6" xfId="6690" xr:uid="{F293F677-97C4-4E0B-A711-FB8B01451C56}"/>
    <cellStyle name="Input 6 4 4" xfId="6691" xr:uid="{9A0E83DE-B951-4846-BDA1-964F7EF0A89B}"/>
    <cellStyle name="Input 6 4 4 2" xfId="6692" xr:uid="{CE06D21B-E61E-495C-9391-B1B8B59F03E5}"/>
    <cellStyle name="Input 6 4 5" xfId="6693" xr:uid="{0EA8978B-67AA-4644-B939-9915F8D35268}"/>
    <cellStyle name="Input 6 4 6" xfId="6694" xr:uid="{B85BDA00-8698-4BE5-9970-46B3703D08EE}"/>
    <cellStyle name="Input 6 4 7" xfId="6695" xr:uid="{C4052630-2B69-4592-8A1C-777BE9169CA2}"/>
    <cellStyle name="Input 6 4 8" xfId="6696" xr:uid="{130FD134-BFFC-481C-B1FF-4014FA070BE5}"/>
    <cellStyle name="Input 6 4_Subsidy" xfId="6697" xr:uid="{289AE328-5B2E-4768-AB26-D35BF4D146C7}"/>
    <cellStyle name="Input 6 5" xfId="6698" xr:uid="{C7028F73-67DD-41EA-ADDE-95C65879ED34}"/>
    <cellStyle name="Input 6 5 2" xfId="6699" xr:uid="{F6879791-54BC-4844-A65B-5EC3F24F7733}"/>
    <cellStyle name="Input 6 5 2 2" xfId="6700" xr:uid="{61570AC0-DCE6-4E45-9690-3F4BAE0E13E4}"/>
    <cellStyle name="Input 6 5 2 3" xfId="6701" xr:uid="{A27360B4-D2C2-43D2-8F5C-CC71ECBA191C}"/>
    <cellStyle name="Input 6 5 2 4" xfId="6702" xr:uid="{8F8D0338-8DB7-4BF5-B8BB-B0ABEDF93091}"/>
    <cellStyle name="Input 6 5 2 5" xfId="6703" xr:uid="{4BD58726-28EE-4AE4-BFB1-170E7033BBA2}"/>
    <cellStyle name="Input 6 5 2 6" xfId="6704" xr:uid="{53A02AA3-6DDB-4FF5-B6A3-F35F194D9626}"/>
    <cellStyle name="Input 6 5 3" xfId="6705" xr:uid="{7E9D4890-125B-47C5-9067-83D2839EB19B}"/>
    <cellStyle name="Input 6 5 3 2" xfId="6706" xr:uid="{5D6C018F-EBA8-4A76-B880-13ED92E7320C}"/>
    <cellStyle name="Input 6 5 4" xfId="6707" xr:uid="{9DC32646-59A2-4B82-ABA8-D4302766BA25}"/>
    <cellStyle name="Input 6 5 5" xfId="6708" xr:uid="{69CF2270-07F5-4D52-B35F-FA9FE12C8496}"/>
    <cellStyle name="Input 6 5 6" xfId="6709" xr:uid="{FEDE8A9A-6DA9-4171-A4BD-9EE51880EC47}"/>
    <cellStyle name="Input 6 5 7" xfId="6710" xr:uid="{586D71A1-51A4-410E-B8AB-03D9547F504A}"/>
    <cellStyle name="Input 6 6" xfId="6711" xr:uid="{09DAC59A-D951-4C3F-9E1B-94846FA13D23}"/>
    <cellStyle name="Input 6 6 2" xfId="6712" xr:uid="{CEBB25C4-B364-4A73-9DFE-FE2A6BFF06B8}"/>
    <cellStyle name="Input 6 6 2 2" xfId="6713" xr:uid="{1B60B9EE-B506-4DFE-8D09-050EB2B43B1B}"/>
    <cellStyle name="Input 6 6 2 3" xfId="6714" xr:uid="{D54DCBFD-A2B6-40B5-8BF7-734DB2399B2E}"/>
    <cellStyle name="Input 6 6 2 4" xfId="6715" xr:uid="{EF4EE403-D72F-4152-B815-018C8FD9643C}"/>
    <cellStyle name="Input 6 6 2 5" xfId="6716" xr:uid="{C3218CA4-9099-45AB-A751-C0AA8E553134}"/>
    <cellStyle name="Input 6 6 2 6" xfId="6717" xr:uid="{9613326C-5CE7-4C2D-855F-91649CC30019}"/>
    <cellStyle name="Input 6 6 3" xfId="6718" xr:uid="{789CE07A-79E2-40F9-A86C-1386FFA2043F}"/>
    <cellStyle name="Input 6 6 3 2" xfId="6719" xr:uid="{2FBB8B9A-C5A3-4929-98FE-1B357EE570E3}"/>
    <cellStyle name="Input 6 6 4" xfId="6720" xr:uid="{A179B794-0A64-4349-AC20-898275A81578}"/>
    <cellStyle name="Input 6 6 5" xfId="6721" xr:uid="{2B234A7C-4AAD-4477-8238-9D705421C617}"/>
    <cellStyle name="Input 6 6 6" xfId="6722" xr:uid="{6E4FC9E1-0551-4796-8134-24C440C35B1A}"/>
    <cellStyle name="Input 6 6 7" xfId="6723" xr:uid="{DEB151C8-18B6-4691-8A54-C5F5B18A941E}"/>
    <cellStyle name="Input 6 7" xfId="6724" xr:uid="{84013584-87D5-4096-807E-0E67A798F12B}"/>
    <cellStyle name="Input 6 7 2" xfId="6725" xr:uid="{4B10C62B-94B9-48BB-8F1A-AA0E39F88EBF}"/>
    <cellStyle name="Input 6 7 2 2" xfId="6726" xr:uid="{D0C7361C-14B8-4E3E-AE74-F4B6B1912A11}"/>
    <cellStyle name="Input 6 7 2 3" xfId="6727" xr:uid="{5DD63EFD-4A0B-48AB-83F1-DD143C1A1C57}"/>
    <cellStyle name="Input 6 7 2 4" xfId="6728" xr:uid="{DB9C8B0D-1B83-40AD-B99A-273B83A01A7D}"/>
    <cellStyle name="Input 6 7 2 5" xfId="6729" xr:uid="{DBE902E6-78FA-470A-9D30-9CADB03220B8}"/>
    <cellStyle name="Input 6 7 2 6" xfId="6730" xr:uid="{A18CF9AD-04B4-456E-BC81-97E38A0BE341}"/>
    <cellStyle name="Input 6 7 3" xfId="6731" xr:uid="{24DF0BD0-EBF0-4AC4-8C2D-600699B5643B}"/>
    <cellStyle name="Input 6 7 3 2" xfId="6732" xr:uid="{AE434EEA-F908-4EAA-8756-9B01F07C5F01}"/>
    <cellStyle name="Input 6 7 4" xfId="6733" xr:uid="{3B121AA6-4EA8-46C4-A980-83143FAD375C}"/>
    <cellStyle name="Input 6 7 5" xfId="6734" xr:uid="{AF0B1A41-E81B-4E38-80EA-FB22574880F2}"/>
    <cellStyle name="Input 6 7 6" xfId="6735" xr:uid="{C044BC6C-981C-410C-BE6F-D5129B4D4EDA}"/>
    <cellStyle name="Input 6 7 7" xfId="6736" xr:uid="{A55B8473-62CA-4078-803F-20B36F0CB45C}"/>
    <cellStyle name="Input 6 8" xfId="6737" xr:uid="{B64631DD-DE81-4F5B-8266-27EF276230E2}"/>
    <cellStyle name="Input 6 8 2" xfId="6738" xr:uid="{279C5D37-E21A-4AAC-A26D-7864C10C1862}"/>
    <cellStyle name="Input 6 8 2 2" xfId="6739" xr:uid="{98C10F53-DF56-4A46-88D2-8798F48A03DF}"/>
    <cellStyle name="Input 6 8 2 3" xfId="6740" xr:uid="{25E94031-6672-4780-AF0C-8E04874EA41B}"/>
    <cellStyle name="Input 6 8 2 4" xfId="6741" xr:uid="{B2A1C3BA-3E1B-49C8-8F09-CF3AFA406173}"/>
    <cellStyle name="Input 6 8 2 5" xfId="6742" xr:uid="{D3E68728-BABF-4144-80F9-8724261BB743}"/>
    <cellStyle name="Input 6 8 2 6" xfId="6743" xr:uid="{717B3231-773E-4096-9D68-5039EE7D5511}"/>
    <cellStyle name="Input 6 8 3" xfId="6744" xr:uid="{89C69C4E-8104-4CD9-B997-2329F804EADA}"/>
    <cellStyle name="Input 6 8 3 2" xfId="6745" xr:uid="{E4064D7B-FDD1-45D9-8500-CF56A3EBBDBE}"/>
    <cellStyle name="Input 6 8 4" xfId="6746" xr:uid="{F1937076-DC12-474C-AB86-60976AEAE352}"/>
    <cellStyle name="Input 6 8 5" xfId="6747" xr:uid="{727D287B-B340-4617-8B5A-DF0474703998}"/>
    <cellStyle name="Input 6 8 6" xfId="6748" xr:uid="{0E602630-65B3-4455-9136-431FB16947B1}"/>
    <cellStyle name="Input 6 8 7" xfId="6749" xr:uid="{49025C85-B55D-40BE-B5EC-1B7EB136BB8A}"/>
    <cellStyle name="Input 6 9" xfId="6750" xr:uid="{9EF16CDA-E0D5-426A-A03D-3AB785F8D10D}"/>
    <cellStyle name="Input 6 9 2" xfId="6751" xr:uid="{5317548B-C21C-4455-A9AC-6B71915CAD9C}"/>
    <cellStyle name="Input 6 9 2 2" xfId="6752" xr:uid="{702E1A5B-D690-4950-A74D-472F20757FC3}"/>
    <cellStyle name="Input 6 9 2 3" xfId="6753" xr:uid="{7801A2F8-92FE-4AF9-9664-6E39F5F3FBDB}"/>
    <cellStyle name="Input 6 9 2 4" xfId="6754" xr:uid="{9F98E57E-6C3D-47CF-9621-5A690D142687}"/>
    <cellStyle name="Input 6 9 2 5" xfId="6755" xr:uid="{4351F441-8967-42E8-99BA-40BC48D0F22E}"/>
    <cellStyle name="Input 6 9 2 6" xfId="6756" xr:uid="{6DE05404-24B6-4156-9C40-AA757E5364ED}"/>
    <cellStyle name="Input 6 9 3" xfId="6757" xr:uid="{F1CB152C-2EC1-448F-B4A2-991C28629A26}"/>
    <cellStyle name="Input 6 9 3 2" xfId="6758" xr:uid="{C3C64906-BFA3-4140-BBE1-E5772321CE89}"/>
    <cellStyle name="Input 6 9 4" xfId="6759" xr:uid="{DF97BAAC-5B91-47DA-991A-37E9E5E551F8}"/>
    <cellStyle name="Input 6 9 5" xfId="6760" xr:uid="{214AECC4-0244-449F-B649-413E8D028E0D}"/>
    <cellStyle name="Input 6 9 6" xfId="6761" xr:uid="{91051608-E4FF-4288-AA95-3F449933E202}"/>
    <cellStyle name="Input 6 9 7" xfId="6762" xr:uid="{6290ECD6-3780-453E-AF51-812E15EE473B}"/>
    <cellStyle name="Input 6_Subsidy" xfId="6763" xr:uid="{18FD3C79-8B3D-4E75-A1B1-8EE60BEEACBC}"/>
    <cellStyle name="Input 7" xfId="6764" xr:uid="{38FBF5D2-143F-4CAD-8F93-2CBC025FFB2F}"/>
    <cellStyle name="Input 7 10" xfId="6765" xr:uid="{8FA16B31-30BA-4E90-975D-FC98377E6C95}"/>
    <cellStyle name="Input 7 10 2" xfId="6766" xr:uid="{CC637C6F-195F-4E02-990C-FE79CEEFD150}"/>
    <cellStyle name="Input 7 11" xfId="6767" xr:uid="{836B1FEB-4563-431D-B9B4-4A02D88FC441}"/>
    <cellStyle name="Input 7 12" xfId="6768" xr:uid="{F228E761-AF98-404F-AEBF-E10E87972838}"/>
    <cellStyle name="Input 7 13" xfId="6769" xr:uid="{A8CCEAD1-323C-4686-B1B0-431F451ED335}"/>
    <cellStyle name="Input 7 14" xfId="6770" xr:uid="{473E1144-43FD-4302-86D6-DC8AC6A21FF6}"/>
    <cellStyle name="Input 7 2" xfId="6771" xr:uid="{82B65F99-4A21-4B5E-A3A2-3B4E5536631A}"/>
    <cellStyle name="Input 7 2 2" xfId="6772" xr:uid="{95E77777-D1AD-4AF5-951F-507046AB4086}"/>
    <cellStyle name="Input 7 2 2 2" xfId="6773" xr:uid="{3EC6A11B-CBD9-4153-9161-511F4C6AA63E}"/>
    <cellStyle name="Input 7 2 2 2 2" xfId="6774" xr:uid="{2B60645B-DDA5-4F4A-BCEE-C2F4DE140E86}"/>
    <cellStyle name="Input 7 2 2 2 3" xfId="6775" xr:uid="{4A294756-5C7D-4575-97A5-4A7CC2EC92B8}"/>
    <cellStyle name="Input 7 2 2 2 4" xfId="6776" xr:uid="{237A6DA5-9C9A-434D-AF1D-7B8A98DFAA31}"/>
    <cellStyle name="Input 7 2 2 2 5" xfId="6777" xr:uid="{B20D190B-C4C1-4104-AEF9-2A3B0B463D4A}"/>
    <cellStyle name="Input 7 2 2 2 6" xfId="6778" xr:uid="{4C6F9167-0FFA-4BE6-9EA5-9257489FFD03}"/>
    <cellStyle name="Input 7 2 2 3" xfId="6779" xr:uid="{F8202FB4-4E81-4985-9419-20F2512567B1}"/>
    <cellStyle name="Input 7 2 2 3 2" xfId="6780" xr:uid="{0B4FE9A2-34CC-4BAD-B4D9-A2438B2B4CED}"/>
    <cellStyle name="Input 7 2 2 4" xfId="6781" xr:uid="{059A28AA-8CC7-4602-8161-036E68380B2B}"/>
    <cellStyle name="Input 7 2 2 5" xfId="6782" xr:uid="{B53B200E-F55C-4E4B-B71E-67A4058EC455}"/>
    <cellStyle name="Input 7 2 2 6" xfId="6783" xr:uid="{F40FA2A4-BBFF-44E5-BD95-569E19627233}"/>
    <cellStyle name="Input 7 2 2 7" xfId="6784" xr:uid="{1BBC3BFE-87C1-4018-8251-6379FE6F0A29}"/>
    <cellStyle name="Input 7 2 3" xfId="6785" xr:uid="{A5571A10-62A6-4F4B-8E6A-5DA0495BB93D}"/>
    <cellStyle name="Input 7 2 3 2" xfId="6786" xr:uid="{E297E42E-A3D7-4036-BC04-5F232E8A90EB}"/>
    <cellStyle name="Input 7 2 3 3" xfId="6787" xr:uid="{6081DACA-697D-46B3-9EF6-07B22A6DA84F}"/>
    <cellStyle name="Input 7 2 3 4" xfId="6788" xr:uid="{4E200953-DCBA-4C02-B4B8-C30BA5F64FC8}"/>
    <cellStyle name="Input 7 2 3 5" xfId="6789" xr:uid="{4BBB097C-B1EB-42CD-90DE-4D49F28E36A7}"/>
    <cellStyle name="Input 7 2 3 6" xfId="6790" xr:uid="{BA84C1B8-3067-4EB3-B16D-AB806D886CE1}"/>
    <cellStyle name="Input 7 2 4" xfId="6791" xr:uid="{FE942A81-F807-49AF-A211-89DF141C9DAB}"/>
    <cellStyle name="Input 7 2 4 2" xfId="6792" xr:uid="{ABC2FDDD-2CAE-4FAF-B569-A1BEC72E97AD}"/>
    <cellStyle name="Input 7 2 5" xfId="6793" xr:uid="{09B9E472-88C5-4644-A7C1-F9729DF266A2}"/>
    <cellStyle name="Input 7 2 6" xfId="6794" xr:uid="{4C039B5E-DB9C-4F48-A791-CDAE7D6C75F4}"/>
    <cellStyle name="Input 7 2 7" xfId="6795" xr:uid="{41E15C50-2559-4E18-94E6-28BF098B7BEC}"/>
    <cellStyle name="Input 7 2 8" xfId="6796" xr:uid="{A53610B9-A17E-4387-AEFE-5C7A3CFDFC1A}"/>
    <cellStyle name="Input 7 2_Subsidy" xfId="6797" xr:uid="{EEDC2A72-FA13-4A0E-9E6E-02B1035B796F}"/>
    <cellStyle name="Input 7 3" xfId="6798" xr:uid="{8400E702-A8C5-46B2-BDAA-777B33748734}"/>
    <cellStyle name="Input 7 3 2" xfId="6799" xr:uid="{24BDB95A-9437-4337-B316-5672A9F68D35}"/>
    <cellStyle name="Input 7 3 2 2" xfId="6800" xr:uid="{73385B71-6801-4C07-8D23-0AB06C8712EB}"/>
    <cellStyle name="Input 7 3 2 3" xfId="6801" xr:uid="{F0425332-9159-4F98-B494-D74290874ECB}"/>
    <cellStyle name="Input 7 3 2 4" xfId="6802" xr:uid="{8ED1205C-EBF5-4DB4-9733-D2491DE57001}"/>
    <cellStyle name="Input 7 3 2 5" xfId="6803" xr:uid="{1A9B9443-B63B-432A-9356-39C982B76637}"/>
    <cellStyle name="Input 7 3 2 6" xfId="6804" xr:uid="{DF624A52-22C2-41CA-9A94-409CEA68BABB}"/>
    <cellStyle name="Input 7 3 3" xfId="6805" xr:uid="{DD03E616-0E5E-4737-8ECF-0DBDCFE0A1B0}"/>
    <cellStyle name="Input 7 3 3 2" xfId="6806" xr:uid="{2D70B3B6-DE71-4200-BA54-CA47D656CD88}"/>
    <cellStyle name="Input 7 3 4" xfId="6807" xr:uid="{D341A1F2-4179-41A6-9C54-98EB67FA5BC8}"/>
    <cellStyle name="Input 7 3 5" xfId="6808" xr:uid="{1296F5E6-D6B2-40E0-95D6-333C0820E1C9}"/>
    <cellStyle name="Input 7 3 6" xfId="6809" xr:uid="{349E6C43-D791-4846-85F6-05BB14A6794F}"/>
    <cellStyle name="Input 7 3 7" xfId="6810" xr:uid="{492A1F04-1424-4D08-AD5B-C04CF29955AD}"/>
    <cellStyle name="Input 7 4" xfId="6811" xr:uid="{922F21DA-98D3-4DB1-BAF6-652A513E1F22}"/>
    <cellStyle name="Input 7 4 2" xfId="6812" xr:uid="{99CFEF40-B3C9-4FE2-AF46-9D4885CAF739}"/>
    <cellStyle name="Input 7 4 2 2" xfId="6813" xr:uid="{AA6DBDF3-3CFA-4595-9EDB-DDB66BD03DAE}"/>
    <cellStyle name="Input 7 4 2 3" xfId="6814" xr:uid="{BCC82A78-F4B5-47B3-B9ED-88D47BAFCA35}"/>
    <cellStyle name="Input 7 4 2 4" xfId="6815" xr:uid="{702B3710-50D1-483D-B259-78DA289C1189}"/>
    <cellStyle name="Input 7 4 2 5" xfId="6816" xr:uid="{E50D7E18-FAB6-455F-A991-18718F9D7335}"/>
    <cellStyle name="Input 7 4 2 6" xfId="6817" xr:uid="{265624A6-1FFD-42E4-8557-9FDEDEEA1D18}"/>
    <cellStyle name="Input 7 4 3" xfId="6818" xr:uid="{86F269A3-4D4C-4F80-B4CE-40337E22C42B}"/>
    <cellStyle name="Input 7 4 3 2" xfId="6819" xr:uid="{82C3D8D0-DF0A-44E3-BF4E-68D65E46F9DC}"/>
    <cellStyle name="Input 7 4 4" xfId="6820" xr:uid="{DB06D3A1-084F-436F-952C-F58C7E9848EA}"/>
    <cellStyle name="Input 7 4 5" xfId="6821" xr:uid="{4459C100-A356-496D-8F27-B4BAFE1B224F}"/>
    <cellStyle name="Input 7 4 6" xfId="6822" xr:uid="{B3491980-8524-4F29-BBBF-4BF74662D794}"/>
    <cellStyle name="Input 7 4 7" xfId="6823" xr:uid="{83B3D1BE-3857-442C-BC26-0BD11C70A477}"/>
    <cellStyle name="Input 7 5" xfId="6824" xr:uid="{819B921D-6368-4EB2-B798-FC759BA94572}"/>
    <cellStyle name="Input 7 5 2" xfId="6825" xr:uid="{B02EC101-1C5C-4711-AB55-C5F92C4D330A}"/>
    <cellStyle name="Input 7 5 2 2" xfId="6826" xr:uid="{2D61347B-3A55-463A-AE33-BCCAACD5B25C}"/>
    <cellStyle name="Input 7 5 2 3" xfId="6827" xr:uid="{9AB6CF66-FF65-4A30-A8BF-BF8677AF89E2}"/>
    <cellStyle name="Input 7 5 2 4" xfId="6828" xr:uid="{2866B40C-3970-48A2-B445-CB72727703D7}"/>
    <cellStyle name="Input 7 5 2 5" xfId="6829" xr:uid="{B1EDC7F9-EDE9-4ADE-B5B1-3DF13B27BB46}"/>
    <cellStyle name="Input 7 5 2 6" xfId="6830" xr:uid="{A8B8B75B-B519-4C3B-B4A9-5AA6A2591FF2}"/>
    <cellStyle name="Input 7 5 3" xfId="6831" xr:uid="{6392D31B-AA76-4C44-B5B4-D2F9207DE842}"/>
    <cellStyle name="Input 7 5 3 2" xfId="6832" xr:uid="{6C06B0CA-5322-4A35-9A0F-8B642CB9FF0D}"/>
    <cellStyle name="Input 7 5 4" xfId="6833" xr:uid="{7B688529-6054-4A5F-9CE4-26730E71587D}"/>
    <cellStyle name="Input 7 5 5" xfId="6834" xr:uid="{E767CFA3-8AF9-4CA0-8807-1A0589EC71F5}"/>
    <cellStyle name="Input 7 5 6" xfId="6835" xr:uid="{E129930F-4502-474C-ADCD-C5F2D7946B9F}"/>
    <cellStyle name="Input 7 5 7" xfId="6836" xr:uid="{D465DE55-DEC7-46AA-BA2B-3D13F40A01F8}"/>
    <cellStyle name="Input 7 6" xfId="6837" xr:uid="{1B661A76-4402-4EF9-98DD-4F09CEC264B9}"/>
    <cellStyle name="Input 7 6 2" xfId="6838" xr:uid="{D5727DB9-E2D5-42EF-A0C7-D13D080AAB8A}"/>
    <cellStyle name="Input 7 6 2 2" xfId="6839" xr:uid="{B12D4A9D-DCBD-4F92-9D1E-51333B7CB76C}"/>
    <cellStyle name="Input 7 6 2 3" xfId="6840" xr:uid="{9B237039-A76F-455D-9D3D-D2E5E060C85D}"/>
    <cellStyle name="Input 7 6 2 4" xfId="6841" xr:uid="{07EA0CCC-F3EA-4A14-9FB2-1659A7F1528C}"/>
    <cellStyle name="Input 7 6 2 5" xfId="6842" xr:uid="{B6F54511-459E-486A-8CFC-ADCB283302E2}"/>
    <cellStyle name="Input 7 6 2 6" xfId="6843" xr:uid="{06199177-AEDE-4DC9-A919-1E02EF4BD264}"/>
    <cellStyle name="Input 7 6 3" xfId="6844" xr:uid="{862A503B-B2BC-4D2F-B9C9-825C53BD9199}"/>
    <cellStyle name="Input 7 6 3 2" xfId="6845" xr:uid="{9E2CAF66-D371-4439-A2BA-78DEFECB8885}"/>
    <cellStyle name="Input 7 6 4" xfId="6846" xr:uid="{E80AFE92-7232-40D0-933B-EEF7674DEC7B}"/>
    <cellStyle name="Input 7 6 5" xfId="6847" xr:uid="{7BEDF378-E221-4DE9-8334-517621CDF57F}"/>
    <cellStyle name="Input 7 6 6" xfId="6848" xr:uid="{789FD1BF-25D3-477E-9910-DF53955DFE2E}"/>
    <cellStyle name="Input 7 6 7" xfId="6849" xr:uid="{7A7165CC-F9A4-48B5-B45D-014BB876B57B}"/>
    <cellStyle name="Input 7 7" xfId="6850" xr:uid="{43A0B535-A4B0-47D2-B894-47B4FA87EA21}"/>
    <cellStyle name="Input 7 7 2" xfId="6851" xr:uid="{1AE40759-8F6B-481E-B63B-04B4F20E9B22}"/>
    <cellStyle name="Input 7 7 2 2" xfId="6852" xr:uid="{2FB2C026-4B8C-45F0-A43E-83F467D96258}"/>
    <cellStyle name="Input 7 7 2 3" xfId="6853" xr:uid="{45032D2E-C393-4771-869E-D44BCB5722FB}"/>
    <cellStyle name="Input 7 7 2 4" xfId="6854" xr:uid="{289FD69C-1EB0-43AE-A51D-5BEB9793EDF9}"/>
    <cellStyle name="Input 7 7 2 5" xfId="6855" xr:uid="{82CE2C76-88D4-43D8-99CF-139C97D838CA}"/>
    <cellStyle name="Input 7 7 2 6" xfId="6856" xr:uid="{C4D95314-C656-4D74-912F-C676F0F4D34C}"/>
    <cellStyle name="Input 7 7 3" xfId="6857" xr:uid="{909DE86F-C8C7-4751-B773-6CF94A8699B2}"/>
    <cellStyle name="Input 7 7 3 2" xfId="6858" xr:uid="{EE16B6C9-2256-4E3E-A276-CBF21353AC35}"/>
    <cellStyle name="Input 7 7 4" xfId="6859" xr:uid="{F1B5D9CF-8B8B-4874-97B0-3F95FC5E1847}"/>
    <cellStyle name="Input 7 7 5" xfId="6860" xr:uid="{EABC419D-0F66-4B7B-A03D-E8ECFE846A05}"/>
    <cellStyle name="Input 7 7 6" xfId="6861" xr:uid="{E673455B-A69D-4C19-A084-16373EEC83D7}"/>
    <cellStyle name="Input 7 7 7" xfId="6862" xr:uid="{F37B691C-3CC1-4270-9252-5F07D89B655E}"/>
    <cellStyle name="Input 7 8" xfId="6863" xr:uid="{672521E1-7380-464C-B6C8-6E5AC9E4479C}"/>
    <cellStyle name="Input 7 8 2" xfId="6864" xr:uid="{668B2B4C-C65E-4C81-93FF-F2F1FB65BB6C}"/>
    <cellStyle name="Input 7 8 2 2" xfId="6865" xr:uid="{69E4F256-C24B-4826-8A2D-88BA890E14F6}"/>
    <cellStyle name="Input 7 8 2 3" xfId="6866" xr:uid="{CD14E559-FEAD-4FD0-8339-9088797E633C}"/>
    <cellStyle name="Input 7 8 2 4" xfId="6867" xr:uid="{9258C04F-8C74-4E30-A4DB-FC06D923BB01}"/>
    <cellStyle name="Input 7 8 2 5" xfId="6868" xr:uid="{01038AF2-0421-4C7D-8050-AA94FBF70DFB}"/>
    <cellStyle name="Input 7 8 2 6" xfId="6869" xr:uid="{62750F70-3814-4155-8C19-D92D8A5B2BFC}"/>
    <cellStyle name="Input 7 8 3" xfId="6870" xr:uid="{80D139CA-8C3B-42A7-B384-772F80BF6FE7}"/>
    <cellStyle name="Input 7 8 3 2" xfId="6871" xr:uid="{4BB0ECEF-729A-4F1B-90F1-059997437071}"/>
    <cellStyle name="Input 7 8 4" xfId="6872" xr:uid="{8160496D-E963-4AF8-82A8-5A6CE579BB8A}"/>
    <cellStyle name="Input 7 8 5" xfId="6873" xr:uid="{E5F1BEBC-08D8-4B6B-9E46-17E2A9B3A4CC}"/>
    <cellStyle name="Input 7 8 6" xfId="6874" xr:uid="{06DD8BDA-7587-4EAD-A8CA-B2A186D6B8EB}"/>
    <cellStyle name="Input 7 8 7" xfId="6875" xr:uid="{629BAD18-5690-4896-8833-A9F2CEA980C6}"/>
    <cellStyle name="Input 7 9" xfId="6876" xr:uid="{55AFD98C-0C5F-49C6-BBA8-FCAD4AD12CA6}"/>
    <cellStyle name="Input 7 9 2" xfId="6877" xr:uid="{E9511088-B312-4013-8433-44C721DA1DFC}"/>
    <cellStyle name="Input 7 9 3" xfId="6878" xr:uid="{781BB96D-1AA2-4BBA-9A3C-42F6B86F464E}"/>
    <cellStyle name="Input 7 9 4" xfId="6879" xr:uid="{6B95E295-964E-45EC-9229-3D6C12394388}"/>
    <cellStyle name="Input 7 9 5" xfId="6880" xr:uid="{2FD24E24-0321-439D-ABF1-8E7BADF0DE9A}"/>
    <cellStyle name="Input 7 9 6" xfId="6881" xr:uid="{A122EE3B-1660-451F-8E66-8A3AA2567E78}"/>
    <cellStyle name="Input 7_Subsidy" xfId="6882" xr:uid="{4B431356-940C-45F2-9B10-961A739CF72F}"/>
    <cellStyle name="Input 8" xfId="6883" xr:uid="{9938BB8C-5050-47AE-91D5-EE4B6D0F4D07}"/>
    <cellStyle name="Input 8 10" xfId="6884" xr:uid="{21630137-A4F8-4E0B-B58A-AC28C2845D0A}"/>
    <cellStyle name="Input 8 10 2" xfId="6885" xr:uid="{754F75CF-7CEF-4238-9186-AF2CD6FF8B15}"/>
    <cellStyle name="Input 8 11" xfId="6886" xr:uid="{386F79AA-C550-470A-B9F8-466D4404DADF}"/>
    <cellStyle name="Input 8 12" xfId="6887" xr:uid="{9BE4EDDA-E9EB-4107-BF91-8FA08EEEBB74}"/>
    <cellStyle name="Input 8 13" xfId="6888" xr:uid="{DE08394B-3380-4C59-AC5E-6D2AEA6ACC82}"/>
    <cellStyle name="Input 8 14" xfId="6889" xr:uid="{EABB3444-1F7D-4795-9223-8B374857FCF9}"/>
    <cellStyle name="Input 8 2" xfId="6890" xr:uid="{6991D02E-4887-4AF2-9D77-36E996FEAD13}"/>
    <cellStyle name="Input 8 2 2" xfId="6891" xr:uid="{231AE8FC-EC3F-4E50-9EAF-A06061722BDD}"/>
    <cellStyle name="Input 8 2 2 2" xfId="6892" xr:uid="{48DAC8CA-E5A9-4FDF-8A1D-4589F09811E6}"/>
    <cellStyle name="Input 8 2 2 2 2" xfId="6893" xr:uid="{8DB60278-E8EF-48AC-A7CF-31401CFCCAB3}"/>
    <cellStyle name="Input 8 2 2 2 3" xfId="6894" xr:uid="{BA6AA00D-B64A-459C-B622-9640A00ACCB1}"/>
    <cellStyle name="Input 8 2 2 2 4" xfId="6895" xr:uid="{126E09D1-9B58-413A-B73E-B843B03C3567}"/>
    <cellStyle name="Input 8 2 2 2 5" xfId="6896" xr:uid="{03268F95-55E5-4CAA-8234-3EBBC82E2452}"/>
    <cellStyle name="Input 8 2 2 2 6" xfId="6897" xr:uid="{0BAE5B53-3FB8-45DB-9288-42531C1F9108}"/>
    <cellStyle name="Input 8 2 2 3" xfId="6898" xr:uid="{065CF2CE-44B4-4120-9E2E-8F8C3BDDA297}"/>
    <cellStyle name="Input 8 2 2 3 2" xfId="6899" xr:uid="{15D641DA-1034-487F-830D-1EAB40C49277}"/>
    <cellStyle name="Input 8 2 2 4" xfId="6900" xr:uid="{1E4DF695-FE2B-4C50-A439-291204788B29}"/>
    <cellStyle name="Input 8 2 2 5" xfId="6901" xr:uid="{7D523026-9022-48E0-9501-9C03863E7CFE}"/>
    <cellStyle name="Input 8 2 2 6" xfId="6902" xr:uid="{EF8E0AC3-AE80-46AC-9749-2887A6B983BB}"/>
    <cellStyle name="Input 8 2 2 7" xfId="6903" xr:uid="{CC958E3C-7829-4728-B342-CFF67AF82704}"/>
    <cellStyle name="Input 8 2 3" xfId="6904" xr:uid="{C8AFB3AC-BD37-4C4E-A3B9-E4610EFDFC2A}"/>
    <cellStyle name="Input 8 2 3 2" xfId="6905" xr:uid="{6AEF28E7-2B40-4BCD-B44C-D0553CBDF575}"/>
    <cellStyle name="Input 8 2 3 3" xfId="6906" xr:uid="{2549FA43-C124-442A-A942-1273C7BD4046}"/>
    <cellStyle name="Input 8 2 3 4" xfId="6907" xr:uid="{954C70EF-50D3-4737-945C-1C9CBDBA9947}"/>
    <cellStyle name="Input 8 2 3 5" xfId="6908" xr:uid="{3208017C-E96A-4F7E-80B5-3A2C2C110B94}"/>
    <cellStyle name="Input 8 2 3 6" xfId="6909" xr:uid="{EC9BB82D-8B3D-47F4-8A51-9F15A09C3FAD}"/>
    <cellStyle name="Input 8 2 4" xfId="6910" xr:uid="{51EB976D-61D0-4182-A7DC-C34EC06F98D0}"/>
    <cellStyle name="Input 8 2 4 2" xfId="6911" xr:uid="{00F255CB-E358-4908-8866-80596F1C8060}"/>
    <cellStyle name="Input 8 2 5" xfId="6912" xr:uid="{55C17A1B-B28B-41B8-B3A2-373CC62A7F9D}"/>
    <cellStyle name="Input 8 2 6" xfId="6913" xr:uid="{5EBCB179-107B-4F02-8376-5896CC46CDAA}"/>
    <cellStyle name="Input 8 2 7" xfId="6914" xr:uid="{52B31F8C-A3D9-4F82-A379-76743C353309}"/>
    <cellStyle name="Input 8 2 8" xfId="6915" xr:uid="{72F5C956-7815-4F09-B06A-60108B5B1C23}"/>
    <cellStyle name="Input 8 2_Subsidy" xfId="6916" xr:uid="{BD81B714-9512-42A0-9E9C-8E86B6CF1167}"/>
    <cellStyle name="Input 8 3" xfId="6917" xr:uid="{767CE7D0-4C17-40C1-925D-AD0C1F404CC9}"/>
    <cellStyle name="Input 8 3 2" xfId="6918" xr:uid="{CFC5ADCD-0CBD-4C97-A6C1-07D76B02CBDD}"/>
    <cellStyle name="Input 8 3 2 2" xfId="6919" xr:uid="{6BC3B0B2-2EB3-40DD-89D1-4FBE2008CB52}"/>
    <cellStyle name="Input 8 3 2 3" xfId="6920" xr:uid="{3B86A536-E0DD-46CF-97CC-3B38624B8F19}"/>
    <cellStyle name="Input 8 3 2 4" xfId="6921" xr:uid="{20993C53-1E03-472B-8340-865146DDBB02}"/>
    <cellStyle name="Input 8 3 2 5" xfId="6922" xr:uid="{B3D70340-D8F3-439A-8346-171FC0A5ABA6}"/>
    <cellStyle name="Input 8 3 2 6" xfId="6923" xr:uid="{99DDCC47-CB92-43B4-8CC9-1AEE03A9D755}"/>
    <cellStyle name="Input 8 3 3" xfId="6924" xr:uid="{9FF6EBD7-76D4-4EC0-B884-1E305D17729B}"/>
    <cellStyle name="Input 8 3 3 2" xfId="6925" xr:uid="{17D10F97-6B8D-4DC9-9D43-4D35C8B05E30}"/>
    <cellStyle name="Input 8 3 4" xfId="6926" xr:uid="{6FB4071A-7DD1-4191-AE0A-19DF6C67AB3A}"/>
    <cellStyle name="Input 8 3 5" xfId="6927" xr:uid="{4516C743-A638-4680-A5BB-1766EDDA218F}"/>
    <cellStyle name="Input 8 3 6" xfId="6928" xr:uid="{958605C8-3213-4022-BA22-5F5AC86FA00E}"/>
    <cellStyle name="Input 8 3 7" xfId="6929" xr:uid="{625C0B17-F2C7-4DF8-A11B-D06ABC536EB1}"/>
    <cellStyle name="Input 8 4" xfId="6930" xr:uid="{9CAE379B-4197-4EF2-8776-2A8D64B73865}"/>
    <cellStyle name="Input 8 4 2" xfId="6931" xr:uid="{AB0027A1-3939-4F0A-9E3F-BD733560443E}"/>
    <cellStyle name="Input 8 4 2 2" xfId="6932" xr:uid="{2C3BD445-E44E-47DA-83EB-AA9149223642}"/>
    <cellStyle name="Input 8 4 2 3" xfId="6933" xr:uid="{35BB82D7-9B38-4860-815C-B5877586FA80}"/>
    <cellStyle name="Input 8 4 2 4" xfId="6934" xr:uid="{EF916D7C-8F63-41A7-AD36-4D764F8517B2}"/>
    <cellStyle name="Input 8 4 2 5" xfId="6935" xr:uid="{16E9B6E1-FA34-493C-A1D9-0ADE93E2C907}"/>
    <cellStyle name="Input 8 4 2 6" xfId="6936" xr:uid="{0490B0D2-2FAD-4A14-9BEA-3D9B72294FAF}"/>
    <cellStyle name="Input 8 4 3" xfId="6937" xr:uid="{F7DD1FDD-4AD4-4213-A0B9-64EAEA92276D}"/>
    <cellStyle name="Input 8 4 3 2" xfId="6938" xr:uid="{91204B60-79A4-46FF-A0AD-CB2284BD0DBA}"/>
    <cellStyle name="Input 8 4 4" xfId="6939" xr:uid="{3073AC3E-074D-4A93-B247-C44D6C3DC1A1}"/>
    <cellStyle name="Input 8 4 5" xfId="6940" xr:uid="{545730FA-30D3-4F54-82B6-651FA6CFD333}"/>
    <cellStyle name="Input 8 4 6" xfId="6941" xr:uid="{29EB0FD5-D579-4B4A-8D9E-2C50CB0B284C}"/>
    <cellStyle name="Input 8 4 7" xfId="6942" xr:uid="{A4860F9E-9A60-472C-8635-415D2458056C}"/>
    <cellStyle name="Input 8 5" xfId="6943" xr:uid="{E852536E-A66A-4391-8E06-8FBD29F0273B}"/>
    <cellStyle name="Input 8 5 2" xfId="6944" xr:uid="{15E67067-BB20-4767-8020-E0A39ED95568}"/>
    <cellStyle name="Input 8 5 2 2" xfId="6945" xr:uid="{E6F4FB9E-83F7-45DC-8C47-08513F992536}"/>
    <cellStyle name="Input 8 5 2 3" xfId="6946" xr:uid="{34730A51-779F-4222-AE94-E25FF810C41D}"/>
    <cellStyle name="Input 8 5 2 4" xfId="6947" xr:uid="{E872E4EF-A44B-494E-A382-0DC2C46943DD}"/>
    <cellStyle name="Input 8 5 2 5" xfId="6948" xr:uid="{55B45D21-521E-4CC9-954F-4054AA0CB67C}"/>
    <cellStyle name="Input 8 5 2 6" xfId="6949" xr:uid="{3BD9B167-B1AD-4EAA-B0FA-2B64A5D0692B}"/>
    <cellStyle name="Input 8 5 3" xfId="6950" xr:uid="{8A06F335-5005-462A-BAB2-70F2A216FAE7}"/>
    <cellStyle name="Input 8 5 3 2" xfId="6951" xr:uid="{CDAD7309-F3F4-4F89-991D-2731602AC5B3}"/>
    <cellStyle name="Input 8 5 4" xfId="6952" xr:uid="{C6EB0AA6-A402-4ABC-93FF-6002FAC8DDE6}"/>
    <cellStyle name="Input 8 5 5" xfId="6953" xr:uid="{8F3138AC-FD0E-46EB-924F-5812B2602A29}"/>
    <cellStyle name="Input 8 5 6" xfId="6954" xr:uid="{8548E87C-40E7-4D54-818E-09FB4614ACAC}"/>
    <cellStyle name="Input 8 5 7" xfId="6955" xr:uid="{0E5C312F-DD95-466E-944D-D05F7B8E703D}"/>
    <cellStyle name="Input 8 6" xfId="6956" xr:uid="{3D807BE9-2058-4F1F-BAFD-C2579FBC6441}"/>
    <cellStyle name="Input 8 6 2" xfId="6957" xr:uid="{06E9A063-8F0D-417A-A11D-56BA631BA384}"/>
    <cellStyle name="Input 8 6 2 2" xfId="6958" xr:uid="{E55116B3-2E25-42B7-A263-5B684331350E}"/>
    <cellStyle name="Input 8 6 2 3" xfId="6959" xr:uid="{01A1BE9B-4656-4516-9FFB-5AB537B5CF91}"/>
    <cellStyle name="Input 8 6 2 4" xfId="6960" xr:uid="{AF0C042E-4E20-45BB-BBD5-DD9F1605D5E0}"/>
    <cellStyle name="Input 8 6 2 5" xfId="6961" xr:uid="{6D12FA47-3BDB-4490-826F-1D2502E65C68}"/>
    <cellStyle name="Input 8 6 2 6" xfId="6962" xr:uid="{4E41E5B5-4026-401E-ABA9-6D344B810DE5}"/>
    <cellStyle name="Input 8 6 3" xfId="6963" xr:uid="{BD423E9B-53CC-4BD5-823F-A5ECAA66F62B}"/>
    <cellStyle name="Input 8 6 3 2" xfId="6964" xr:uid="{02794A2D-FA67-4CEE-B890-A4AC2B0D3EC1}"/>
    <cellStyle name="Input 8 6 4" xfId="6965" xr:uid="{9258CE9C-525D-45CE-A5F8-A05BA531C672}"/>
    <cellStyle name="Input 8 6 5" xfId="6966" xr:uid="{1DA658B4-659D-41C4-B2F9-E30D83FA28AE}"/>
    <cellStyle name="Input 8 6 6" xfId="6967" xr:uid="{F63A575E-7223-4A6D-A0A8-99A0AA53FCF1}"/>
    <cellStyle name="Input 8 6 7" xfId="6968" xr:uid="{6B0ADE4A-626E-4188-8FB2-C3428C43E64F}"/>
    <cellStyle name="Input 8 7" xfId="6969" xr:uid="{A250D6D8-60D1-44D2-AB35-DBAE07CB7D6C}"/>
    <cellStyle name="Input 8 7 2" xfId="6970" xr:uid="{E734516B-CC29-4D83-AD66-4A229ED7E496}"/>
    <cellStyle name="Input 8 7 2 2" xfId="6971" xr:uid="{E03678C4-26B7-4CDB-B706-88AB2806FEC6}"/>
    <cellStyle name="Input 8 7 2 3" xfId="6972" xr:uid="{BC2EA58C-5A43-4444-8F69-A155BBADDF7D}"/>
    <cellStyle name="Input 8 7 2 4" xfId="6973" xr:uid="{CF7CE7BD-5D3C-4F48-A547-82EA61BD2519}"/>
    <cellStyle name="Input 8 7 2 5" xfId="6974" xr:uid="{9771393E-B6E2-4427-BA6E-6F1B52A22CA4}"/>
    <cellStyle name="Input 8 7 2 6" xfId="6975" xr:uid="{4B630A24-7659-47B9-9F04-73BC46C07A45}"/>
    <cellStyle name="Input 8 7 3" xfId="6976" xr:uid="{79FF5478-7B0C-4405-AAFC-FD45A9BF1389}"/>
    <cellStyle name="Input 8 7 3 2" xfId="6977" xr:uid="{ED665F14-F866-4815-B10B-D7714F7F28E4}"/>
    <cellStyle name="Input 8 7 4" xfId="6978" xr:uid="{002EADE1-3967-42AC-8415-B85A37D7CDE0}"/>
    <cellStyle name="Input 8 7 5" xfId="6979" xr:uid="{4B5AB86A-8A65-4D50-9DCA-1EF73F40ADA6}"/>
    <cellStyle name="Input 8 7 6" xfId="6980" xr:uid="{B9C811BD-70D4-4232-95B8-0CACE9098E75}"/>
    <cellStyle name="Input 8 7 7" xfId="6981" xr:uid="{CBC4FFF1-F854-4FD1-9765-4EAFA7520210}"/>
    <cellStyle name="Input 8 8" xfId="6982" xr:uid="{F912EAE5-3B95-4BC7-B54B-75ECA2AC3433}"/>
    <cellStyle name="Input 8 8 2" xfId="6983" xr:uid="{09654368-075C-40FE-B5C0-CE8210354C47}"/>
    <cellStyle name="Input 8 8 2 2" xfId="6984" xr:uid="{56BF3435-0E5A-4C13-A44F-7A8F0A39CD0C}"/>
    <cellStyle name="Input 8 8 2 3" xfId="6985" xr:uid="{1F684704-7A5C-4922-8DE4-1FE2C1222B3F}"/>
    <cellStyle name="Input 8 8 2 4" xfId="6986" xr:uid="{633F21BF-C8EF-413A-A43C-9A468753A3D2}"/>
    <cellStyle name="Input 8 8 2 5" xfId="6987" xr:uid="{839B93D8-3E8A-4725-A92C-1E1C41F67262}"/>
    <cellStyle name="Input 8 8 2 6" xfId="6988" xr:uid="{D04A873F-8A37-485C-BF61-03FBC3744550}"/>
    <cellStyle name="Input 8 8 3" xfId="6989" xr:uid="{0F897547-49F1-4239-AC75-946F5AC9A996}"/>
    <cellStyle name="Input 8 8 3 2" xfId="6990" xr:uid="{F96FB03F-87B8-44F0-958B-3112F867B820}"/>
    <cellStyle name="Input 8 8 4" xfId="6991" xr:uid="{7B768B8A-6073-42C5-9C60-8D6F70B565C1}"/>
    <cellStyle name="Input 8 8 5" xfId="6992" xr:uid="{00651DF8-69EE-45CE-BC0F-233C29855D55}"/>
    <cellStyle name="Input 8 8 6" xfId="6993" xr:uid="{C2467E05-3D79-4181-B55A-2754280908FC}"/>
    <cellStyle name="Input 8 8 7" xfId="6994" xr:uid="{057E78CC-C957-4EC2-9318-BE724EF2723E}"/>
    <cellStyle name="Input 8 9" xfId="6995" xr:uid="{353E1DC2-739D-49F0-9D20-C6D770C1B369}"/>
    <cellStyle name="Input 8 9 2" xfId="6996" xr:uid="{88768FA7-0486-4F7C-BBBF-A117E0B2AAE2}"/>
    <cellStyle name="Input 8 9 3" xfId="6997" xr:uid="{4949CFF5-4E89-4E1D-B638-3CB1FA43F74B}"/>
    <cellStyle name="Input 8 9 4" xfId="6998" xr:uid="{B29B7C8C-F8D7-43CD-B6FD-E60BFE3852F5}"/>
    <cellStyle name="Input 8 9 5" xfId="6999" xr:uid="{C978F53E-BBE1-46BB-9B42-F8F39709A88F}"/>
    <cellStyle name="Input 8 9 6" xfId="7000" xr:uid="{DA1CDDAD-C0DE-4EED-8B6D-2E729A123CCA}"/>
    <cellStyle name="Input 8_Subsidy" xfId="7001" xr:uid="{41249EDC-1FB3-4CD2-BEE0-61A222D66985}"/>
    <cellStyle name="Input 9" xfId="7002" xr:uid="{0EE84B00-AA5B-422E-8050-DC35723A1A67}"/>
    <cellStyle name="Input 9 10" xfId="7003" xr:uid="{F952BFC3-5956-443D-8300-13D2FFFD7D2E}"/>
    <cellStyle name="Input 9 10 2" xfId="7004" xr:uid="{5D9529B5-18E9-4070-87C8-CC3D776DF048}"/>
    <cellStyle name="Input 9 11" xfId="7005" xr:uid="{A6C9BDB9-865F-406C-8499-CF1E7C3CFD0F}"/>
    <cellStyle name="Input 9 12" xfId="7006" xr:uid="{302D7C7F-5828-4837-8525-BF4D55249D35}"/>
    <cellStyle name="Input 9 13" xfId="7007" xr:uid="{FAD87A0F-B923-43E0-A32D-A9C40C939196}"/>
    <cellStyle name="Input 9 14" xfId="7008" xr:uid="{15D9B6CE-7EDF-456E-AC76-31ED2A5C25D8}"/>
    <cellStyle name="Input 9 2" xfId="7009" xr:uid="{9F072941-E7D3-4AE5-B9B7-4B7FD3F88D5C}"/>
    <cellStyle name="Input 9 2 2" xfId="7010" xr:uid="{944B7993-7BE4-48AA-9D11-0D8DBDC0F331}"/>
    <cellStyle name="Input 9 2 2 2" xfId="7011" xr:uid="{F1E2DA3F-3D86-43F7-9B9B-5EAB18F6A819}"/>
    <cellStyle name="Input 9 2 2 2 2" xfId="7012" xr:uid="{A37A1437-151D-48BD-A826-A6C54425D3DE}"/>
    <cellStyle name="Input 9 2 2 2 3" xfId="7013" xr:uid="{B0FD6CE3-CCC1-4D39-B6E7-F121D65CE0FE}"/>
    <cellStyle name="Input 9 2 2 2 4" xfId="7014" xr:uid="{03268EE7-01D3-43A6-BDA6-47348AC3ACC5}"/>
    <cellStyle name="Input 9 2 2 2 5" xfId="7015" xr:uid="{807DBFD1-F45C-4FD3-B51B-1FEFE3F7FB8E}"/>
    <cellStyle name="Input 9 2 2 2 6" xfId="7016" xr:uid="{A433FC80-22EF-4BA0-A69E-7E078D663EAC}"/>
    <cellStyle name="Input 9 2 2 3" xfId="7017" xr:uid="{8738E2DB-BE1C-41AF-B593-30600F6B1357}"/>
    <cellStyle name="Input 9 2 2 3 2" xfId="7018" xr:uid="{FFCFAE44-0C17-4D80-AA3D-4DB9414D6C7B}"/>
    <cellStyle name="Input 9 2 2 4" xfId="7019" xr:uid="{D8C281F5-1C97-406E-9756-D4B418246AF9}"/>
    <cellStyle name="Input 9 2 2 5" xfId="7020" xr:uid="{1184F7D5-3869-434C-A3B9-8DBF95E6961A}"/>
    <cellStyle name="Input 9 2 2 6" xfId="7021" xr:uid="{A8FB7789-484D-4794-8963-284BF3FBBB99}"/>
    <cellStyle name="Input 9 2 2 7" xfId="7022" xr:uid="{6D4C9FAD-671A-46E8-9E3F-7ABC25942D23}"/>
    <cellStyle name="Input 9 2 3" xfId="7023" xr:uid="{704AA8D8-0228-4B12-B4F1-E396278B2FE9}"/>
    <cellStyle name="Input 9 2 3 2" xfId="7024" xr:uid="{BEB37903-13ED-42D4-BFA5-CA94CA2C8E6A}"/>
    <cellStyle name="Input 9 2 3 3" xfId="7025" xr:uid="{D14B0E9C-17F2-4766-9510-ABE29D408B27}"/>
    <cellStyle name="Input 9 2 3 4" xfId="7026" xr:uid="{B2EB80B2-7EDC-47BE-AAC3-BC543DC88312}"/>
    <cellStyle name="Input 9 2 3 5" xfId="7027" xr:uid="{0498FCD9-A189-4FE3-A0D2-D5CF342B6C46}"/>
    <cellStyle name="Input 9 2 3 6" xfId="7028" xr:uid="{A8D28F0A-E01D-4466-A9B1-2EE0BCA9852C}"/>
    <cellStyle name="Input 9 2 4" xfId="7029" xr:uid="{77EBB4C0-E919-4103-962C-73FF78987B7C}"/>
    <cellStyle name="Input 9 2 4 2" xfId="7030" xr:uid="{04C2337D-9E46-4926-B36A-D7689F769AFE}"/>
    <cellStyle name="Input 9 2 5" xfId="7031" xr:uid="{89BA6289-965E-404D-9D11-E4E7BCF6B86B}"/>
    <cellStyle name="Input 9 2 6" xfId="7032" xr:uid="{8C1260B7-9652-4FB8-82F9-393E3640A903}"/>
    <cellStyle name="Input 9 2 7" xfId="7033" xr:uid="{1FC76AA2-B564-40BC-A962-1D7EC326FA32}"/>
    <cellStyle name="Input 9 2 8" xfId="7034" xr:uid="{8260BB2B-8597-405B-A682-8A4FA18DE010}"/>
    <cellStyle name="Input 9 2_Subsidy" xfId="7035" xr:uid="{E88331FD-BA8B-4E3E-980A-BFC812006C18}"/>
    <cellStyle name="Input 9 3" xfId="7036" xr:uid="{BDC0F97A-C3C6-48B0-B026-37ACE5ED284B}"/>
    <cellStyle name="Input 9 3 2" xfId="7037" xr:uid="{C688CFA2-CAEB-4A73-9218-9EF4FD9C8BD0}"/>
    <cellStyle name="Input 9 3 2 2" xfId="7038" xr:uid="{550971BD-F0DF-444E-8366-9D39E313CD7B}"/>
    <cellStyle name="Input 9 3 2 3" xfId="7039" xr:uid="{D545C087-35DE-45B5-9729-65C14470BFE9}"/>
    <cellStyle name="Input 9 3 2 4" xfId="7040" xr:uid="{EB0D73DE-EDD6-4BF9-9C4A-225DCAB8CAB5}"/>
    <cellStyle name="Input 9 3 2 5" xfId="7041" xr:uid="{C213BDC2-02B2-488F-AC00-4D2BDC69E28F}"/>
    <cellStyle name="Input 9 3 2 6" xfId="7042" xr:uid="{36B144FB-D883-4AE0-92C0-69492AA59D5C}"/>
    <cellStyle name="Input 9 3 3" xfId="7043" xr:uid="{04291B32-1736-4812-AD30-68DC2F8245CB}"/>
    <cellStyle name="Input 9 3 3 2" xfId="7044" xr:uid="{1ACA7771-D066-4252-B945-EE745DEF09B6}"/>
    <cellStyle name="Input 9 3 4" xfId="7045" xr:uid="{E848D4F6-1DF2-4FA5-BE29-41587AB07627}"/>
    <cellStyle name="Input 9 3 5" xfId="7046" xr:uid="{C3286A05-2957-44C9-9542-BF1DD3DCC19A}"/>
    <cellStyle name="Input 9 3 6" xfId="7047" xr:uid="{C69A9A21-2FDC-4147-A90E-475774990E93}"/>
    <cellStyle name="Input 9 3 7" xfId="7048" xr:uid="{646696E4-E935-4E55-B908-6465AA7E02B6}"/>
    <cellStyle name="Input 9 4" xfId="7049" xr:uid="{6E76503F-D296-4B38-B6BB-CBF12A47E0D8}"/>
    <cellStyle name="Input 9 4 2" xfId="7050" xr:uid="{A5EFC0B3-8F5E-4A66-8669-FA09822C5875}"/>
    <cellStyle name="Input 9 4 2 2" xfId="7051" xr:uid="{F66C81CE-1E14-4A57-B437-888ADB99A483}"/>
    <cellStyle name="Input 9 4 2 3" xfId="7052" xr:uid="{FDF9AFFD-2A05-4815-9346-8E324EA357AE}"/>
    <cellStyle name="Input 9 4 2 4" xfId="7053" xr:uid="{6D92262D-2CBB-479C-883A-DF5513517DC6}"/>
    <cellStyle name="Input 9 4 2 5" xfId="7054" xr:uid="{04E7E8DC-6F64-461C-BFC2-0FEB2BA3F826}"/>
    <cellStyle name="Input 9 4 2 6" xfId="7055" xr:uid="{976D60FE-01BA-457A-8CCC-3007077E105B}"/>
    <cellStyle name="Input 9 4 3" xfId="7056" xr:uid="{8DAE5F0B-2301-4D5B-AFC7-6ACD6E661DB2}"/>
    <cellStyle name="Input 9 4 3 2" xfId="7057" xr:uid="{E7E409E9-C13E-4485-8EB8-BAD7FBF69CF5}"/>
    <cellStyle name="Input 9 4 4" xfId="7058" xr:uid="{271CDAA5-57A4-4A06-BCDC-D23DB66B5D4D}"/>
    <cellStyle name="Input 9 4 5" xfId="7059" xr:uid="{9C4BD29B-3A39-4A85-8F28-9667581D8A41}"/>
    <cellStyle name="Input 9 4 6" xfId="7060" xr:uid="{AE9AAF31-0DBF-4ED0-BC13-505E117D00DE}"/>
    <cellStyle name="Input 9 4 7" xfId="7061" xr:uid="{D7B95417-C286-4BF1-851D-7DE6B487933B}"/>
    <cellStyle name="Input 9 5" xfId="7062" xr:uid="{D65A344A-1DCB-408C-BC66-EC6C91BB7940}"/>
    <cellStyle name="Input 9 5 2" xfId="7063" xr:uid="{DCD18EFC-70DD-44D0-AFA3-0B60180117B7}"/>
    <cellStyle name="Input 9 5 2 2" xfId="7064" xr:uid="{B2C87671-375C-4E92-B1E1-5FF30737E3B3}"/>
    <cellStyle name="Input 9 5 2 3" xfId="7065" xr:uid="{4951D6C3-135D-4AF0-B509-4C4B3CD8E438}"/>
    <cellStyle name="Input 9 5 2 4" xfId="7066" xr:uid="{6CF3001C-B4D5-4045-80A6-5F44293B9D43}"/>
    <cellStyle name="Input 9 5 2 5" xfId="7067" xr:uid="{D7AE81D4-ABAC-48B5-A90B-F8C17367FB8A}"/>
    <cellStyle name="Input 9 5 2 6" xfId="7068" xr:uid="{2EF4CC5C-DC81-4E3C-BC67-0562CA8D0501}"/>
    <cellStyle name="Input 9 5 3" xfId="7069" xr:uid="{1A4A7C01-1587-49A6-BE1B-AD65F9D70D5B}"/>
    <cellStyle name="Input 9 5 3 2" xfId="7070" xr:uid="{733AEE38-956A-4ACB-B909-BCB75DD058A4}"/>
    <cellStyle name="Input 9 5 4" xfId="7071" xr:uid="{16C83CFB-1EC7-434A-B1F5-FFFC099DCAC7}"/>
    <cellStyle name="Input 9 5 5" xfId="7072" xr:uid="{5298F25E-4EBF-46E2-A42F-1F9507077874}"/>
    <cellStyle name="Input 9 5 6" xfId="7073" xr:uid="{3E05E10C-B0F7-44B0-AEDE-714690AA1E2E}"/>
    <cellStyle name="Input 9 5 7" xfId="7074" xr:uid="{EA4DFDAA-44D1-4600-ABD5-8DD42FE27112}"/>
    <cellStyle name="Input 9 6" xfId="7075" xr:uid="{2179C53E-1283-4716-AB76-0774E675657A}"/>
    <cellStyle name="Input 9 6 2" xfId="7076" xr:uid="{5D946DDD-18F0-459A-83F0-56DCDE8C8577}"/>
    <cellStyle name="Input 9 6 2 2" xfId="7077" xr:uid="{2E06F388-CEDA-440D-A06D-A390DDFFE579}"/>
    <cellStyle name="Input 9 6 2 3" xfId="7078" xr:uid="{C6E32915-B984-4A6E-939E-65017FA94B2A}"/>
    <cellStyle name="Input 9 6 2 4" xfId="7079" xr:uid="{337A6BA1-7660-4F1A-97B8-0CC06110F846}"/>
    <cellStyle name="Input 9 6 2 5" xfId="7080" xr:uid="{52DB5B14-F063-457E-96B4-80E43CC96E6F}"/>
    <cellStyle name="Input 9 6 2 6" xfId="7081" xr:uid="{1D68931A-7E63-4535-8CC3-378CCC76445B}"/>
    <cellStyle name="Input 9 6 3" xfId="7082" xr:uid="{E8C205F0-FF4B-4C02-A369-048DC517C7E3}"/>
    <cellStyle name="Input 9 6 3 2" xfId="7083" xr:uid="{5F0558B6-3CCB-4A3C-B5E5-929632A15634}"/>
    <cellStyle name="Input 9 6 4" xfId="7084" xr:uid="{1CC2F143-D70A-4055-A22C-39F44969FE89}"/>
    <cellStyle name="Input 9 6 5" xfId="7085" xr:uid="{45E7D707-EA0B-45D9-A7B7-93A2C035BB66}"/>
    <cellStyle name="Input 9 6 6" xfId="7086" xr:uid="{5FF7A5A5-5685-4F6A-8287-3CC0A304EBA8}"/>
    <cellStyle name="Input 9 6 7" xfId="7087" xr:uid="{DE9E5D1A-E4F2-4043-8BDD-7ABA9684199B}"/>
    <cellStyle name="Input 9 7" xfId="7088" xr:uid="{8D47BBE5-D453-4BC7-862D-C61AC4E9F76A}"/>
    <cellStyle name="Input 9 7 2" xfId="7089" xr:uid="{E330269F-B38E-49A3-A2CA-E9ABF94B4239}"/>
    <cellStyle name="Input 9 7 2 2" xfId="7090" xr:uid="{07565A22-CEA2-40AF-8D1E-94FC99B7FF59}"/>
    <cellStyle name="Input 9 7 2 3" xfId="7091" xr:uid="{041EBAB9-DD25-4F91-9D8F-2F1C5CD13F31}"/>
    <cellStyle name="Input 9 7 2 4" xfId="7092" xr:uid="{D6ABB685-72F5-4459-A0B6-CC8A3F521CB3}"/>
    <cellStyle name="Input 9 7 2 5" xfId="7093" xr:uid="{1DC864FB-0768-4114-80F8-AA2B466ACA5E}"/>
    <cellStyle name="Input 9 7 2 6" xfId="7094" xr:uid="{7840EC2C-D652-4FDC-9387-712DD61A6D09}"/>
    <cellStyle name="Input 9 7 3" xfId="7095" xr:uid="{48A2BC2C-1BC9-47C7-8EBF-7D94DF278F46}"/>
    <cellStyle name="Input 9 7 3 2" xfId="7096" xr:uid="{411569B8-CD33-4F81-9E59-3A97459F0CAD}"/>
    <cellStyle name="Input 9 7 4" xfId="7097" xr:uid="{3F6A963B-7CC2-49C9-9B0D-3343A198B123}"/>
    <cellStyle name="Input 9 7 5" xfId="7098" xr:uid="{62007AEB-BB0C-40AC-BA45-5D930C65F21D}"/>
    <cellStyle name="Input 9 7 6" xfId="7099" xr:uid="{8AC4C7E4-6F9F-4C01-9315-E3CD0FBB3DC6}"/>
    <cellStyle name="Input 9 7 7" xfId="7100" xr:uid="{4511E82A-1A08-49CC-87BD-E1D5E88C0B93}"/>
    <cellStyle name="Input 9 8" xfId="7101" xr:uid="{CEDC80D9-F7E3-4A95-A191-CEBE2B826B7D}"/>
    <cellStyle name="Input 9 8 2" xfId="7102" xr:uid="{104CBCA1-4779-43D0-80B4-C248D42E0CD9}"/>
    <cellStyle name="Input 9 8 2 2" xfId="7103" xr:uid="{2E7DB77A-615D-47A6-A04D-29F6A8157D56}"/>
    <cellStyle name="Input 9 8 2 3" xfId="7104" xr:uid="{5E6D2073-745B-44AB-B283-A57334AB1B78}"/>
    <cellStyle name="Input 9 8 2 4" xfId="7105" xr:uid="{892E530D-F52C-422F-8175-3A236D671835}"/>
    <cellStyle name="Input 9 8 2 5" xfId="7106" xr:uid="{02012571-4715-4E6A-9992-63783E859BE0}"/>
    <cellStyle name="Input 9 8 2 6" xfId="7107" xr:uid="{C316EF3A-A890-46C3-AAAE-EBA1F94C77CF}"/>
    <cellStyle name="Input 9 8 3" xfId="7108" xr:uid="{726FD15B-F853-4031-8819-C629647EEC95}"/>
    <cellStyle name="Input 9 8 3 2" xfId="7109" xr:uid="{67B267C7-226C-45BD-8209-1BAA514160C1}"/>
    <cellStyle name="Input 9 8 4" xfId="7110" xr:uid="{9531D5E2-7F48-4DDE-B548-7D3A08F93101}"/>
    <cellStyle name="Input 9 8 5" xfId="7111" xr:uid="{1D5D7974-07F0-4AC6-8E1E-5FFD53C1CC00}"/>
    <cellStyle name="Input 9 8 6" xfId="7112" xr:uid="{D2D33731-F8B8-4591-8AD4-44F184E33EE5}"/>
    <cellStyle name="Input 9 8 7" xfId="7113" xr:uid="{5C4AF771-B0C6-47BE-9EED-D3C0F56B6656}"/>
    <cellStyle name="Input 9 9" xfId="7114" xr:uid="{1A45409C-17EC-4CD0-9AAA-F5598AFB89EA}"/>
    <cellStyle name="Input 9 9 2" xfId="7115" xr:uid="{94B837D3-5808-48F7-9615-E884AF2AF2DB}"/>
    <cellStyle name="Input 9 9 3" xfId="7116" xr:uid="{C1A5ECC5-A436-4031-9C81-67660BC841CA}"/>
    <cellStyle name="Input 9 9 4" xfId="7117" xr:uid="{1E3B5011-B83E-4BDF-BC0D-8D2192C0A469}"/>
    <cellStyle name="Input 9 9 5" xfId="7118" xr:uid="{54DABF96-1CB7-407C-9BCB-F797B5387505}"/>
    <cellStyle name="Input 9 9 6" xfId="7119" xr:uid="{7229B6F7-5807-4E23-B9FF-2E344F7A7D1F}"/>
    <cellStyle name="Input 9_Subsidy" xfId="7120" xr:uid="{9970B6DA-825B-448E-835A-9A91994126EB}"/>
    <cellStyle name="InputCells" xfId="7121" xr:uid="{4F0C677C-F5C6-4EDA-AD00-9E08D124513E}"/>
    <cellStyle name="InputNumber" xfId="7122" xr:uid="{D35697BE-B9DA-4176-9886-279714BEF436}"/>
    <cellStyle name="InputPercentage" xfId="7123" xr:uid="{9F7EA3F9-2560-426E-AB45-9DCC918EABAA}"/>
    <cellStyle name="InputText" xfId="7124" xr:uid="{E5CCB76E-9EE9-4336-9773-4AFA2720D893}"/>
    <cellStyle name="InputText 2" xfId="7125" xr:uid="{31E3063E-A274-496A-BB5E-0E51294FA2EB}"/>
    <cellStyle name="InputText 3" xfId="7126" xr:uid="{5FB8B6DC-4386-4017-B7F0-73F7C7B15C36}"/>
    <cellStyle name="InputText 3 2" xfId="7127" xr:uid="{C9671752-1B06-4EF5-9678-DFB67F0CC22D}"/>
    <cellStyle name="InputText 3 3" xfId="7128" xr:uid="{541113D6-1D7F-4B4B-8FEC-F6E109CE90CE}"/>
    <cellStyle name="InputText 3 3 2" xfId="7129" xr:uid="{D130D7A5-2B4C-45A9-9D09-FA240594E46C}"/>
    <cellStyle name="InputText 4" xfId="7130" xr:uid="{6B961316-AE54-4988-A5B3-E4A082E5FBB7}"/>
    <cellStyle name="InputText 4 2" xfId="7131" xr:uid="{617F2ED0-A782-4B51-8421-7CC6E28632C9}"/>
    <cellStyle name="InputText_Gas Flow Dynamics" xfId="7132" xr:uid="{1C046D82-4B3A-4D05-92D6-5F0F07C5761C}"/>
    <cellStyle name="InputValue" xfId="7133" xr:uid="{05B86AEE-075B-489D-8FBD-BBC25DF0D69F}"/>
    <cellStyle name="InputValue 2" xfId="7134" xr:uid="{D9203F48-5768-427D-A63F-69A32F25F1EA}"/>
    <cellStyle name="InputValue_Banding" xfId="7135" xr:uid="{F89C70F0-2E6B-4D17-8DB6-01DB3C2D2767}"/>
    <cellStyle name="IntermediateCalc_RP" xfId="7136" xr:uid="{CFD6CA75-C76B-4413-87F5-8E24CD98F197}"/>
    <cellStyle name="Italic" xfId="7137" xr:uid="{9156C3BB-83E5-49B5-AD3D-73947A1C5310}"/>
    <cellStyle name="Italic 2" xfId="7138" xr:uid="{CFC99330-5B69-427D-949D-83164D3F485A}"/>
    <cellStyle name="Italic 2 2" xfId="7139" xr:uid="{80E5FF35-0A91-426B-B1AC-50D104F83A1D}"/>
    <cellStyle name="LABEL Normal" xfId="7140" xr:uid="{714C2457-EA2F-4D54-B997-DD2B522FECDE}"/>
    <cellStyle name="Label_RP" xfId="7141" xr:uid="{70961B06-FFC9-4A85-9255-612BE7176E1A}"/>
    <cellStyle name="LabelIntersect" xfId="8227" xr:uid="{54ABDC82-F379-4E38-AB83-7B24406DDB7D}"/>
    <cellStyle name="LabelLeft" xfId="8228" xr:uid="{9798A382-DF70-4C8B-8E50-93C7D811201F}"/>
    <cellStyle name="LabelTop" xfId="8229" xr:uid="{67F68456-4BC3-4F00-86AF-080D892DA3A3}"/>
    <cellStyle name="Linked Cell 2" xfId="7142" xr:uid="{96A21BF2-7C3D-4347-92B6-A7FE1DC10A2B}"/>
    <cellStyle name="Linked Cell 2 2" xfId="7143" xr:uid="{0C88D967-8D76-451C-ADE6-A595ABC882EC}"/>
    <cellStyle name="Linked Cell 2 3" xfId="7144" xr:uid="{5808FDAE-CB19-4CEB-80DD-4FD151888231}"/>
    <cellStyle name="Linked Cell 3" xfId="7145" xr:uid="{A3D6D157-36D7-45A7-BDBB-C0FBFC3F5B3F}"/>
    <cellStyle name="Linked Cell 4" xfId="7146" xr:uid="{3B072821-0135-4CC1-8971-ED79F44191C5}"/>
    <cellStyle name="Linked data" xfId="7147" xr:uid="{D427453C-B01F-447B-9A98-7D17BA951550}"/>
    <cellStyle name="Linked data 2" xfId="7148" xr:uid="{69A584E7-2EFE-447A-9C7E-848DA3C3577A}"/>
    <cellStyle name="Linked data 3" xfId="7149" xr:uid="{994888A8-FCE3-4EC9-9D77-B5519F9356AA}"/>
    <cellStyle name="LinkedCell_RP" xfId="7150" xr:uid="{C0418709-7D84-4540-8609-EE9D97A32B1E}"/>
    <cellStyle name="LinkedCellLbl_RP" xfId="7151" xr:uid="{6202E6BB-73EE-4041-AAFE-ABCAC6C84289}"/>
    <cellStyle name="LinkedData" xfId="7152" xr:uid="{7731635C-C4A5-465E-97C8-0AAE182A4B79}"/>
    <cellStyle name="Mdollar" xfId="7153" xr:uid="{5138AA30-75D4-4394-9485-D6F73928514B}"/>
    <cellStyle name="Mdollar 2" xfId="7154" xr:uid="{6E4FCD34-2D7C-4E87-9F7F-601CC4B48480}"/>
    <cellStyle name="Mdollar 2 2" xfId="7155" xr:uid="{F24464C3-113A-40C1-91E0-FE5966FA9A1B}"/>
    <cellStyle name="Meta" xfId="7156" xr:uid="{53C6024E-9038-4E4A-8CAD-78D4EB2558A3}"/>
    <cellStyle name="Meta 2" xfId="7157" xr:uid="{5C4E9BB7-B332-465D-9855-6E2561EED3D1}"/>
    <cellStyle name="Meta 2 2" xfId="7158" xr:uid="{1A6C3EFA-3255-4D95-8FD5-4E64FE08B2C2}"/>
    <cellStyle name="Meta 2 2 2" xfId="7159" xr:uid="{8741C4A0-4700-4A0F-B2C5-A8E7E5E1F0FB}"/>
    <cellStyle name="Meta 2 3" xfId="7160" xr:uid="{9AFFDAA1-1A95-41F6-9104-006D37B1AAAD}"/>
    <cellStyle name="Meta 3" xfId="7161" xr:uid="{A97AB47E-D465-425C-BCFA-A018D2848AF0}"/>
    <cellStyle name="Meta 3 2" xfId="7162" xr:uid="{7195EA3C-62DB-4DF8-B4C9-D8F0928D76FA}"/>
    <cellStyle name="Meta 4" xfId="7163" xr:uid="{A26E814F-692F-4599-84CC-466A2B035AB6}"/>
    <cellStyle name="Meta 4 2" xfId="7164" xr:uid="{26E79089-DFDD-46F4-9381-232DA699F26E}"/>
    <cellStyle name="Meta 5" xfId="7165" xr:uid="{E7E6F48E-FFD5-40BA-8DF9-458DFC07855D}"/>
    <cellStyle name="Meta 6" xfId="7166" xr:uid="{06AA34F5-78D3-4F44-9B5B-63BCD9F37DFA}"/>
    <cellStyle name="Meta 7" xfId="7167" xr:uid="{D0EDDAB1-CE6C-4DD0-AD45-5517822A6B59}"/>
    <cellStyle name="Meta_1" xfId="7168" xr:uid="{5232EB75-C299-47BA-905D-CD28A0A6E13D}"/>
    <cellStyle name="Mik" xfId="8230" xr:uid="{235E2E1F-5037-4C2C-A50C-201911F794A7}"/>
    <cellStyle name="Mik 2" xfId="8231" xr:uid="{97CA2642-44F5-4895-8B98-33C08C030E5D}"/>
    <cellStyle name="Mik_For fiscal tables" xfId="8232" xr:uid="{FACC9C85-DAA1-42B2-814E-94D6D6C09854}"/>
    <cellStyle name="Millares [0]_ANEXOA1-1" xfId="7169" xr:uid="{47A2EDB6-7196-414F-A0E3-F6C1CA1E9A75}"/>
    <cellStyle name="Millares_ANEXOA1-1" xfId="7170" xr:uid="{14B89074-7A85-440D-97F6-9AD00E8C239B}"/>
    <cellStyle name="Moneda [0]_ANEXOA1-1" xfId="7171" xr:uid="{F36901BA-88A2-4FD5-8F45-39274A4C9F12}"/>
    <cellStyle name="Moneda_ANEXOA1-1" xfId="7172" xr:uid="{19B37A27-D662-42D3-8A3A-28C1EFD906FD}"/>
    <cellStyle name="MonthYears" xfId="7173" xr:uid="{D2464740-BF9C-4E31-9351-3878DF2EC84F}"/>
    <cellStyle name="N" xfId="8233" xr:uid="{51A427E6-4D28-4B9F-B9C4-7FF2D3BD8ED8}"/>
    <cellStyle name="N 2" xfId="8234" xr:uid="{94461727-C29F-46EE-8E6F-A48A850BF94C}"/>
    <cellStyle name="NERA_Header0" xfId="7174" xr:uid="{1C6E5CE1-101F-4428-A091-CB2C2575129E}"/>
    <cellStyle name="Neutral 2" xfId="7175" xr:uid="{F2EB0DCB-B13E-4943-AAEB-E402CA6281B8}"/>
    <cellStyle name="Neutral 2 2" xfId="7176" xr:uid="{5385A8D7-30E0-400F-8197-4E83E5503C12}"/>
    <cellStyle name="Neutral 2 3" xfId="7177" xr:uid="{52682AC2-4D1D-4B60-87AC-5F647356E40A}"/>
    <cellStyle name="Neutral 3" xfId="7178" xr:uid="{FE6FF3BD-6CC8-4DF0-9E3F-2B3C17E08327}"/>
    <cellStyle name="Neutral 4" xfId="7179" xr:uid="{74E697B1-A823-4053-9B64-80E27D08F965}"/>
    <cellStyle name="No highlight" xfId="7180" xr:uid="{83C6E13A-372D-40C1-BE16-B21AF8DCCFA1}"/>
    <cellStyle name="No highlight 2" xfId="7181" xr:uid="{D3B0EB33-B4EC-4905-AA85-20EB41D61316}"/>
    <cellStyle name="No highlight 3" xfId="7182" xr:uid="{2063A5C7-B5A3-4B78-B8BA-9984C04653FC}"/>
    <cellStyle name="Normal" xfId="0" builtinId="0"/>
    <cellStyle name="Normal - Style1" xfId="7183" xr:uid="{4155C83E-49F6-4A99-AEA2-2602D1C4F94F}"/>
    <cellStyle name="Normal - Style1 2" xfId="8235" xr:uid="{712BA971-BFAF-4B73-82B4-B28598CC53C0}"/>
    <cellStyle name="Normal - Style2" xfId="8236" xr:uid="{E1C6E5CF-D776-471B-853A-2A5BC3DFC5F5}"/>
    <cellStyle name="Normal - Style3" xfId="8237" xr:uid="{869047D4-3F94-4DAA-B4D0-A1585E533435}"/>
    <cellStyle name="Normal - Style4" xfId="8238" xr:uid="{52B37970-B4E1-4710-8FAA-C4C528F7786C}"/>
    <cellStyle name="Normal - Style5" xfId="8239" xr:uid="{BF3CCEF0-3F19-4605-884A-4187E8361EEB}"/>
    <cellStyle name="Normal [0]" xfId="7184" xr:uid="{B0EF34F4-D742-4680-9275-738269BFC3E6}"/>
    <cellStyle name="Normal [2]" xfId="7185" xr:uid="{384753AC-F0E1-4AE4-ACB4-B60E3A722DE1}"/>
    <cellStyle name="Normal 10" xfId="7186" xr:uid="{FA106672-006A-4A6E-9FC5-D69520566081}"/>
    <cellStyle name="Normal 10 2" xfId="1" xr:uid="{FEA2B216-14F0-42DD-BA55-249ED00C9A05}"/>
    <cellStyle name="Normal 10 2 2" xfId="8" xr:uid="{5A95C2A7-72F3-44D4-ABBF-D430E3FD1542}"/>
    <cellStyle name="Normal 10 2 2 2" xfId="7187" xr:uid="{C8EFF525-7A26-4675-9CCC-8B78D9E7F117}"/>
    <cellStyle name="Normal 10 2 3" xfId="5" xr:uid="{2A742DA2-A281-4EDA-A714-21A0E93EDD3C}"/>
    <cellStyle name="Normal 10 2 4" xfId="7" xr:uid="{FF5BC49D-471D-4B8F-BA64-FE1D146D6A35}"/>
    <cellStyle name="Normal 10 2 4 2" xfId="8173" xr:uid="{A74AF843-09B4-4080-B971-F8CB9822885A}"/>
    <cellStyle name="Normal 10 2 4 2 2" xfId="8946" xr:uid="{6AB55F11-029D-47DF-AE7E-AA54264B9B19}"/>
    <cellStyle name="Normal 10 2 4 3" xfId="8433" xr:uid="{6A54B60B-355D-47C4-8EF6-4419D9CF939C}"/>
    <cellStyle name="Normal 10 2 5" xfId="32" xr:uid="{86F42D28-0928-4DD6-BE0A-B08FE488259D}"/>
    <cellStyle name="Normal 10 2 5 2" xfId="8436" xr:uid="{1372E182-82DF-42FF-B6BD-DA5D5F2270D6}"/>
    <cellStyle name="Normal 10 2 6" xfId="8426" xr:uid="{242B9416-3592-480B-BBA4-1F76A473C215}"/>
    <cellStyle name="Normal 10 2 7" xfId="8432" xr:uid="{FAEC012A-E365-4022-95D3-6132759DB8BB}"/>
    <cellStyle name="Normal 10 3" xfId="7188" xr:uid="{F7561C15-49DC-4DBE-947E-C8F4DB85FF32}"/>
    <cellStyle name="Normal 10 4" xfId="8421" xr:uid="{A00D5A47-DE6D-43AC-A07B-CBE2159B4764}"/>
    <cellStyle name="Normal 10 5" xfId="8240" xr:uid="{5508D42C-EE61-42A3-9DB6-AFFDB97D8858}"/>
    <cellStyle name="Normal 10_Pan_Europe_Datafile_2012_H2" xfId="7189" xr:uid="{0A92DC9D-2E03-4B83-9D6C-BA759C02D109}"/>
    <cellStyle name="Normal 11" xfId="7190" xr:uid="{88C21785-FC97-4B39-A77B-E9ACED015D5A}"/>
    <cellStyle name="Normal 11 2" xfId="7191" xr:uid="{53C993FE-F644-4AAF-B8BF-D40CA74CD384}"/>
    <cellStyle name="Normal 11 3" xfId="8241" xr:uid="{797BF0C7-00DC-4DF3-B4EE-A5F72A34EE26}"/>
    <cellStyle name="Normal 11_Pan_Europe_Datafile_2012_H2" xfId="7192" xr:uid="{8D6FA330-7C73-4274-B8CE-CFCCFB925399}"/>
    <cellStyle name="Normal 12" xfId="7193" xr:uid="{EC626F1B-EB44-40C5-83EF-D26692F9D6DC}"/>
    <cellStyle name="Normal 12 2" xfId="8242" xr:uid="{57F2B9C3-5965-4217-92C3-5991A8BEE356}"/>
    <cellStyle name="Normal 13" xfId="7194" xr:uid="{A0BCF67F-2EFB-4D72-A5BF-2DD0B94EE344}"/>
    <cellStyle name="Normal 13 2" xfId="8243" xr:uid="{522E9DFA-E1CB-431B-A25D-FD90BA732749}"/>
    <cellStyle name="Normal 14" xfId="7195" xr:uid="{8E2FF128-1F0E-4376-A52C-C3E335160C2E}"/>
    <cellStyle name="Normal 14 2" xfId="8244" xr:uid="{A2F1DC09-2783-4C66-ADC3-FC793840A0CD}"/>
    <cellStyle name="Normal 15" xfId="7196" xr:uid="{0FD40DCB-1E85-464F-ABA0-2683EE5B50B1}"/>
    <cellStyle name="Normal 15 2" xfId="8245" xr:uid="{6A95838C-43C3-4E66-8798-186E9A5FAA41}"/>
    <cellStyle name="Normal 16" xfId="7197" xr:uid="{52C20926-97ED-4BB7-92AC-88505126952C}"/>
    <cellStyle name="Normal 16 2" xfId="8246" xr:uid="{7F88371A-22B0-47E9-B939-BB2D65BBA030}"/>
    <cellStyle name="Normal 17" xfId="7198" xr:uid="{9EACA002-0C61-43E6-BDAC-5964BB5870A0}"/>
    <cellStyle name="Normal 17 2" xfId="8247" xr:uid="{083393ED-733C-4802-B841-304AB108C77A}"/>
    <cellStyle name="Normal 18" xfId="7199" xr:uid="{FBED43AC-607C-40D6-B1C0-19E966ED7911}"/>
    <cellStyle name="Normal 18 2" xfId="8248" xr:uid="{4EBF9156-E1F8-4120-8D99-96F989404879}"/>
    <cellStyle name="Normal 19" xfId="7200" xr:uid="{F789B736-51AC-4DF9-B704-0E6FABD1CEA7}"/>
    <cellStyle name="Normal 19 2" xfId="8249" xr:uid="{F48F0C3C-06E7-4DF9-AA94-87F2CD9F21A5}"/>
    <cellStyle name="Normal 2" xfId="3" xr:uid="{7A0E4554-FEF7-49FC-9A44-DCCB1407236A}"/>
    <cellStyle name="Normal 2 10" xfId="8428" xr:uid="{9BC58694-89F9-43A3-AC18-4E52F391BA52}"/>
    <cellStyle name="Normal 2 2" xfId="4" xr:uid="{963D527E-87DF-42CB-8AC0-64E8D6FAF840}"/>
    <cellStyle name="Normal 2 2 2" xfId="9" xr:uid="{48CF1C27-91FD-467B-992A-CB10F19FFD83}"/>
    <cellStyle name="Normal 2 2 2 12" xfId="31" xr:uid="{14CDA0F8-752F-4947-85CF-9C39B1FAAA21}"/>
    <cellStyle name="Normal 2 2 2 2" xfId="7203" xr:uid="{06FF9A05-3CED-4432-9393-B077BF3CE8BB}"/>
    <cellStyle name="Normal 2 2 2 3" xfId="7202" xr:uid="{63F931E8-5450-4BA1-9E0D-75AA7A830262}"/>
    <cellStyle name="Normal 2 2 3" xfId="7204" xr:uid="{BAA12090-5EAB-498C-AC8D-1213BB78FDE8}"/>
    <cellStyle name="Normal 2 2 4" xfId="7205" xr:uid="{5D372D1B-E746-4CF1-BB44-63A5BA68953A}"/>
    <cellStyle name="Normal 2 2 5" xfId="8250" xr:uid="{1235F1DD-FB15-4F99-989B-FF0F759AE57B}"/>
    <cellStyle name="Normal 2 2 6" xfId="7201" xr:uid="{2EE19B7C-2D22-4295-8CC2-D13155844B01}"/>
    <cellStyle name="Normal 2 3" xfId="7206" xr:uid="{CE4B2B1A-7016-4147-984A-6D4C676B7F23}"/>
    <cellStyle name="Normal 2 3 2" xfId="7207" xr:uid="{0E742E59-618C-450F-9ECD-57982857AC0A}"/>
    <cellStyle name="Normal 2 3 3" xfId="7208" xr:uid="{A311B594-1999-49C1-959D-436297DFAE83}"/>
    <cellStyle name="Normal 2 3 4" xfId="7209" xr:uid="{CBA80720-D584-4B98-8334-0E41E627D1AE}"/>
    <cellStyle name="Normal 2 4" xfId="7210" xr:uid="{5C31CF29-4E6D-40E1-B346-66EC60BAB041}"/>
    <cellStyle name="Normal 2 5" xfId="7211" xr:uid="{1037BCEA-6253-46D8-828C-7857F383317F}"/>
    <cellStyle name="Normal 2 5 2" xfId="7212" xr:uid="{60CC47F7-7A49-44A2-9D20-16E67BDCBCDD}"/>
    <cellStyle name="Normal 2 5 3" xfId="7213" xr:uid="{F3BD27F7-C686-40DC-903D-7C9D85565D58}"/>
    <cellStyle name="Normal 2 6" xfId="7214" xr:uid="{7D4976FA-286E-4E30-9C1B-A2CEA91C67D5}"/>
    <cellStyle name="Normal 2 7" xfId="7215" xr:uid="{CC9EE08E-E3A4-4CF3-AA91-B515DFDC8069}"/>
    <cellStyle name="Normal 2 8" xfId="7919" xr:uid="{E1F02B36-CDE6-43E8-BA48-C4ECDDAE8F2A}"/>
    <cellStyle name="Normal 2 8 2" xfId="8698" xr:uid="{BBF0F71A-7111-4916-8EE8-CE26B38A0E36}"/>
    <cellStyle name="Normal 2 9" xfId="35" xr:uid="{1B022746-2A8B-43F8-A097-3C6C485633E8}"/>
    <cellStyle name="Normal 2_20" xfId="7216" xr:uid="{40B743BE-8E30-4117-93E0-BA1ADDA9DDB6}"/>
    <cellStyle name="Normal 20" xfId="7217" xr:uid="{8E81758B-ECC0-48E6-B493-FEBEB7D19B0A}"/>
    <cellStyle name="Normal 20 2" xfId="7218" xr:uid="{C339CD37-5F0E-41C3-B411-08946B00F292}"/>
    <cellStyle name="Normal 20 3" xfId="8251" xr:uid="{8A8061CB-F5DD-4051-B2B8-CACB6E042320}"/>
    <cellStyle name="Normal 21" xfId="7219" xr:uid="{8286FD7E-C198-45FE-9A3E-B1A97D8DE170}"/>
    <cellStyle name="Normal 21 2" xfId="7220" xr:uid="{B8EBF383-00F5-4BA9-AC6C-9612D83BEB19}"/>
    <cellStyle name="Normal 21_Copy of Fiscal Tables" xfId="8252" xr:uid="{EB46A6CA-BA5C-46DA-91A6-61E1A06A1E8A}"/>
    <cellStyle name="Normal 22" xfId="7221" xr:uid="{AAD21E30-C0D6-4B70-97C6-4965588252A7}"/>
    <cellStyle name="Normal 22 2" xfId="7222" xr:uid="{2A7447A7-BB88-4CD7-8C46-D2DBF2159485}"/>
    <cellStyle name="Normal 22 2 2" xfId="7223" xr:uid="{936B3AC1-71D3-4234-A0EB-63F5F8B7F4DF}"/>
    <cellStyle name="Normal 22_Copy of Fiscal Tables" xfId="8253" xr:uid="{C1362741-BD36-4567-966C-2C042C26EED7}"/>
    <cellStyle name="Normal 23" xfId="7224" xr:uid="{1824603B-5096-4838-A8C0-1E9B24E6A830}"/>
    <cellStyle name="Normal 23 2" xfId="7225" xr:uid="{D9131B45-6183-449E-8887-55D42F84F413}"/>
    <cellStyle name="Normal 24" xfId="7226" xr:uid="{833A0E69-5C3F-4298-93CB-B41974E03C1D}"/>
    <cellStyle name="Normal 24 2" xfId="7227" xr:uid="{B0F16775-B0B7-4AB6-9229-BF1ED52459A5}"/>
    <cellStyle name="Normal 24 2 2" xfId="8255" xr:uid="{D1872696-2A05-4180-A82F-C5992BBB2E85}"/>
    <cellStyle name="Normal 24 3" xfId="8254" xr:uid="{0D7ADCC1-8D14-4FBC-AE84-A32767776342}"/>
    <cellStyle name="Normal 25" xfId="7228" xr:uid="{E0E5A6D8-B5BD-43FA-8EFC-2C132CD7C6C5}"/>
    <cellStyle name="Normal 25 2" xfId="7229" xr:uid="{DD76A7A9-EB31-4C6A-8C07-DC41E46FB1A6}"/>
    <cellStyle name="Normal 25 2 2" xfId="7230" xr:uid="{3A92131E-98F2-4ED7-AD63-2A0B1E34657E}"/>
    <cellStyle name="Normal 25 2 3" xfId="8257" xr:uid="{F96074B4-D689-4350-A722-65B0B8A1AFC7}"/>
    <cellStyle name="Normal 25 3" xfId="8256" xr:uid="{0339F5EC-85B6-4442-A74A-68FF1C86F6BC}"/>
    <cellStyle name="Normal 26" xfId="7231" xr:uid="{96E89D22-CC7F-4B63-BDFB-673A7B220AFD}"/>
    <cellStyle name="Normal 26 2" xfId="7232" xr:uid="{0252AB06-217D-41AF-84E0-B44310AC3897}"/>
    <cellStyle name="Normal 26 2 2" xfId="7233" xr:uid="{CFF01536-9924-4869-B169-B63154EB711A}"/>
    <cellStyle name="Normal 26 2 3" xfId="8259" xr:uid="{9CB03EA5-234A-4469-9653-DECE86B127C6}"/>
    <cellStyle name="Normal 26 3" xfId="8258" xr:uid="{C0E1D104-82E2-4201-8456-42FC36D544B0}"/>
    <cellStyle name="Normal 27" xfId="7234" xr:uid="{C532AC76-28FC-40F2-8AE8-7455DF5B37AB}"/>
    <cellStyle name="Normal 27 2" xfId="7235" xr:uid="{74438AA2-F2E0-4E37-A4B0-2D84C7482AE6}"/>
    <cellStyle name="Normal 27 2 2" xfId="7236" xr:uid="{6935A731-F515-46AC-8A2B-DF4E298FF57E}"/>
    <cellStyle name="Normal 27 2 3" xfId="8261" xr:uid="{A190A761-F736-4AAB-B252-48E10A31C37B}"/>
    <cellStyle name="Normal 27 3" xfId="8260" xr:uid="{CC9CC2E1-3FCB-4697-ACC5-F0A3D341028C}"/>
    <cellStyle name="Normal 28" xfId="7237" xr:uid="{8F2993E8-3F3F-429C-8085-E2E879EB9465}"/>
    <cellStyle name="Normal 28 2" xfId="7238" xr:uid="{444DA5C1-1E89-49D4-8BF7-8888F2BA9A30}"/>
    <cellStyle name="Normal 28 2 2" xfId="8263" xr:uid="{C0E2F432-31E7-45F6-86F3-220BDD4F8B1B}"/>
    <cellStyle name="Normal 28 3" xfId="8262" xr:uid="{A48DA6FA-8A7F-4CE4-A803-DFD42088EE79}"/>
    <cellStyle name="Normal 29" xfId="7239" xr:uid="{8DC77C50-3A87-4A19-9350-C6E9651D71C7}"/>
    <cellStyle name="Normal 29 2" xfId="7240" xr:uid="{E694136E-7E1B-4C39-91E3-6C25FAA3A7D6}"/>
    <cellStyle name="Normal 29 2 2" xfId="8265" xr:uid="{63E84EDC-06EA-49E1-8132-5F2A9A7E6511}"/>
    <cellStyle name="Normal 29 3" xfId="8264" xr:uid="{CE81D1B4-B737-4AEE-9205-F7498FE7A04A}"/>
    <cellStyle name="Normal 3" xfId="19" xr:uid="{CB9DAF83-7869-4CA0-AA2C-D6D4F76424D4}"/>
    <cellStyle name="Normal 3 10" xfId="7920" xr:uid="{DBDEAC9B-2999-452C-BD93-76ECAEEEC977}"/>
    <cellStyle name="Normal 3 10 2" xfId="8699" xr:uid="{853E580F-713A-469B-8B83-CC5A3F62A730}"/>
    <cellStyle name="Normal 3 11" xfId="8266" xr:uid="{1B800BA4-D246-481B-83C6-0F2D1DFD4069}"/>
    <cellStyle name="Normal 3 2" xfId="7241" xr:uid="{01160848-41FF-4745-B653-95DE3B3E5479}"/>
    <cellStyle name="Normal 3 2 2" xfId="7242" xr:uid="{A037B2C3-A8EB-4877-9E8F-44528557D1CF}"/>
    <cellStyle name="Normal 3 2 3" xfId="8267" xr:uid="{7705B63B-CA49-4CB8-B728-5F6D7E1D43CF}"/>
    <cellStyle name="Normal 3 2 3 2" xfId="8959" xr:uid="{A9E72175-71A2-45CF-99B9-27599DD377C2}"/>
    <cellStyle name="Normal 3 3" xfId="7243" xr:uid="{17EA8614-3A2B-406C-9C4E-EBDD465C7BC5}"/>
    <cellStyle name="Normal 3 3 2" xfId="7244" xr:uid="{7BCCD381-016F-4261-9270-5EDC8FF0B1E5}"/>
    <cellStyle name="Normal 3 4" xfId="7245" xr:uid="{D2AD9012-CCAC-4794-B61A-0C3908A0C605}"/>
    <cellStyle name="Normal 3 4 2" xfId="7246" xr:uid="{AA06CAB1-6F00-4CDF-BC92-9605BE182C39}"/>
    <cellStyle name="Normal 3 5" xfId="7247" xr:uid="{0CDDC0F6-F519-4300-B746-D557E92A8C53}"/>
    <cellStyle name="Normal 3 6" xfId="7248" xr:uid="{A782BFEA-2761-47BF-B5AA-FDF6C144CE7D}"/>
    <cellStyle name="Normal 3 6 2" xfId="7249" xr:uid="{C3787CCA-416D-4FC8-B589-EC437CF615D7}"/>
    <cellStyle name="Normal 3 7" xfId="7250" xr:uid="{3F3D0644-43FA-4B70-9770-0998C2A36184}"/>
    <cellStyle name="Normal 3 8" xfId="7251" xr:uid="{BE27D139-9511-4AFF-A98E-6180FFF92A5A}"/>
    <cellStyle name="Normal 3 9" xfId="7252" xr:uid="{E94B2A59-E007-409E-B578-EB172DFD9369}"/>
    <cellStyle name="Normal 3_asset sales" xfId="8268" xr:uid="{25AC4489-D4A4-4504-AFB8-EF6D6FECE48A}"/>
    <cellStyle name="Normal 30" xfId="7253" xr:uid="{B2524A34-7D87-4E65-8D36-EC827E96A468}"/>
    <cellStyle name="Normal 30 2" xfId="7254" xr:uid="{0610F7BA-C67C-4E05-B2AF-5DA8EC9DD02E}"/>
    <cellStyle name="Normal 30 2 2" xfId="8270" xr:uid="{561EAC2F-27B2-4322-AD43-41D46134674E}"/>
    <cellStyle name="Normal 30 3" xfId="8269" xr:uid="{CF6903CF-A03E-4206-AFE9-2EA22FB70B3B}"/>
    <cellStyle name="Normal 31" xfId="7255" xr:uid="{6CF705F8-0C04-4BBE-991A-CF355A6C2003}"/>
    <cellStyle name="Normal 31 2" xfId="7256" xr:uid="{B159FA4B-67BC-4304-8C8C-BD0DB141C2AB}"/>
    <cellStyle name="Normal 31 2 2" xfId="8272" xr:uid="{1EC3BE4F-F110-4C83-95E0-2480150D8A27}"/>
    <cellStyle name="Normal 31 3" xfId="8271" xr:uid="{4D06C162-0C9A-48E8-AEA1-8E0ECA434B3F}"/>
    <cellStyle name="Normal 32" xfId="7257" xr:uid="{0BB7A7D5-A585-4148-9AA8-BC919D364F5D}"/>
    <cellStyle name="Normal 32 2" xfId="8274" xr:uid="{807B9DF7-8D31-4C64-8C7A-5F8A324845A8}"/>
    <cellStyle name="Normal 32 3" xfId="8273" xr:uid="{0CD085BE-702F-49F2-908A-A76C1C88DD06}"/>
    <cellStyle name="Normal 33" xfId="7258" xr:uid="{2BFAE10D-B0A9-4DB4-8AD7-021BA2C85E29}"/>
    <cellStyle name="Normal 33 2" xfId="8276" xr:uid="{E0D01BD0-5181-4453-9094-C5D3D80AD549}"/>
    <cellStyle name="Normal 33 3" xfId="8275" xr:uid="{9C5DA028-6D79-4090-95AE-4C1D2AD82AB7}"/>
    <cellStyle name="Normal 34" xfId="7259" xr:uid="{8259FF9E-D2E8-40B4-A9E5-FBB6100F5DD5}"/>
    <cellStyle name="Normal 34 2" xfId="8278" xr:uid="{C08527B3-E71A-4ADB-ABC7-6B6C82452B0A}"/>
    <cellStyle name="Normal 34 3" xfId="8277" xr:uid="{6B9CD995-9264-44D6-9C5B-A43C396EDE66}"/>
    <cellStyle name="Normal 35" xfId="7260" xr:uid="{080AA591-E037-4BB1-9548-686586E8CADD}"/>
    <cellStyle name="Normal 35 2" xfId="8280" xr:uid="{85FB287E-8BD4-446D-A5AC-42D3EFABCF4E}"/>
    <cellStyle name="Normal 35 3" xfId="8279" xr:uid="{7CD561D1-F6DB-49F1-884E-672952D15992}"/>
    <cellStyle name="Normal 36" xfId="7261" xr:uid="{DC58ABA1-0414-4621-BEF6-65F54DBFF1F6}"/>
    <cellStyle name="Normal 36 2" xfId="8281" xr:uid="{AF5F6E5A-3FCB-4594-B1B9-D148A854CD1E}"/>
    <cellStyle name="Normal 37" xfId="7262" xr:uid="{B10AFAD7-98ED-4330-B12E-99BA3B95A544}"/>
    <cellStyle name="Normal 37 2" xfId="8282" xr:uid="{B2070EB0-0453-4B53-B358-32D560447DBB}"/>
    <cellStyle name="Normal 38" xfId="7263" xr:uid="{A5BE641C-C544-4B4E-B6C9-9F9DABC82FA3}"/>
    <cellStyle name="Normal 38 2" xfId="7264" xr:uid="{3C6F583D-2E96-4AED-80F6-FE5A630DEABD}"/>
    <cellStyle name="Normal 38 3" xfId="8283" xr:uid="{E02E88B1-7FF2-4A80-BD27-5AFD2F9EC9A2}"/>
    <cellStyle name="Normal 39" xfId="7265" xr:uid="{02B9FD9F-E6AB-4B6F-8433-3F88E7E8269C}"/>
    <cellStyle name="Normal 39 2" xfId="7266" xr:uid="{A01525B6-BBCA-4B4B-B9AC-2D41F0CEF985}"/>
    <cellStyle name="Normal 39 3" xfId="8284" xr:uid="{C895F93D-1CCC-441E-8BAD-6983B5CC557F}"/>
    <cellStyle name="Normal 4" xfId="22" xr:uid="{7F19125A-0DA5-4053-9BCF-7988C5C15C53}"/>
    <cellStyle name="Normal 4 2" xfId="7268" xr:uid="{0532E331-3A1F-49AE-9645-1126396B252E}"/>
    <cellStyle name="Normal 4 2 2" xfId="7269" xr:uid="{3646DA9E-C44D-4A99-B70C-35EFE05913DF}"/>
    <cellStyle name="Normal 4 2 3" xfId="8684" xr:uid="{98C41DFC-D5BE-44FA-8310-9353E2EE109C}"/>
    <cellStyle name="Normal 4 3" xfId="7270" xr:uid="{886621A0-B197-4606-AD39-A15D799411EE}"/>
    <cellStyle name="Normal 4 3 2" xfId="7271" xr:uid="{968C653C-F3D4-49EF-9D91-E5E85AA2F623}"/>
    <cellStyle name="Normal 4 4" xfId="7272" xr:uid="{4A657F3B-CFEE-4D9E-AE6E-6CDDC2ABFC61}"/>
    <cellStyle name="Normal 4 5" xfId="7273" xr:uid="{2EF948D6-6810-4D68-8081-40DF254BF12D}"/>
    <cellStyle name="Normal 4 6" xfId="7274" xr:uid="{743D6C4C-4D8E-4BDE-9995-C0BEE02188D3}"/>
    <cellStyle name="Normal 4 7" xfId="7930" xr:uid="{0E6B909B-11B6-401D-ACAB-D86932D1EF67}"/>
    <cellStyle name="Normal 4 8" xfId="7267" xr:uid="{A77BA105-826C-46A9-908E-A624BE645239}"/>
    <cellStyle name="Normal 4 8 2" xfId="8683" xr:uid="{75E753C5-9F23-441A-9233-23AB4EC3F65D}"/>
    <cellStyle name="Normal 4_Pan_Europe_Datafile_2012_H2" xfId="7275" xr:uid="{7BC3CE60-09D4-4CDE-9017-BA1AB6B31BA7}"/>
    <cellStyle name="Normal 40" xfId="7276" xr:uid="{C1BE4A39-1C36-4CAA-BE00-8697C46EB548}"/>
    <cellStyle name="Normal 40 2" xfId="8285" xr:uid="{78BA2317-F5D7-4A43-B72D-A7D18BD2E346}"/>
    <cellStyle name="Normal 41" xfId="7277" xr:uid="{4A543CB5-AE5A-40BC-9A28-321106A362FD}"/>
    <cellStyle name="Normal 41 2" xfId="8286" xr:uid="{FC9C94E7-5A97-4386-8372-D4C442430CBD}"/>
    <cellStyle name="Normal 42" xfId="7278" xr:uid="{697CC295-CDE9-4376-ABF3-1190AC252615}"/>
    <cellStyle name="Normal 42 2" xfId="8287" xr:uid="{F5C96B26-8375-48E8-BAFD-0EF60B66E55D}"/>
    <cellStyle name="Normal 43" xfId="7279" xr:uid="{E6176B3C-402F-4448-9BA7-AC418178A226}"/>
    <cellStyle name="Normal 43 2" xfId="8288" xr:uid="{B4F51C82-B968-4C87-B445-8218CC15FBE8}"/>
    <cellStyle name="Normal 44" xfId="7280" xr:uid="{895B2ECD-C399-43C3-9FF5-408772ADE3AA}"/>
    <cellStyle name="Normal 44 2" xfId="8289" xr:uid="{3C551C4D-EC69-4540-93C7-D63672F6F7BC}"/>
    <cellStyle name="Normal 45" xfId="7281" xr:uid="{9F9AE25E-6F62-4B5D-92FC-B5A77F375214}"/>
    <cellStyle name="Normal 45 2" xfId="8290" xr:uid="{1C0936C1-9B02-489D-8BD3-4EBB107E683E}"/>
    <cellStyle name="Normal 46" xfId="7282" xr:uid="{2DE9B603-E2BE-4325-9621-59F68CA0984C}"/>
    <cellStyle name="Normal 46 2" xfId="8291" xr:uid="{6DEE0D1F-A4CA-4FF4-9A8C-D1546B192440}"/>
    <cellStyle name="Normal 47" xfId="7921" xr:uid="{A3DD7D32-B641-4C5C-AE99-1195EFC34B36}"/>
    <cellStyle name="Normal 47 2" xfId="8292" xr:uid="{81CBFFF4-608F-4548-8A48-1979BF293EB5}"/>
    <cellStyle name="Normal 48" xfId="7922" xr:uid="{C566D823-430D-4D77-A076-3FD2CD0739C3}"/>
    <cellStyle name="Normal 49" xfId="33" xr:uid="{AE3B7221-4087-49F4-8E5D-A862E2C1DF60}"/>
    <cellStyle name="Normal 49 2" xfId="8437" xr:uid="{999103B5-8398-4BB1-9469-9FF4689DC25D}"/>
    <cellStyle name="Normal 5" xfId="25" xr:uid="{AC8D5A7F-A1EF-4EFE-9320-BF650D813FB8}"/>
    <cellStyle name="Normal 5 2" xfId="7284" xr:uid="{4A578995-B568-410B-94DC-1A66046E5602}"/>
    <cellStyle name="Normal 5 2 2" xfId="7285" xr:uid="{28B25E66-2ECE-4BAA-98D9-250BE97A96E1}"/>
    <cellStyle name="Normal 5 3" xfId="7286" xr:uid="{F2332CF0-818D-4FAE-96A2-CC2752BD9C6D}"/>
    <cellStyle name="Normal 5 3 2" xfId="7287" xr:uid="{52CA8E4C-4618-42FE-A715-CB22D65698B4}"/>
    <cellStyle name="Normal 5 4" xfId="7288" xr:uid="{553727C9-7809-4BC4-8618-FC97AA175A25}"/>
    <cellStyle name="Normal 5 5" xfId="7289" xr:uid="{85158FEE-6E87-4D5A-A519-BE55AD5C190F}"/>
    <cellStyle name="Normal 5 6" xfId="7283" xr:uid="{C3737CC2-40F1-4E63-8F8C-5DEC077CDFB7}"/>
    <cellStyle name="Normal 5_Copy of UK_Datafile_2012_H2" xfId="7290" xr:uid="{44338013-6B3D-4C49-8A6B-515BD2C3B9C0}"/>
    <cellStyle name="Normal 50" xfId="8174" xr:uid="{48902010-8596-474A-8025-4379E50788D3}"/>
    <cellStyle name="Normal 50 2" xfId="8947" xr:uid="{A199BA12-D47E-4E2D-8EB9-941D8BA11D82}"/>
    <cellStyle name="Normal 51" xfId="8414" xr:uid="{F163F448-EEAB-40F2-9719-237E65E9EDC4}"/>
    <cellStyle name="Normal 51 2" xfId="8962" xr:uid="{DC4211C5-35F4-45D9-8D12-EA25FEEAEB93}"/>
    <cellStyle name="Normal 52" xfId="8423" xr:uid="{298FC6AB-2BD6-4E5D-ABCE-984538C3A908}"/>
    <cellStyle name="Normal 52 2" xfId="8969" xr:uid="{ABF7096B-6D1E-4814-BA20-0F279E1D59D2}"/>
    <cellStyle name="Normal 53" xfId="8425" xr:uid="{48B7CD9D-0A9D-4B30-93E4-623A20817F3E}"/>
    <cellStyle name="Normal 53 2" xfId="8971" xr:uid="{480D36E5-BED7-4E8B-B2DF-6E8739EC0F0D}"/>
    <cellStyle name="Normal 54" xfId="8440" xr:uid="{737113A1-8BB6-4F45-BA3F-1BD9DD6A68DC}"/>
    <cellStyle name="Normal 55" xfId="20" xr:uid="{36F68B35-0AB4-4878-BA53-33835EC7B5AB}"/>
    <cellStyle name="Normal 56" xfId="8982" xr:uid="{D697A028-8795-4233-9806-B8532B402C07}"/>
    <cellStyle name="Normal 57" xfId="15" xr:uid="{E5E31C95-D6F1-4120-B8B0-221B9ECB91D1}"/>
    <cellStyle name="Normal 58" xfId="6" xr:uid="{DF40D41E-5243-4B2C-9F81-86FC257486B1}"/>
    <cellStyle name="Normal 59" xfId="8985" xr:uid="{541D87FC-96B4-4630-AC5C-E08CB7A1871F}"/>
    <cellStyle name="Normal 6" xfId="26" xr:uid="{3DB889A9-7004-4CB8-B269-E7104158ADAB}"/>
    <cellStyle name="Normal 6 2" xfId="7292" xr:uid="{386C69D6-9EF0-4F55-83AB-0858542F0F8E}"/>
    <cellStyle name="Normal 6 2 2" xfId="7293" xr:uid="{6C1C7D99-580A-4DAF-85CF-2A56633925B1}"/>
    <cellStyle name="Normal 6 2 3" xfId="8685" xr:uid="{BE3E5A9D-CB1C-4052-95DE-4220949C4B1E}"/>
    <cellStyle name="Normal 6 3" xfId="7294" xr:uid="{BB9BC192-D24B-47EA-A90F-865C40072F04}"/>
    <cellStyle name="Normal 6 3 2" xfId="7295" xr:uid="{8A54AD69-4903-4C0F-BBA0-C598C1370451}"/>
    <cellStyle name="Normal 6 4" xfId="7296" xr:uid="{3C1B788F-F1BF-4D9A-8151-8377D61C086A}"/>
    <cellStyle name="Normal 6 5" xfId="7297" xr:uid="{9EE6CEC4-06A0-4F8A-A679-7620A87F98B8}"/>
    <cellStyle name="Normal 6 6" xfId="7298" xr:uid="{4DBC031A-D15F-455F-B06E-5EB8E3041661}"/>
    <cellStyle name="Normal 6 7" xfId="8293" xr:uid="{9891915F-0153-4074-9166-4FBC6B110248}"/>
    <cellStyle name="Normal 6 8" xfId="7291" xr:uid="{D5F17A88-5629-4672-85A4-DC6A4A6714C0}"/>
    <cellStyle name="Normal 6_Pan_Europe_Datafile_2012_H2" xfId="7299" xr:uid="{ADF228BD-C0CB-4E97-AF1D-3398012AFAB6}"/>
    <cellStyle name="Normal 60" xfId="8977" xr:uid="{6E637A2D-498B-4892-B1D8-B281D137AB53}"/>
    <cellStyle name="Normal 67" xfId="30" xr:uid="{08211668-914A-4F71-8798-A43EBD499DF2}"/>
    <cellStyle name="Normal 7" xfId="27" xr:uid="{E1E122DE-2232-4713-A61F-0F03CBE167BF}"/>
    <cellStyle name="Normal 7 2" xfId="7301" xr:uid="{C9EA5405-A8DF-4904-A041-71401457F5C5}"/>
    <cellStyle name="Normal 7 2 2" xfId="7302" xr:uid="{1DD8E8FB-6D54-491C-BCE5-0428836DA836}"/>
    <cellStyle name="Normal 7 3" xfId="7303" xr:uid="{A8F68FB5-F421-4AC1-9123-D224A80B185D}"/>
    <cellStyle name="Normal 7 3 2" xfId="7304" xr:uid="{8CCBFA05-2999-4672-BFCE-EB2E2CA27140}"/>
    <cellStyle name="Normal 7 4" xfId="7305" xr:uid="{CF436599-EB1D-4F23-8009-FA3B742EFA6F}"/>
    <cellStyle name="Normal 7 5" xfId="7306" xr:uid="{0FB80A4C-C323-48A5-9981-95EA0085E9DF}"/>
    <cellStyle name="Normal 7 6" xfId="8294" xr:uid="{C9CD706A-F33F-41FF-8739-9E4106C05A99}"/>
    <cellStyle name="Normal 7 7" xfId="7300" xr:uid="{0A997E99-40EF-4251-8BA5-5EF53E116FAF}"/>
    <cellStyle name="Normal 7_Pan_Europe_Datafile_2012_H2" xfId="7307" xr:uid="{4C31B996-3B3B-4709-8102-34640888FB86}"/>
    <cellStyle name="Normal 8" xfId="28" xr:uid="{8AD4AC37-3DBB-4279-A6C0-5A66CA69C38D}"/>
    <cellStyle name="Normal 8 2" xfId="7309" xr:uid="{81F5788A-C330-4170-B141-D0644FE282AF}"/>
    <cellStyle name="Normal 8 2 2" xfId="7310" xr:uid="{4A1F8A9C-3769-4081-89E9-7C61255CEF98}"/>
    <cellStyle name="Normal 8 3" xfId="7311" xr:uid="{52DF9F5C-DB91-4A2E-B563-D461A87187EB}"/>
    <cellStyle name="Normal 8 3 2" xfId="7312" xr:uid="{7DDB6749-DF3E-4713-8D83-66D1C030C226}"/>
    <cellStyle name="Normal 8 4" xfId="7313" xr:uid="{4E25AB5C-836B-4059-AC2C-9577DE351C73}"/>
    <cellStyle name="Normal 8 5" xfId="7314" xr:uid="{F70E29D1-EE6F-48EC-8FA1-2D9386773F81}"/>
    <cellStyle name="Normal 8 6" xfId="8295" xr:uid="{2D5F07E8-BF71-4DC8-A763-D702B6E3EC53}"/>
    <cellStyle name="Normal 8 7" xfId="7308" xr:uid="{2DC1344D-C854-4760-BBE7-72D2B22870BB}"/>
    <cellStyle name="Normal 8_Pan_Europe_Datafile_2012_H2" xfId="7315" xr:uid="{B80B6A5C-9E3B-4210-8D3D-3FE4BC38D0B3}"/>
    <cellStyle name="Normal 9" xfId="7316" xr:uid="{006C7143-45E2-4041-AC50-B132E2833E51}"/>
    <cellStyle name="Normal 9 2" xfId="7317" xr:uid="{59C6E126-6754-4D91-AA19-D3C553D8E046}"/>
    <cellStyle name="Normal 9 2 2" xfId="7318" xr:uid="{9143E3ED-8BEC-4804-A6DA-8D0BBDDF666A}"/>
    <cellStyle name="Normal 9 3" xfId="7319" xr:uid="{6BF3F315-9188-496B-8B39-03F49A4FF2B5}"/>
    <cellStyle name="Normal 9 3 2" xfId="7320" xr:uid="{D635E54B-C7DA-47BA-B50D-1933EB3F1B85}"/>
    <cellStyle name="Normal 9 4" xfId="8296" xr:uid="{1A3DE347-8410-4F38-92DD-2C7C1C3E4039}"/>
    <cellStyle name="Normal 9_Pan_Europe_Datafile_2012_H2" xfId="7321" xr:uid="{94D9920F-3C09-45D9-B825-00D7996821B2}"/>
    <cellStyle name="Normal GHG Numbers (0.00)" xfId="7322" xr:uid="{78F27F1E-6C40-4C32-A8C4-4342786BEAEF}"/>
    <cellStyle name="Normal GHG Numbers (0.00) 2" xfId="7323" xr:uid="{A2BBA953-423E-4638-AE33-1DC27775D0E3}"/>
    <cellStyle name="Normal GHG Textfiels Bold" xfId="7324" xr:uid="{9CDBDF8F-5607-4A78-B26A-CA0E40806757}"/>
    <cellStyle name="Normal GHG Textfiels Bold 2" xfId="7325" xr:uid="{403B796E-DD14-47BF-B985-FA2E910331F6}"/>
    <cellStyle name="Normal GHG Textfiels Bold 3" xfId="7326" xr:uid="{494071E5-CDF2-4535-9768-B65C74AEF423}"/>
    <cellStyle name="Normal GHG whole table" xfId="7327" xr:uid="{43C9D47C-8F07-4FD5-BC5F-D7F3D070FF9A}"/>
    <cellStyle name="Normal GHG whole table 2" xfId="7328" xr:uid="{446A28D5-D00C-4A68-9367-ED0FF56DC5EC}"/>
    <cellStyle name="Normal GHG whole table 2 2" xfId="7329" xr:uid="{A6B2CA0D-BEFA-4B25-9053-5EE074795A59}"/>
    <cellStyle name="Normal GHG whole table 2 2 2" xfId="7330" xr:uid="{B14D2F47-CD8E-4F03-9255-25CBDB007243}"/>
    <cellStyle name="Normal GHG whole table 2 3" xfId="7331" xr:uid="{567379C6-5185-4FE8-AB17-83745C69224C}"/>
    <cellStyle name="Normal GHG whole table 2 4" xfId="7332" xr:uid="{25CE6549-9D39-40C7-9314-C75939907CD4}"/>
    <cellStyle name="Normal GHG whole table 3" xfId="7333" xr:uid="{BDF78BE3-BA58-4BCF-8DDD-AF5A704DD614}"/>
    <cellStyle name="Normal GHG whole table 3 2" xfId="7334" xr:uid="{FF5A2760-00BF-4DE4-8A55-F0C7637425A4}"/>
    <cellStyle name="Normal GHG whole table 4" xfId="7335" xr:uid="{79ED4A45-90A2-40EE-B493-93B2D42BB284}"/>
    <cellStyle name="Normal GHG whole table 5" xfId="7336" xr:uid="{0C7469D4-7E50-4D04-B3B7-420302FFC53D}"/>
    <cellStyle name="Normal GHG whole table_Calculations" xfId="7337" xr:uid="{78493D16-2861-4113-8726-7FDB1458AAE7}"/>
    <cellStyle name="Normal GHG-Shade" xfId="7338" xr:uid="{1B358AFE-0D16-47B2-9629-455A010E0C63}"/>
    <cellStyle name="Normal GHG-Shade 2" xfId="7339" xr:uid="{6B8047B6-DFA9-4DE8-BA03-EE321EFB0D47}"/>
    <cellStyle name="Normal GHG-Shade 3" xfId="7340" xr:uid="{B1FE385C-4C9D-4BCF-9F81-CF5D3174AF5D}"/>
    <cellStyle name="Normale_impianti enel" xfId="7341" xr:uid="{5F37A851-78F0-4779-BC1B-B1D69CA8D785}"/>
    <cellStyle name="Note 10" xfId="7342" xr:uid="{B6AE2E0E-1961-4C48-A5F8-BBD6AB95691E}"/>
    <cellStyle name="Note 100" xfId="7343" xr:uid="{C297903E-9333-4874-BDB1-3824BEE61311}"/>
    <cellStyle name="Note 101" xfId="7344" xr:uid="{F64BBD6D-1C65-4BBE-B61A-6E5C3A071A6A}"/>
    <cellStyle name="Note 102" xfId="7345" xr:uid="{4F1F476A-69BD-4759-B603-45647A31C7E5}"/>
    <cellStyle name="Note 103" xfId="7346" xr:uid="{33C2F777-D4BE-4D2C-A174-9B68DD2EC8F1}"/>
    <cellStyle name="Note 104" xfId="7347" xr:uid="{0DEEC531-C52C-4162-99B1-C37FC0E440F9}"/>
    <cellStyle name="Note 105" xfId="7348" xr:uid="{8D07271D-5A63-4D11-A11E-E390380EC18B}"/>
    <cellStyle name="Note 106" xfId="7349" xr:uid="{5ADA6DCE-9818-4E0B-A9B4-D9DD30FBFBEE}"/>
    <cellStyle name="Note 107" xfId="7350" xr:uid="{44ACB6D4-ADE9-49A5-803B-460D36D54B97}"/>
    <cellStyle name="Note 108" xfId="7351" xr:uid="{05BAEFD8-5DCC-4302-9497-9B2E95A2A7C9}"/>
    <cellStyle name="Note 109" xfId="7352" xr:uid="{635F6259-42E7-47F6-BD4C-CEF01434D3DA}"/>
    <cellStyle name="Note 11" xfId="7353" xr:uid="{23F32CF9-FE80-42D8-8A36-30BE89FED60B}"/>
    <cellStyle name="Note 110" xfId="7354" xr:uid="{FB9C800B-7B13-4EA5-8EEB-A2E4D36BD962}"/>
    <cellStyle name="Note 111" xfId="7355" xr:uid="{D6963EC7-AA65-4167-BD88-5D5CAB028CA8}"/>
    <cellStyle name="Note 112" xfId="7356" xr:uid="{6EF8754B-EEFB-47A4-84AD-D6373A16B3AD}"/>
    <cellStyle name="Note 113" xfId="7357" xr:uid="{9B620070-E8A9-48C0-B0AB-1F6507BB54B3}"/>
    <cellStyle name="Note 114" xfId="7358" xr:uid="{06AB72CA-2563-45B9-824D-66CA706D72A3}"/>
    <cellStyle name="Note 115" xfId="7359" xr:uid="{DF4EB7B3-6BE0-48D1-AE69-63AFA1466AEC}"/>
    <cellStyle name="Note 116" xfId="7360" xr:uid="{00365B92-2973-4DC8-90EE-DF555CE7D67A}"/>
    <cellStyle name="Note 117" xfId="7361" xr:uid="{1FE5A22C-25A0-47A0-97E1-5077A0271EE8}"/>
    <cellStyle name="Note 118" xfId="7362" xr:uid="{C170085E-30F7-4DF2-9539-804E3F8890BA}"/>
    <cellStyle name="Note 119" xfId="7363" xr:uid="{36E07407-041E-491D-9712-2E402DEB1BBA}"/>
    <cellStyle name="Note 12" xfId="7364" xr:uid="{56413320-EB85-4D89-A3FD-93FE02B0991A}"/>
    <cellStyle name="Note 120" xfId="7365" xr:uid="{C6D8F8A4-9F48-4B30-AEF7-BCE7389E842F}"/>
    <cellStyle name="Note 121" xfId="7366" xr:uid="{E19008F2-B184-41B0-974C-23B47EA0ACC3}"/>
    <cellStyle name="Note 122" xfId="7367" xr:uid="{555D8459-D0A8-4693-976F-BC46995B52CF}"/>
    <cellStyle name="Note 123" xfId="7368" xr:uid="{555260DA-65B6-4D09-B85C-913DEDEC47AA}"/>
    <cellStyle name="Note 124" xfId="7369" xr:uid="{5902A1B4-C212-4C61-810A-58F9A26F4518}"/>
    <cellStyle name="Note 125" xfId="7370" xr:uid="{BCDA6E42-C192-4B71-9BB9-D324F631BCD4}"/>
    <cellStyle name="Note 126" xfId="7371" xr:uid="{B474DF31-9A7C-49F2-A903-0C7C030C1EA0}"/>
    <cellStyle name="Note 127" xfId="7372" xr:uid="{CF5A097E-A7B2-47CF-910F-7EF5B247FEB9}"/>
    <cellStyle name="Note 128" xfId="7373" xr:uid="{5BEBD5B1-3261-43EC-A6F4-F4B19B113D96}"/>
    <cellStyle name="Note 129" xfId="7374" xr:uid="{1C31B6BE-3989-443B-86AF-02B173A0C5D5}"/>
    <cellStyle name="Note 13" xfId="7375" xr:uid="{413CEAA0-CCEF-46EA-8451-25705B05EE2F}"/>
    <cellStyle name="Note 130" xfId="7376" xr:uid="{11E45C29-5098-418C-9CE9-EBFEA9AE1168}"/>
    <cellStyle name="Note 131" xfId="7377" xr:uid="{4F541D2E-76BF-47A6-9ACC-4ECCD3D928CA}"/>
    <cellStyle name="Note 132" xfId="7378" xr:uid="{EB269196-8FD7-4698-B50F-E60C59A3D997}"/>
    <cellStyle name="Note 133" xfId="7379" xr:uid="{A5406881-E297-4501-9913-C9D9CF1F48BD}"/>
    <cellStyle name="Note 134" xfId="7380" xr:uid="{B7D84FCD-41BD-4137-B26D-740859497BE1}"/>
    <cellStyle name="Note 135" xfId="7381" xr:uid="{63FE02DE-A272-4D72-9C5C-BC95C5ED9FC4}"/>
    <cellStyle name="Note 136" xfId="7382" xr:uid="{313FB88C-7B66-4D5B-8613-359610905556}"/>
    <cellStyle name="Note 14" xfId="7383" xr:uid="{8933E2BC-D293-47E7-9BB7-72D315F14146}"/>
    <cellStyle name="Note 15" xfId="7384" xr:uid="{6A38F117-F090-4EBE-A7C2-6499BAB52904}"/>
    <cellStyle name="Note 16" xfId="7385" xr:uid="{16F3E034-B9F4-4344-AB01-05E49A5C09A3}"/>
    <cellStyle name="Note 17" xfId="7386" xr:uid="{0AA13DFA-60B3-42D1-B9AC-216FB3DC5B7E}"/>
    <cellStyle name="Note 18" xfId="7387" xr:uid="{9ED36918-036F-48B4-8B6A-895B36E7CC55}"/>
    <cellStyle name="Note 19" xfId="7388" xr:uid="{8034C71B-3345-4368-AE72-4CE77C78A9E9}"/>
    <cellStyle name="Note 2" xfId="7389" xr:uid="{BA071CBF-0D09-4FCD-A65C-E0F1DB5CF6CD}"/>
    <cellStyle name="Note 2 2" xfId="7390" xr:uid="{0FA9B57B-258F-4AE3-8EF4-479AC963129F}"/>
    <cellStyle name="Note 2 2 2" xfId="7391" xr:uid="{824040F8-EAFC-4830-B442-45ED87A0A626}"/>
    <cellStyle name="Note 2 2 3" xfId="7392" xr:uid="{9BF2F1BC-706D-4FB3-96B7-5E84B9AC2641}"/>
    <cellStyle name="Note 2 3" xfId="7393" xr:uid="{C1E8959F-6E33-4A30-9DC7-C4D6690AA754}"/>
    <cellStyle name="Note 2 3 2" xfId="7394" xr:uid="{A7AA5DB7-3015-4F2D-8041-3CA3EDCC00C5}"/>
    <cellStyle name="Note 2 4" xfId="7395" xr:uid="{90D3B273-D289-4E24-9635-DD99A81532BF}"/>
    <cellStyle name="Note 2 5" xfId="7396" xr:uid="{70905124-FE24-4EEF-97A5-63C26E3947B4}"/>
    <cellStyle name="Note 2 6" xfId="7397" xr:uid="{EEE9BB42-6E8E-41A9-8A11-B2D4C0AED7E7}"/>
    <cellStyle name="Note 20" xfId="7398" xr:uid="{EB273A29-AAA3-49A0-8912-5B8C7EA396EE}"/>
    <cellStyle name="Note 21" xfId="7399" xr:uid="{853D62BF-0C6C-4A9A-80E3-362AB2A90C4B}"/>
    <cellStyle name="Note 22" xfId="7400" xr:uid="{031F6423-872E-4A7D-BBC2-791467E7E51D}"/>
    <cellStyle name="Note 23" xfId="7401" xr:uid="{59384E7A-262B-4C70-8993-8886166DD22F}"/>
    <cellStyle name="Note 24" xfId="7402" xr:uid="{64208F84-523D-4663-8CF5-A40AF78DA3DA}"/>
    <cellStyle name="Note 25" xfId="7403" xr:uid="{5520ABF5-0867-40E6-AF0A-312CDFCE3EC5}"/>
    <cellStyle name="Note 26" xfId="7404" xr:uid="{A2CD31BA-E9B4-4610-A96B-31FC46B5437A}"/>
    <cellStyle name="Note 27" xfId="7405" xr:uid="{E2912223-CD06-40F7-B32E-8E11D40D34E8}"/>
    <cellStyle name="Note 28" xfId="7406" xr:uid="{C017EBF8-C481-465E-8178-1D385058575F}"/>
    <cellStyle name="Note 29" xfId="7407" xr:uid="{20B9C958-72AC-4D10-ACF5-35EB980D0AA3}"/>
    <cellStyle name="Note 3" xfId="7408" xr:uid="{6E454B20-F237-4472-A841-D84099931222}"/>
    <cellStyle name="Note 3 2" xfId="7409" xr:uid="{EBE5B3F7-B1DF-4416-9A1E-416BB9724DD8}"/>
    <cellStyle name="Note 3 2 2" xfId="7410" xr:uid="{BAE0D7E2-5A4A-4902-990B-2B8214CB785C}"/>
    <cellStyle name="Note 3 3" xfId="7411" xr:uid="{A4867465-0EC4-49A5-B440-0C7287DDAE33}"/>
    <cellStyle name="Note 3 3 2" xfId="7412" xr:uid="{F6BF120E-D4D0-452B-A064-CC728B72A769}"/>
    <cellStyle name="Note 3 4" xfId="7413" xr:uid="{8DD88E31-C977-4541-80B0-4879FCEB648C}"/>
    <cellStyle name="Note 3 5" xfId="7414" xr:uid="{5D7726BE-4896-45F4-9507-D180CC52FA20}"/>
    <cellStyle name="Note 30" xfId="7415" xr:uid="{B44E642B-0540-4A01-816F-D7D175A52A3B}"/>
    <cellStyle name="Note 31" xfId="7416" xr:uid="{EB24710D-C2FB-44D9-88AC-8AD0A1C48D1E}"/>
    <cellStyle name="Note 32" xfId="7417" xr:uid="{6E54BF38-FA63-484E-A214-832C6C2BA08E}"/>
    <cellStyle name="Note 33" xfId="7418" xr:uid="{0D9213D7-DB09-4B76-AB24-D42223CFC375}"/>
    <cellStyle name="Note 34" xfId="7419" xr:uid="{444D9848-3CC6-4621-BC7B-56B3F5A7A058}"/>
    <cellStyle name="Note 35" xfId="7420" xr:uid="{8F71C4EC-EF86-4F60-90FE-26FBD334F41E}"/>
    <cellStyle name="Note 36" xfId="7421" xr:uid="{E5FAB9A9-B0F3-4C35-9999-F796FB8BCDD8}"/>
    <cellStyle name="Note 37" xfId="7422" xr:uid="{5E9FAB6A-C881-48E3-B743-77B55A6E3499}"/>
    <cellStyle name="Note 38" xfId="7423" xr:uid="{43322C24-FAD0-4BCA-A62B-ECFD400939F2}"/>
    <cellStyle name="Note 39" xfId="7424" xr:uid="{20E4B1AE-79AA-445E-A3F3-CCCE94B15FF3}"/>
    <cellStyle name="Note 4" xfId="7425" xr:uid="{FF541663-F25F-48DC-ADBF-1BC5334D66EE}"/>
    <cellStyle name="Note 4 2" xfId="7426" xr:uid="{0793C70D-14A9-467F-A4C9-71B6DFAACF30}"/>
    <cellStyle name="Note 4 2 2" xfId="7427" xr:uid="{655ECCF6-5A6D-4481-864F-13979D4C81CB}"/>
    <cellStyle name="Note 4 2 3" xfId="8688" xr:uid="{7E2F8C12-9505-4E9F-BA43-F84C70A712B2}"/>
    <cellStyle name="Note 4 3" xfId="7428" xr:uid="{4E267362-BDD4-42F7-BD30-49C530CA0423}"/>
    <cellStyle name="Note 40" xfId="7429" xr:uid="{388D4FF6-5D58-4E46-ACC6-96EB1FA1E0C8}"/>
    <cellStyle name="Note 41" xfId="7430" xr:uid="{BA82E62B-48C8-405C-A562-13D186B88AE8}"/>
    <cellStyle name="Note 42" xfId="7431" xr:uid="{D85A413A-AFE9-44F4-B68B-A79C0557FF14}"/>
    <cellStyle name="Note 43" xfId="7432" xr:uid="{BF833EF0-8128-417E-9665-F05B1D736004}"/>
    <cellStyle name="Note 44" xfId="7433" xr:uid="{E38A74A2-3D71-4698-ADBB-6796808EDF14}"/>
    <cellStyle name="Note 45" xfId="7434" xr:uid="{626C2E34-8A52-4314-8407-91A3F6A065DB}"/>
    <cellStyle name="Note 46" xfId="7435" xr:uid="{EF585B1B-7BFE-4D02-9564-98FBC0577B2C}"/>
    <cellStyle name="Note 47" xfId="7436" xr:uid="{CCE1F9DF-7729-4A35-A2DB-1D5FA6E3FFD6}"/>
    <cellStyle name="Note 48" xfId="7437" xr:uid="{04707F4A-EE51-4AB7-8031-08468FA967F8}"/>
    <cellStyle name="Note 49" xfId="7438" xr:uid="{953547FA-83EF-42EC-9991-7945D4065827}"/>
    <cellStyle name="Note 5" xfId="7439" xr:uid="{E7BF302D-8DE0-4176-93ED-A7F31A3CFF8F}"/>
    <cellStyle name="Note 5 2" xfId="7440" xr:uid="{1DC72CC4-E647-4B47-9A1D-8C6F505F3F60}"/>
    <cellStyle name="Note 50" xfId="7441" xr:uid="{19982E97-31F0-45D3-8915-1E8D0E353399}"/>
    <cellStyle name="Note 51" xfId="7442" xr:uid="{0DB7F950-4B44-4877-BD6A-D6986431BFFA}"/>
    <cellStyle name="Note 52" xfId="7443" xr:uid="{A2B2B70B-C431-432D-8260-D053433A236F}"/>
    <cellStyle name="Note 53" xfId="7444" xr:uid="{6F1611F7-F2EC-423D-A117-00F5D6B11969}"/>
    <cellStyle name="Note 54" xfId="7445" xr:uid="{3611BDBC-D9CE-4EC4-9FD5-E1942B975BDD}"/>
    <cellStyle name="Note 55" xfId="7446" xr:uid="{19E0192D-954F-4CC4-B907-B412B38DA3A2}"/>
    <cellStyle name="Note 56" xfId="7447" xr:uid="{C815321D-0015-4227-8154-2D5A6A139888}"/>
    <cellStyle name="Note 57" xfId="7448" xr:uid="{76D4EFFC-8F4B-461A-9F78-F880BF4644F7}"/>
    <cellStyle name="Note 58" xfId="7449" xr:uid="{171A84F8-C34B-4563-9A7C-47F64540486D}"/>
    <cellStyle name="Note 59" xfId="7450" xr:uid="{487CE673-AC79-4E9C-8E1E-96E816BC0136}"/>
    <cellStyle name="Note 6" xfId="7451" xr:uid="{DCAD4BB0-25F4-4FAA-9FDA-82A3F365E03F}"/>
    <cellStyle name="Note 6 2" xfId="7452" xr:uid="{175486F1-D648-427E-8012-1657F02A28C6}"/>
    <cellStyle name="Note 60" xfId="7453" xr:uid="{46842676-FDED-43CD-9E93-7C06FC1C1826}"/>
    <cellStyle name="Note 61" xfId="7454" xr:uid="{5023D207-5344-4F67-9CA3-AA9505B0DA1C}"/>
    <cellStyle name="Note 62" xfId="7455" xr:uid="{433BFE90-EE2D-4635-A7A7-42B78A30DCED}"/>
    <cellStyle name="Note 63" xfId="7456" xr:uid="{9B3AB340-D230-419A-9C13-DC0A3301DCD9}"/>
    <cellStyle name="Note 64" xfId="7457" xr:uid="{31367FF7-99FA-423B-89A3-9B239C041607}"/>
    <cellStyle name="Note 65" xfId="7458" xr:uid="{3816AB3F-2834-4536-9E91-B232CE334EE8}"/>
    <cellStyle name="Note 66" xfId="7459" xr:uid="{FF82ACE1-24E7-4713-BF98-CB666EAA98CC}"/>
    <cellStyle name="Note 67" xfId="7460" xr:uid="{6E607A19-6430-456D-8CAF-37B2AA982953}"/>
    <cellStyle name="Note 68" xfId="7461" xr:uid="{F490F6AE-68EB-4E36-84AC-1C657E6B8548}"/>
    <cellStyle name="Note 69" xfId="7462" xr:uid="{3C61A7C8-ED32-44EA-9ABF-AEE5D61DB8FD}"/>
    <cellStyle name="Note 7" xfId="7463" xr:uid="{C9836CDC-C639-4C94-BFE0-875B0A2A68EB}"/>
    <cellStyle name="Note 70" xfId="7464" xr:uid="{F54F34BA-ED73-4410-9632-389FA262DC30}"/>
    <cellStyle name="Note 71" xfId="7465" xr:uid="{140401E1-1F88-47C7-B75C-202EFCEBCB87}"/>
    <cellStyle name="Note 72" xfId="7466" xr:uid="{C8A733FA-55C8-433E-BE50-5E1CBE6B2726}"/>
    <cellStyle name="Note 73" xfId="7467" xr:uid="{893432F9-2361-4E95-9463-BC66F1E44B45}"/>
    <cellStyle name="Note 74" xfId="7468" xr:uid="{1C7D33FE-D948-420C-A887-2E64BDA116B4}"/>
    <cellStyle name="Note 75" xfId="7469" xr:uid="{3096A2FD-AF09-4333-BB5D-493A4DB190CA}"/>
    <cellStyle name="Note 76" xfId="7470" xr:uid="{B80E5E00-B036-4E14-BB52-039FE4202B3D}"/>
    <cellStyle name="Note 77" xfId="7471" xr:uid="{5F7E33C9-EA71-4A7B-881F-E3526235390F}"/>
    <cellStyle name="Note 78" xfId="7472" xr:uid="{6EA51906-ED05-4155-8FA4-CAAAD5669E21}"/>
    <cellStyle name="Note 79" xfId="7473" xr:uid="{66FFBFE0-9803-482C-8670-BBE5D261BFCB}"/>
    <cellStyle name="Note 8" xfId="7474" xr:uid="{4EEF5878-05D8-4AD3-BA88-DCD1B9D97FA4}"/>
    <cellStyle name="Note 80" xfId="7475" xr:uid="{AE396546-4A95-428E-99EE-ABF9011605D4}"/>
    <cellStyle name="Note 81" xfId="7476" xr:uid="{B9416C3C-8D05-4DF4-91B2-A67A8A8E8ED5}"/>
    <cellStyle name="Note 82" xfId="7477" xr:uid="{B2CD52B6-9490-41C0-B795-0ABA995A4B1D}"/>
    <cellStyle name="Note 83" xfId="7478" xr:uid="{BDD9F632-847F-470B-B868-575A26F136E3}"/>
    <cellStyle name="Note 84" xfId="7479" xr:uid="{01127FD6-50D0-47E3-AF9F-81D068D7231F}"/>
    <cellStyle name="Note 85" xfId="7480" xr:uid="{50144B67-6264-4C44-BFA9-24212A38F206}"/>
    <cellStyle name="Note 86" xfId="7481" xr:uid="{BB01EAD8-3702-40BF-B2D8-186EDDBDA8A0}"/>
    <cellStyle name="Note 87" xfId="7482" xr:uid="{B021BC9A-535F-4847-887D-B531E34DADA8}"/>
    <cellStyle name="Note 88" xfId="7483" xr:uid="{0AEEAB93-BFA9-4084-A1E6-733BEF365FDD}"/>
    <cellStyle name="Note 89" xfId="7484" xr:uid="{CBACEE41-ABC9-467E-92E2-611F720CD750}"/>
    <cellStyle name="Note 9" xfId="7485" xr:uid="{6A3A3634-917C-40BD-BF38-E420A816AEE9}"/>
    <cellStyle name="Note 90" xfId="7486" xr:uid="{48067980-5369-4D95-ABD2-322CFB1ADD06}"/>
    <cellStyle name="Note 91" xfId="7487" xr:uid="{B09BB8B8-FA6C-44A8-9D9B-2FD31A093D81}"/>
    <cellStyle name="Note 92" xfId="7488" xr:uid="{26733920-71B2-4D02-B7F2-6FBB993D1498}"/>
    <cellStyle name="Note 93" xfId="7489" xr:uid="{C4A4814D-1B24-488C-8EE3-6C1BC846242D}"/>
    <cellStyle name="Note 94" xfId="7490" xr:uid="{7FC38065-1CB3-4D47-853B-146347E817DA}"/>
    <cellStyle name="Note 95" xfId="7491" xr:uid="{5A910F8C-F125-4C34-A80E-409C169E2DEF}"/>
    <cellStyle name="Note 96" xfId="7492" xr:uid="{74521B23-2B05-4D46-8E9A-C6DD67A1CE43}"/>
    <cellStyle name="Note 97" xfId="7493" xr:uid="{182517D2-E6D3-4022-BEF7-AEDB2B9BAF2D}"/>
    <cellStyle name="Note 98" xfId="7494" xr:uid="{E14F441A-4E20-4BD0-A7D0-F19EE23AF165}"/>
    <cellStyle name="Note 99" xfId="7495" xr:uid="{0AC0DF42-EFF4-4EE7-9B45-B7B6B5858F56}"/>
    <cellStyle name="Notes" xfId="7496" xr:uid="{2F736282-E4FE-40EA-A4E5-01C3FAEFBC95}"/>
    <cellStyle name="Notes 2" xfId="7497" xr:uid="{3BD08C18-8640-4EF7-B7F1-A86D9CDE5C4E}"/>
    <cellStyle name="Notes 2 2" xfId="7498" xr:uid="{AA632A07-4299-4134-BE9C-CCF7323C079E}"/>
    <cellStyle name="Number [0.0]" xfId="7499" xr:uid="{420389EB-924A-445F-A334-7DBAA0EB1D97}"/>
    <cellStyle name="Number [0.00]" xfId="7500" xr:uid="{6D7D9D84-FA25-471C-A4AA-E83239FA0D96}"/>
    <cellStyle name="Number [0]" xfId="7501" xr:uid="{B1121DAC-54A3-4D79-B305-B01CC2E4ECD9}"/>
    <cellStyle name="Output 2" xfId="7502" xr:uid="{A08C5960-319B-4A94-8C72-D1E02DE03464}"/>
    <cellStyle name="Output 2 2" xfId="7503" xr:uid="{E127A141-2C76-475F-9CE0-75C745603DC6}"/>
    <cellStyle name="Output 2 2 2" xfId="7504" xr:uid="{74D8A9E3-A689-4690-9EA5-F439D222D408}"/>
    <cellStyle name="Output 2 3" xfId="7505" xr:uid="{FAD3D94A-E1DF-4F36-B6FD-1929A3BD357A}"/>
    <cellStyle name="Output 2 3 2" xfId="7506" xr:uid="{85712F0E-7D8C-41C9-8B07-1A9B808E70A6}"/>
    <cellStyle name="Output 2 4" xfId="7507" xr:uid="{D1277F3A-349D-4865-9621-842BCED5AF8B}"/>
    <cellStyle name="Output 3" xfId="7508" xr:uid="{0B1032BB-9C47-47D7-8C9C-4EDAB110D3BB}"/>
    <cellStyle name="Output 3 2" xfId="7509" xr:uid="{C15B6377-7003-4127-B802-0C6F5CF54FD6}"/>
    <cellStyle name="Output 3 2 2" xfId="7510" xr:uid="{84FC1BAD-8633-4B39-AAB6-3BDDBE5EDC75}"/>
    <cellStyle name="Output 3 3" xfId="7511" xr:uid="{5D8A2B93-5CE8-44A3-A4D3-1E5E7252BEEC}"/>
    <cellStyle name="Output 3 3 2" xfId="7512" xr:uid="{BCB2DA48-BB76-4AE1-B233-F12233F69E39}"/>
    <cellStyle name="Output 3 4" xfId="7513" xr:uid="{56AF394C-B144-460A-96D0-02A24D200937}"/>
    <cellStyle name="Output 4" xfId="7514" xr:uid="{E810B89B-BC9C-4067-9735-3B7A2CA4B7C4}"/>
    <cellStyle name="Output 4 2" xfId="7515" xr:uid="{F52C7C61-A72E-49C2-8D2C-2314F707E091}"/>
    <cellStyle name="Output 4 2 2" xfId="7516" xr:uid="{99ED0BD6-7EDC-4EAD-9EDF-93F8686CF8DD}"/>
    <cellStyle name="Output 5" xfId="7517" xr:uid="{5CC91937-ED47-42C8-9C03-BD6EE3419EE6}"/>
    <cellStyle name="Output 5 2" xfId="7518" xr:uid="{722DFE2B-2840-42C8-81DB-4EA9EEA5947E}"/>
    <cellStyle name="Output 6" xfId="7519" xr:uid="{83E3DDBD-CCA7-4EE8-B2FE-FF99122D18BD}"/>
    <cellStyle name="Output 6 2" xfId="7520" xr:uid="{0EE800E5-FD23-44F3-8A01-61984F69FDB1}"/>
    <cellStyle name="Output 7" xfId="7521" xr:uid="{81C8845B-CEC2-4A6F-BBF8-79A936D8C76B}"/>
    <cellStyle name="Output Amounts" xfId="8297" xr:uid="{0AA22755-861D-4E53-97E1-2BDA4E2FABB2}"/>
    <cellStyle name="Output Column Headings" xfId="8298" xr:uid="{B8CCA12A-AB6D-41B8-BAC1-5F111B14487F}"/>
    <cellStyle name="Output Line Items" xfId="8299" xr:uid="{1F5D04D4-1EC1-4852-AA56-70AED90D1924}"/>
    <cellStyle name="Output Report Heading" xfId="8300" xr:uid="{50E657AD-F0AF-4A01-A161-B3579161A91F}"/>
    <cellStyle name="Output Report Title" xfId="8301" xr:uid="{3B5B8F64-2B48-4150-B704-DBDFF10A6769}"/>
    <cellStyle name="OutputLbl_RP" xfId="7522" xr:uid="{DD054668-0813-480B-9779-07FBB548882D}"/>
    <cellStyle name="P" xfId="8302" xr:uid="{5588768E-414D-4657-98FE-26CF43D2F30D}"/>
    <cellStyle name="P 2" xfId="8303" xr:uid="{44F39AFD-261B-43C9-B22A-7F4611E1ADF5}"/>
    <cellStyle name="Percent [0.0]" xfId="7523" xr:uid="{0743F2DC-8850-4E6F-90BA-3C77037309E4}"/>
    <cellStyle name="Percent [0.0] 2" xfId="7524" xr:uid="{7B88BB5B-E1FD-4A9A-B349-BD18961B3499}"/>
    <cellStyle name="Percent [0.00]" xfId="7525" xr:uid="{99C85E3C-C774-4374-BE4C-643A749D76BA}"/>
    <cellStyle name="Percent [0.00] 2" xfId="7526" xr:uid="{DE13935A-CF40-4B91-8530-1A0600D7E103}"/>
    <cellStyle name="Percent [2]" xfId="8304" xr:uid="{E43C47B1-C8EA-4BF2-BC47-E2E8F398421C}"/>
    <cellStyle name="Percent 10" xfId="7527" xr:uid="{13F4D6FA-38EB-468D-82A1-E5E459ABFAA4}"/>
    <cellStyle name="Percent 10 2" xfId="7528" xr:uid="{13CAF0D5-A298-48F9-A735-35FBE72BE9CE}"/>
    <cellStyle name="Percent 11" xfId="7529" xr:uid="{5A1EE51D-CEB2-4149-AFD5-84CEDD164036}"/>
    <cellStyle name="Percent 12" xfId="7530" xr:uid="{E7E811E6-F76F-4740-8C87-F178DD093B13}"/>
    <cellStyle name="Percent 12 2" xfId="7531" xr:uid="{0FD57EDD-ED7A-469D-906A-269F5DD94EB0}"/>
    <cellStyle name="Percent 13" xfId="7532" xr:uid="{40391A6A-7FDF-4871-9CD0-B6B8C5B8F426}"/>
    <cellStyle name="Percent 14" xfId="7533" xr:uid="{40DABF6B-ADBA-4782-A557-DE6E53B54B68}"/>
    <cellStyle name="Percent 15" xfId="7534" xr:uid="{8BF60204-35D0-4F01-98B4-68ED389BCFEC}"/>
    <cellStyle name="Percent 15 2" xfId="7535" xr:uid="{257A1D0D-6A49-4458-AED9-D0749C96D5F8}"/>
    <cellStyle name="Percent 16" xfId="7536" xr:uid="{5972BED9-5C5F-47F0-A6FF-43D60997B97D}"/>
    <cellStyle name="Percent 16 2" xfId="7537" xr:uid="{613E5D12-AD0E-4D85-AA25-C87CA550D484}"/>
    <cellStyle name="Percent 17" xfId="7538" xr:uid="{5C4A8420-E423-4075-80D3-4479F47193E4}"/>
    <cellStyle name="Percent 17 2" xfId="7539" xr:uid="{A8CAC9FC-7474-4BD9-83B6-2A33950CCE3E}"/>
    <cellStyle name="Percent 18" xfId="7540" xr:uid="{C001F064-95B2-4958-B471-8E80E6F46BB0}"/>
    <cellStyle name="Percent 18 2" xfId="7541" xr:uid="{9FF527DC-0698-43D3-B1C3-056644C7BDA8}"/>
    <cellStyle name="Percent 19" xfId="7542" xr:uid="{2AD8E40A-3EB9-4D6E-B411-9E2C2FC9730B}"/>
    <cellStyle name="Percent 2" xfId="39" xr:uid="{9CB3EC86-8EC4-4941-BFA9-30904BE00DB9}"/>
    <cellStyle name="Percent 2 2" xfId="36" xr:uid="{ADCA94E3-7BAE-4184-A646-21EA47B4649F}"/>
    <cellStyle name="Percent 2 2 2" xfId="7543" xr:uid="{9C1AE697-F25E-471A-8BF8-8B7385722690}"/>
    <cellStyle name="Percent 2 2 2 2" xfId="7544" xr:uid="{2940C058-2268-4393-BE30-4510664FAA5B}"/>
    <cellStyle name="Percent 2 2 3" xfId="7545" xr:uid="{7DD54C1D-B274-44F1-90D7-2C8DE32BAD86}"/>
    <cellStyle name="Percent 2 2 4" xfId="7923" xr:uid="{67E24D39-922A-42DC-B18A-474C04C321B5}"/>
    <cellStyle name="Percent 2 3" xfId="7546" xr:uid="{2D346D87-2237-4378-8C29-4AE23DF61F8A}"/>
    <cellStyle name="Percent 2 3 2" xfId="7547" xr:uid="{1C716936-72F2-4110-8359-90E35E8BD573}"/>
    <cellStyle name="Percent 2 3 3" xfId="7924" xr:uid="{B5D6B144-B4E8-4F66-8BD8-3DE1FFE39DB1}"/>
    <cellStyle name="Percent 2 4" xfId="7548" xr:uid="{4C6BDD68-095C-4661-9A50-B3888E58889B}"/>
    <cellStyle name="Percent 2 4 2" xfId="7549" xr:uid="{3A9B0822-FD7E-44C7-8416-ED02102B7EF0}"/>
    <cellStyle name="Percent 2 5" xfId="7550" xr:uid="{67312942-845B-47A3-BCEB-80F8F104AE3E}"/>
    <cellStyle name="Percent 2 6" xfId="7925" xr:uid="{DC0836ED-A65C-4294-821A-AA75DF45385B}"/>
    <cellStyle name="Percent 2_Pan_Europe_Datafile_2012_H2" xfId="7551" xr:uid="{75B84221-F71C-4365-8D7D-54B9985054B7}"/>
    <cellStyle name="Percent 20" xfId="7552" xr:uid="{8685FE26-1589-46A4-98F3-B884F1B34775}"/>
    <cellStyle name="Percent 21" xfId="7553" xr:uid="{31E4F1B7-49EF-44C7-B37A-8BF1C5D5561C}"/>
    <cellStyle name="Percent 22" xfId="7554" xr:uid="{C319D0E7-5981-4467-95A2-B856F6EB3F6F}"/>
    <cellStyle name="Percent 23" xfId="7555" xr:uid="{26DBD886-9975-44F7-A7A7-16000D65E9AD}"/>
    <cellStyle name="Percent 24" xfId="7556" xr:uid="{4A8D3494-DEBC-41DF-BBF2-65A4FFD56E24}"/>
    <cellStyle name="Percent 25" xfId="7557" xr:uid="{94DC3D54-712D-4558-B2C0-627FFF69B1E7}"/>
    <cellStyle name="Percent 26" xfId="7558" xr:uid="{D80F4979-F155-4626-B10E-1438DBE0125E}"/>
    <cellStyle name="Percent 27" xfId="7559" xr:uid="{2E3A0922-61CD-42FA-98D3-D000DBC86DFA}"/>
    <cellStyle name="Percent 28" xfId="7560" xr:uid="{1974DE95-32AB-443D-947D-E028C834A03B}"/>
    <cellStyle name="Percent 29" xfId="7561" xr:uid="{2B76BA5B-F6EE-472E-A722-FE2A23020E1E}"/>
    <cellStyle name="Percent 3" xfId="7562" xr:uid="{696DA5DB-8A6C-4C0E-BCA8-6EEA0EF386A6}"/>
    <cellStyle name="Percent 3 2" xfId="7563" xr:uid="{871A7CB5-4727-407A-8CE8-38ED42F66EA5}"/>
    <cellStyle name="Percent 3 2 2" xfId="7564" xr:uid="{CBEE1840-4A3C-4472-B33C-D55D3DEEF907}"/>
    <cellStyle name="Percent 3 3" xfId="7565" xr:uid="{9D8A81E2-D304-467B-97C5-6354AFF6C9D2}"/>
    <cellStyle name="Percent 3 4" xfId="7566" xr:uid="{31F292B2-148B-46E7-90D5-FFC8D94F6F9B}"/>
    <cellStyle name="Percent 30" xfId="7567" xr:uid="{BB1BA8AF-DE41-49EF-A17F-6170BF643942}"/>
    <cellStyle name="Percent 31" xfId="7568" xr:uid="{42B261EF-30F7-4B76-89CF-7831558165B6}"/>
    <cellStyle name="Percent 32" xfId="7569" xr:uid="{C9F49354-641C-49E7-9C99-CDEE87407176}"/>
    <cellStyle name="Percent 33" xfId="7570" xr:uid="{8837DF1F-84CB-471D-B55E-9C3F53C73928}"/>
    <cellStyle name="Percent 34" xfId="7571" xr:uid="{A6B22245-77E9-4E33-BCA4-0FFCCFEA5034}"/>
    <cellStyle name="Percent 35" xfId="7572" xr:uid="{BB07E517-3082-46FA-B622-4E4A12C21D4B}"/>
    <cellStyle name="Percent 36" xfId="7573" xr:uid="{38F252B4-EAE8-4EAE-9C61-11A57FB91298}"/>
    <cellStyle name="Percent 37" xfId="7574" xr:uid="{580439DD-6A18-465B-A919-96E30928F808}"/>
    <cellStyle name="Percent 37 2" xfId="8690" xr:uid="{77D9DD66-59FB-4018-B779-F442A9B19263}"/>
    <cellStyle name="Percent 38" xfId="7575" xr:uid="{488DACCC-1C0C-4F1F-A18E-5E7DEC48D7D0}"/>
    <cellStyle name="Percent 39" xfId="8422" xr:uid="{43A2FBA9-48BE-4A0A-A246-17B02DA4D973}"/>
    <cellStyle name="Percent 39 2" xfId="8968" xr:uid="{C54BD25D-4CE6-4897-A804-8F8C065AFE5F}"/>
    <cellStyle name="Percent 4" xfId="7576" xr:uid="{EF1C8F2F-8920-4B5E-8C28-F586533C60A7}"/>
    <cellStyle name="Percent 4 2" xfId="7577" xr:uid="{A6CABF91-A3E0-470A-8E12-F843AE62C8B4}"/>
    <cellStyle name="Percent 4 2 2" xfId="7578" xr:uid="{B8348758-72AE-490D-A822-32821DEA9AB3}"/>
    <cellStyle name="Percent 4 2 3" xfId="8305" xr:uid="{1A2A106F-D482-4538-A87C-73E31E4FAC06}"/>
    <cellStyle name="Percent 4 3" xfId="7579" xr:uid="{4BEB45CE-0536-40C7-9F7E-E9CF3D59ECBC}"/>
    <cellStyle name="Percent 4 3 2" xfId="7580" xr:uid="{9F309B53-3F26-4253-8D97-2D854D988711}"/>
    <cellStyle name="Percent 4 3 3" xfId="7581" xr:uid="{5C11320A-D4DA-4225-A109-B977BA725467}"/>
    <cellStyle name="Percent 4 4" xfId="7582" xr:uid="{BBD661C0-A5C6-4D49-A7D1-07324E395090}"/>
    <cellStyle name="Percent 40" xfId="8424" xr:uid="{62D7C683-F74A-4DBA-8DCE-4B968F1C105A}"/>
    <cellStyle name="Percent 40 2" xfId="8970" xr:uid="{B9C45AA5-0B12-46BB-8E4C-08F08ECECD1A}"/>
    <cellStyle name="Percent 41" xfId="8413" xr:uid="{03F49393-81FD-4EE3-840E-4C3527268ADA}"/>
    <cellStyle name="Percent 41 2" xfId="8961" xr:uid="{B2C8EF4B-5F56-44E7-8457-955643BF3C47}"/>
    <cellStyle name="Percent 42" xfId="24" xr:uid="{C756A64F-1CAC-4060-80C9-0D052903812C}"/>
    <cellStyle name="Percent 43" xfId="8976" xr:uid="{21B2F83B-4245-42AA-BE7A-E4CC429BF296}"/>
    <cellStyle name="Percent 44" xfId="8980" xr:uid="{E306FB85-A52E-4730-AAF1-256398A3A162}"/>
    <cellStyle name="Percent 45" xfId="8984" xr:uid="{3CB2AAE2-01BD-45B7-8225-E12F322D3964}"/>
    <cellStyle name="Percent 46" xfId="8978" xr:uid="{FDDFDD11-16A1-4D3C-AD44-A77FEE97B4F7}"/>
    <cellStyle name="Percent 5" xfId="7583" xr:uid="{A8662D51-4444-4651-8575-0FE1396DE7A6}"/>
    <cellStyle name="Percent 5 2" xfId="7584" xr:uid="{6A037608-A750-4FCA-A622-276739FCCFC7}"/>
    <cellStyle name="Percent 5 2 2" xfId="7585" xr:uid="{C5AD5FC2-F808-4DD6-9815-8B44A5C09747}"/>
    <cellStyle name="Percent 5 2 3" xfId="8691" xr:uid="{74AC6205-CB26-4C14-921E-47F8D629A58C}"/>
    <cellStyle name="Percent 6" xfId="7586" xr:uid="{562E496D-5230-44B5-A33C-A3F4F55135B0}"/>
    <cellStyle name="Percent 6 2" xfId="7587" xr:uid="{25E62550-25F7-4592-B223-C9DD08EFB53F}"/>
    <cellStyle name="Percent 6 2 2" xfId="7588" xr:uid="{FC5C3CD3-3D14-4ABC-9A75-04D961C71B95}"/>
    <cellStyle name="Percent 6 3" xfId="7589" xr:uid="{75B795B2-5B11-461B-8A81-8FEA39EB006A}"/>
    <cellStyle name="Percent 6 3 2" xfId="7590" xr:uid="{3BE3F49E-9221-4346-A8D6-BE96000105F8}"/>
    <cellStyle name="Percent 6 3 3" xfId="7591" xr:uid="{CC64C17D-14DF-4C1A-A51A-9A4624D83F07}"/>
    <cellStyle name="Percent 6 4" xfId="7592" xr:uid="{B390C66C-0972-45D9-8AEF-6B4AE654FA8D}"/>
    <cellStyle name="Percent 6 5" xfId="8306" xr:uid="{F286DAE1-6231-4A5B-8708-EAC55565B0BF}"/>
    <cellStyle name="Percent 6 6" xfId="8692" xr:uid="{2766EA31-B2FA-4B17-BE75-0F869FE20A20}"/>
    <cellStyle name="Percent 7" xfId="7593" xr:uid="{70B17465-A2B0-4F56-A7C3-A4BA630D89DC}"/>
    <cellStyle name="Percent 7 2" xfId="7594" xr:uid="{9A7DF6CE-57AE-4475-AF35-610F3A614DC8}"/>
    <cellStyle name="Percent 7 3" xfId="8307" xr:uid="{AE8115D4-C53A-46F4-B8C1-BED78CB7D665}"/>
    <cellStyle name="Percent 8" xfId="7595" xr:uid="{1EF7EAE2-11B4-4DDE-BFC0-BE0C1453EB99}"/>
    <cellStyle name="Percent 8 2" xfId="7596" xr:uid="{C3BA88E0-7406-4646-B9B7-C4C3C4DDC480}"/>
    <cellStyle name="Percent 9" xfId="7597" xr:uid="{D44E246E-8FFF-4008-9A9B-5ACDC8E0C46F}"/>
    <cellStyle name="Percent 9 2" xfId="7598" xr:uid="{856ED0E9-CFE8-4182-9E43-8E7CB9D69C26}"/>
    <cellStyle name="PriceHeading1" xfId="7599" xr:uid="{09848A90-9161-4758-BF4F-6E308D9A1753}"/>
    <cellStyle name="PriceHeading1 2" xfId="7600" xr:uid="{DD2E8AAB-5D4D-4629-8429-5D1EBBFDFC4F}"/>
    <cellStyle name="PriceHeading1 2 2" xfId="7601" xr:uid="{B9442F52-388A-47CB-9CCD-C459FB246A3E}"/>
    <cellStyle name="PriceHeading2" xfId="7602" xr:uid="{654373CF-A2CF-4CC3-AFAF-10B518098830}"/>
    <cellStyle name="PriceHeading2 2" xfId="7603" xr:uid="{A05BD6DB-002E-4325-A8CA-5A56B84F191D}"/>
    <cellStyle name="PriceHeading2 2 2" xfId="7604" xr:uid="{5283ACC9-3C78-4FC0-A1B7-9417111AF771}"/>
    <cellStyle name="PriceUnprotected" xfId="7605" xr:uid="{AAB289F8-B534-480A-9035-094863B5996B}"/>
    <cellStyle name="PriceUnprotected 2" xfId="7606" xr:uid="{3E5EAEB6-9046-427C-B260-76C2F2C6A305}"/>
    <cellStyle name="PriceUnprotected 2 2" xfId="7607" xr:uid="{B56E6687-CA81-4B34-8672-F3E6AE6A54B1}"/>
    <cellStyle name="PriceYear" xfId="7608" xr:uid="{3DC940C7-51AC-4E06-BF46-1D948C552413}"/>
    <cellStyle name="PriceYear 2" xfId="7609" xr:uid="{56F10266-DCA9-45AD-9C63-DD52699311FA}"/>
    <cellStyle name="PriceYear 2 2" xfId="7610" xr:uid="{D8DF3680-118C-43E6-ABBC-72BA1D770B07}"/>
    <cellStyle name="ProgramArea_RP" xfId="7611" xr:uid="{9CA65CA8-A827-4EDB-B4C8-03AADB251D2D}"/>
    <cellStyle name="Protected" xfId="7612" xr:uid="{5219FD7C-38C2-4D5A-91D3-181B18A9935E}"/>
    <cellStyle name="Protected 2" xfId="7613" xr:uid="{BA50257D-BEE8-4250-B982-E78F7661FCBA}"/>
    <cellStyle name="Protected 2 2" xfId="7614" xr:uid="{12D051F3-FA59-491A-9EBA-ABE256E41289}"/>
    <cellStyle name="ProtectedDates" xfId="7615" xr:uid="{72457976-181C-4B2A-BBA7-150B61C96BC0}"/>
    <cellStyle name="ProtectedDates 2" xfId="7616" xr:uid="{7DA7FB26-1930-4BB2-A291-C1F95F0E11A4}"/>
    <cellStyle name="ProtectedDates 2 2" xfId="7617" xr:uid="{3FD860FF-5B60-4413-82A2-FB2160FAE18B}"/>
    <cellStyle name="Prozent_Imp02" xfId="7618" xr:uid="{02F47F38-1034-4702-9BED-13A960668350}"/>
    <cellStyle name="Refdb standard" xfId="7619" xr:uid="{9699DD96-3822-4755-9548-D9906B76A232}"/>
    <cellStyle name="Refdb standard 2" xfId="7620" xr:uid="{B253FEF8-4744-413E-BC25-8E115E04F914}"/>
    <cellStyle name="ReportData" xfId="8308" xr:uid="{70B1BA9A-5C1D-40E5-A242-B5AEA88B83E2}"/>
    <cellStyle name="ReportElements" xfId="8309" xr:uid="{6FAAF119-19C9-417C-B02C-15B34E67E4DE}"/>
    <cellStyle name="ReportHeader" xfId="8310" xr:uid="{F94E1A34-F3BA-4E39-8036-827EDB54A6F1}"/>
    <cellStyle name="Row_Heading_RP" xfId="7621" xr:uid="{CD937A87-4F27-49CB-9D72-7F6B1D437CFE}"/>
    <cellStyle name="RowHeading" xfId="7622" xr:uid="{D273EF9F-BB22-43DB-9D9E-D8052687A3EB}"/>
    <cellStyle name="RowHeading 2" xfId="7623" xr:uid="{3125649F-D922-4F0B-8259-0C78AEF0DE95}"/>
    <cellStyle name="RowHeading 2 2" xfId="7624" xr:uid="{985A403C-DD90-4E9E-8260-DE1183E94230}"/>
    <cellStyle name="SAPBEXaggData" xfId="8311" xr:uid="{CBC67D65-578B-4F4E-90A3-E3F446E6D5E0}"/>
    <cellStyle name="SAPBEXaggDataEmph" xfId="8312" xr:uid="{937E7228-65C1-477D-AE43-659A5E5BAD7D}"/>
    <cellStyle name="SAPBEXaggItem" xfId="8313" xr:uid="{F9322CF7-D0FC-4D56-81DE-E1A9F18D84D0}"/>
    <cellStyle name="SAPBEXaggItemX" xfId="8314" xr:uid="{FB74D9DE-526B-4878-AF98-020671982166}"/>
    <cellStyle name="SAPBEXchaText" xfId="8315" xr:uid="{FEDB6F24-813A-4BA0-8653-A2987E2BC140}"/>
    <cellStyle name="SAPBEXexcBad7" xfId="8316" xr:uid="{C5D95A0D-5742-4F8E-832C-7D1EC95D83B3}"/>
    <cellStyle name="SAPBEXexcBad8" xfId="8317" xr:uid="{A03A5FE4-87D9-4012-BE1A-2B8687662ED2}"/>
    <cellStyle name="SAPBEXexcBad9" xfId="8318" xr:uid="{131A1A06-8FCD-493D-ACE5-C7A952DB1535}"/>
    <cellStyle name="SAPBEXexcCritical4" xfId="8319" xr:uid="{135E2141-6871-4869-872F-EED823D31115}"/>
    <cellStyle name="SAPBEXexcCritical5" xfId="8320" xr:uid="{53A0A466-E1F8-4903-B10E-3404B51BCA1A}"/>
    <cellStyle name="SAPBEXexcCritical6" xfId="8321" xr:uid="{94DB523F-1A5C-404E-AF2C-58518EB553BC}"/>
    <cellStyle name="SAPBEXexcGood1" xfId="8322" xr:uid="{6188B6CA-A57F-479B-B3F7-C035FDC3A3C3}"/>
    <cellStyle name="SAPBEXexcGood2" xfId="8323" xr:uid="{3A2768B3-D71D-4052-BEFC-8F1EECF52A82}"/>
    <cellStyle name="SAPBEXexcGood3" xfId="8324" xr:uid="{320358A8-9C51-4F1E-A082-EC73CE11D6F6}"/>
    <cellStyle name="SAPBEXfilterDrill" xfId="8325" xr:uid="{3EA188E1-312C-40CF-93B5-97BCD39C762E}"/>
    <cellStyle name="SAPBEXfilterItem" xfId="8326" xr:uid="{C461E462-CF68-42A5-BC1E-76E2FB88EF00}"/>
    <cellStyle name="SAPBEXfilterText" xfId="8327" xr:uid="{9CF8C69B-0840-4292-8173-592D706C21B5}"/>
    <cellStyle name="SAPBEXformats" xfId="8328" xr:uid="{1760EA8C-E227-4412-BDB4-1D7D49D65358}"/>
    <cellStyle name="SAPBEXheaderItem" xfId="8329" xr:uid="{2E8F8901-1EAF-4FB9-9333-32B93D2945AD}"/>
    <cellStyle name="SAPBEXheaderText" xfId="8330" xr:uid="{ECF4BD7A-D0A4-4741-9382-5AC471EC03AB}"/>
    <cellStyle name="SAPBEXHLevel0" xfId="8331" xr:uid="{9FA5637E-C2E8-4C51-A8CF-E10C8E29006D}"/>
    <cellStyle name="SAPBEXHLevel0X" xfId="8332" xr:uid="{34C7BAEE-95A2-4C6F-967E-5165DDCC857C}"/>
    <cellStyle name="SAPBEXHLevel1" xfId="8333" xr:uid="{A8D54D2F-580F-4846-82A8-AB1238F62E3E}"/>
    <cellStyle name="SAPBEXHLevel1X" xfId="8334" xr:uid="{FA467D1E-7D95-43CD-B4DD-3382F73FB4A3}"/>
    <cellStyle name="SAPBEXHLevel2" xfId="8335" xr:uid="{8F365F73-B3B1-431C-A971-E81F34ECA27B}"/>
    <cellStyle name="SAPBEXHLevel2X" xfId="8336" xr:uid="{A362E9CC-642B-4760-A419-0ECC33C64BA6}"/>
    <cellStyle name="SAPBEXHLevel3" xfId="8337" xr:uid="{1F49B6D3-D490-44DC-875C-9DB46B1C938F}"/>
    <cellStyle name="SAPBEXHLevel3X" xfId="8338" xr:uid="{6B0A82FC-7AF4-4D9E-BADE-92417002B5C1}"/>
    <cellStyle name="SAPBEXresData" xfId="8339" xr:uid="{442B14FE-1725-43C7-BD7C-7CC7B8F5E22E}"/>
    <cellStyle name="SAPBEXresDataEmph" xfId="8340" xr:uid="{7E681580-A076-4B94-A25A-842224F42023}"/>
    <cellStyle name="SAPBEXresItem" xfId="8341" xr:uid="{E0CAFBAB-92AB-4E3F-A1E1-19EA1C94F4B3}"/>
    <cellStyle name="SAPBEXresItemX" xfId="8342" xr:uid="{39AA5D83-30CC-49F1-861D-3014CDEC2CE5}"/>
    <cellStyle name="SAPBEXstdData" xfId="8343" xr:uid="{9C2B2DC5-952C-49DC-81ED-971DDACBF30B}"/>
    <cellStyle name="SAPBEXstdDataEmph" xfId="8344" xr:uid="{C3DE5908-B5C5-4010-8F9C-0989998B4B30}"/>
    <cellStyle name="SAPBEXstdItem" xfId="8345" xr:uid="{65E1DAC4-9B6C-4929-AE81-29415C14B4CE}"/>
    <cellStyle name="SAPBEXstdItemX" xfId="8346" xr:uid="{8A6E0587-B653-4DCC-B241-09D8CF54A450}"/>
    <cellStyle name="SAPBEXtitle" xfId="8347" xr:uid="{C32F9AE0-6902-48CB-970E-986A4423B5E2}"/>
    <cellStyle name="SAPBEXundefined" xfId="8348" xr:uid="{CEB6F020-1EAB-4E1E-8ECB-D2D0FE38A33E}"/>
    <cellStyle name="SDMX_protected" xfId="7625" xr:uid="{C9BC8C6F-9A5E-42D6-BA11-A7392C9DF4C5}"/>
    <cellStyle name="Section" xfId="7626" xr:uid="{0A0B02B9-D833-4B79-97EB-478DF0FE82AD}"/>
    <cellStyle name="Section 1" xfId="7627" xr:uid="{4628ECDD-CED5-4A73-8CA1-84950D0BE998}"/>
    <cellStyle name="Section 1 2" xfId="7628" xr:uid="{A80775A1-2905-48F1-B88B-659BF6A52228}"/>
    <cellStyle name="Section 1 2 2" xfId="7629" xr:uid="{B2F12ADD-492A-40A0-8FD2-9FAD8D17A02B}"/>
    <cellStyle name="Section 1 2 3" xfId="7630" xr:uid="{5DA26614-A0F1-40C3-B314-F3829C181047}"/>
    <cellStyle name="Section 1 3" xfId="7631" xr:uid="{4FE62541-BC9D-4526-80F0-6C2A0FCE690C}"/>
    <cellStyle name="Section 1 3 2" xfId="7632" xr:uid="{C686A03B-7D2B-4BB8-B428-D57D47024966}"/>
    <cellStyle name="Section 1 4" xfId="7633" xr:uid="{25EE4BCF-7CDA-4A02-86F8-620267C4C8ED}"/>
    <cellStyle name="Section 1 4 2" xfId="7634" xr:uid="{C534EFFE-9B3C-4DB6-8C7C-98E132A7AFE0}"/>
    <cellStyle name="Section 1 5" xfId="7635" xr:uid="{243D3E6E-79A2-4902-84E8-4EE921FC3A25}"/>
    <cellStyle name="Section 1 5 2" xfId="7636" xr:uid="{51EF5545-6490-4C9D-BE63-BEAC881C3647}"/>
    <cellStyle name="Section 1 6" xfId="7637" xr:uid="{284F3E9B-1F2E-4AC7-91D4-6FCF45FBBC83}"/>
    <cellStyle name="Section 1 7" xfId="7638" xr:uid="{CDA664F2-39CF-4335-80C1-E3F5E294B612}"/>
    <cellStyle name="Section 1_1" xfId="7639" xr:uid="{59AC1C37-F0E6-4959-AB1F-FBC66D54A7BF}"/>
    <cellStyle name="Section 2" xfId="7640" xr:uid="{17ACFF1A-F3A5-42B1-A8DB-AD268870DDCA}"/>
    <cellStyle name="Section 2 2" xfId="7641" xr:uid="{2EE240BA-0D92-4677-8A5F-3D73403B9CB1}"/>
    <cellStyle name="Section 2 2 2" xfId="7642" xr:uid="{55332B66-32BD-48ED-966C-7133CF5F2B30}"/>
    <cellStyle name="Section 2 2 3" xfId="7643" xr:uid="{DDC0AD4D-9BC6-4E6E-99C3-E2A467FD62BF}"/>
    <cellStyle name="Section 2 3" xfId="7644" xr:uid="{560AE4CA-3424-49A2-BD86-AF1DAE3B5D05}"/>
    <cellStyle name="Section 2 3 2" xfId="7645" xr:uid="{4A105FB9-A448-40F1-9511-AA782B555D24}"/>
    <cellStyle name="Section 2 4" xfId="7646" xr:uid="{7C5BAFCA-B04B-4847-8E13-D40D63657152}"/>
    <cellStyle name="Section 2 4 2" xfId="7647" xr:uid="{98E2D8DC-E478-4BE0-9A16-357AF329B128}"/>
    <cellStyle name="Section 2 5" xfId="7648" xr:uid="{A1BF4D98-F288-4D57-B071-9819FCCD815E}"/>
    <cellStyle name="Section 2 5 2" xfId="7649" xr:uid="{9491DE5A-1C82-4D6B-AE8E-6A59E1BCF3FF}"/>
    <cellStyle name="Section 2 6" xfId="7650" xr:uid="{25982421-1619-466C-960F-CE0E27F9A0AA}"/>
    <cellStyle name="Section 2 7" xfId="7651" xr:uid="{0A6CF63A-2F21-4247-8D32-5A94F2A35C0D}"/>
    <cellStyle name="Section 2_1" xfId="7652" xr:uid="{8587E0A8-6F96-4C23-BBE6-62807B5A0725}"/>
    <cellStyle name="Shade_R_border" xfId="7653" xr:uid="{4F95F836-6AD0-4D0A-A808-2F6EB5CFA958}"/>
    <cellStyle name="Standard" xfId="7654" xr:uid="{E1122125-AF27-4FAA-B5B2-0B547CFD308D}"/>
    <cellStyle name="Standard 2" xfId="7655" xr:uid="{AB3CD499-1A1F-42DF-A9CC-E522829B04C4}"/>
    <cellStyle name="Standard 2 2" xfId="7656" xr:uid="{8145AFCF-5E3E-4179-920F-75407603E3EE}"/>
    <cellStyle name="Standard_data_tables_JG" xfId="7657" xr:uid="{DDCEA17E-1421-4194-AFF1-F6DE1173D414}"/>
    <cellStyle name="Style 1" xfId="7658" xr:uid="{3DD9AF44-3324-4DCF-B2E5-086058F8ED7A}"/>
    <cellStyle name="Style 1 2" xfId="7659" xr:uid="{3656D263-4553-4625-97CB-C2325ADCF286}"/>
    <cellStyle name="Style 1 2 2" xfId="7660" xr:uid="{76C929CB-8551-40F7-9D75-A00A2D049C8B}"/>
    <cellStyle name="Style 1 2 2 2" xfId="7661" xr:uid="{F7F5DC2F-D20E-4C47-8F38-A6970832E9E5}"/>
    <cellStyle name="Style 1 3" xfId="7662" xr:uid="{D5541E9B-2924-4D1B-82B6-5D1FAE4ABF09}"/>
    <cellStyle name="Style 1 3 2" xfId="7663" xr:uid="{B61A46FC-1AC7-4003-BEF7-7359C6D21EE3}"/>
    <cellStyle name="Style 1 3 2 2" xfId="7664" xr:uid="{8CD0320E-A743-4BF0-A2AC-B4F5FFD34F15}"/>
    <cellStyle name="Style 1 3 3" xfId="7665" xr:uid="{BB90AEDB-D840-4D9E-B71D-EEBCAB9472C0}"/>
    <cellStyle name="Style 1 3 3 2" xfId="7666" xr:uid="{4FBD1429-669C-4B6C-9C5D-2732CE365D11}"/>
    <cellStyle name="Style 1 3 3 3" xfId="7667" xr:uid="{82242069-F789-4896-9876-D25FCDC495DC}"/>
    <cellStyle name="Style 1 3 4" xfId="7668" xr:uid="{E44986BC-D829-4718-B155-8EE0EC71A14D}"/>
    <cellStyle name="Style 1 4" xfId="7669" xr:uid="{552937DD-525F-44BD-89E3-635854C1EDA7}"/>
    <cellStyle name="Style 1 4 2" xfId="7670" xr:uid="{D2FCE1F6-F869-43BA-8291-87EAE84266DE}"/>
    <cellStyle name="Style 1 4 3" xfId="7671" xr:uid="{DEED585C-2985-4EDD-91B4-1872A17DA2B9}"/>
    <cellStyle name="Style 27" xfId="7672" xr:uid="{65CE7666-C145-4B51-BD5D-6C5EF28EABEB}"/>
    <cellStyle name="Style 27 2" xfId="7673" xr:uid="{329F8F6A-BA1D-417D-A7DA-6CB0D596F985}"/>
    <cellStyle name="Style 27 2 2" xfId="7674" xr:uid="{29DF12F3-BDC8-4F0B-91D8-291C83585801}"/>
    <cellStyle name="Style 27 2 2 2" xfId="7675" xr:uid="{24A6FC6E-88B2-45F4-A489-F01E20D52ECC}"/>
    <cellStyle name="Style 27 3" xfId="7676" xr:uid="{84BF073C-4EC3-4A2A-886A-F142A6C8F644}"/>
    <cellStyle name="Style 27 3 2" xfId="7677" xr:uid="{53AE4AC8-695F-4706-A736-A1CB912F3465}"/>
    <cellStyle name="Style 27 3 2 2" xfId="7678" xr:uid="{2A3FDCCA-5EA1-43C9-B7FA-B360D18DA584}"/>
    <cellStyle name="Style 27 3 3" xfId="7679" xr:uid="{959491AC-6075-4ED0-BC82-E012CD3C6CF0}"/>
    <cellStyle name="Style 27 3 3 2" xfId="7680" xr:uid="{2E7F92B1-5EE1-49F3-909D-F73AB7D4DAA2}"/>
    <cellStyle name="Style 27 3 3 3" xfId="7681" xr:uid="{1E108F46-2BCC-4AA1-A3F6-3D81F38F8E8D}"/>
    <cellStyle name="Style 27 3 4" xfId="7682" xr:uid="{6D6A3799-9FE7-4514-85CD-1DA51C206AD1}"/>
    <cellStyle name="Style 27 4" xfId="7683" xr:uid="{88A5A68C-C20C-4C49-B26E-95A8079464DA}"/>
    <cellStyle name="Style 27 4 2" xfId="7684" xr:uid="{31743E6A-FB9F-4230-B053-96C4BC4E6CC1}"/>
    <cellStyle name="Style 27 4 3" xfId="7685" xr:uid="{9EB38D06-66B1-4280-B48D-AFDD4719FCD6}"/>
    <cellStyle name="Style 27_Gas Flow Dynamics" xfId="7686" xr:uid="{84C79484-E921-41C6-929A-9814418E7351}"/>
    <cellStyle name="Style 69" xfId="7687" xr:uid="{DAC4CECF-4325-49D8-B27D-C6CE00899C3C}"/>
    <cellStyle name="Style 69 2" xfId="7688" xr:uid="{0D578658-5A7F-4622-A2B1-5BF68610640F}"/>
    <cellStyle name="Style D" xfId="7689" xr:uid="{5E561792-1BFD-4CE7-806F-BEA66A052FCB}"/>
    <cellStyle name="Style D 2" xfId="7690" xr:uid="{40FBFA71-6595-4BA9-9980-0BE3139D8246}"/>
    <cellStyle name="Style D 2 2" xfId="7691" xr:uid="{02D3B157-2894-4436-AB90-F42003D03D1F}"/>
    <cellStyle name="Style D green" xfId="7692" xr:uid="{3B350883-9042-4038-97FC-8D4D909EE3CC}"/>
    <cellStyle name="Style D green 2" xfId="7693" xr:uid="{8C1DF85B-2D83-49C6-BFD2-EAA2F24EC72F}"/>
    <cellStyle name="Style D green 2 2" xfId="7694" xr:uid="{AF38FBC8-358A-4554-A8A8-9E43E369D35D}"/>
    <cellStyle name="Style D_Base Data" xfId="7695" xr:uid="{6CAB5AE1-5FB0-4D98-8108-16DA64DB2B0F}"/>
    <cellStyle name="Style E" xfId="7696" xr:uid="{ECD9576E-0628-473A-9C0A-3E8D9CB1BC3F}"/>
    <cellStyle name="Style E 2" xfId="7697" xr:uid="{2E4110D5-781E-4823-BE95-43A73A08B3EE}"/>
    <cellStyle name="Style E 2 2" xfId="7698" xr:uid="{70535ACE-E342-460D-899E-3C05CAE44DDD}"/>
    <cellStyle name="Style E green" xfId="7699" xr:uid="{574FAE0E-B64D-4DD5-AA4A-F039840795B4}"/>
    <cellStyle name="Style E green 2" xfId="7700" xr:uid="{F358FBDA-B0B1-421B-B1F2-2BF57F9E36D1}"/>
    <cellStyle name="Style E green 2 2" xfId="7701" xr:uid="{0C8B77CE-049F-4024-A1E0-B907E6B42205}"/>
    <cellStyle name="Style E_Base Data" xfId="7702" xr:uid="{62E9A248-684A-4B66-8144-B4129A32E366}"/>
    <cellStyle name="Style1" xfId="8349" xr:uid="{567905BF-F5E7-413B-9E67-0B602A7C5C01}"/>
    <cellStyle name="STYLE1 - Style1" xfId="7703" xr:uid="{7F121CC9-DCB7-4047-9D0E-41157EB642D7}"/>
    <cellStyle name="STYLE1 - Style1 2" xfId="7704" xr:uid="{54F6C137-4E27-4D5F-9899-5633B286C4B2}"/>
    <cellStyle name="STYLE1 - Style1 2 2" xfId="7705" xr:uid="{97C6D2AE-FE58-4CDC-A1DE-6B086B20C564}"/>
    <cellStyle name="Style2" xfId="8350" xr:uid="{65DDD619-0660-4A25-9DE8-51AFDEECDE62}"/>
    <cellStyle name="STYLE2 - Style2" xfId="7706" xr:uid="{BFFA1AAC-B795-4270-8912-7CFF3F4ED9A6}"/>
    <cellStyle name="STYLE2 - Style2 2" xfId="7707" xr:uid="{0EAF5B4F-3CF8-4AE0-AEB9-12DC0CF14DC9}"/>
    <cellStyle name="STYLE2 - Style2 2 2" xfId="7708" xr:uid="{8D7F501F-877D-4168-B516-BE5BB82D6325}"/>
    <cellStyle name="Style3" xfId="8351" xr:uid="{1E11830C-B11D-45B5-84BE-F6044C20D5AA}"/>
    <cellStyle name="STYLE3 - Style3" xfId="7709" xr:uid="{E64CF30C-708E-42EC-B813-F5096EC60EA5}"/>
    <cellStyle name="STYLE3 - Style3 2" xfId="7710" xr:uid="{DF211E4D-1912-4472-8165-6D2998E632B8}"/>
    <cellStyle name="STYLE3 - Style3 2 2" xfId="7711" xr:uid="{41885357-85D2-4AFC-962D-989454D39354}"/>
    <cellStyle name="Style4" xfId="8352" xr:uid="{8D446B58-DB0C-4349-A7B5-C94816ECA8AD}"/>
    <cellStyle name="STYLE4 - Style4" xfId="7712" xr:uid="{646A0453-42D4-4B67-A8D2-2ADF95C944DC}"/>
    <cellStyle name="STYLE4 - Style4 2" xfId="7713" xr:uid="{FED58378-C867-401D-91AB-AE7EA11EC423}"/>
    <cellStyle name="STYLE4 - Style4 2 2" xfId="7714" xr:uid="{EA7F0E86-8186-4793-AB62-E45129C246A1}"/>
    <cellStyle name="Style5" xfId="8353" xr:uid="{A359160E-2154-428B-88DD-5FC1A04AD147}"/>
    <cellStyle name="Style6" xfId="8354" xr:uid="{8795F3AC-2C09-468A-9061-3D2E1729AE33}"/>
    <cellStyle name="Sub_Title" xfId="7715" xr:uid="{F2CF9809-D8CF-4708-874E-275115CBF889}"/>
    <cellStyle name="SubHeading" xfId="7716" xr:uid="{D86AD438-173F-49CB-9991-F7D73D656AD4}"/>
    <cellStyle name="SubHeading 2" xfId="7717" xr:uid="{ED70B332-256B-4315-8125-31F67C83F876}"/>
    <cellStyle name="SubHeading 2 2" xfId="7718" xr:uid="{E85EE555-A089-47BB-B21E-FE5994EE722E}"/>
    <cellStyle name="SubSection" xfId="7719" xr:uid="{642C368B-D72C-4CD8-8189-4E2E49B56244}"/>
    <cellStyle name="SubSection 2" xfId="7720" xr:uid="{53460BD0-E7AB-4B18-B405-78C358DDEB05}"/>
    <cellStyle name="SubSection 2 2" xfId="7721" xr:uid="{469A3F7D-10E6-41DD-9EE9-43A5288C00EC}"/>
    <cellStyle name="SubsidTitle" xfId="7722" xr:uid="{65B7EEC1-9100-4740-B1E2-7975641ABBDD}"/>
    <cellStyle name="SubsidTitle 2" xfId="7723" xr:uid="{D3B84BF5-AD99-46B1-8209-4E40153F4F7D}"/>
    <cellStyle name="SubsidTitle 2 2" xfId="7724" xr:uid="{BE8BD313-0191-4439-AF1C-9D1040426581}"/>
    <cellStyle name="SubTotal" xfId="7725" xr:uid="{CC1B13E3-6452-4746-8A36-960AF53176D2}"/>
    <cellStyle name="SubTotal 2" xfId="7726" xr:uid="{5E78C4B1-8FD2-403A-BB9E-EB3C79CA6140}"/>
    <cellStyle name="SubTotal 2 2" xfId="7727" xr:uid="{B5B9B08B-0F0C-471D-86CC-92414C8FFC84}"/>
    <cellStyle name="SubTotals" xfId="7728" xr:uid="{13EC13E0-DB9F-42BB-AA07-5AAAEBF5B17D}"/>
    <cellStyle name="SubTotals 2" xfId="7729" xr:uid="{4D3EFA6F-C48D-4975-89F8-AA9EBF8E0ADF}"/>
    <cellStyle name="SubTotals 2 2" xfId="7730" xr:uid="{C98538DB-2BBB-4F38-BFE4-451AD10E4382}"/>
    <cellStyle name="Table Data" xfId="7731" xr:uid="{F2E88762-BD96-4F60-9F05-BEDB61E57F39}"/>
    <cellStyle name="Table Data 2" xfId="7732" xr:uid="{A8A3D3D6-E713-47DF-A93F-6ABD624179A4}"/>
    <cellStyle name="Table Data 2 2" xfId="7733" xr:uid="{F38B90E0-A144-455F-9C80-7F1DFC6250FB}"/>
    <cellStyle name="Table Footer" xfId="7734" xr:uid="{DB0A475E-B9C5-443F-82CA-DC3A5BA80C2A}"/>
    <cellStyle name="Table Footer 2" xfId="7735" xr:uid="{E2A8ED1E-61B6-41E5-A2DE-DCCDA3157740}"/>
    <cellStyle name="Table Footer 2 2" xfId="7736" xr:uid="{9D2936A5-3791-4783-A4FA-259AD6C12A58}"/>
    <cellStyle name="Table Footnote" xfId="8355" xr:uid="{2AF15A2B-6EB4-4D69-8A9C-4D6A88D69FF7}"/>
    <cellStyle name="Table Footnote 2" xfId="8356" xr:uid="{C456A14B-4634-4BEA-AFD2-EA05E5C622BC}"/>
    <cellStyle name="Table Footnote 2 2" xfId="8357" xr:uid="{D0791130-39E3-47A2-A893-A01C0482441E}"/>
    <cellStyle name="Table Footnote_Table 5.6 sales of assets 23Feb2010" xfId="8358" xr:uid="{C5D2D391-1CB7-4918-B9E7-4804F54D67AE}"/>
    <cellStyle name="Table Header" xfId="7737" xr:uid="{8E91477C-C779-473C-8405-A073E73E635E}"/>
    <cellStyle name="Table Header 2" xfId="7738" xr:uid="{CA499FA2-677F-4D93-8DF7-E17B3AC5A4EB}"/>
    <cellStyle name="Table Header 2 2" xfId="7739" xr:uid="{CF7544A6-CEFB-4DF2-B00E-C8E55AE1EB9B}"/>
    <cellStyle name="Table Header 2 2 2" xfId="8361" xr:uid="{3DE893B8-80AC-4A91-9BC9-C9FE9B0771DC}"/>
    <cellStyle name="Table Header 2 3" xfId="8360" xr:uid="{14902C95-A4C9-4F1E-BFAA-678B20E49957}"/>
    <cellStyle name="Table Header 3" xfId="8359" xr:uid="{45B305C5-59DD-4BE0-919D-922CA4B5E827}"/>
    <cellStyle name="Table Header_Table 5.6 sales of assets 23Feb2010" xfId="8362" xr:uid="{0D9519B2-810B-485D-9169-E070471A58DB}"/>
    <cellStyle name="Table heading" xfId="7740" xr:uid="{2A08C68D-8578-4678-B26F-CA9E03849071}"/>
    <cellStyle name="Table Heading 1" xfId="8363" xr:uid="{384E2D81-38E4-4DEC-BA3A-9CF170912D44}"/>
    <cellStyle name="Table Heading 1 2" xfId="8364" xr:uid="{32ACB9B3-7D8D-442D-AFD7-BB443E7AF338}"/>
    <cellStyle name="Table Heading 1 2 2" xfId="8365" xr:uid="{659E00B1-DCFE-4724-A167-DF4F511654BA}"/>
    <cellStyle name="Table Heading 1_Table 5.6 sales of assets 23Feb2010" xfId="8366" xr:uid="{150F7D75-20D3-4F63-8BB4-9414E2F72C71}"/>
    <cellStyle name="Table Heading 2" xfId="8367" xr:uid="{0C2F3222-B59F-440D-804B-427FF631D6F5}"/>
    <cellStyle name="Table Heading 2 2" xfId="8368" xr:uid="{E9CD1AE7-8A86-4B71-9465-9806AF2A61FA}"/>
    <cellStyle name="Table Heading 2_Table 5.6 sales of assets 23Feb2010" xfId="8369" xr:uid="{A01D40B5-ACFC-4C42-89F6-4EA1E2F1FB34}"/>
    <cellStyle name="Table Headings Bold" xfId="7741" xr:uid="{874E7171-E3C0-49B1-A503-E6469F719A51}"/>
    <cellStyle name="Table Headings Bold 2" xfId="7742" xr:uid="{8AD1E829-2A2D-4054-8FD8-93CD76066328}"/>
    <cellStyle name="Table Headings Bold 2 2" xfId="7743" xr:uid="{07BD539E-EEBA-4209-AF55-77B6613F37D4}"/>
    <cellStyle name="Table Of Which" xfId="8370" xr:uid="{8176D83F-E9D8-4BE4-A467-B66E957C5F7D}"/>
    <cellStyle name="Table Of Which 2" xfId="8371" xr:uid="{3C6E1080-9F17-4AC2-A222-C8BB95882AB2}"/>
    <cellStyle name="Table Of Which_Table 5.6 sales of assets 23Feb2010" xfId="8372" xr:uid="{C9F747D6-0E60-4D35-8AB4-FB07AA3985C3}"/>
    <cellStyle name="Table Row Billions" xfId="8373" xr:uid="{B5BC025B-D551-4FE8-B193-735EADADA1A6}"/>
    <cellStyle name="Table Row Billions 2" xfId="8374" xr:uid="{E1A7A2AE-098A-4128-B4A7-6A068A93C5C3}"/>
    <cellStyle name="Table Row Billions Check" xfId="8375" xr:uid="{5FBD8E4B-3472-493D-AAD8-049760F1444C}"/>
    <cellStyle name="Table Row Billions Check 2" xfId="8376" xr:uid="{E68520B5-B358-4055-A3C2-6871ABB2D234}"/>
    <cellStyle name="Table Row Billions Check 3" xfId="8377" xr:uid="{F63671FA-919C-4FF4-A8F8-4CF74E727459}"/>
    <cellStyle name="Table Row Billions Check_asset sales" xfId="8378" xr:uid="{FE76A975-223B-4E58-888A-A0931F0DA5D0}"/>
    <cellStyle name="Table Row Billions_Table 5.6 sales of assets 23Feb2010" xfId="8379" xr:uid="{9619D5BD-1033-4A96-9563-E918613335FB}"/>
    <cellStyle name="Table Row Millions" xfId="8380" xr:uid="{553FA543-B739-4924-A7CD-98B03CC80070}"/>
    <cellStyle name="Table Row Millions 2" xfId="8381" xr:uid="{B951D1AD-4C68-453E-A77A-207888CAB47A}"/>
    <cellStyle name="Table Row Millions 2 2" xfId="8382" xr:uid="{BB9BD0EF-62C4-4D2E-8B11-18A9B0CF3E07}"/>
    <cellStyle name="Table Row Millions Check" xfId="8383" xr:uid="{B9EEAA62-3FE3-44A5-B8E5-018DD0BD474A}"/>
    <cellStyle name="Table Row Millions Check 2" xfId="8384" xr:uid="{9B2676CF-7066-48CA-AF6B-8D07F153A879}"/>
    <cellStyle name="Table Row Millions Check 3" xfId="8385" xr:uid="{21407246-F974-42BF-BC7B-6B7035067700}"/>
    <cellStyle name="Table Row Millions Check 4" xfId="8386" xr:uid="{84629641-A3CB-412E-A9EE-E19335EF9F72}"/>
    <cellStyle name="Table Row Millions Check_asset sales" xfId="8387" xr:uid="{32FE7A5A-3B88-4F7E-8A2E-19C744CCB9BF}"/>
    <cellStyle name="Table Row Millions_Table 5.6 sales of assets 23Feb2010" xfId="8388" xr:uid="{6198E27C-3128-4362-ACD7-6F0D4101A826}"/>
    <cellStyle name="Table Row Percentage" xfId="8389" xr:uid="{07A0C4F0-DF1A-4F9B-8D8C-362F53EBB0DB}"/>
    <cellStyle name="Table Row Percentage 2" xfId="8390" xr:uid="{82AD96C6-4F32-49A2-BBF5-873A5696720C}"/>
    <cellStyle name="Table Row Percentage Check" xfId="8391" xr:uid="{85721AB1-552C-499D-8A94-33DFC04D8867}"/>
    <cellStyle name="Table Row Percentage Check 2" xfId="8392" xr:uid="{B51A44C5-6759-45FB-B0B0-DAED63DA82AB}"/>
    <cellStyle name="Table Row Percentage Check 3" xfId="8393" xr:uid="{194A91CA-273D-4250-A867-3073643EA711}"/>
    <cellStyle name="Table Row Percentage Check_asset sales" xfId="8394" xr:uid="{90705BDB-73EB-4321-A830-09DBDFC9EF25}"/>
    <cellStyle name="Table Row Percentage_Table 5.6 sales of assets 23Feb2010" xfId="8395" xr:uid="{58437F9D-BD5B-4E42-91E4-B477520D18BF}"/>
    <cellStyle name="Table Total Billions" xfId="8396" xr:uid="{1816B22E-7D1E-41E8-819D-8A331FE43369}"/>
    <cellStyle name="Table Total Billions 2" xfId="8397" xr:uid="{C61D5304-842B-475C-B775-4E31E317A41D}"/>
    <cellStyle name="Table Total Billions_Table 5.6 sales of assets 23Feb2010" xfId="8398" xr:uid="{D795F0ED-A6CC-41DB-9AE5-78494E6A764A}"/>
    <cellStyle name="Table Total Millions" xfId="8399" xr:uid="{985EDF8A-A5B9-454E-852B-F5F97989AC21}"/>
    <cellStyle name="Table Total Millions 2" xfId="8400" xr:uid="{8ADA26F7-0B64-4542-B9D4-94B4EDFF30CF}"/>
    <cellStyle name="Table Total Millions 2 2" xfId="8401" xr:uid="{6DBCF5DF-DA7D-4D5E-AE84-1963E2B3B60E}"/>
    <cellStyle name="Table Total Millions_Table 5.6 sales of assets 23Feb2010" xfId="8402" xr:uid="{DB994CA9-E5DA-40EB-9E99-67EF05ECD5EB}"/>
    <cellStyle name="Table Total Percentage" xfId="8403" xr:uid="{0828B8A4-C0B3-454F-9A8B-990C55DEA215}"/>
    <cellStyle name="Table Total Percentage 2" xfId="8404" xr:uid="{49868430-479C-439E-8FCA-E68C34B2750F}"/>
    <cellStyle name="Table Total Percentage_Table 5.6 sales of assets 23Feb2010" xfId="8405" xr:uid="{D9C644C3-CFD6-45D1-8669-53BC14056C93}"/>
    <cellStyle name="Table Units" xfId="8406" xr:uid="{B793E6F7-09CC-44D8-9838-4A5F1591986E}"/>
    <cellStyle name="Table Units 2" xfId="8407" xr:uid="{654DCDD1-E6BF-41E1-A2F2-9075161128C6}"/>
    <cellStyle name="Table Units 2 2" xfId="8408" xr:uid="{7BB08E4A-2A80-4BB8-B35E-1FDBC79E385E}"/>
    <cellStyle name="Table Units_Table 5.6 sales of assets 23Feb2010" xfId="8409" xr:uid="{FF8C6B3C-F4DF-4FD1-A042-933BF46358D7}"/>
    <cellStyle name="Table_HDR" xfId="7744" xr:uid="{564FACC2-99B6-48E8-AD98-F13A60DC970D}"/>
    <cellStyle name="TableCell" xfId="7745" xr:uid="{0716DCC5-4CDA-47C8-8379-628A36009151}"/>
    <cellStyle name="TableCell 2" xfId="7746" xr:uid="{9C2CFFE4-ADFD-4BDD-87C7-91181FD755BB}"/>
    <cellStyle name="TableCell 2 2" xfId="7747" xr:uid="{EDCB6DB1-66B7-42A6-B84D-270E54704B22}"/>
    <cellStyle name="TableCell 2 2 2" xfId="7748" xr:uid="{8F5B510D-6D26-42CB-8E55-C962822466C8}"/>
    <cellStyle name="TableCell 3" xfId="7749" xr:uid="{5526DB45-5DE2-40EB-9320-975540286A1F}"/>
    <cellStyle name="TableCell 3 2" xfId="7750" xr:uid="{631D8D80-3118-4C00-83FB-36657FF93192}"/>
    <cellStyle name="TableCell 3 2 2" xfId="7751" xr:uid="{193BDBF9-02D2-494D-ABDD-E9E094C6B035}"/>
    <cellStyle name="TableCell 3 3" xfId="7752" xr:uid="{80947ED7-442E-4A9A-98A5-E82CACBC6994}"/>
    <cellStyle name="TableCell 3 3 2" xfId="7753" xr:uid="{6F451E10-3D4A-4EFF-8E23-5DA416A4ACA3}"/>
    <cellStyle name="TableCell 3 3 3" xfId="7754" xr:uid="{FE993D4F-EEE1-4511-8660-ABB6DD12BBAE}"/>
    <cellStyle name="TableCell 3 4" xfId="7755" xr:uid="{DBA6278D-08A5-4F87-AFD5-49D53F2B8DB3}"/>
    <cellStyle name="TableCell 4" xfId="7756" xr:uid="{21AEC6E9-E090-40C1-9D0F-9CA5D9B0A5B4}"/>
    <cellStyle name="TableCell 4 2" xfId="7757" xr:uid="{6BA05F18-B7D2-4CBB-951C-E42D93CFE652}"/>
    <cellStyle name="TableCell 4 3" xfId="7758" xr:uid="{1E5C248F-4429-4850-A792-5E22E394C857}"/>
    <cellStyle name="TableCell_Gas Flow Dynamics" xfId="7759" xr:uid="{9F41A40E-416E-41AA-89BB-E2843017327A}"/>
    <cellStyle name="Text" xfId="7760" xr:uid="{DDC76AD9-9190-4207-A00D-1136B10CAB82}"/>
    <cellStyle name="Times New Roman" xfId="8410" xr:uid="{9A0FF4DB-AC8E-4DEE-B9DE-F0828B1A0D60}"/>
    <cellStyle name="Title 2" xfId="7761" xr:uid="{658C6D43-6737-4C48-9D12-7C85EEBA1CF8}"/>
    <cellStyle name="Title 2 2" xfId="7762" xr:uid="{73E5C738-E983-48A3-9CA8-AFF79C1C21B5}"/>
    <cellStyle name="Title 2 2 2" xfId="7763" xr:uid="{00FDDFEE-82E0-40B9-BB45-5C97ED2447D8}"/>
    <cellStyle name="Title 2 3" xfId="7764" xr:uid="{0C1D059C-7E23-4F62-B57E-C72E6E7AE4B1}"/>
    <cellStyle name="Title 2 3 2" xfId="7765" xr:uid="{B7D2E7B7-EE80-44DA-ACE1-D6F1264B2A08}"/>
    <cellStyle name="Title 2 4" xfId="7766" xr:uid="{6960BC7F-B9E2-4AA6-8FE3-09CB7CD5D26C}"/>
    <cellStyle name="Title 3" xfId="7767" xr:uid="{8B9B05AB-FF75-40BE-8EF8-7907DA2DFC30}"/>
    <cellStyle name="Title 3 2" xfId="7768" xr:uid="{C2DF37B5-27BE-4F6F-B8FE-19A2860059E3}"/>
    <cellStyle name="Title 3 2 2" xfId="7769" xr:uid="{F5F14708-D973-43A0-9D5B-E1C311F4E184}"/>
    <cellStyle name="Title 3 3" xfId="7770" xr:uid="{020C31B0-12F9-4E38-973F-4A61E08979BA}"/>
    <cellStyle name="Title 3 3 2" xfId="7771" xr:uid="{18EB3C33-9D48-46B8-8C84-24255A39ABC5}"/>
    <cellStyle name="Title 3 4" xfId="7772" xr:uid="{61CC592B-98C4-4012-8B91-F15F7B9E9B95}"/>
    <cellStyle name="Title 3 5" xfId="8411" xr:uid="{54FA0458-FAE7-4767-AC35-151A96FC4359}"/>
    <cellStyle name="Title 4" xfId="7773" xr:uid="{92A2BAF9-760E-48A8-966F-5581128960D7}"/>
    <cellStyle name="Title 4 2" xfId="7774" xr:uid="{EBC37FD9-1333-4F31-88C8-4817BA857229}"/>
    <cellStyle name="Title 4 2 2" xfId="7775" xr:uid="{88475F3E-D06B-4FEF-9398-045D8FBEF018}"/>
    <cellStyle name="Title 4 3" xfId="8412" xr:uid="{BBEDBC8A-657C-4A08-9A84-272F48CF0A9C}"/>
    <cellStyle name="Title 5" xfId="7776" xr:uid="{26C3CC06-CF17-4F49-BD65-F701F0736206}"/>
    <cellStyle name="Title 5 2" xfId="7777" xr:uid="{05DACBCA-B374-4E5C-9C6A-11C622AE9449}"/>
    <cellStyle name="Title 6" xfId="7778" xr:uid="{47298F39-AEF3-4DF6-B935-5933167DA445}"/>
    <cellStyle name="Title 6 2" xfId="7779" xr:uid="{63034F2C-DEF5-457A-9ABF-7DE15845B338}"/>
    <cellStyle name="Title 7" xfId="7780" xr:uid="{6E33FAE2-CC08-46B7-9AC4-C66E0EB21BC1}"/>
    <cellStyle name="Titles" xfId="7781" xr:uid="{B3EEE0ED-1CE5-4909-AB23-D3C40EA00A7F}"/>
    <cellStyle name="Titles 2" xfId="7782" xr:uid="{539FFB6B-4F85-47BD-B5EE-CFB604DF5CFF}"/>
    <cellStyle name="Titles 2 2" xfId="7783" xr:uid="{62B8976D-43D1-4195-B9E6-25072D0EA08D}"/>
    <cellStyle name="Total 2" xfId="7784" xr:uid="{3BF7EFA0-78F3-483F-95A6-0FC93AFF8CC7}"/>
    <cellStyle name="Total 2 2" xfId="7785" xr:uid="{09CE655E-3957-4E47-A618-BD31FE1B1C6A}"/>
    <cellStyle name="Total 2 2 2" xfId="7786" xr:uid="{C2B0EE44-44E1-4C9B-BB69-306AA36DC79C}"/>
    <cellStyle name="Total 2 3" xfId="7787" xr:uid="{DC69B6C0-10A7-43C4-A851-6186569AC878}"/>
    <cellStyle name="Total 2 3 2" xfId="7788" xr:uid="{DB2B0FB3-C93F-4F4A-A91E-A94376D5703F}"/>
    <cellStyle name="Total 2 4" xfId="7789" xr:uid="{A74DDBAA-93BF-496E-9371-0BCC416A79BB}"/>
    <cellStyle name="Total 3" xfId="7790" xr:uid="{13B82C86-2F4F-4B68-9EEC-5B17755CFE4B}"/>
    <cellStyle name="Total 3 2" xfId="7791" xr:uid="{08EC77DB-AF79-4C69-9293-BF44E9F7E747}"/>
    <cellStyle name="Total 3 2 2" xfId="7792" xr:uid="{50D7F228-040E-425C-8D3A-2173EEF42A90}"/>
    <cellStyle name="Total 3 3" xfId="7793" xr:uid="{25244FA8-50EB-49EC-993E-3F0CC3813998}"/>
    <cellStyle name="Total 3 3 2" xfId="7794" xr:uid="{F946559F-40E3-418D-9A27-19841FC73A92}"/>
    <cellStyle name="Total 3 4" xfId="7795" xr:uid="{1D71B358-9107-4CDE-9B8B-D5E1F4153FFD}"/>
    <cellStyle name="Total 4" xfId="7796" xr:uid="{5A027524-03AA-4DEE-9392-9A9CE758CB54}"/>
    <cellStyle name="Total 4 2" xfId="7797" xr:uid="{33E538B9-59E5-4CA8-B9A9-48ED9C09ED48}"/>
    <cellStyle name="Total 4 2 2" xfId="7798" xr:uid="{AD3AA86A-26C3-43CA-B8C6-CBC582E90919}"/>
    <cellStyle name="Total 5" xfId="7799" xr:uid="{EF34914D-AC8F-4300-AF0D-D586D40ED5C2}"/>
    <cellStyle name="Total 5 2" xfId="7800" xr:uid="{BAD42E97-810C-40DF-857A-A3A6664CB23C}"/>
    <cellStyle name="Total 6" xfId="7801" xr:uid="{AB0544B2-E46F-4BDE-9740-6B45AE798B65}"/>
    <cellStyle name="Total 6 2" xfId="7802" xr:uid="{5795BDDC-E4A5-4699-8E4F-B80D98F89824}"/>
    <cellStyle name="Total 7" xfId="7803" xr:uid="{9B68DE08-BC70-44DB-99F3-12BDCB87F49D}"/>
    <cellStyle name="Total Line" xfId="7804" xr:uid="{F909FD75-E592-4903-AD30-0713DC5F42A5}"/>
    <cellStyle name="Total Line 2" xfId="7805" xr:uid="{BDBD84F8-AD06-47A8-852F-97F2844806F5}"/>
    <cellStyle name="Total Line 2 2" xfId="7806" xr:uid="{DBBF3476-3CE3-4B34-A2AA-E50E72DB8DC4}"/>
    <cellStyle name="Totals" xfId="7807" xr:uid="{0D2B005E-4CAC-42E4-A016-A043A50E6DEA}"/>
    <cellStyle name="Totals [0]" xfId="7808" xr:uid="{7B631ABF-44B4-4654-98E9-072F34EE9ADE}"/>
    <cellStyle name="Totals [0] 2" xfId="7809" xr:uid="{B703D4D1-2D47-45F8-97D7-0E6836D40B5D}"/>
    <cellStyle name="Totals [0] 2 2" xfId="7810" xr:uid="{8B4E4090-AFBE-48C2-B712-B071DC654D73}"/>
    <cellStyle name="Totals [2]" xfId="7811" xr:uid="{FF7B61DA-12E7-4624-90AD-8B4ABE638ED6}"/>
    <cellStyle name="Totals [2] 2" xfId="7812" xr:uid="{D343165D-414E-4224-8EC3-E098A7EEB7B0}"/>
    <cellStyle name="Totals [2] 2 2" xfId="7813" xr:uid="{A8F85855-BE75-46DC-B811-333CF143E98A}"/>
    <cellStyle name="Totals 10" xfId="7814" xr:uid="{4FDD893F-E630-4248-A086-46808EFC21E3}"/>
    <cellStyle name="Totals 11" xfId="7815" xr:uid="{5241337B-F2D2-4DBC-902F-7D1668EF3302}"/>
    <cellStyle name="Totals 12" xfId="7816" xr:uid="{A83E2EC1-4541-4904-AD15-F2761CDACB77}"/>
    <cellStyle name="Totals 13" xfId="7817" xr:uid="{6C052853-9C20-4962-9750-41C3EEFDC167}"/>
    <cellStyle name="Totals 14" xfId="7818" xr:uid="{6E860F50-0B4F-4AD6-83A5-869DA093A083}"/>
    <cellStyle name="Totals 15" xfId="7819" xr:uid="{28EE630A-BA5D-42B2-98D4-9086D71EA086}"/>
    <cellStyle name="Totals 2" xfId="7820" xr:uid="{4C86F2D3-5A4C-4E9F-8340-C4D257C01795}"/>
    <cellStyle name="Totals 2 2" xfId="7821" xr:uid="{78CA98FB-1044-4C01-A693-A3B67D907151}"/>
    <cellStyle name="Totals 3" xfId="7822" xr:uid="{BC04AC4C-5AAE-4D95-85E0-9434B8FBDF21}"/>
    <cellStyle name="Totals 4" xfId="7823" xr:uid="{0A76938B-9842-447B-AD18-DD34FBA50DAB}"/>
    <cellStyle name="Totals 5" xfId="7824" xr:uid="{83C861BE-2E12-4478-AB48-9A6B6A6F2E8A}"/>
    <cellStyle name="Totals 6" xfId="7825" xr:uid="{ED6B7040-23A4-41E8-B884-E36ED5684958}"/>
    <cellStyle name="Totals 7" xfId="7826" xr:uid="{EA82EC89-CB14-469D-9077-1AACB82CEDE6}"/>
    <cellStyle name="Totals 8" xfId="7827" xr:uid="{82A8B9AD-C447-4675-B99E-36FE5FBBD30D}"/>
    <cellStyle name="Totals 9" xfId="7828" xr:uid="{63743190-E3D2-4ECB-951B-E03232D1E1A1}"/>
    <cellStyle name="Totals_2002_11_18 Apache_Data" xfId="7829" xr:uid="{F3CE8241-2839-461A-9C23-2712CC55EE20}"/>
    <cellStyle name="Unprotected" xfId="7830" xr:uid="{3ED3D6FD-DA18-49A6-95D3-D650A65BD8BB}"/>
    <cellStyle name="Unprotected 2" xfId="7831" xr:uid="{2A98535D-7D07-4875-857A-1B16250520F9}"/>
    <cellStyle name="Unprotected 3" xfId="7832" xr:uid="{E913D6DA-18C3-4BC9-B103-AAD1D237927C}"/>
    <cellStyle name="UnProtectedCalc" xfId="7833" xr:uid="{ADD47C7B-E42B-4697-9C14-F342997E4E11}"/>
    <cellStyle name="UnProtectedCalc 2" xfId="7834" xr:uid="{1F197300-85F2-4D17-A426-6A0A2CC91B22}"/>
    <cellStyle name="UnProtectedCalc 2 2" xfId="7835" xr:uid="{3B48C77F-6BF2-45EF-A2C4-1B0B2D0A4680}"/>
    <cellStyle name="User_Defined_A" xfId="7836" xr:uid="{D1FAD0F1-1BC2-4ADE-8FB6-F88842556B45}"/>
    <cellStyle name="Währung [0]_Imp02" xfId="7837" xr:uid="{1460CCE1-C269-448E-A727-2AED6C5E29B9}"/>
    <cellStyle name="Währung_Imp02" xfId="7838" xr:uid="{5DAC5F63-6346-4BDE-B74A-873A232FAD64}"/>
    <cellStyle name="Warning Text 2" xfId="7839" xr:uid="{A4B0CC2B-1C77-473E-BF94-9CE82AAA0260}"/>
    <cellStyle name="Warning Text 2 2" xfId="7840" xr:uid="{98526541-AFB4-43A9-9F98-2DA91CA995C9}"/>
    <cellStyle name="Warning Text 2 2 2" xfId="7841" xr:uid="{318B7C4D-5E6D-481D-B1B3-EA7B15287420}"/>
    <cellStyle name="Warning Text 2 3" xfId="7842" xr:uid="{3AA788BC-44C9-482F-97A8-1DAD3385CB6F}"/>
    <cellStyle name="Warning Text 3" xfId="7843" xr:uid="{A8A9AA29-E053-430F-9DCB-6AD2D860160D}"/>
    <cellStyle name="Warning Text 3 2" xfId="7844" xr:uid="{F1AF8F03-56DB-460E-A844-46F5316F22D9}"/>
    <cellStyle name="Warning Text 3 2 2" xfId="7845" xr:uid="{2D4380FA-54A9-47CA-BBEF-2F76123DF88A}"/>
    <cellStyle name="Warning Text 3 3" xfId="7846" xr:uid="{D6D9B4D2-F65B-461B-A82E-230F1853EAA6}"/>
    <cellStyle name="Warning Text 4" xfId="7847" xr:uid="{F9F38266-E2EA-4BD3-9101-EF933AD1FCDD}"/>
    <cellStyle name="Warning Text 4 2" xfId="7848" xr:uid="{8F1C727F-9F23-4D55-BDAF-54EA6EFC4FAB}"/>
    <cellStyle name="Warning Text 4 2 2" xfId="7849" xr:uid="{C123384F-E3F2-47F4-8A77-DD022C7F0AED}"/>
    <cellStyle name="Warning Text 5" xfId="7850" xr:uid="{A19858D0-E299-4EB1-8516-B2646C1B4AAD}"/>
    <cellStyle name="Warning Text 5 2" xfId="7851" xr:uid="{582D697F-108A-463F-871F-6B9279B500A1}"/>
    <cellStyle name="Warning Text 6" xfId="7852" xr:uid="{91BB3216-8AA2-4592-82A7-924E0C042F5D}"/>
    <cellStyle name="whole number" xfId="8415" xr:uid="{83093D50-E8D5-44A9-ACCE-769046B143FF}"/>
    <cellStyle name="wmColumnHeading" xfId="7853" xr:uid="{23A99826-1A67-4385-A222-F0F4548A67C8}"/>
    <cellStyle name="wmColumnHeading 2" xfId="7854" xr:uid="{7261908E-ECF3-414D-BB8C-757F691E7340}"/>
    <cellStyle name="wmColumnHeading 2 2" xfId="7855" xr:uid="{B32C1123-DFE6-482B-8815-D58FF7466EF4}"/>
    <cellStyle name="wmNormal" xfId="7856" xr:uid="{2FB2B4C4-6EF5-433F-A39C-885030F46060}"/>
    <cellStyle name="wmNormal 2" xfId="7857" xr:uid="{D5DACBD0-74AE-4323-B45C-43383BF49308}"/>
    <cellStyle name="wmNormal 2 2" xfId="7858" xr:uid="{C6FC1ADE-51E9-4B46-9D90-90363EFC8CE0}"/>
    <cellStyle name="wmNormal 2 2 2" xfId="7859" xr:uid="{1A149AD8-CD3D-437B-8F18-9C7F6A719857}"/>
    <cellStyle name="wmNormal 3" xfId="7860" xr:uid="{34D70D58-8232-4A62-8C00-BE34E08F896C}"/>
    <cellStyle name="wmNormal 3 2" xfId="7861" xr:uid="{6073E3DC-2374-416C-86D7-F44699D9BE64}"/>
    <cellStyle name="wmNormal 3 2 2" xfId="7862" xr:uid="{1E543B66-DC1C-4578-B65B-EA21C88E7468}"/>
    <cellStyle name="wmNormal 3 3" xfId="7863" xr:uid="{A52C4B1D-EA8C-4970-AD2B-A23CBBE79FB7}"/>
    <cellStyle name="wmNormal 3 3 2" xfId="7864" xr:uid="{DF11DAF8-9C70-4600-B03C-311A8FD9F959}"/>
    <cellStyle name="wmNormal 3 3 3" xfId="7865" xr:uid="{1F550745-0ABD-4869-A677-75F55F2196CA}"/>
    <cellStyle name="wmNormal 3 4" xfId="7866" xr:uid="{2D3D8606-B869-4340-BE25-FB9709AF6B9A}"/>
    <cellStyle name="wmNormal 4" xfId="7867" xr:uid="{5F6AD9C8-C4C0-40AB-B67A-7EC0AB252DD6}"/>
    <cellStyle name="wmNormal 4 2" xfId="7868" xr:uid="{1F264D2B-CCBB-44E7-BBA9-7A2E9B16CD08}"/>
    <cellStyle name="wmNormal 4 3" xfId="7869" xr:uid="{E3159703-F6B0-4ABF-AE23-4DD62A416C28}"/>
    <cellStyle name="wmNormal_Gas Flow Dynamics" xfId="7870" xr:uid="{E101A6CA-ED9A-43EB-B3F6-10F3406DD3C9}"/>
    <cellStyle name="wmNormalWorkings" xfId="7871" xr:uid="{FB6357B4-693C-4835-AAF6-6F2216EFBCBC}"/>
    <cellStyle name="wmNormalWorkings 2" xfId="7872" xr:uid="{6C403346-4CC2-49C3-9778-25DC5B3885E9}"/>
    <cellStyle name="wmNormalWorkings 2 2" xfId="7873" xr:uid="{B2C1E850-2E40-417A-8EB9-AA56C16F849B}"/>
    <cellStyle name="wmPercent" xfId="7874" xr:uid="{19A7FE63-EA80-4D1A-93AA-0FF03FB6CDBA}"/>
    <cellStyle name="wmPercent 2" xfId="7875" xr:uid="{40F292F4-5E46-4042-ABEE-986C9FD2048C}"/>
    <cellStyle name="wmPercent 2 2" xfId="7876" xr:uid="{3C656AF6-C012-4CA8-91FA-29B6D04F19CD}"/>
    <cellStyle name="wmPercent 2 2 2" xfId="7877" xr:uid="{4CAD86E2-FBDD-461E-8D63-B053E0527BAF}"/>
    <cellStyle name="wmPercent 3" xfId="7878" xr:uid="{FFC747E2-1E9C-4B6F-B82C-DCE43C17564C}"/>
    <cellStyle name="wmPercent 3 2" xfId="7879" xr:uid="{348D8BF2-157D-4BB0-BC1A-310A2939B704}"/>
    <cellStyle name="wmPercent 3 2 2" xfId="7880" xr:uid="{A2F53737-4595-47FF-A1C4-A3A0B8472440}"/>
    <cellStyle name="wmPercent 3 3" xfId="7881" xr:uid="{33909CFF-CD60-430D-BE47-55FB0FAB77F9}"/>
    <cellStyle name="wmPercent 3 3 2" xfId="7882" xr:uid="{F26A1B8D-8A88-489F-8B4F-1CCE674A0B5A}"/>
    <cellStyle name="wmPercent 3 3 3" xfId="7883" xr:uid="{5C8937A4-45C4-46C4-90CE-6D40113C2A0F}"/>
    <cellStyle name="wmPercent 3 4" xfId="7884" xr:uid="{6DB714EF-4CA4-43F8-9F05-29F065AEB163}"/>
    <cellStyle name="wmPercent 4" xfId="7885" xr:uid="{84F8A58B-0E61-4AED-A9DF-2B9024629F8A}"/>
    <cellStyle name="wmPercent 4 2" xfId="7886" xr:uid="{3E347BEE-3183-42A4-AEE5-612C2670833A}"/>
    <cellStyle name="wmPercent 4 3" xfId="7887" xr:uid="{86A67A8A-CAA6-49C9-B994-40EB806617F3}"/>
    <cellStyle name="wmPercent_Gas Flow Dynamics" xfId="7888" xr:uid="{09C534BB-D1D8-44EA-BE91-178F0E3D9033}"/>
    <cellStyle name="wmReportTitle" xfId="7889" xr:uid="{1096592A-D524-4EAC-AFD2-BBB33F09C076}"/>
    <cellStyle name="wmReportTitle 2" xfId="7890" xr:uid="{A4CFA5FE-CFAD-4973-85F4-B3C27838E3F0}"/>
    <cellStyle name="wmReportTitle 2 2" xfId="7891" xr:uid="{645F90BB-C79C-4DF8-81B9-40D98F7E7A04}"/>
    <cellStyle name="wmSubHeading" xfId="7892" xr:uid="{C1571B75-D6B9-4E97-AE85-6EF18DC69328}"/>
    <cellStyle name="wmSubHeading 2" xfId="7893" xr:uid="{FFF5A676-8BBF-4039-AB8D-00CFA032C3AF}"/>
    <cellStyle name="wmSubHeading 2 2" xfId="7894" xr:uid="{6195DAC1-ACF3-481B-A3E0-A77CC284AEBE}"/>
    <cellStyle name="wmWorkingVariables" xfId="7895" xr:uid="{C80FD59B-3C15-4930-A880-3AE78F950201}"/>
    <cellStyle name="wmWorkingVariables 2" xfId="7896" xr:uid="{FDA30DC3-20ED-4092-9219-83EE9221A654}"/>
    <cellStyle name="wmWorkingVariables 2 2" xfId="7897" xr:uid="{06818B20-7277-4C98-B525-3C16A4DDCE99}"/>
    <cellStyle name="wmYears" xfId="7898" xr:uid="{0371254B-6F77-42B9-8F76-5D2214E9E016}"/>
    <cellStyle name="wmYears 2" xfId="7899" xr:uid="{8B36807F-1627-4AC5-B174-24EEF5CD4312}"/>
    <cellStyle name="wmYears 2 2" xfId="7900" xr:uid="{CCCD6847-520A-44FD-8204-1223A1586A09}"/>
    <cellStyle name="Year" xfId="7901" xr:uid="{BE33B495-FB3F-40A5-B889-8A7EA4548743}"/>
    <cellStyle name="Year 2" xfId="7902" xr:uid="{ED3C6C5C-2003-466C-B9D0-189817357983}"/>
    <cellStyle name="Year 2 2" xfId="7903" xr:uid="{EA556B34-E740-4315-AFBB-25AA38A90F48}"/>
    <cellStyle name="Year2" xfId="7904" xr:uid="{A4E343E4-5F9B-4055-AE40-3DEDB1A94E56}"/>
    <cellStyle name="Year2 2" xfId="7905" xr:uid="{829166AC-CEFD-4780-8746-C019A8C911C0}"/>
    <cellStyle name="Year2 2 2" xfId="7906" xr:uid="{9C4021C1-2804-40DE-B543-0000232B7EE4}"/>
    <cellStyle name="Years" xfId="7907" xr:uid="{87D29B05-77BA-4824-AA53-FB1BFE0E4655}"/>
    <cellStyle name="Years 2" xfId="7908" xr:uid="{6EFE76C7-AF12-49ED-8D12-C3E98B77C0F6}"/>
    <cellStyle name="Years 2 2" xfId="7909" xr:uid="{5D8406CB-58F3-4DD1-9511-E943153C2680}"/>
    <cellStyle name="Years2" xfId="7910" xr:uid="{D33D5306-9D4F-4638-93D3-D2EE866835A0}"/>
    <cellStyle name="Years2 2" xfId="7911" xr:uid="{D250AECF-1833-446A-A782-C2E9F0BE06C1}"/>
    <cellStyle name="Years2 2 2" xfId="7912" xr:uid="{F0782F5A-7797-4D40-A1DD-90F98DF6B584}"/>
    <cellStyle name="Обычный_2++" xfId="7913" xr:uid="{C545E621-1D16-457F-AFB5-6B83BF197743}"/>
    <cellStyle name="常规_05年7月重点企业主要产品产量" xfId="7914" xr:uid="{77048A4F-2E34-4418-8C76-2EDB0753E2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11906</xdr:rowOff>
    </xdr:from>
    <xdr:to>
      <xdr:col>2</xdr:col>
      <xdr:colOff>467951</xdr:colOff>
      <xdr:row>1</xdr:row>
      <xdr:rowOff>7740</xdr:rowOff>
    </xdr:to>
    <xdr:pic>
      <xdr:nvPicPr>
        <xdr:cNvPr id="2" name="Picture 1" descr="Ofgem logo&#10;&#10;Strapline: making a positive difference for energy consumers">
          <a:extLst>
            <a:ext uri="{FF2B5EF4-FFF2-40B4-BE49-F238E27FC236}">
              <a16:creationId xmlns:a16="http://schemas.microsoft.com/office/drawing/2014/main" id="{5B576FE8-1117-4642-85F2-FC3AA8E0C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1906"/>
          <a:ext cx="2968263" cy="728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757238</xdr:colOff>
      <xdr:row>41</xdr:row>
      <xdr:rowOff>138113</xdr:rowOff>
    </xdr:from>
    <xdr:to>
      <xdr:col>3</xdr:col>
      <xdr:colOff>2628900</xdr:colOff>
      <xdr:row>44</xdr:row>
      <xdr:rowOff>9525</xdr:rowOff>
    </xdr:to>
    <xdr:sp macro="" textlink="">
      <xdr:nvSpPr>
        <xdr:cNvPr id="6" name="Left Arrow 26" descr="Left arrow">
          <a:extLst>
            <a:ext uri="{FF2B5EF4-FFF2-40B4-BE49-F238E27FC236}">
              <a16:creationId xmlns:a16="http://schemas.microsoft.com/office/drawing/2014/main" id="{C02DBC40-B9A9-4FA7-9B9F-FAE64725BBF2}"/>
            </a:ext>
          </a:extLst>
        </xdr:cNvPr>
        <xdr:cNvSpPr/>
      </xdr:nvSpPr>
      <xdr:spPr>
        <a:xfrm>
          <a:off x="3214688" y="11101388"/>
          <a:ext cx="3300412" cy="357187"/>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728663</xdr:colOff>
      <xdr:row>38</xdr:row>
      <xdr:rowOff>23813</xdr:rowOff>
    </xdr:from>
    <xdr:to>
      <xdr:col>3</xdr:col>
      <xdr:colOff>2600325</xdr:colOff>
      <xdr:row>40</xdr:row>
      <xdr:rowOff>57150</xdr:rowOff>
    </xdr:to>
    <xdr:sp macro="" textlink="">
      <xdr:nvSpPr>
        <xdr:cNvPr id="7" name="Left Arrow 6" descr="Left arrow">
          <a:extLst>
            <a:ext uri="{FF2B5EF4-FFF2-40B4-BE49-F238E27FC236}">
              <a16:creationId xmlns:a16="http://schemas.microsoft.com/office/drawing/2014/main" id="{00D145DB-0EE5-441E-BD90-AE71C09EA358}"/>
            </a:ext>
            <a:ext uri="{147F2762-F138-4A5C-976F-8EAC2B608ADB}">
              <a16:predDERef xmlns:a16="http://schemas.microsoft.com/office/drawing/2014/main" pred="{00000000-0008-0000-0100-00001B000000}"/>
            </a:ext>
          </a:extLst>
        </xdr:cNvPr>
        <xdr:cNvSpPr/>
      </xdr:nvSpPr>
      <xdr:spPr>
        <a:xfrm>
          <a:off x="3186113" y="6634163"/>
          <a:ext cx="3300412" cy="357187"/>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2</xdr:col>
      <xdr:colOff>281268</xdr:colOff>
      <xdr:row>20</xdr:row>
      <xdr:rowOff>107015</xdr:rowOff>
    </xdr:from>
    <xdr:to>
      <xdr:col>2</xdr:col>
      <xdr:colOff>1009650</xdr:colOff>
      <xdr:row>27</xdr:row>
      <xdr:rowOff>142875</xdr:rowOff>
    </xdr:to>
    <xdr:sp macro="" textlink="">
      <xdr:nvSpPr>
        <xdr:cNvPr id="8" name="Left Brace 7" descr="Left brace">
          <a:extLst>
            <a:ext uri="{FF2B5EF4-FFF2-40B4-BE49-F238E27FC236}">
              <a16:creationId xmlns:a16="http://schemas.microsoft.com/office/drawing/2014/main" id="{3F010798-2ADC-4C42-91B5-C888291890AA}"/>
            </a:ext>
          </a:extLst>
        </xdr:cNvPr>
        <xdr:cNvSpPr/>
      </xdr:nvSpPr>
      <xdr:spPr>
        <a:xfrm>
          <a:off x="2738718" y="3640790"/>
          <a:ext cx="728382" cy="116933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xdr:col>
      <xdr:colOff>9525</xdr:colOff>
      <xdr:row>36</xdr:row>
      <xdr:rowOff>47624</xdr:rowOff>
    </xdr:from>
    <xdr:to>
      <xdr:col>2</xdr:col>
      <xdr:colOff>704850</xdr:colOff>
      <xdr:row>50</xdr:row>
      <xdr:rowOff>133349</xdr:rowOff>
    </xdr:to>
    <xdr:sp macro="" textlink="">
      <xdr:nvSpPr>
        <xdr:cNvPr id="12" name="Rectangle 11">
          <a:extLst>
            <a:ext uri="{FF2B5EF4-FFF2-40B4-BE49-F238E27FC236}">
              <a16:creationId xmlns:a16="http://schemas.microsoft.com/office/drawing/2014/main" id="{5FEFAEA7-0BC6-4F97-9A9A-A345A81FE963}"/>
            </a:ext>
            <a:ext uri="{147F2762-F138-4A5C-976F-8EAC2B608ADB}">
              <a16:predDERef xmlns:a16="http://schemas.microsoft.com/office/drawing/2014/main" pred="{3F010798-2ADC-4C42-91B5-C888291890AA}"/>
            </a:ext>
          </a:extLst>
        </xdr:cNvPr>
        <xdr:cNvSpPr/>
      </xdr:nvSpPr>
      <xdr:spPr>
        <a:xfrm>
          <a:off x="695325" y="6286499"/>
          <a:ext cx="2466975" cy="2352675"/>
        </a:xfrm>
        <a:prstGeom prst="rect">
          <a:avLst/>
        </a:prstGeom>
        <a:solidFill>
          <a:schemeClr val="accent6"/>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There is a calculation tab to</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determine the differential between the nil consumption levels for Other and PPM payment types </a:t>
          </a: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for each combination of fuel, Benchmark Metering Arrangement</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and region.</a:t>
          </a:r>
        </a:p>
        <a:p>
          <a:pPr algn="ctr"/>
          <a:endPar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There is subsequent tab which then calculates the Levelisation allowance term (</a:t>
          </a:r>
          <a:r>
            <a:rPr lang="en-GB" sz="1000" i="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L</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a:t>
          </a:r>
        </a:p>
        <a:p>
          <a:pPr algn="ctr"/>
          <a:endPar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endPar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1381118</xdr:colOff>
      <xdr:row>37</xdr:row>
      <xdr:rowOff>66675</xdr:rowOff>
    </xdr:from>
    <xdr:to>
      <xdr:col>3</xdr:col>
      <xdr:colOff>2233605</xdr:colOff>
      <xdr:row>41</xdr:row>
      <xdr:rowOff>38100</xdr:rowOff>
    </xdr:to>
    <xdr:sp macro="" textlink="">
      <xdr:nvSpPr>
        <xdr:cNvPr id="13" name="Rectangle 12">
          <a:extLst>
            <a:ext uri="{FF2B5EF4-FFF2-40B4-BE49-F238E27FC236}">
              <a16:creationId xmlns:a16="http://schemas.microsoft.com/office/drawing/2014/main" id="{35C3226B-CFD0-4B81-A9A1-F918B7A1D407}"/>
            </a:ext>
            <a:ext uri="{147F2762-F138-4A5C-976F-8EAC2B608ADB}">
              <a16:predDERef xmlns:a16="http://schemas.microsoft.com/office/drawing/2014/main" pred="{5FEFAEA7-0BC6-4F97-9A9A-A345A81FE963}"/>
            </a:ext>
          </a:extLst>
        </xdr:cNvPr>
        <xdr:cNvSpPr/>
      </xdr:nvSpPr>
      <xdr:spPr>
        <a:xfrm>
          <a:off x="3838568" y="6591300"/>
          <a:ext cx="2281237" cy="657225"/>
        </a:xfrm>
        <a:prstGeom prst="rect">
          <a:avLst/>
        </a:prstGeom>
        <a:solidFill>
          <a:schemeClr val="bg1">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Takes</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updated values directly from the output tab 1a, 1b and 1c of the DTC overview model</a:t>
          </a:r>
        </a:p>
      </xdr:txBody>
    </xdr:sp>
    <xdr:clientData/>
  </xdr:twoCellAnchor>
  <xdr:twoCellAnchor>
    <xdr:from>
      <xdr:col>3</xdr:col>
      <xdr:colOff>2743199</xdr:colOff>
      <xdr:row>37</xdr:row>
      <xdr:rowOff>85724</xdr:rowOff>
    </xdr:from>
    <xdr:to>
      <xdr:col>5</xdr:col>
      <xdr:colOff>95250</xdr:colOff>
      <xdr:row>41</xdr:row>
      <xdr:rowOff>14286</xdr:rowOff>
    </xdr:to>
    <xdr:sp macro="" textlink="">
      <xdr:nvSpPr>
        <xdr:cNvPr id="14" name="Rectangle 13">
          <a:extLst>
            <a:ext uri="{FF2B5EF4-FFF2-40B4-BE49-F238E27FC236}">
              <a16:creationId xmlns:a16="http://schemas.microsoft.com/office/drawing/2014/main" id="{AA37A5FD-48B2-4B84-AA7E-02E28ADE472D}"/>
            </a:ext>
            <a:ext uri="{147F2762-F138-4A5C-976F-8EAC2B608ADB}">
              <a16:predDERef xmlns:a16="http://schemas.microsoft.com/office/drawing/2014/main" pred="{35C3226B-CFD0-4B81-A9A1-F918B7A1D407}"/>
            </a:ext>
          </a:extLst>
        </xdr:cNvPr>
        <xdr:cNvSpPr/>
      </xdr:nvSpPr>
      <xdr:spPr>
        <a:xfrm>
          <a:off x="6629399" y="6610349"/>
          <a:ext cx="4038601" cy="614362"/>
        </a:xfrm>
        <a:prstGeom prst="rect">
          <a:avLst/>
        </a:prstGeom>
        <a:solidFill>
          <a:schemeClr val="accent4">
            <a:lumMod val="60000"/>
            <a:lumOff val="4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Arial" panose="020B0604020202020204" pitchFamily="34" charset="0"/>
            <a:buChar char="•"/>
          </a:pP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1a Default</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Tariff Cap</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1390643</xdr:colOff>
      <xdr:row>41</xdr:row>
      <xdr:rowOff>85725</xdr:rowOff>
    </xdr:from>
    <xdr:to>
      <xdr:col>3</xdr:col>
      <xdr:colOff>2243130</xdr:colOff>
      <xdr:row>44</xdr:row>
      <xdr:rowOff>114300</xdr:rowOff>
    </xdr:to>
    <xdr:sp macro="" textlink="">
      <xdr:nvSpPr>
        <xdr:cNvPr id="19" name="Rectangle 18">
          <a:extLst>
            <a:ext uri="{FF2B5EF4-FFF2-40B4-BE49-F238E27FC236}">
              <a16:creationId xmlns:a16="http://schemas.microsoft.com/office/drawing/2014/main" id="{7CC773D7-C4A3-4CC5-A951-D24F2DFFFF2A}"/>
            </a:ext>
          </a:extLst>
        </xdr:cNvPr>
        <xdr:cNvSpPr/>
      </xdr:nvSpPr>
      <xdr:spPr>
        <a:xfrm>
          <a:off x="3848093" y="7181850"/>
          <a:ext cx="2281237" cy="514350"/>
        </a:xfrm>
        <a:prstGeom prst="rect">
          <a:avLst/>
        </a:prstGeom>
        <a:solidFill>
          <a:schemeClr val="bg1">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Takes the latest customer</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account data from supplier RFI</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2733675</xdr:colOff>
      <xdr:row>41</xdr:row>
      <xdr:rowOff>85725</xdr:rowOff>
    </xdr:from>
    <xdr:to>
      <xdr:col>5</xdr:col>
      <xdr:colOff>104775</xdr:colOff>
      <xdr:row>44</xdr:row>
      <xdr:rowOff>95250</xdr:rowOff>
    </xdr:to>
    <xdr:sp macro="" textlink="">
      <xdr:nvSpPr>
        <xdr:cNvPr id="20" name="Rectangle 19">
          <a:extLst>
            <a:ext uri="{FF2B5EF4-FFF2-40B4-BE49-F238E27FC236}">
              <a16:creationId xmlns:a16="http://schemas.microsoft.com/office/drawing/2014/main" id="{2F3E94BB-4412-43E2-BB00-DA3AFB4DABC3}"/>
            </a:ext>
            <a:ext uri="{147F2762-F138-4A5C-976F-8EAC2B608ADB}">
              <a16:predDERef xmlns:a16="http://schemas.microsoft.com/office/drawing/2014/main" pred="{7CC773D7-C4A3-4CC5-A951-D24F2DFFFF2A}"/>
            </a:ext>
            <a:ext uri="{C183D7F6-B498-43B3-948B-1728B52AA6E4}">
              <adec:decorative xmlns:adec="http://schemas.microsoft.com/office/drawing/2017/decorative" val="1"/>
            </a:ext>
          </a:extLst>
        </xdr:cNvPr>
        <xdr:cNvSpPr/>
      </xdr:nvSpPr>
      <xdr:spPr>
        <a:xfrm>
          <a:off x="6619875" y="7296150"/>
          <a:ext cx="4057650" cy="523875"/>
        </a:xfrm>
        <a:prstGeom prst="rect">
          <a:avLst/>
        </a:prstGeom>
        <a:solidFill>
          <a:schemeClr val="accent4">
            <a:lumMod val="60000"/>
            <a:lumOff val="4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171450" indent="-171450" algn="l">
            <a:buFont typeface="Arial" panose="020B0604020202020204" pitchFamily="34" charset="0"/>
            <a:buChar char="•"/>
          </a:pP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Tariff and Customer</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Account RFI</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681038</xdr:colOff>
      <xdr:row>55</xdr:row>
      <xdr:rowOff>14295</xdr:rowOff>
    </xdr:from>
    <xdr:to>
      <xdr:col>3</xdr:col>
      <xdr:colOff>3148013</xdr:colOff>
      <xdr:row>61</xdr:row>
      <xdr:rowOff>142883</xdr:rowOff>
    </xdr:to>
    <xdr:sp macro="" textlink="">
      <xdr:nvSpPr>
        <xdr:cNvPr id="25" name="Rectangle 24">
          <a:extLst>
            <a:ext uri="{FF2B5EF4-FFF2-40B4-BE49-F238E27FC236}">
              <a16:creationId xmlns:a16="http://schemas.microsoft.com/office/drawing/2014/main" id="{CFD496F6-463F-45F1-BBAC-60AB9EFC0E8F}"/>
            </a:ext>
            <a:ext uri="{147F2762-F138-4A5C-976F-8EAC2B608ADB}">
              <a16:predDERef xmlns:a16="http://schemas.microsoft.com/office/drawing/2014/main" pred="{2F3E94BB-4412-43E2-BB00-DA3AFB4DABC3}"/>
            </a:ext>
          </a:extLst>
        </xdr:cNvPr>
        <xdr:cNvSpPr/>
      </xdr:nvSpPr>
      <xdr:spPr>
        <a:xfrm>
          <a:off x="4567238" y="9329745"/>
          <a:ext cx="2466975" cy="1100138"/>
        </a:xfrm>
        <a:prstGeom prst="rect">
          <a:avLst/>
        </a:prstGeom>
        <a:solidFill>
          <a:schemeClr val="accent2"/>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Outputs</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summarised on sheet '1a Levelised DTC'</a:t>
          </a:r>
        </a:p>
        <a:p>
          <a:pPr algn="ctr"/>
          <a:endPar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This shows the levelised levels of the default tariff cap</a:t>
          </a:r>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1081088</xdr:colOff>
      <xdr:row>51</xdr:row>
      <xdr:rowOff>28574</xdr:rowOff>
    </xdr:from>
    <xdr:to>
      <xdr:col>1</xdr:col>
      <xdr:colOff>1423988</xdr:colOff>
      <xdr:row>54</xdr:row>
      <xdr:rowOff>128587</xdr:rowOff>
    </xdr:to>
    <xdr:sp macro="" textlink="">
      <xdr:nvSpPr>
        <xdr:cNvPr id="26" name="Left Arrow 31" descr="Down arrow">
          <a:extLst>
            <a:ext uri="{FF2B5EF4-FFF2-40B4-BE49-F238E27FC236}">
              <a16:creationId xmlns:a16="http://schemas.microsoft.com/office/drawing/2014/main" id="{C053AB03-1C72-4EDD-BBED-7BBA52B3D48D}"/>
            </a:ext>
            <a:ext uri="{147F2762-F138-4A5C-976F-8EAC2B608ADB}">
              <a16:predDERef xmlns:a16="http://schemas.microsoft.com/office/drawing/2014/main" pred="{CFD496F6-463F-45F1-BBAC-60AB9EFC0E8F}"/>
            </a:ext>
          </a:extLst>
        </xdr:cNvPr>
        <xdr:cNvSpPr/>
      </xdr:nvSpPr>
      <xdr:spPr>
        <a:xfrm rot="16200000">
          <a:off x="1645444" y="8817768"/>
          <a:ext cx="585788" cy="342900"/>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419100</xdr:colOff>
      <xdr:row>54</xdr:row>
      <xdr:rowOff>152400</xdr:rowOff>
    </xdr:from>
    <xdr:to>
      <xdr:col>2</xdr:col>
      <xdr:colOff>1047750</xdr:colOff>
      <xdr:row>61</xdr:row>
      <xdr:rowOff>122238</xdr:rowOff>
    </xdr:to>
    <xdr:sp macro="" textlink="">
      <xdr:nvSpPr>
        <xdr:cNvPr id="2" name="Rectangle 1">
          <a:extLst>
            <a:ext uri="{FF2B5EF4-FFF2-40B4-BE49-F238E27FC236}">
              <a16:creationId xmlns:a16="http://schemas.microsoft.com/office/drawing/2014/main" id="{43716C7E-E2FF-4C23-B2E5-C3E613CC54E0}"/>
            </a:ext>
            <a:ext uri="{147F2762-F138-4A5C-976F-8EAC2B608ADB}">
              <a16:predDERef xmlns:a16="http://schemas.microsoft.com/office/drawing/2014/main" pred="{2F3E94BB-4412-43E2-BB00-DA3AFB4DABC3}"/>
            </a:ext>
          </a:extLst>
        </xdr:cNvPr>
        <xdr:cNvSpPr/>
      </xdr:nvSpPr>
      <xdr:spPr>
        <a:xfrm>
          <a:off x="419100" y="9610725"/>
          <a:ext cx="3200400" cy="1169988"/>
        </a:xfrm>
        <a:prstGeom prst="rect">
          <a:avLst/>
        </a:prstGeom>
        <a:solidFill>
          <a:schemeClr val="accent6">
            <a:lumMod val="7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Historical</a:t>
          </a:r>
          <a:r>
            <a:rPr lang="en-GB"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calculation on sheets 2c, 2d and 2e</a:t>
          </a:r>
        </a:p>
        <a:p>
          <a:pPr algn="ctr"/>
          <a:endPar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algn="ct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These show the historical levelised levels of the default tariff cap for each payment type</a:t>
          </a:r>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1171575</xdr:colOff>
      <xdr:row>57</xdr:row>
      <xdr:rowOff>28574</xdr:rowOff>
    </xdr:from>
    <xdr:to>
      <xdr:col>3</xdr:col>
      <xdr:colOff>638175</xdr:colOff>
      <xdr:row>59</xdr:row>
      <xdr:rowOff>61911</xdr:rowOff>
    </xdr:to>
    <xdr:sp macro="" textlink="">
      <xdr:nvSpPr>
        <xdr:cNvPr id="3" name="Left Arrow 26" descr="Left arrow">
          <a:extLst>
            <a:ext uri="{FF2B5EF4-FFF2-40B4-BE49-F238E27FC236}">
              <a16:creationId xmlns:a16="http://schemas.microsoft.com/office/drawing/2014/main" id="{315F438D-302D-4312-876E-36590BBE0BDC}"/>
            </a:ext>
          </a:extLst>
        </xdr:cNvPr>
        <xdr:cNvSpPr/>
      </xdr:nvSpPr>
      <xdr:spPr>
        <a:xfrm rot="10800000">
          <a:off x="3629025" y="9667874"/>
          <a:ext cx="895350" cy="357187"/>
        </a:xfrm>
        <a:prstGeom prst="leftArrow">
          <a:avLst/>
        </a:pr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11B2-14E3-4731-874A-76E57B0EBC47}">
  <sheetPr>
    <tabColor theme="0"/>
    <pageSetUpPr autoPageBreaks="0"/>
  </sheetPr>
  <dimension ref="A1:G31"/>
  <sheetViews>
    <sheetView tabSelected="1" zoomScaleNormal="100" workbookViewId="0"/>
  </sheetViews>
  <sheetFormatPr defaultColWidth="0" defaultRowHeight="15.75" customHeight="1" zeroHeight="1"/>
  <cols>
    <col min="1" max="3" width="17.7109375" style="6" customWidth="1"/>
    <col min="4" max="4" width="156" style="6" customWidth="1"/>
    <col min="5" max="5" width="10.28515625" style="6" customWidth="1"/>
    <col min="6" max="7" width="0" style="7" hidden="1" customWidth="1"/>
    <col min="8" max="16384" width="10.28515625" style="7" hidden="1"/>
  </cols>
  <sheetData>
    <row r="1" spans="1:7" ht="57" customHeight="1">
      <c r="A1" s="7"/>
      <c r="B1" s="7"/>
      <c r="F1" s="6"/>
      <c r="G1" s="6"/>
    </row>
    <row r="2" spans="1:7" s="67" customFormat="1" ht="12.4"/>
    <row r="3" spans="1:7" s="67" customFormat="1" ht="17.649999999999999">
      <c r="B3" s="105" t="s">
        <v>0</v>
      </c>
    </row>
    <row r="4" spans="1:7" s="67" customFormat="1" ht="17.649999999999999">
      <c r="B4" s="68"/>
    </row>
    <row r="5" spans="1:7" s="67" customFormat="1" ht="13.5" customHeight="1">
      <c r="B5" s="252" t="s">
        <v>1</v>
      </c>
      <c r="C5" s="252"/>
      <c r="D5" s="252"/>
    </row>
    <row r="6" spans="1:7" s="67" customFormat="1" ht="17.649999999999999" customHeight="1">
      <c r="B6" s="252"/>
      <c r="C6" s="252"/>
      <c r="D6" s="252"/>
    </row>
    <row r="7" spans="1:7" s="67" customFormat="1" ht="17.649999999999999" customHeight="1">
      <c r="B7" s="252"/>
      <c r="C7" s="252"/>
      <c r="D7" s="252"/>
    </row>
    <row r="8" spans="1:7" s="67" customFormat="1" ht="14.25">
      <c r="A8" s="69"/>
      <c r="B8" s="69"/>
      <c r="C8" s="69"/>
      <c r="D8" s="69"/>
      <c r="E8" s="69"/>
      <c r="F8" s="69"/>
      <c r="G8" s="69"/>
    </row>
    <row r="9" spans="1:7" s="6" customFormat="1" ht="14.25">
      <c r="A9" s="70"/>
      <c r="B9" s="71" t="s">
        <v>2</v>
      </c>
      <c r="C9" s="71" t="s">
        <v>3</v>
      </c>
      <c r="D9" s="71" t="s">
        <v>4</v>
      </c>
      <c r="E9" s="70"/>
      <c r="F9" s="70"/>
      <c r="G9" s="70"/>
    </row>
    <row r="10" spans="1:7" s="6" customFormat="1" ht="14.25">
      <c r="A10" s="70"/>
      <c r="B10" s="102" t="s">
        <v>5</v>
      </c>
      <c r="C10" s="103" t="s">
        <v>6</v>
      </c>
      <c r="D10" s="104" t="s">
        <v>7</v>
      </c>
      <c r="E10" s="70"/>
      <c r="F10" s="70"/>
      <c r="G10" s="70"/>
    </row>
    <row r="11" spans="1:7" s="6" customFormat="1" ht="213.75">
      <c r="A11" s="70"/>
      <c r="B11" s="102" t="s">
        <v>8</v>
      </c>
      <c r="C11" s="103">
        <v>45345</v>
      </c>
      <c r="D11" s="229" t="s">
        <v>9</v>
      </c>
      <c r="E11" s="70"/>
      <c r="F11" s="70"/>
      <c r="G11" s="70"/>
    </row>
    <row r="12" spans="1:7" s="6" customFormat="1" ht="88.5" customHeight="1">
      <c r="A12" s="70"/>
      <c r="B12" s="201" t="s">
        <v>10</v>
      </c>
      <c r="C12" s="202">
        <v>45436</v>
      </c>
      <c r="D12" s="203" t="s">
        <v>11</v>
      </c>
      <c r="E12" s="70"/>
      <c r="F12" s="70"/>
      <c r="G12" s="70"/>
    </row>
    <row r="13" spans="1:7" s="6" customFormat="1" ht="85.5">
      <c r="A13" s="70"/>
      <c r="B13" s="201" t="s">
        <v>12</v>
      </c>
      <c r="C13" s="202">
        <v>45527</v>
      </c>
      <c r="D13" s="203" t="s">
        <v>13</v>
      </c>
      <c r="E13" s="70"/>
      <c r="F13" s="70"/>
      <c r="G13" s="70"/>
    </row>
    <row r="14" spans="1:7" s="6" customFormat="1" ht="85.5">
      <c r="A14" s="70"/>
      <c r="B14" s="72" t="s">
        <v>14</v>
      </c>
      <c r="C14" s="73">
        <v>45618</v>
      </c>
      <c r="D14" s="203" t="s">
        <v>15</v>
      </c>
      <c r="E14" s="70"/>
      <c r="F14" s="70"/>
      <c r="G14" s="70"/>
    </row>
    <row r="15" spans="1:7" ht="87.75" customHeight="1">
      <c r="B15" s="72" t="s">
        <v>16</v>
      </c>
      <c r="C15" s="73">
        <v>45713</v>
      </c>
      <c r="D15" s="203" t="s">
        <v>17</v>
      </c>
    </row>
    <row r="16" spans="1:7" s="6" customFormat="1" ht="296.25" customHeight="1">
      <c r="B16" s="72" t="s">
        <v>18</v>
      </c>
      <c r="C16" s="73">
        <v>45800</v>
      </c>
      <c r="D16" s="242" t="s">
        <v>19</v>
      </c>
      <c r="F16" s="7"/>
      <c r="G16" s="7"/>
    </row>
    <row r="17" spans="2:7" s="6" customFormat="1" ht="88.9" customHeight="1">
      <c r="B17" s="72" t="s">
        <v>20</v>
      </c>
      <c r="C17" s="73">
        <v>45896</v>
      </c>
      <c r="D17" s="242" t="s">
        <v>21</v>
      </c>
      <c r="F17" s="7"/>
      <c r="G17" s="7"/>
    </row>
    <row r="18" spans="2:7" s="6" customFormat="1" ht="286.14999999999998" customHeight="1">
      <c r="B18" s="72" t="s">
        <v>22</v>
      </c>
      <c r="C18" s="73">
        <v>45982</v>
      </c>
      <c r="D18" s="242" t="s">
        <v>23</v>
      </c>
      <c r="F18" s="7"/>
      <c r="G18" s="7"/>
    </row>
    <row r="19" spans="2:7" s="6" customFormat="1" ht="71.25">
      <c r="B19" s="72" t="s">
        <v>24</v>
      </c>
      <c r="C19" s="73">
        <v>46078</v>
      </c>
      <c r="D19" s="242" t="s">
        <v>25</v>
      </c>
      <c r="F19" s="7"/>
      <c r="G19" s="7"/>
    </row>
    <row r="20" spans="2:7" s="6" customFormat="1" ht="15.75" customHeight="1">
      <c r="F20" s="7"/>
      <c r="G20" s="7"/>
    </row>
    <row r="21" spans="2:7" s="6" customFormat="1" ht="15.75" customHeight="1">
      <c r="F21" s="7"/>
      <c r="G21" s="7"/>
    </row>
    <row r="22" spans="2:7" s="6" customFormat="1" ht="15.75" hidden="1" customHeight="1">
      <c r="F22" s="7"/>
      <c r="G22" s="7"/>
    </row>
    <row r="23" spans="2:7" s="6" customFormat="1" ht="15.75" hidden="1" customHeight="1">
      <c r="F23" s="7"/>
      <c r="G23" s="7"/>
    </row>
    <row r="24" spans="2:7" s="6" customFormat="1" ht="15.75" hidden="1" customHeight="1">
      <c r="F24" s="7"/>
      <c r="G24" s="7"/>
    </row>
    <row r="25" spans="2:7" s="6" customFormat="1" ht="15.75" hidden="1" customHeight="1">
      <c r="F25" s="7"/>
      <c r="G25" s="7"/>
    </row>
    <row r="26" spans="2:7" s="6" customFormat="1" ht="15.75" hidden="1" customHeight="1">
      <c r="F26" s="7"/>
      <c r="G26" s="7"/>
    </row>
    <row r="27" spans="2:7" s="6" customFormat="1" ht="15.75" hidden="1" customHeight="1">
      <c r="F27" s="7"/>
      <c r="G27" s="7"/>
    </row>
    <row r="28" spans="2:7" s="6" customFormat="1" ht="15.75" hidden="1" customHeight="1">
      <c r="F28" s="7"/>
      <c r="G28" s="7"/>
    </row>
    <row r="29" spans="2:7" s="6" customFormat="1" ht="15.75" hidden="1" customHeight="1">
      <c r="F29" s="7"/>
      <c r="G29" s="7"/>
    </row>
    <row r="30" spans="2:7" s="6" customFormat="1" ht="15.75" hidden="1" customHeight="1">
      <c r="F30" s="7"/>
      <c r="G30" s="7"/>
    </row>
    <row r="31" spans="2:7" s="6" customFormat="1" ht="15.75" hidden="1" customHeight="1">
      <c r="F31" s="7"/>
      <c r="G31" s="7"/>
    </row>
  </sheetData>
  <mergeCells count="1">
    <mergeCell ref="B5:D7"/>
  </mergeCells>
  <phoneticPr fontId="35" type="noConversion"/>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47DB-EB71-4A89-A810-E245119B2E8E}">
  <sheetPr>
    <tabColor theme="9" tint="0.79998168889431442"/>
    <pageSetUpPr autoPageBreaks="0"/>
  </sheetPr>
  <dimension ref="A1:BF96"/>
  <sheetViews>
    <sheetView zoomScaleNormal="100" workbookViewId="0"/>
  </sheetViews>
  <sheetFormatPr defaultRowHeight="14.25"/>
  <cols>
    <col min="1" max="1" width="6.7109375" customWidth="1"/>
    <col min="2" max="2" width="32.28515625" customWidth="1"/>
    <col min="3" max="3" width="22.7109375" customWidth="1"/>
    <col min="4" max="4" width="18.7109375" customWidth="1"/>
    <col min="5" max="5" width="12.28515625" customWidth="1"/>
    <col min="6" max="6" width="22.7109375" customWidth="1"/>
    <col min="7" max="7" width="19.42578125" customWidth="1"/>
    <col min="8" max="8" width="2.7109375" customWidth="1"/>
    <col min="9" max="16" width="10.7109375" hidden="1" customWidth="1"/>
    <col min="17" max="17" width="2.7109375" customWidth="1"/>
    <col min="18" max="26" width="10.7109375" hidden="1" customWidth="1"/>
    <col min="27" max="27" width="10.7109375" style="7" hidden="1" customWidth="1"/>
    <col min="28" max="33" width="10.7109375" hidden="1" customWidth="1"/>
    <col min="34" max="58" width="10.7109375" customWidth="1"/>
  </cols>
  <sheetData>
    <row r="1" spans="1:58" s="126" customFormat="1" ht="12.75" customHeight="1">
      <c r="AA1" s="33"/>
    </row>
    <row r="2" spans="1:58" s="126" customFormat="1" ht="18.75" customHeight="1">
      <c r="A2" s="127"/>
      <c r="B2" s="127" t="s">
        <v>477</v>
      </c>
      <c r="C2" s="127"/>
      <c r="D2" s="127"/>
      <c r="E2" s="127"/>
      <c r="AA2" s="34"/>
    </row>
    <row r="3" spans="1:58" s="126" customFormat="1" ht="56.25" customHeight="1">
      <c r="A3" s="151"/>
      <c r="B3" s="291" t="s">
        <v>225</v>
      </c>
      <c r="C3" s="291"/>
      <c r="D3" s="291"/>
      <c r="E3" s="291"/>
      <c r="F3" s="291"/>
      <c r="G3" s="291"/>
      <c r="H3" s="29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row>
    <row r="4" spans="1:58" s="126" customFormat="1" ht="16.5" customHeight="1">
      <c r="A4" s="147"/>
      <c r="B4" s="292" t="s">
        <v>226</v>
      </c>
      <c r="C4" s="292"/>
      <c r="D4" s="292"/>
      <c r="E4" s="292"/>
      <c r="F4" s="292"/>
      <c r="G4" s="292"/>
      <c r="H4" s="292"/>
      <c r="I4" s="129"/>
      <c r="J4" s="129"/>
      <c r="K4" s="129"/>
      <c r="L4" s="129"/>
      <c r="M4" s="129"/>
      <c r="N4" s="129"/>
      <c r="O4" s="129"/>
      <c r="P4" s="129"/>
      <c r="Q4" s="129"/>
    </row>
    <row r="5" spans="1:58" s="131" customFormat="1">
      <c r="AA5"/>
    </row>
    <row r="6" spans="1:58" s="134" customFormat="1"/>
    <row r="7" spans="1:58" ht="14.65" customHeight="1">
      <c r="B7" s="306" t="s">
        <v>227</v>
      </c>
      <c r="C7" s="306" t="s">
        <v>228</v>
      </c>
      <c r="D7" s="307" t="s">
        <v>229</v>
      </c>
      <c r="E7" s="310" t="s">
        <v>230</v>
      </c>
      <c r="F7" s="313"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11"/>
      <c r="F8" s="314"/>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45">
      <c r="B9" s="306"/>
      <c r="C9" s="306"/>
      <c r="D9" s="308"/>
      <c r="E9" s="311"/>
      <c r="F9" s="314"/>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11"/>
      <c r="F10" s="314"/>
      <c r="G10" s="114" t="s">
        <v>243</v>
      </c>
      <c r="H10" s="113"/>
      <c r="I10" s="120" t="s">
        <v>244</v>
      </c>
      <c r="J10" s="120" t="s">
        <v>245</v>
      </c>
      <c r="K10" s="120" t="s">
        <v>246</v>
      </c>
      <c r="L10" s="120" t="s">
        <v>247</v>
      </c>
      <c r="M10" s="120" t="s">
        <v>248</v>
      </c>
      <c r="N10" s="121" t="s">
        <v>249</v>
      </c>
      <c r="O10" s="120" t="s">
        <v>250</v>
      </c>
      <c r="P10" s="120" t="s">
        <v>251</v>
      </c>
      <c r="Q10" s="113"/>
      <c r="R10" s="122"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ht="15" customHeight="1">
      <c r="B11" s="306"/>
      <c r="C11" s="306"/>
      <c r="D11" s="309"/>
      <c r="E11" s="312"/>
      <c r="F11" s="315"/>
      <c r="G11" s="124"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A12" s="227" t="s">
        <v>478</v>
      </c>
      <c r="B12" s="282" t="s">
        <v>305</v>
      </c>
      <c r="C12" s="284" t="s">
        <v>306</v>
      </c>
      <c r="D12" s="284" t="s">
        <v>479</v>
      </c>
      <c r="E12" s="284" t="s">
        <v>121</v>
      </c>
      <c r="F12" s="17" t="s">
        <v>98</v>
      </c>
      <c r="G12" s="133"/>
      <c r="H12" s="38"/>
      <c r="I12" s="136"/>
      <c r="J12" s="136"/>
      <c r="K12" s="136"/>
      <c r="L12" s="136"/>
      <c r="M12" s="136"/>
      <c r="N12" s="136"/>
      <c r="O12" s="136"/>
      <c r="P12" s="136"/>
      <c r="Q12" s="38"/>
      <c r="R12" s="141">
        <v>90.1</v>
      </c>
      <c r="S12" s="141">
        <v>93.9</v>
      </c>
      <c r="T12" s="141">
        <v>94.23</v>
      </c>
      <c r="U12" s="141">
        <v>97.62</v>
      </c>
      <c r="V12" s="141">
        <v>96.86</v>
      </c>
      <c r="W12" s="141">
        <v>98.5</v>
      </c>
      <c r="X12" s="141">
        <v>99.97</v>
      </c>
      <c r="Y12" s="141">
        <v>164.04</v>
      </c>
      <c r="Z12" s="141">
        <v>168</v>
      </c>
      <c r="AA12" s="141">
        <v>168</v>
      </c>
      <c r="AB12" s="141">
        <v>196.54</v>
      </c>
      <c r="AC12" s="141">
        <v>196.54</v>
      </c>
      <c r="AD12" s="141">
        <v>204.18</v>
      </c>
      <c r="AE12" s="141">
        <v>204.1</v>
      </c>
      <c r="AF12" s="141">
        <f>IFERROR('3c DTC_PPM'!AD12+'2d Nil levelisation allowance'!AF55,"-")</f>
        <v>177.93372441366731</v>
      </c>
      <c r="AG12" s="141">
        <f>IFERROR('3c DTC_PPM'!AE12+'2d Nil levelisation allowance'!AG55,"-")</f>
        <v>177.9443375371971</v>
      </c>
      <c r="AH12" s="141">
        <f>IFERROR('3c DTC_PPM'!AF12+'2d Nil levelisation allowance'!AH55,"-")</f>
        <v>180.89463443466121</v>
      </c>
      <c r="AI12" s="141">
        <f>IFERROR('3c DTC_PPM'!AG12+'2d Nil levelisation allowance'!AI55,"-")</f>
        <v>180.85897059414526</v>
      </c>
      <c r="AJ12" s="141">
        <f>IFERROR('3c DTC_PPM'!AH12+'2d Nil levelisation allowance'!AJ55,"-")</f>
        <v>178.35615953444247</v>
      </c>
      <c r="AK12" s="141">
        <f>IFERROR('3c DTC_PPM'!AI12+'2d Nil levelisation allowance'!AK55,"-")</f>
        <v>169.81459752543358</v>
      </c>
      <c r="AL12" s="141">
        <f>IFERROR('3c DTC_PPM'!AJ12+'2d Nil levelisation allowance'!AL55,"-")</f>
        <v>177.83051500278225</v>
      </c>
      <c r="AM12" s="141">
        <f>IFERROR('3c DTC_PPM'!AK12+'2d Nil levelisation allowance'!AM55,"-")</f>
        <v>181.5362043251919</v>
      </c>
      <c r="AN12" s="141">
        <f>IFERROR('3c DTC_PPM'!AL12+'2d Nil levelisation allowance'!AN55,"-")</f>
        <v>165.55888342971434</v>
      </c>
      <c r="AO12" s="141" t="str">
        <f>IFERROR('3c DTC_PPM'!AM12+'2d Nil levelisation allowance'!AO55,"-")</f>
        <v>-</v>
      </c>
      <c r="AP12" s="141" t="str">
        <f>IFERROR('3c DTC_PPM'!AN12+'2d Nil levelisation allowance'!AP55,"-")</f>
        <v>-</v>
      </c>
      <c r="AQ12" s="141" t="str">
        <f>IFERROR('3c DTC_PPM'!AO12+'2d Nil levelisation allowance'!AQ55,"-")</f>
        <v>-</v>
      </c>
      <c r="AR12" s="141" t="str">
        <f>IFERROR('3c DTC_PPM'!AP12+'2d Nil levelisation allowance'!AR55,"-")</f>
        <v>-</v>
      </c>
      <c r="AS12" s="141" t="str">
        <f>IFERROR('3c DTC_PPM'!AQ12+'2d Nil levelisation allowance'!AS55,"-")</f>
        <v>-</v>
      </c>
      <c r="AT12" s="141" t="str">
        <f>IFERROR('3c DTC_PPM'!AR12+'2d Nil levelisation allowance'!AT55,"-")</f>
        <v>-</v>
      </c>
      <c r="AU12" s="141" t="str">
        <f>IFERROR('3c DTC_PPM'!AS12+'2d Nil levelisation allowance'!AU55,"-")</f>
        <v>-</v>
      </c>
      <c r="AV12" s="141" t="str">
        <f>IFERROR('3c DTC_PPM'!AT12+'2d Nil levelisation allowance'!AV55,"-")</f>
        <v>-</v>
      </c>
      <c r="AW12" s="141" t="str">
        <f>IFERROR('3c DTC_PPM'!AU12+'2d Nil levelisation allowance'!AW55,"-")</f>
        <v>-</v>
      </c>
      <c r="AX12" s="141" t="str">
        <f>IFERROR('3c DTC_PPM'!AV12+'2d Nil levelisation allowance'!AX55,"-")</f>
        <v>-</v>
      </c>
      <c r="AY12" s="141" t="str">
        <f>IFERROR('3c DTC_PPM'!AW12+'2d Nil levelisation allowance'!AY55,"-")</f>
        <v>-</v>
      </c>
      <c r="AZ12" s="141" t="str">
        <f>IFERROR('3c DTC_PPM'!AX12+'2d Nil levelisation allowance'!AZ55,"-")</f>
        <v>-</v>
      </c>
      <c r="BA12" s="141" t="str">
        <f>IFERROR('3c DTC_PPM'!AY12+'2d Nil levelisation allowance'!BA55,"-")</f>
        <v>-</v>
      </c>
      <c r="BB12" s="141" t="str">
        <f>IFERROR('3c DTC_PPM'!AZ12+'2d Nil levelisation allowance'!BB55,"-")</f>
        <v>-</v>
      </c>
      <c r="BC12" s="141" t="str">
        <f>IFERROR('3c DTC_PPM'!BA12+'2d Nil levelisation allowance'!BC55,"-")</f>
        <v>-</v>
      </c>
      <c r="BD12" s="141" t="str">
        <f>IFERROR('3c DTC_PPM'!BB12+'2d Nil levelisation allowance'!BD55,"-")</f>
        <v>-</v>
      </c>
      <c r="BE12" s="141" t="str">
        <f>IFERROR('3c DTC_PPM'!BC12+'2d Nil levelisation allowance'!BE55,"-")</f>
        <v>-</v>
      </c>
      <c r="BF12" s="141" t="str">
        <f>IFERROR('3c DTC_PPM'!BD12+'2d Nil levelisation allowance'!BF55,"-")</f>
        <v>-</v>
      </c>
    </row>
    <row r="13" spans="1:58">
      <c r="A13" s="227" t="s">
        <v>480</v>
      </c>
      <c r="B13" s="282"/>
      <c r="C13" s="285"/>
      <c r="D13" s="285"/>
      <c r="E13" s="285"/>
      <c r="F13" s="17" t="s">
        <v>99</v>
      </c>
      <c r="G13" s="65"/>
      <c r="H13" s="38"/>
      <c r="I13" s="136"/>
      <c r="J13" s="136"/>
      <c r="K13" s="136"/>
      <c r="L13" s="136"/>
      <c r="M13" s="136"/>
      <c r="N13" s="136"/>
      <c r="O13" s="136"/>
      <c r="P13" s="136"/>
      <c r="Q13" s="38"/>
      <c r="R13" s="141">
        <v>97.81</v>
      </c>
      <c r="S13" s="141">
        <v>101.19</v>
      </c>
      <c r="T13" s="141">
        <v>101.52</v>
      </c>
      <c r="U13" s="141">
        <v>107.93</v>
      </c>
      <c r="V13" s="141">
        <v>107.17</v>
      </c>
      <c r="W13" s="141">
        <v>105.69</v>
      </c>
      <c r="X13" s="141">
        <v>107.16</v>
      </c>
      <c r="Y13" s="141">
        <v>187.12</v>
      </c>
      <c r="Z13" s="141">
        <v>191.08</v>
      </c>
      <c r="AA13" s="141">
        <v>191.08</v>
      </c>
      <c r="AB13" s="141">
        <v>215.96</v>
      </c>
      <c r="AC13" s="141">
        <v>215.96</v>
      </c>
      <c r="AD13" s="141">
        <v>223.7</v>
      </c>
      <c r="AE13" s="141">
        <v>223.62</v>
      </c>
      <c r="AF13" s="141">
        <f>IFERROR('3c DTC_PPM'!AD13+'2d Nil levelisation allowance'!AF56,"-")</f>
        <v>247.51537867174977</v>
      </c>
      <c r="AG13" s="141">
        <f>IFERROR('3c DTC_PPM'!AE13+'2d Nil levelisation allowance'!AG56,"-")</f>
        <v>247.58442289693943</v>
      </c>
      <c r="AH13" s="141">
        <f>IFERROR('3c DTC_PPM'!AF13+'2d Nil levelisation allowance'!AH56,"-")</f>
        <v>250.64403853398591</v>
      </c>
      <c r="AI13" s="141">
        <f>IFERROR('3c DTC_PPM'!AG13+'2d Nil levelisation allowance'!AI56,"-")</f>
        <v>250.60194748866979</v>
      </c>
      <c r="AJ13" s="141">
        <f>IFERROR('3c DTC_PPM'!AH13+'2d Nil levelisation allowance'!AJ56,"-")</f>
        <v>207.99185291395605</v>
      </c>
      <c r="AK13" s="141">
        <f>IFERROR('3c DTC_PPM'!AI13+'2d Nil levelisation allowance'!AK56,"-")</f>
        <v>200.08820200438683</v>
      </c>
      <c r="AL13" s="141">
        <f>IFERROR('3c DTC_PPM'!AJ13+'2d Nil levelisation allowance'!AL56,"-")</f>
        <v>208.09801857142858</v>
      </c>
      <c r="AM13" s="141">
        <f>IFERROR('3c DTC_PPM'!AK13+'2d Nil levelisation allowance'!AM56,"-")</f>
        <v>211.82102319192688</v>
      </c>
      <c r="AN13" s="141">
        <f>IFERROR('3c DTC_PPM'!AL13+'2d Nil levelisation allowance'!AN56,"-")</f>
        <v>223.51452460186351</v>
      </c>
      <c r="AO13" s="141" t="str">
        <f>IFERROR('3c DTC_PPM'!AM13+'2d Nil levelisation allowance'!AO56,"-")</f>
        <v>-</v>
      </c>
      <c r="AP13" s="141" t="str">
        <f>IFERROR('3c DTC_PPM'!AN13+'2d Nil levelisation allowance'!AP56,"-")</f>
        <v>-</v>
      </c>
      <c r="AQ13" s="141" t="str">
        <f>IFERROR('3c DTC_PPM'!AO13+'2d Nil levelisation allowance'!AQ56,"-")</f>
        <v>-</v>
      </c>
      <c r="AR13" s="141" t="str">
        <f>IFERROR('3c DTC_PPM'!AP13+'2d Nil levelisation allowance'!AR56,"-")</f>
        <v>-</v>
      </c>
      <c r="AS13" s="141" t="str">
        <f>IFERROR('3c DTC_PPM'!AQ13+'2d Nil levelisation allowance'!AS56,"-")</f>
        <v>-</v>
      </c>
      <c r="AT13" s="141" t="str">
        <f>IFERROR('3c DTC_PPM'!AR13+'2d Nil levelisation allowance'!AT56,"-")</f>
        <v>-</v>
      </c>
      <c r="AU13" s="141" t="str">
        <f>IFERROR('3c DTC_PPM'!AS13+'2d Nil levelisation allowance'!AU56,"-")</f>
        <v>-</v>
      </c>
      <c r="AV13" s="141" t="str">
        <f>IFERROR('3c DTC_PPM'!AT13+'2d Nil levelisation allowance'!AV56,"-")</f>
        <v>-</v>
      </c>
      <c r="AW13" s="141" t="str">
        <f>IFERROR('3c DTC_PPM'!AU13+'2d Nil levelisation allowance'!AW56,"-")</f>
        <v>-</v>
      </c>
      <c r="AX13" s="141" t="str">
        <f>IFERROR('3c DTC_PPM'!AV13+'2d Nil levelisation allowance'!AX56,"-")</f>
        <v>-</v>
      </c>
      <c r="AY13" s="141" t="str">
        <f>IFERROR('3c DTC_PPM'!AW13+'2d Nil levelisation allowance'!AY56,"-")</f>
        <v>-</v>
      </c>
      <c r="AZ13" s="141" t="str">
        <f>IFERROR('3c DTC_PPM'!AX13+'2d Nil levelisation allowance'!AZ56,"-")</f>
        <v>-</v>
      </c>
      <c r="BA13" s="141" t="str">
        <f>IFERROR('3c DTC_PPM'!AY13+'2d Nil levelisation allowance'!BA56,"-")</f>
        <v>-</v>
      </c>
      <c r="BB13" s="141" t="str">
        <f>IFERROR('3c DTC_PPM'!AZ13+'2d Nil levelisation allowance'!BB56,"-")</f>
        <v>-</v>
      </c>
      <c r="BC13" s="141" t="str">
        <f>IFERROR('3c DTC_PPM'!BA13+'2d Nil levelisation allowance'!BC56,"-")</f>
        <v>-</v>
      </c>
      <c r="BD13" s="141" t="str">
        <f>IFERROR('3c DTC_PPM'!BB13+'2d Nil levelisation allowance'!BD56,"-")</f>
        <v>-</v>
      </c>
      <c r="BE13" s="141" t="str">
        <f>IFERROR('3c DTC_PPM'!BC13+'2d Nil levelisation allowance'!BE56,"-")</f>
        <v>-</v>
      </c>
      <c r="BF13" s="141" t="str">
        <f>IFERROR('3c DTC_PPM'!BD13+'2d Nil levelisation allowance'!BF56,"-")</f>
        <v>-</v>
      </c>
    </row>
    <row r="14" spans="1:58">
      <c r="A14" s="227" t="s">
        <v>481</v>
      </c>
      <c r="B14" s="282"/>
      <c r="C14" s="285"/>
      <c r="D14" s="285"/>
      <c r="E14" s="285"/>
      <c r="F14" s="17" t="s">
        <v>100</v>
      </c>
      <c r="G14" s="65"/>
      <c r="H14" s="38"/>
      <c r="I14" s="136"/>
      <c r="J14" s="136"/>
      <c r="K14" s="136"/>
      <c r="L14" s="136"/>
      <c r="M14" s="136"/>
      <c r="N14" s="136"/>
      <c r="O14" s="136"/>
      <c r="P14" s="136"/>
      <c r="Q14" s="38"/>
      <c r="R14" s="141">
        <v>97.06</v>
      </c>
      <c r="S14" s="141">
        <v>101.97</v>
      </c>
      <c r="T14" s="141">
        <v>102.31</v>
      </c>
      <c r="U14" s="141">
        <v>108.37</v>
      </c>
      <c r="V14" s="141">
        <v>107.62</v>
      </c>
      <c r="W14" s="141">
        <v>106.95</v>
      </c>
      <c r="X14" s="141">
        <v>108.42</v>
      </c>
      <c r="Y14" s="141">
        <v>185.78</v>
      </c>
      <c r="Z14" s="141">
        <v>189.74</v>
      </c>
      <c r="AA14" s="141">
        <v>189.74</v>
      </c>
      <c r="AB14" s="141">
        <v>211.01</v>
      </c>
      <c r="AC14" s="141">
        <v>211.01</v>
      </c>
      <c r="AD14" s="141">
        <v>218.74</v>
      </c>
      <c r="AE14" s="141">
        <v>218.66</v>
      </c>
      <c r="AF14" s="141">
        <f>IFERROR('3c DTC_PPM'!AD14+'2d Nil levelisation allowance'!AF57,"-")</f>
        <v>234.422314565921</v>
      </c>
      <c r="AG14" s="141">
        <f>IFERROR('3c DTC_PPM'!AE14+'2d Nil levelisation allowance'!AG57,"-")</f>
        <v>234.48201709808933</v>
      </c>
      <c r="AH14" s="141">
        <f>IFERROR('3c DTC_PPM'!AF14+'2d Nil levelisation allowance'!AH57,"-")</f>
        <v>237.48516035588659</v>
      </c>
      <c r="AI14" s="141">
        <f>IFERROR('3c DTC_PPM'!AG14+'2d Nil levelisation allowance'!AI57,"-")</f>
        <v>237.44113416920513</v>
      </c>
      <c r="AJ14" s="141">
        <f>IFERROR('3c DTC_PPM'!AH14+'2d Nil levelisation allowance'!AJ57,"-")</f>
        <v>203.82923417264072</v>
      </c>
      <c r="AK14" s="141">
        <f>IFERROR('3c DTC_PPM'!AI14+'2d Nil levelisation allowance'!AK57,"-")</f>
        <v>195.86646570267686</v>
      </c>
      <c r="AL14" s="141">
        <f>IFERROR('3c DTC_PPM'!AJ14+'2d Nil levelisation allowance'!AL57,"-")</f>
        <v>203.86846167105</v>
      </c>
      <c r="AM14" s="141">
        <f>IFERROR('3c DTC_PPM'!AK14+'2d Nil levelisation allowance'!AM57,"-")</f>
        <v>207.5903174441849</v>
      </c>
      <c r="AN14" s="141">
        <f>IFERROR('3c DTC_PPM'!AL14+'2d Nil levelisation allowance'!AN57,"-")</f>
        <v>223.85245447740294</v>
      </c>
      <c r="AO14" s="141" t="str">
        <f>IFERROR('3c DTC_PPM'!AM14+'2d Nil levelisation allowance'!AO57,"-")</f>
        <v>-</v>
      </c>
      <c r="AP14" s="141" t="str">
        <f>IFERROR('3c DTC_PPM'!AN14+'2d Nil levelisation allowance'!AP57,"-")</f>
        <v>-</v>
      </c>
      <c r="AQ14" s="141" t="str">
        <f>IFERROR('3c DTC_PPM'!AO14+'2d Nil levelisation allowance'!AQ57,"-")</f>
        <v>-</v>
      </c>
      <c r="AR14" s="141" t="str">
        <f>IFERROR('3c DTC_PPM'!AP14+'2d Nil levelisation allowance'!AR57,"-")</f>
        <v>-</v>
      </c>
      <c r="AS14" s="141" t="str">
        <f>IFERROR('3c DTC_PPM'!AQ14+'2d Nil levelisation allowance'!AS57,"-")</f>
        <v>-</v>
      </c>
      <c r="AT14" s="141" t="str">
        <f>IFERROR('3c DTC_PPM'!AR14+'2d Nil levelisation allowance'!AT57,"-")</f>
        <v>-</v>
      </c>
      <c r="AU14" s="141" t="str">
        <f>IFERROR('3c DTC_PPM'!AS14+'2d Nil levelisation allowance'!AU57,"-")</f>
        <v>-</v>
      </c>
      <c r="AV14" s="141" t="str">
        <f>IFERROR('3c DTC_PPM'!AT14+'2d Nil levelisation allowance'!AV57,"-")</f>
        <v>-</v>
      </c>
      <c r="AW14" s="141" t="str">
        <f>IFERROR('3c DTC_PPM'!AU14+'2d Nil levelisation allowance'!AW57,"-")</f>
        <v>-</v>
      </c>
      <c r="AX14" s="141" t="str">
        <f>IFERROR('3c DTC_PPM'!AV14+'2d Nil levelisation allowance'!AX57,"-")</f>
        <v>-</v>
      </c>
      <c r="AY14" s="141" t="str">
        <f>IFERROR('3c DTC_PPM'!AW14+'2d Nil levelisation allowance'!AY57,"-")</f>
        <v>-</v>
      </c>
      <c r="AZ14" s="141" t="str">
        <f>IFERROR('3c DTC_PPM'!AX14+'2d Nil levelisation allowance'!AZ57,"-")</f>
        <v>-</v>
      </c>
      <c r="BA14" s="141" t="str">
        <f>IFERROR('3c DTC_PPM'!AY14+'2d Nil levelisation allowance'!BA57,"-")</f>
        <v>-</v>
      </c>
      <c r="BB14" s="141" t="str">
        <f>IFERROR('3c DTC_PPM'!AZ14+'2d Nil levelisation allowance'!BB57,"-")</f>
        <v>-</v>
      </c>
      <c r="BC14" s="141" t="str">
        <f>IFERROR('3c DTC_PPM'!BA14+'2d Nil levelisation allowance'!BC57,"-")</f>
        <v>-</v>
      </c>
      <c r="BD14" s="141" t="str">
        <f>IFERROR('3c DTC_PPM'!BB14+'2d Nil levelisation allowance'!BD57,"-")</f>
        <v>-</v>
      </c>
      <c r="BE14" s="141" t="str">
        <f>IFERROR('3c DTC_PPM'!BC14+'2d Nil levelisation allowance'!BE57,"-")</f>
        <v>-</v>
      </c>
      <c r="BF14" s="141" t="str">
        <f>IFERROR('3c DTC_PPM'!BD14+'2d Nil levelisation allowance'!BF57,"-")</f>
        <v>-</v>
      </c>
    </row>
    <row r="15" spans="1:58">
      <c r="A15" s="227" t="s">
        <v>482</v>
      </c>
      <c r="B15" s="282"/>
      <c r="C15" s="285"/>
      <c r="D15" s="285"/>
      <c r="E15" s="285"/>
      <c r="F15" s="17" t="s">
        <v>101</v>
      </c>
      <c r="G15" s="65"/>
      <c r="H15" s="38"/>
      <c r="I15" s="136"/>
      <c r="J15" s="136"/>
      <c r="K15" s="136"/>
      <c r="L15" s="136"/>
      <c r="M15" s="136"/>
      <c r="N15" s="136"/>
      <c r="O15" s="136"/>
      <c r="P15" s="136"/>
      <c r="Q15" s="38"/>
      <c r="R15" s="141">
        <v>107.63</v>
      </c>
      <c r="S15" s="141">
        <v>105.32</v>
      </c>
      <c r="T15" s="141">
        <v>105.66</v>
      </c>
      <c r="U15" s="141">
        <v>108.04</v>
      </c>
      <c r="V15" s="141">
        <v>107.29</v>
      </c>
      <c r="W15" s="141">
        <v>108.92</v>
      </c>
      <c r="X15" s="141">
        <v>110.39</v>
      </c>
      <c r="Y15" s="141">
        <v>191.06</v>
      </c>
      <c r="Z15" s="141">
        <v>195.02</v>
      </c>
      <c r="AA15" s="141">
        <v>195.02</v>
      </c>
      <c r="AB15" s="141">
        <v>222.7</v>
      </c>
      <c r="AC15" s="141">
        <v>222.7</v>
      </c>
      <c r="AD15" s="141">
        <v>230.4</v>
      </c>
      <c r="AE15" s="141">
        <v>230.33</v>
      </c>
      <c r="AF15" s="141">
        <f>IFERROR('3c DTC_PPM'!AD15+'2d Nil levelisation allowance'!AF58,"-")</f>
        <v>212.37645909813699</v>
      </c>
      <c r="AG15" s="141">
        <f>IFERROR('3c DTC_PPM'!AE15+'2d Nil levelisation allowance'!AG58,"-")</f>
        <v>212.4556039317643</v>
      </c>
      <c r="AH15" s="141">
        <f>IFERROR('3c DTC_PPM'!AF15+'2d Nil levelisation allowance'!AH58,"-")</f>
        <v>215.46497560833114</v>
      </c>
      <c r="AI15" s="141">
        <f>IFERROR('3c DTC_PPM'!AG15+'2d Nil levelisation allowance'!AI58,"-")</f>
        <v>215.41215569907487</v>
      </c>
      <c r="AJ15" s="141">
        <f>IFERROR('3c DTC_PPM'!AH15+'2d Nil levelisation allowance'!AJ58,"-")</f>
        <v>211.60067422569995</v>
      </c>
      <c r="AK15" s="141">
        <f>IFERROR('3c DTC_PPM'!AI15+'2d Nil levelisation allowance'!AK58,"-")</f>
        <v>204.02900494381851</v>
      </c>
      <c r="AL15" s="141">
        <f>IFERROR('3c DTC_PPM'!AJ15+'2d Nil levelisation allowance'!AL58,"-")</f>
        <v>212.0377131493052</v>
      </c>
      <c r="AM15" s="141">
        <f>IFERROR('3c DTC_PPM'!AK15+'2d Nil levelisation allowance'!AM58,"-")</f>
        <v>215.75282648573892</v>
      </c>
      <c r="AN15" s="141">
        <f>IFERROR('3c DTC_PPM'!AL15+'2d Nil levelisation allowance'!AN58,"-")</f>
        <v>200.10522563147467</v>
      </c>
      <c r="AO15" s="141" t="str">
        <f>IFERROR('3c DTC_PPM'!AM15+'2d Nil levelisation allowance'!AO58,"-")</f>
        <v>-</v>
      </c>
      <c r="AP15" s="141" t="str">
        <f>IFERROR('3c DTC_PPM'!AN15+'2d Nil levelisation allowance'!AP58,"-")</f>
        <v>-</v>
      </c>
      <c r="AQ15" s="141" t="str">
        <f>IFERROR('3c DTC_PPM'!AO15+'2d Nil levelisation allowance'!AQ58,"-")</f>
        <v>-</v>
      </c>
      <c r="AR15" s="141" t="str">
        <f>IFERROR('3c DTC_PPM'!AP15+'2d Nil levelisation allowance'!AR58,"-")</f>
        <v>-</v>
      </c>
      <c r="AS15" s="141" t="str">
        <f>IFERROR('3c DTC_PPM'!AQ15+'2d Nil levelisation allowance'!AS58,"-")</f>
        <v>-</v>
      </c>
      <c r="AT15" s="141" t="str">
        <f>IFERROR('3c DTC_PPM'!AR15+'2d Nil levelisation allowance'!AT58,"-")</f>
        <v>-</v>
      </c>
      <c r="AU15" s="141" t="str">
        <f>IFERROR('3c DTC_PPM'!AS15+'2d Nil levelisation allowance'!AU58,"-")</f>
        <v>-</v>
      </c>
      <c r="AV15" s="141" t="str">
        <f>IFERROR('3c DTC_PPM'!AT15+'2d Nil levelisation allowance'!AV58,"-")</f>
        <v>-</v>
      </c>
      <c r="AW15" s="141" t="str">
        <f>IFERROR('3c DTC_PPM'!AU15+'2d Nil levelisation allowance'!AW58,"-")</f>
        <v>-</v>
      </c>
      <c r="AX15" s="141" t="str">
        <f>IFERROR('3c DTC_PPM'!AV15+'2d Nil levelisation allowance'!AX58,"-")</f>
        <v>-</v>
      </c>
      <c r="AY15" s="141" t="str">
        <f>IFERROR('3c DTC_PPM'!AW15+'2d Nil levelisation allowance'!AY58,"-")</f>
        <v>-</v>
      </c>
      <c r="AZ15" s="141" t="str">
        <f>IFERROR('3c DTC_PPM'!AX15+'2d Nil levelisation allowance'!AZ58,"-")</f>
        <v>-</v>
      </c>
      <c r="BA15" s="141" t="str">
        <f>IFERROR('3c DTC_PPM'!AY15+'2d Nil levelisation allowance'!BA58,"-")</f>
        <v>-</v>
      </c>
      <c r="BB15" s="141" t="str">
        <f>IFERROR('3c DTC_PPM'!AZ15+'2d Nil levelisation allowance'!BB58,"-")</f>
        <v>-</v>
      </c>
      <c r="BC15" s="141" t="str">
        <f>IFERROR('3c DTC_PPM'!BA15+'2d Nil levelisation allowance'!BC58,"-")</f>
        <v>-</v>
      </c>
      <c r="BD15" s="141" t="str">
        <f>IFERROR('3c DTC_PPM'!BB15+'2d Nil levelisation allowance'!BD58,"-")</f>
        <v>-</v>
      </c>
      <c r="BE15" s="141" t="str">
        <f>IFERROR('3c DTC_PPM'!BC15+'2d Nil levelisation allowance'!BE58,"-")</f>
        <v>-</v>
      </c>
      <c r="BF15" s="141" t="str">
        <f>IFERROR('3c DTC_PPM'!BD15+'2d Nil levelisation allowance'!BF58,"-")</f>
        <v>-</v>
      </c>
    </row>
    <row r="16" spans="1:58">
      <c r="A16" s="227" t="s">
        <v>483</v>
      </c>
      <c r="B16" s="282"/>
      <c r="C16" s="285"/>
      <c r="D16" s="285"/>
      <c r="E16" s="285"/>
      <c r="F16" s="17" t="s">
        <v>102</v>
      </c>
      <c r="G16" s="65"/>
      <c r="H16" s="38"/>
      <c r="I16" s="136"/>
      <c r="J16" s="136"/>
      <c r="K16" s="136"/>
      <c r="L16" s="136"/>
      <c r="M16" s="136"/>
      <c r="N16" s="136"/>
      <c r="O16" s="136"/>
      <c r="P16" s="136"/>
      <c r="Q16" s="38"/>
      <c r="R16" s="141">
        <v>88.8</v>
      </c>
      <c r="S16" s="141">
        <v>92</v>
      </c>
      <c r="T16" s="141">
        <v>92.33</v>
      </c>
      <c r="U16" s="141">
        <v>96.09</v>
      </c>
      <c r="V16" s="141">
        <v>95.34</v>
      </c>
      <c r="W16" s="141">
        <v>97.57</v>
      </c>
      <c r="X16" s="141">
        <v>99.04</v>
      </c>
      <c r="Y16" s="141">
        <v>168.02</v>
      </c>
      <c r="Z16" s="141">
        <v>171.99</v>
      </c>
      <c r="AA16" s="141">
        <v>171.99</v>
      </c>
      <c r="AB16" s="141">
        <v>190.25</v>
      </c>
      <c r="AC16" s="141">
        <v>190.25</v>
      </c>
      <c r="AD16" s="141">
        <v>197.85</v>
      </c>
      <c r="AE16" s="141">
        <v>197.78</v>
      </c>
      <c r="AF16" s="141">
        <f>IFERROR('3c DTC_PPM'!AD16+'2d Nil levelisation allowance'!AF59,"-")</f>
        <v>220.14612829254389</v>
      </c>
      <c r="AG16" s="141">
        <f>IFERROR('3c DTC_PPM'!AE16+'2d Nil levelisation allowance'!AG59,"-")</f>
        <v>220.2501926378915</v>
      </c>
      <c r="AH16" s="141">
        <f>IFERROR('3c DTC_PPM'!AF16+'2d Nil levelisation allowance'!AH59,"-")</f>
        <v>223.44810099687794</v>
      </c>
      <c r="AI16" s="141">
        <f>IFERROR('3c DTC_PPM'!AG16+'2d Nil levelisation allowance'!AI59,"-")</f>
        <v>223.39823082366922</v>
      </c>
      <c r="AJ16" s="141">
        <f>IFERROR('3c DTC_PPM'!AH16+'2d Nil levelisation allowance'!AJ59,"-")</f>
        <v>156.86580574991436</v>
      </c>
      <c r="AK16" s="141">
        <f>IFERROR('3c DTC_PPM'!AI16+'2d Nil levelisation allowance'!AK59,"-")</f>
        <v>147.05631995478646</v>
      </c>
      <c r="AL16" s="141">
        <f>IFERROR('3c DTC_PPM'!AJ16+'2d Nil levelisation allowance'!AL59,"-")</f>
        <v>155.11506936567227</v>
      </c>
      <c r="AM16" s="141">
        <f>IFERROR('3c DTC_PPM'!AK16+'2d Nil levelisation allowance'!AM59,"-")</f>
        <v>158.86768646694969</v>
      </c>
      <c r="AN16" s="141">
        <f>IFERROR('3c DTC_PPM'!AL16+'2d Nil levelisation allowance'!AN59,"-")</f>
        <v>172.77671357785627</v>
      </c>
      <c r="AO16" s="141" t="str">
        <f>IFERROR('3c DTC_PPM'!AM16+'2d Nil levelisation allowance'!AO59,"-")</f>
        <v>-</v>
      </c>
      <c r="AP16" s="141" t="str">
        <f>IFERROR('3c DTC_PPM'!AN16+'2d Nil levelisation allowance'!AP59,"-")</f>
        <v>-</v>
      </c>
      <c r="AQ16" s="141" t="str">
        <f>IFERROR('3c DTC_PPM'!AO16+'2d Nil levelisation allowance'!AQ59,"-")</f>
        <v>-</v>
      </c>
      <c r="AR16" s="141" t="str">
        <f>IFERROR('3c DTC_PPM'!AP16+'2d Nil levelisation allowance'!AR59,"-")</f>
        <v>-</v>
      </c>
      <c r="AS16" s="141" t="str">
        <f>IFERROR('3c DTC_PPM'!AQ16+'2d Nil levelisation allowance'!AS59,"-")</f>
        <v>-</v>
      </c>
      <c r="AT16" s="141" t="str">
        <f>IFERROR('3c DTC_PPM'!AR16+'2d Nil levelisation allowance'!AT59,"-")</f>
        <v>-</v>
      </c>
      <c r="AU16" s="141" t="str">
        <f>IFERROR('3c DTC_PPM'!AS16+'2d Nil levelisation allowance'!AU59,"-")</f>
        <v>-</v>
      </c>
      <c r="AV16" s="141" t="str">
        <f>IFERROR('3c DTC_PPM'!AT16+'2d Nil levelisation allowance'!AV59,"-")</f>
        <v>-</v>
      </c>
      <c r="AW16" s="141" t="str">
        <f>IFERROR('3c DTC_PPM'!AU16+'2d Nil levelisation allowance'!AW59,"-")</f>
        <v>-</v>
      </c>
      <c r="AX16" s="141" t="str">
        <f>IFERROR('3c DTC_PPM'!AV16+'2d Nil levelisation allowance'!AX59,"-")</f>
        <v>-</v>
      </c>
      <c r="AY16" s="141" t="str">
        <f>IFERROR('3c DTC_PPM'!AW16+'2d Nil levelisation allowance'!AY59,"-")</f>
        <v>-</v>
      </c>
      <c r="AZ16" s="141" t="str">
        <f>IFERROR('3c DTC_PPM'!AX16+'2d Nil levelisation allowance'!AZ59,"-")</f>
        <v>-</v>
      </c>
      <c r="BA16" s="141" t="str">
        <f>IFERROR('3c DTC_PPM'!AY16+'2d Nil levelisation allowance'!BA59,"-")</f>
        <v>-</v>
      </c>
      <c r="BB16" s="141" t="str">
        <f>IFERROR('3c DTC_PPM'!AZ16+'2d Nil levelisation allowance'!BB59,"-")</f>
        <v>-</v>
      </c>
      <c r="BC16" s="141" t="str">
        <f>IFERROR('3c DTC_PPM'!BA16+'2d Nil levelisation allowance'!BC59,"-")</f>
        <v>-</v>
      </c>
      <c r="BD16" s="141" t="str">
        <f>IFERROR('3c DTC_PPM'!BB16+'2d Nil levelisation allowance'!BD59,"-")</f>
        <v>-</v>
      </c>
      <c r="BE16" s="141" t="str">
        <f>IFERROR('3c DTC_PPM'!BC16+'2d Nil levelisation allowance'!BE59,"-")</f>
        <v>-</v>
      </c>
      <c r="BF16" s="141" t="str">
        <f>IFERROR('3c DTC_PPM'!BD16+'2d Nil levelisation allowance'!BF59,"-")</f>
        <v>-</v>
      </c>
    </row>
    <row r="17" spans="1:58">
      <c r="A17" s="227" t="s">
        <v>484</v>
      </c>
      <c r="B17" s="282"/>
      <c r="C17" s="285"/>
      <c r="D17" s="285"/>
      <c r="E17" s="285"/>
      <c r="F17" s="17" t="s">
        <v>103</v>
      </c>
      <c r="G17" s="65"/>
      <c r="H17" s="38"/>
      <c r="I17" s="136"/>
      <c r="J17" s="136"/>
      <c r="K17" s="136"/>
      <c r="L17" s="136"/>
      <c r="M17" s="136"/>
      <c r="N17" s="136"/>
      <c r="O17" s="136"/>
      <c r="P17" s="136"/>
      <c r="Q17" s="38"/>
      <c r="R17" s="141">
        <v>96.77</v>
      </c>
      <c r="S17" s="141">
        <v>97.69</v>
      </c>
      <c r="T17" s="141">
        <v>98.03</v>
      </c>
      <c r="U17" s="141">
        <v>99.11</v>
      </c>
      <c r="V17" s="141">
        <v>98.35</v>
      </c>
      <c r="W17" s="141">
        <v>100.18</v>
      </c>
      <c r="X17" s="141">
        <v>101.65</v>
      </c>
      <c r="Y17" s="141">
        <v>189.65</v>
      </c>
      <c r="Z17" s="141">
        <v>193.61</v>
      </c>
      <c r="AA17" s="141">
        <v>193.61</v>
      </c>
      <c r="AB17" s="141">
        <v>232</v>
      </c>
      <c r="AC17" s="141">
        <v>232</v>
      </c>
      <c r="AD17" s="141">
        <v>239.76</v>
      </c>
      <c r="AE17" s="141">
        <v>239.67</v>
      </c>
      <c r="AF17" s="141">
        <f>IFERROR('3c DTC_PPM'!AD17+'2d Nil levelisation allowance'!AF60,"-")</f>
        <v>220.07258154510134</v>
      </c>
      <c r="AG17" s="141">
        <f>IFERROR('3c DTC_PPM'!AE17+'2d Nil levelisation allowance'!AG60,"-")</f>
        <v>220.14073143081811</v>
      </c>
      <c r="AH17" s="141">
        <f>IFERROR('3c DTC_PPM'!AF17+'2d Nil levelisation allowance'!AH60,"-")</f>
        <v>223.07909308999965</v>
      </c>
      <c r="AI17" s="141">
        <f>IFERROR('3c DTC_PPM'!AG17+'2d Nil levelisation allowance'!AI60,"-")</f>
        <v>223.02638434079478</v>
      </c>
      <c r="AJ17" s="141">
        <f>IFERROR('3c DTC_PPM'!AH17+'2d Nil levelisation allowance'!AJ60,"-")</f>
        <v>196.4140854920889</v>
      </c>
      <c r="AK17" s="141">
        <f>IFERROR('3c DTC_PPM'!AI17+'2d Nil levelisation allowance'!AK60,"-")</f>
        <v>188.60389827091086</v>
      </c>
      <c r="AL17" s="141">
        <f>IFERROR('3c DTC_PPM'!AJ17+'2d Nil levelisation allowance'!AL60,"-")</f>
        <v>196.58177224096428</v>
      </c>
      <c r="AM17" s="141">
        <f>IFERROR('3c DTC_PPM'!AK17+'2d Nil levelisation allowance'!AM60,"-")</f>
        <v>200.29854681741816</v>
      </c>
      <c r="AN17" s="141">
        <f>IFERROR('3c DTC_PPM'!AL17+'2d Nil levelisation allowance'!AN60,"-")</f>
        <v>223.16185754610746</v>
      </c>
      <c r="AO17" s="141" t="str">
        <f>IFERROR('3c DTC_PPM'!AM17+'2d Nil levelisation allowance'!AO60,"-")</f>
        <v>-</v>
      </c>
      <c r="AP17" s="141" t="str">
        <f>IFERROR('3c DTC_PPM'!AN17+'2d Nil levelisation allowance'!AP60,"-")</f>
        <v>-</v>
      </c>
      <c r="AQ17" s="141" t="str">
        <f>IFERROR('3c DTC_PPM'!AO17+'2d Nil levelisation allowance'!AQ60,"-")</f>
        <v>-</v>
      </c>
      <c r="AR17" s="141" t="str">
        <f>IFERROR('3c DTC_PPM'!AP17+'2d Nil levelisation allowance'!AR60,"-")</f>
        <v>-</v>
      </c>
      <c r="AS17" s="141" t="str">
        <f>IFERROR('3c DTC_PPM'!AQ17+'2d Nil levelisation allowance'!AS60,"-")</f>
        <v>-</v>
      </c>
      <c r="AT17" s="141" t="str">
        <f>IFERROR('3c DTC_PPM'!AR17+'2d Nil levelisation allowance'!AT60,"-")</f>
        <v>-</v>
      </c>
      <c r="AU17" s="141" t="str">
        <f>IFERROR('3c DTC_PPM'!AS17+'2d Nil levelisation allowance'!AU60,"-")</f>
        <v>-</v>
      </c>
      <c r="AV17" s="141" t="str">
        <f>IFERROR('3c DTC_PPM'!AT17+'2d Nil levelisation allowance'!AV60,"-")</f>
        <v>-</v>
      </c>
      <c r="AW17" s="141" t="str">
        <f>IFERROR('3c DTC_PPM'!AU17+'2d Nil levelisation allowance'!AW60,"-")</f>
        <v>-</v>
      </c>
      <c r="AX17" s="141" t="str">
        <f>IFERROR('3c DTC_PPM'!AV17+'2d Nil levelisation allowance'!AX60,"-")</f>
        <v>-</v>
      </c>
      <c r="AY17" s="141" t="str">
        <f>IFERROR('3c DTC_PPM'!AW17+'2d Nil levelisation allowance'!AY60,"-")</f>
        <v>-</v>
      </c>
      <c r="AZ17" s="141" t="str">
        <f>IFERROR('3c DTC_PPM'!AX17+'2d Nil levelisation allowance'!AZ60,"-")</f>
        <v>-</v>
      </c>
      <c r="BA17" s="141" t="str">
        <f>IFERROR('3c DTC_PPM'!AY17+'2d Nil levelisation allowance'!BA60,"-")</f>
        <v>-</v>
      </c>
      <c r="BB17" s="141" t="str">
        <f>IFERROR('3c DTC_PPM'!AZ17+'2d Nil levelisation allowance'!BB60,"-")</f>
        <v>-</v>
      </c>
      <c r="BC17" s="141" t="str">
        <f>IFERROR('3c DTC_PPM'!BA17+'2d Nil levelisation allowance'!BC60,"-")</f>
        <v>-</v>
      </c>
      <c r="BD17" s="141" t="str">
        <f>IFERROR('3c DTC_PPM'!BB17+'2d Nil levelisation allowance'!BD60,"-")</f>
        <v>-</v>
      </c>
      <c r="BE17" s="141" t="str">
        <f>IFERROR('3c DTC_PPM'!BC17+'2d Nil levelisation allowance'!BE60,"-")</f>
        <v>-</v>
      </c>
      <c r="BF17" s="141" t="str">
        <f>IFERROR('3c DTC_PPM'!BD17+'2d Nil levelisation allowance'!BF60,"-")</f>
        <v>-</v>
      </c>
    </row>
    <row r="18" spans="1:58">
      <c r="A18" s="227" t="s">
        <v>485</v>
      </c>
      <c r="B18" s="282"/>
      <c r="C18" s="285"/>
      <c r="D18" s="285"/>
      <c r="E18" s="285"/>
      <c r="F18" s="17" t="s">
        <v>104</v>
      </c>
      <c r="G18" s="65"/>
      <c r="H18" s="38"/>
      <c r="I18" s="136"/>
      <c r="J18" s="136"/>
      <c r="K18" s="136"/>
      <c r="L18" s="136"/>
      <c r="M18" s="136"/>
      <c r="N18" s="136"/>
      <c r="O18" s="136"/>
      <c r="P18" s="136"/>
      <c r="Q18" s="38"/>
      <c r="R18" s="141">
        <v>91.52</v>
      </c>
      <c r="S18" s="141">
        <v>94.16</v>
      </c>
      <c r="T18" s="141">
        <v>94.49</v>
      </c>
      <c r="U18" s="141">
        <v>94.6</v>
      </c>
      <c r="V18" s="141">
        <v>93.85</v>
      </c>
      <c r="W18" s="141">
        <v>95.45</v>
      </c>
      <c r="X18" s="141">
        <v>96.92</v>
      </c>
      <c r="Y18" s="141">
        <v>182.5</v>
      </c>
      <c r="Z18" s="141">
        <v>186.46</v>
      </c>
      <c r="AA18" s="141">
        <v>186.46</v>
      </c>
      <c r="AB18" s="141">
        <v>232.52</v>
      </c>
      <c r="AC18" s="141">
        <v>232.52</v>
      </c>
      <c r="AD18" s="141">
        <v>240.19</v>
      </c>
      <c r="AE18" s="141">
        <v>240.11</v>
      </c>
      <c r="AF18" s="141">
        <f>IFERROR('3c DTC_PPM'!AD18+'2d Nil levelisation allowance'!AF61,"-")</f>
        <v>233.05067076644414</v>
      </c>
      <c r="AG18" s="141">
        <f>IFERROR('3c DTC_PPM'!AE18+'2d Nil levelisation allowance'!AG61,"-")</f>
        <v>233.08603870161872</v>
      </c>
      <c r="AH18" s="141">
        <f>IFERROR('3c DTC_PPM'!AF18+'2d Nil levelisation allowance'!AH61,"-")</f>
        <v>235.99961016623632</v>
      </c>
      <c r="AI18" s="141">
        <f>IFERROR('3c DTC_PPM'!AG18+'2d Nil levelisation allowance'!AI61,"-")</f>
        <v>235.94991263907087</v>
      </c>
      <c r="AJ18" s="141">
        <f>IFERROR('3c DTC_PPM'!AH18+'2d Nil levelisation allowance'!AJ61,"-")</f>
        <v>241.72536381683227</v>
      </c>
      <c r="AK18" s="141">
        <f>IFERROR('3c DTC_PPM'!AI18+'2d Nil levelisation allowance'!AK61,"-")</f>
        <v>235.18412607444964</v>
      </c>
      <c r="AL18" s="141">
        <f>IFERROR('3c DTC_PPM'!AJ18+'2d Nil levelisation allowance'!AL61,"-")</f>
        <v>243.14991079546135</v>
      </c>
      <c r="AM18" s="141">
        <f>IFERROR('3c DTC_PPM'!AK18+'2d Nil levelisation allowance'!AM61,"-")</f>
        <v>246.85339325357486</v>
      </c>
      <c r="AN18" s="141">
        <f>IFERROR('3c DTC_PPM'!AL18+'2d Nil levelisation allowance'!AN61,"-")</f>
        <v>246.04067805380353</v>
      </c>
      <c r="AO18" s="141" t="str">
        <f>IFERROR('3c DTC_PPM'!AM18+'2d Nil levelisation allowance'!AO61,"-")</f>
        <v>-</v>
      </c>
      <c r="AP18" s="141" t="str">
        <f>IFERROR('3c DTC_PPM'!AN18+'2d Nil levelisation allowance'!AP61,"-")</f>
        <v>-</v>
      </c>
      <c r="AQ18" s="141" t="str">
        <f>IFERROR('3c DTC_PPM'!AO18+'2d Nil levelisation allowance'!AQ61,"-")</f>
        <v>-</v>
      </c>
      <c r="AR18" s="141" t="str">
        <f>IFERROR('3c DTC_PPM'!AP18+'2d Nil levelisation allowance'!AR61,"-")</f>
        <v>-</v>
      </c>
      <c r="AS18" s="141" t="str">
        <f>IFERROR('3c DTC_PPM'!AQ18+'2d Nil levelisation allowance'!AS61,"-")</f>
        <v>-</v>
      </c>
      <c r="AT18" s="141" t="str">
        <f>IFERROR('3c DTC_PPM'!AR18+'2d Nil levelisation allowance'!AT61,"-")</f>
        <v>-</v>
      </c>
      <c r="AU18" s="141" t="str">
        <f>IFERROR('3c DTC_PPM'!AS18+'2d Nil levelisation allowance'!AU61,"-")</f>
        <v>-</v>
      </c>
      <c r="AV18" s="141" t="str">
        <f>IFERROR('3c DTC_PPM'!AT18+'2d Nil levelisation allowance'!AV61,"-")</f>
        <v>-</v>
      </c>
      <c r="AW18" s="141" t="str">
        <f>IFERROR('3c DTC_PPM'!AU18+'2d Nil levelisation allowance'!AW61,"-")</f>
        <v>-</v>
      </c>
      <c r="AX18" s="141" t="str">
        <f>IFERROR('3c DTC_PPM'!AV18+'2d Nil levelisation allowance'!AX61,"-")</f>
        <v>-</v>
      </c>
      <c r="AY18" s="141" t="str">
        <f>IFERROR('3c DTC_PPM'!AW18+'2d Nil levelisation allowance'!AY61,"-")</f>
        <v>-</v>
      </c>
      <c r="AZ18" s="141" t="str">
        <f>IFERROR('3c DTC_PPM'!AX18+'2d Nil levelisation allowance'!AZ61,"-")</f>
        <v>-</v>
      </c>
      <c r="BA18" s="141" t="str">
        <f>IFERROR('3c DTC_PPM'!AY18+'2d Nil levelisation allowance'!BA61,"-")</f>
        <v>-</v>
      </c>
      <c r="BB18" s="141" t="str">
        <f>IFERROR('3c DTC_PPM'!AZ18+'2d Nil levelisation allowance'!BB61,"-")</f>
        <v>-</v>
      </c>
      <c r="BC18" s="141" t="str">
        <f>IFERROR('3c DTC_PPM'!BA18+'2d Nil levelisation allowance'!BC61,"-")</f>
        <v>-</v>
      </c>
      <c r="BD18" s="141" t="str">
        <f>IFERROR('3c DTC_PPM'!BB18+'2d Nil levelisation allowance'!BD61,"-")</f>
        <v>-</v>
      </c>
      <c r="BE18" s="141" t="str">
        <f>IFERROR('3c DTC_PPM'!BC18+'2d Nil levelisation allowance'!BE61,"-")</f>
        <v>-</v>
      </c>
      <c r="BF18" s="141" t="str">
        <f>IFERROR('3c DTC_PPM'!BD18+'2d Nil levelisation allowance'!BF61,"-")</f>
        <v>-</v>
      </c>
    </row>
    <row r="19" spans="1:58">
      <c r="A19" s="227" t="s">
        <v>486</v>
      </c>
      <c r="B19" s="282"/>
      <c r="C19" s="285"/>
      <c r="D19" s="285"/>
      <c r="E19" s="285"/>
      <c r="F19" s="17" t="s">
        <v>105</v>
      </c>
      <c r="G19" s="65"/>
      <c r="H19" s="38"/>
      <c r="I19" s="136"/>
      <c r="J19" s="136"/>
      <c r="K19" s="136"/>
      <c r="L19" s="136"/>
      <c r="M19" s="136"/>
      <c r="N19" s="136"/>
      <c r="O19" s="136"/>
      <c r="P19" s="136"/>
      <c r="Q19" s="38"/>
      <c r="R19" s="141">
        <v>93.53</v>
      </c>
      <c r="S19" s="141">
        <v>95.65</v>
      </c>
      <c r="T19" s="141">
        <v>95.98</v>
      </c>
      <c r="U19" s="141">
        <v>98.32</v>
      </c>
      <c r="V19" s="141">
        <v>97.57</v>
      </c>
      <c r="W19" s="141">
        <v>94.78</v>
      </c>
      <c r="X19" s="141">
        <v>96.25</v>
      </c>
      <c r="Y19" s="141">
        <v>129.09</v>
      </c>
      <c r="Z19" s="141">
        <v>133.06</v>
      </c>
      <c r="AA19" s="141">
        <v>133.06</v>
      </c>
      <c r="AB19" s="141">
        <v>150.76</v>
      </c>
      <c r="AC19" s="141">
        <v>150.76</v>
      </c>
      <c r="AD19" s="141">
        <v>158.19</v>
      </c>
      <c r="AE19" s="141">
        <v>158.13</v>
      </c>
      <c r="AF19" s="141">
        <f>IFERROR('3c DTC_PPM'!AD19+'2d Nil levelisation allowance'!AF62,"-")</f>
        <v>141.78779821751604</v>
      </c>
      <c r="AG19" s="141">
        <f>IFERROR('3c DTC_PPM'!AE19+'2d Nil levelisation allowance'!AG62,"-")</f>
        <v>141.79682409022777</v>
      </c>
      <c r="AH19" s="141">
        <f>IFERROR('3c DTC_PPM'!AF19+'2d Nil levelisation allowance'!AH62,"-")</f>
        <v>144.57482031444655</v>
      </c>
      <c r="AI19" s="141">
        <f>IFERROR('3c DTC_PPM'!AG19+'2d Nil levelisation allowance'!AI62,"-")</f>
        <v>144.49436747044786</v>
      </c>
      <c r="AJ19" s="141">
        <f>IFERROR('3c DTC_PPM'!AH19+'2d Nil levelisation allowance'!AJ62,"-")</f>
        <v>160.58967592180105</v>
      </c>
      <c r="AK19" s="141">
        <f>IFERROR('3c DTC_PPM'!AI19+'2d Nil levelisation allowance'!AK62,"-")</f>
        <v>152.10690282054654</v>
      </c>
      <c r="AL19" s="141">
        <f>IFERROR('3c DTC_PPM'!AJ19+'2d Nil levelisation allowance'!AL62,"-")</f>
        <v>160.0960806995229</v>
      </c>
      <c r="AM19" s="141">
        <f>IFERROR('3c DTC_PPM'!AK19+'2d Nil levelisation allowance'!AM62,"-")</f>
        <v>163.75894686110621</v>
      </c>
      <c r="AN19" s="141">
        <f>IFERROR('3c DTC_PPM'!AL19+'2d Nil levelisation allowance'!AN62,"-")</f>
        <v>155.8456193426083</v>
      </c>
      <c r="AO19" s="141" t="str">
        <f>IFERROR('3c DTC_PPM'!AM19+'2d Nil levelisation allowance'!AO62,"-")</f>
        <v>-</v>
      </c>
      <c r="AP19" s="141" t="str">
        <f>IFERROR('3c DTC_PPM'!AN19+'2d Nil levelisation allowance'!AP62,"-")</f>
        <v>-</v>
      </c>
      <c r="AQ19" s="141" t="str">
        <f>IFERROR('3c DTC_PPM'!AO19+'2d Nil levelisation allowance'!AQ62,"-")</f>
        <v>-</v>
      </c>
      <c r="AR19" s="141" t="str">
        <f>IFERROR('3c DTC_PPM'!AP19+'2d Nil levelisation allowance'!AR62,"-")</f>
        <v>-</v>
      </c>
      <c r="AS19" s="141" t="str">
        <f>IFERROR('3c DTC_PPM'!AQ19+'2d Nil levelisation allowance'!AS62,"-")</f>
        <v>-</v>
      </c>
      <c r="AT19" s="141" t="str">
        <f>IFERROR('3c DTC_PPM'!AR19+'2d Nil levelisation allowance'!AT62,"-")</f>
        <v>-</v>
      </c>
      <c r="AU19" s="141" t="str">
        <f>IFERROR('3c DTC_PPM'!AS19+'2d Nil levelisation allowance'!AU62,"-")</f>
        <v>-</v>
      </c>
      <c r="AV19" s="141" t="str">
        <f>IFERROR('3c DTC_PPM'!AT19+'2d Nil levelisation allowance'!AV62,"-")</f>
        <v>-</v>
      </c>
      <c r="AW19" s="141" t="str">
        <f>IFERROR('3c DTC_PPM'!AU19+'2d Nil levelisation allowance'!AW62,"-")</f>
        <v>-</v>
      </c>
      <c r="AX19" s="141" t="str">
        <f>IFERROR('3c DTC_PPM'!AV19+'2d Nil levelisation allowance'!AX62,"-")</f>
        <v>-</v>
      </c>
      <c r="AY19" s="141" t="str">
        <f>IFERROR('3c DTC_PPM'!AW19+'2d Nil levelisation allowance'!AY62,"-")</f>
        <v>-</v>
      </c>
      <c r="AZ19" s="141" t="str">
        <f>IFERROR('3c DTC_PPM'!AX19+'2d Nil levelisation allowance'!AZ62,"-")</f>
        <v>-</v>
      </c>
      <c r="BA19" s="141" t="str">
        <f>IFERROR('3c DTC_PPM'!AY19+'2d Nil levelisation allowance'!BA62,"-")</f>
        <v>-</v>
      </c>
      <c r="BB19" s="141" t="str">
        <f>IFERROR('3c DTC_PPM'!AZ19+'2d Nil levelisation allowance'!BB62,"-")</f>
        <v>-</v>
      </c>
      <c r="BC19" s="141" t="str">
        <f>IFERROR('3c DTC_PPM'!BA19+'2d Nil levelisation allowance'!BC62,"-")</f>
        <v>-</v>
      </c>
      <c r="BD19" s="141" t="str">
        <f>IFERROR('3c DTC_PPM'!BB19+'2d Nil levelisation allowance'!BD62,"-")</f>
        <v>-</v>
      </c>
      <c r="BE19" s="141" t="str">
        <f>IFERROR('3c DTC_PPM'!BC19+'2d Nil levelisation allowance'!BE62,"-")</f>
        <v>-</v>
      </c>
      <c r="BF19" s="141" t="str">
        <f>IFERROR('3c DTC_PPM'!BD19+'2d Nil levelisation allowance'!BF62,"-")</f>
        <v>-</v>
      </c>
    </row>
    <row r="20" spans="1:58">
      <c r="A20" s="227" t="s">
        <v>487</v>
      </c>
      <c r="B20" s="282"/>
      <c r="C20" s="285"/>
      <c r="D20" s="285"/>
      <c r="E20" s="285"/>
      <c r="F20" s="17" t="s">
        <v>106</v>
      </c>
      <c r="G20" s="65"/>
      <c r="H20" s="38"/>
      <c r="I20" s="136"/>
      <c r="J20" s="136"/>
      <c r="K20" s="136"/>
      <c r="L20" s="136"/>
      <c r="M20" s="136"/>
      <c r="N20" s="136"/>
      <c r="O20" s="136"/>
      <c r="P20" s="136"/>
      <c r="Q20" s="38"/>
      <c r="R20" s="141">
        <v>94.27</v>
      </c>
      <c r="S20" s="141">
        <v>97.77</v>
      </c>
      <c r="T20" s="141">
        <v>98.1</v>
      </c>
      <c r="U20" s="141">
        <v>101.04</v>
      </c>
      <c r="V20" s="141">
        <v>100.29</v>
      </c>
      <c r="W20" s="141">
        <v>97.31</v>
      </c>
      <c r="X20" s="141">
        <v>98.78</v>
      </c>
      <c r="Y20" s="141">
        <v>162.03</v>
      </c>
      <c r="Z20" s="141">
        <v>165.99</v>
      </c>
      <c r="AA20" s="141">
        <v>165.99</v>
      </c>
      <c r="AB20" s="141">
        <v>181.98</v>
      </c>
      <c r="AC20" s="141">
        <v>181.98</v>
      </c>
      <c r="AD20" s="141">
        <v>189.53</v>
      </c>
      <c r="AE20" s="141">
        <v>189.46</v>
      </c>
      <c r="AF20" s="141">
        <f>IFERROR('3c DTC_PPM'!AD20+'2d Nil levelisation allowance'!AF63,"-")</f>
        <v>197.80425913307096</v>
      </c>
      <c r="AG20" s="141">
        <f>IFERROR('3c DTC_PPM'!AE20+'2d Nil levelisation allowance'!AG63,"-")</f>
        <v>197.90368374626183</v>
      </c>
      <c r="AH20" s="141">
        <f>IFERROR('3c DTC_PPM'!AF20+'2d Nil levelisation allowance'!AH63,"-")</f>
        <v>201.0647564671294</v>
      </c>
      <c r="AI20" s="141">
        <f>IFERROR('3c DTC_PPM'!AG20+'2d Nil levelisation allowance'!AI63,"-")</f>
        <v>201.02865267024075</v>
      </c>
      <c r="AJ20" s="141">
        <f>IFERROR('3c DTC_PPM'!AH20+'2d Nil levelisation allowance'!AJ63,"-")</f>
        <v>166.94877202064106</v>
      </c>
      <c r="AK20" s="141">
        <f>IFERROR('3c DTC_PPM'!AI20+'2d Nil levelisation allowance'!AK63,"-")</f>
        <v>157.41043891192254</v>
      </c>
      <c r="AL20" s="141">
        <f>IFERROR('3c DTC_PPM'!AJ20+'2d Nil levelisation allowance'!AL63,"-")</f>
        <v>165.44669373977572</v>
      </c>
      <c r="AM20" s="141">
        <f>IFERROR('3c DTC_PPM'!AK20+'2d Nil levelisation allowance'!AM63,"-")</f>
        <v>169.15828327272976</v>
      </c>
      <c r="AN20" s="141">
        <f>IFERROR('3c DTC_PPM'!AL20+'2d Nil levelisation allowance'!AN63,"-")</f>
        <v>189.27068121494031</v>
      </c>
      <c r="AO20" s="141" t="str">
        <f>IFERROR('3c DTC_PPM'!AM20+'2d Nil levelisation allowance'!AO63,"-")</f>
        <v>-</v>
      </c>
      <c r="AP20" s="141" t="str">
        <f>IFERROR('3c DTC_PPM'!AN20+'2d Nil levelisation allowance'!AP63,"-")</f>
        <v>-</v>
      </c>
      <c r="AQ20" s="141" t="str">
        <f>IFERROR('3c DTC_PPM'!AO20+'2d Nil levelisation allowance'!AQ63,"-")</f>
        <v>-</v>
      </c>
      <c r="AR20" s="141" t="str">
        <f>IFERROR('3c DTC_PPM'!AP20+'2d Nil levelisation allowance'!AR63,"-")</f>
        <v>-</v>
      </c>
      <c r="AS20" s="141" t="str">
        <f>IFERROR('3c DTC_PPM'!AQ20+'2d Nil levelisation allowance'!AS63,"-")</f>
        <v>-</v>
      </c>
      <c r="AT20" s="141" t="str">
        <f>IFERROR('3c DTC_PPM'!AR20+'2d Nil levelisation allowance'!AT63,"-")</f>
        <v>-</v>
      </c>
      <c r="AU20" s="141" t="str">
        <f>IFERROR('3c DTC_PPM'!AS20+'2d Nil levelisation allowance'!AU63,"-")</f>
        <v>-</v>
      </c>
      <c r="AV20" s="141" t="str">
        <f>IFERROR('3c DTC_PPM'!AT20+'2d Nil levelisation allowance'!AV63,"-")</f>
        <v>-</v>
      </c>
      <c r="AW20" s="141" t="str">
        <f>IFERROR('3c DTC_PPM'!AU20+'2d Nil levelisation allowance'!AW63,"-")</f>
        <v>-</v>
      </c>
      <c r="AX20" s="141" t="str">
        <f>IFERROR('3c DTC_PPM'!AV20+'2d Nil levelisation allowance'!AX63,"-")</f>
        <v>-</v>
      </c>
      <c r="AY20" s="141" t="str">
        <f>IFERROR('3c DTC_PPM'!AW20+'2d Nil levelisation allowance'!AY63,"-")</f>
        <v>-</v>
      </c>
      <c r="AZ20" s="141" t="str">
        <f>IFERROR('3c DTC_PPM'!AX20+'2d Nil levelisation allowance'!AZ63,"-")</f>
        <v>-</v>
      </c>
      <c r="BA20" s="141" t="str">
        <f>IFERROR('3c DTC_PPM'!AY20+'2d Nil levelisation allowance'!BA63,"-")</f>
        <v>-</v>
      </c>
      <c r="BB20" s="141" t="str">
        <f>IFERROR('3c DTC_PPM'!AZ20+'2d Nil levelisation allowance'!BB63,"-")</f>
        <v>-</v>
      </c>
      <c r="BC20" s="141" t="str">
        <f>IFERROR('3c DTC_PPM'!BA20+'2d Nil levelisation allowance'!BC63,"-")</f>
        <v>-</v>
      </c>
      <c r="BD20" s="141" t="str">
        <f>IFERROR('3c DTC_PPM'!BB20+'2d Nil levelisation allowance'!BD63,"-")</f>
        <v>-</v>
      </c>
      <c r="BE20" s="141" t="str">
        <f>IFERROR('3c DTC_PPM'!BC20+'2d Nil levelisation allowance'!BE63,"-")</f>
        <v>-</v>
      </c>
      <c r="BF20" s="141" t="str">
        <f>IFERROR('3c DTC_PPM'!BD20+'2d Nil levelisation allowance'!BF63,"-")</f>
        <v>-</v>
      </c>
    </row>
    <row r="21" spans="1:58">
      <c r="A21" s="227" t="s">
        <v>488</v>
      </c>
      <c r="B21" s="282"/>
      <c r="C21" s="285"/>
      <c r="D21" s="285"/>
      <c r="E21" s="285"/>
      <c r="F21" s="17" t="s">
        <v>107</v>
      </c>
      <c r="G21" s="65"/>
      <c r="H21" s="38"/>
      <c r="I21" s="136"/>
      <c r="J21" s="136"/>
      <c r="K21" s="136"/>
      <c r="L21" s="136"/>
      <c r="M21" s="136"/>
      <c r="N21" s="136"/>
      <c r="O21" s="136"/>
      <c r="P21" s="136"/>
      <c r="Q21" s="38"/>
      <c r="R21" s="141">
        <v>94.27</v>
      </c>
      <c r="S21" s="141">
        <v>98.59</v>
      </c>
      <c r="T21" s="141">
        <v>98.92</v>
      </c>
      <c r="U21" s="141">
        <v>101.04</v>
      </c>
      <c r="V21" s="141">
        <v>100.29</v>
      </c>
      <c r="W21" s="141">
        <v>97.24</v>
      </c>
      <c r="X21" s="141">
        <v>98.71</v>
      </c>
      <c r="Y21" s="141">
        <v>149.08000000000001</v>
      </c>
      <c r="Z21" s="141">
        <v>153.04</v>
      </c>
      <c r="AA21" s="141">
        <v>153.04</v>
      </c>
      <c r="AB21" s="141">
        <v>169.7</v>
      </c>
      <c r="AC21" s="141">
        <v>169.7</v>
      </c>
      <c r="AD21" s="141">
        <v>177.22</v>
      </c>
      <c r="AE21" s="141">
        <v>177.16</v>
      </c>
      <c r="AF21" s="141">
        <f>IFERROR('3c DTC_PPM'!AD21+'2d Nil levelisation allowance'!AF64,"-")</f>
        <v>173.52228031693431</v>
      </c>
      <c r="AG21" s="141">
        <f>IFERROR('3c DTC_PPM'!AE21+'2d Nil levelisation allowance'!AG64,"-")</f>
        <v>173.5913618767336</v>
      </c>
      <c r="AH21" s="141">
        <f>IFERROR('3c DTC_PPM'!AF21+'2d Nil levelisation allowance'!AH64,"-")</f>
        <v>176.74006001480308</v>
      </c>
      <c r="AI21" s="141">
        <f>IFERROR('3c DTC_PPM'!AG21+'2d Nil levelisation allowance'!AI64,"-")</f>
        <v>176.71618923836016</v>
      </c>
      <c r="AJ21" s="141">
        <f>IFERROR('3c DTC_PPM'!AH21+'2d Nil levelisation allowance'!AJ64,"-")</f>
        <v>169.09858753260033</v>
      </c>
      <c r="AK21" s="141">
        <f>IFERROR('3c DTC_PPM'!AI21+'2d Nil levelisation allowance'!AK64,"-")</f>
        <v>159.68298001455707</v>
      </c>
      <c r="AL21" s="141">
        <f>IFERROR('3c DTC_PPM'!AJ21+'2d Nil levelisation allowance'!AL64,"-")</f>
        <v>167.73218321356475</v>
      </c>
      <c r="AM21" s="141">
        <f>IFERROR('3c DTC_PPM'!AK21+'2d Nil levelisation allowance'!AM64,"-")</f>
        <v>171.47605046664222</v>
      </c>
      <c r="AN21" s="141">
        <f>IFERROR('3c DTC_PPM'!AL21+'2d Nil levelisation allowance'!AN64,"-")</f>
        <v>187.52940594790351</v>
      </c>
      <c r="AO21" s="141" t="str">
        <f>IFERROR('3c DTC_PPM'!AM21+'2d Nil levelisation allowance'!AO64,"-")</f>
        <v>-</v>
      </c>
      <c r="AP21" s="141" t="str">
        <f>IFERROR('3c DTC_PPM'!AN21+'2d Nil levelisation allowance'!AP64,"-")</f>
        <v>-</v>
      </c>
      <c r="AQ21" s="141" t="str">
        <f>IFERROR('3c DTC_PPM'!AO21+'2d Nil levelisation allowance'!AQ64,"-")</f>
        <v>-</v>
      </c>
      <c r="AR21" s="141" t="str">
        <f>IFERROR('3c DTC_PPM'!AP21+'2d Nil levelisation allowance'!AR64,"-")</f>
        <v>-</v>
      </c>
      <c r="AS21" s="141" t="str">
        <f>IFERROR('3c DTC_PPM'!AQ21+'2d Nil levelisation allowance'!AS64,"-")</f>
        <v>-</v>
      </c>
      <c r="AT21" s="141" t="str">
        <f>IFERROR('3c DTC_PPM'!AR21+'2d Nil levelisation allowance'!AT64,"-")</f>
        <v>-</v>
      </c>
      <c r="AU21" s="141" t="str">
        <f>IFERROR('3c DTC_PPM'!AS21+'2d Nil levelisation allowance'!AU64,"-")</f>
        <v>-</v>
      </c>
      <c r="AV21" s="141" t="str">
        <f>IFERROR('3c DTC_PPM'!AT21+'2d Nil levelisation allowance'!AV64,"-")</f>
        <v>-</v>
      </c>
      <c r="AW21" s="141" t="str">
        <f>IFERROR('3c DTC_PPM'!AU21+'2d Nil levelisation allowance'!AW64,"-")</f>
        <v>-</v>
      </c>
      <c r="AX21" s="141" t="str">
        <f>IFERROR('3c DTC_PPM'!AV21+'2d Nil levelisation allowance'!AX64,"-")</f>
        <v>-</v>
      </c>
      <c r="AY21" s="141" t="str">
        <f>IFERROR('3c DTC_PPM'!AW21+'2d Nil levelisation allowance'!AY64,"-")</f>
        <v>-</v>
      </c>
      <c r="AZ21" s="141" t="str">
        <f>IFERROR('3c DTC_PPM'!AX21+'2d Nil levelisation allowance'!AZ64,"-")</f>
        <v>-</v>
      </c>
      <c r="BA21" s="141" t="str">
        <f>IFERROR('3c DTC_PPM'!AY21+'2d Nil levelisation allowance'!BA64,"-")</f>
        <v>-</v>
      </c>
      <c r="BB21" s="141" t="str">
        <f>IFERROR('3c DTC_PPM'!AZ21+'2d Nil levelisation allowance'!BB64,"-")</f>
        <v>-</v>
      </c>
      <c r="BC21" s="141" t="str">
        <f>IFERROR('3c DTC_PPM'!BA21+'2d Nil levelisation allowance'!BC64,"-")</f>
        <v>-</v>
      </c>
      <c r="BD21" s="141" t="str">
        <f>IFERROR('3c DTC_PPM'!BB21+'2d Nil levelisation allowance'!BD64,"-")</f>
        <v>-</v>
      </c>
      <c r="BE21" s="141" t="str">
        <f>IFERROR('3c DTC_PPM'!BC21+'2d Nil levelisation allowance'!BE64,"-")</f>
        <v>-</v>
      </c>
      <c r="BF21" s="141" t="str">
        <f>IFERROR('3c DTC_PPM'!BD21+'2d Nil levelisation allowance'!BF64,"-")</f>
        <v>-</v>
      </c>
    </row>
    <row r="22" spans="1:58">
      <c r="A22" s="227" t="s">
        <v>489</v>
      </c>
      <c r="B22" s="282"/>
      <c r="C22" s="285"/>
      <c r="D22" s="285"/>
      <c r="E22" s="285"/>
      <c r="F22" s="17" t="s">
        <v>108</v>
      </c>
      <c r="G22" s="65"/>
      <c r="H22" s="38"/>
      <c r="I22" s="136"/>
      <c r="J22" s="136"/>
      <c r="K22" s="136"/>
      <c r="L22" s="136"/>
      <c r="M22" s="136"/>
      <c r="N22" s="136"/>
      <c r="O22" s="136"/>
      <c r="P22" s="136"/>
      <c r="Q22" s="38"/>
      <c r="R22" s="141">
        <v>90.1</v>
      </c>
      <c r="S22" s="141">
        <v>92.04</v>
      </c>
      <c r="T22" s="141">
        <v>92.37</v>
      </c>
      <c r="U22" s="141">
        <v>95.5</v>
      </c>
      <c r="V22" s="141">
        <v>94.74</v>
      </c>
      <c r="W22" s="141">
        <v>96.38</v>
      </c>
      <c r="X22" s="141">
        <v>97.85</v>
      </c>
      <c r="Y22" s="141">
        <v>172.71</v>
      </c>
      <c r="Z22" s="141">
        <v>176.68</v>
      </c>
      <c r="AA22" s="141">
        <v>176.68</v>
      </c>
      <c r="AB22" s="141">
        <v>192.7</v>
      </c>
      <c r="AC22" s="141">
        <v>192.7</v>
      </c>
      <c r="AD22" s="141">
        <v>200.36</v>
      </c>
      <c r="AE22" s="141">
        <v>200.29</v>
      </c>
      <c r="AF22" s="141">
        <f>IFERROR('3c DTC_PPM'!AD22+'2d Nil levelisation allowance'!AF65,"-")</f>
        <v>194.66765058416283</v>
      </c>
      <c r="AG22" s="141">
        <f>IFERROR('3c DTC_PPM'!AE22+'2d Nil levelisation allowance'!AG65,"-")</f>
        <v>194.72525957691278</v>
      </c>
      <c r="AH22" s="141">
        <f>IFERROR('3c DTC_PPM'!AF22+'2d Nil levelisation allowance'!AH65,"-")</f>
        <v>197.80156401319226</v>
      </c>
      <c r="AI22" s="141">
        <f>IFERROR('3c DTC_PPM'!AG22+'2d Nil levelisation allowance'!AI65,"-")</f>
        <v>197.76258260846177</v>
      </c>
      <c r="AJ22" s="141">
        <f>IFERROR('3c DTC_PPM'!AH22+'2d Nil levelisation allowance'!AJ65,"-")</f>
        <v>171.67147967442475</v>
      </c>
      <c r="AK22" s="141">
        <f>IFERROR('3c DTC_PPM'!AI22+'2d Nil levelisation allowance'!AK65,"-")</f>
        <v>162.59623902690853</v>
      </c>
      <c r="AL22" s="141">
        <f>IFERROR('3c DTC_PPM'!AJ22+'2d Nil levelisation allowance'!AL65,"-")</f>
        <v>170.63293902639222</v>
      </c>
      <c r="AM22" s="141">
        <f>IFERROR('3c DTC_PPM'!AK22+'2d Nil levelisation allowance'!AM65,"-")</f>
        <v>174.40497811762393</v>
      </c>
      <c r="AN22" s="141">
        <f>IFERROR('3c DTC_PPM'!AL22+'2d Nil levelisation allowance'!AN65,"-")</f>
        <v>186.35332206623883</v>
      </c>
      <c r="AO22" s="141" t="str">
        <f>IFERROR('3c DTC_PPM'!AM22+'2d Nil levelisation allowance'!AO65,"-")</f>
        <v>-</v>
      </c>
      <c r="AP22" s="141" t="str">
        <f>IFERROR('3c DTC_PPM'!AN22+'2d Nil levelisation allowance'!AP65,"-")</f>
        <v>-</v>
      </c>
      <c r="AQ22" s="141" t="str">
        <f>IFERROR('3c DTC_PPM'!AO22+'2d Nil levelisation allowance'!AQ65,"-")</f>
        <v>-</v>
      </c>
      <c r="AR22" s="141" t="str">
        <f>IFERROR('3c DTC_PPM'!AP22+'2d Nil levelisation allowance'!AR65,"-")</f>
        <v>-</v>
      </c>
      <c r="AS22" s="141" t="str">
        <f>IFERROR('3c DTC_PPM'!AQ22+'2d Nil levelisation allowance'!AS65,"-")</f>
        <v>-</v>
      </c>
      <c r="AT22" s="141" t="str">
        <f>IFERROR('3c DTC_PPM'!AR22+'2d Nil levelisation allowance'!AT65,"-")</f>
        <v>-</v>
      </c>
      <c r="AU22" s="141" t="str">
        <f>IFERROR('3c DTC_PPM'!AS22+'2d Nil levelisation allowance'!AU65,"-")</f>
        <v>-</v>
      </c>
      <c r="AV22" s="141" t="str">
        <f>IFERROR('3c DTC_PPM'!AT22+'2d Nil levelisation allowance'!AV65,"-")</f>
        <v>-</v>
      </c>
      <c r="AW22" s="141" t="str">
        <f>IFERROR('3c DTC_PPM'!AU22+'2d Nil levelisation allowance'!AW65,"-")</f>
        <v>-</v>
      </c>
      <c r="AX22" s="141" t="str">
        <f>IFERROR('3c DTC_PPM'!AV22+'2d Nil levelisation allowance'!AX65,"-")</f>
        <v>-</v>
      </c>
      <c r="AY22" s="141" t="str">
        <f>IFERROR('3c DTC_PPM'!AW22+'2d Nil levelisation allowance'!AY65,"-")</f>
        <v>-</v>
      </c>
      <c r="AZ22" s="141" t="str">
        <f>IFERROR('3c DTC_PPM'!AX22+'2d Nil levelisation allowance'!AZ65,"-")</f>
        <v>-</v>
      </c>
      <c r="BA22" s="141" t="str">
        <f>IFERROR('3c DTC_PPM'!AY22+'2d Nil levelisation allowance'!BA65,"-")</f>
        <v>-</v>
      </c>
      <c r="BB22" s="141" t="str">
        <f>IFERROR('3c DTC_PPM'!AZ22+'2d Nil levelisation allowance'!BB65,"-")</f>
        <v>-</v>
      </c>
      <c r="BC22" s="141" t="str">
        <f>IFERROR('3c DTC_PPM'!BA22+'2d Nil levelisation allowance'!BC65,"-")</f>
        <v>-</v>
      </c>
      <c r="BD22" s="141" t="str">
        <f>IFERROR('3c DTC_PPM'!BB22+'2d Nil levelisation allowance'!BD65,"-")</f>
        <v>-</v>
      </c>
      <c r="BE22" s="141" t="str">
        <f>IFERROR('3c DTC_PPM'!BC22+'2d Nil levelisation allowance'!BE65,"-")</f>
        <v>-</v>
      </c>
      <c r="BF22" s="141" t="str">
        <f>IFERROR('3c DTC_PPM'!BD22+'2d Nil levelisation allowance'!BF65,"-")</f>
        <v>-</v>
      </c>
    </row>
    <row r="23" spans="1:58">
      <c r="A23" s="227" t="s">
        <v>490</v>
      </c>
      <c r="B23" s="282"/>
      <c r="C23" s="285"/>
      <c r="D23" s="285"/>
      <c r="E23" s="285"/>
      <c r="F23" s="17" t="s">
        <v>109</v>
      </c>
      <c r="G23" s="65"/>
      <c r="H23" s="38"/>
      <c r="I23" s="136"/>
      <c r="J23" s="136"/>
      <c r="K23" s="136"/>
      <c r="L23" s="136"/>
      <c r="M23" s="136"/>
      <c r="N23" s="136"/>
      <c r="O23" s="136"/>
      <c r="P23" s="136"/>
      <c r="Q23" s="38"/>
      <c r="R23" s="141">
        <v>93.75</v>
      </c>
      <c r="S23" s="141">
        <v>96.17</v>
      </c>
      <c r="T23" s="141">
        <v>96.5</v>
      </c>
      <c r="U23" s="141">
        <v>100.52</v>
      </c>
      <c r="V23" s="141">
        <v>99.77</v>
      </c>
      <c r="W23" s="141">
        <v>100.96</v>
      </c>
      <c r="X23" s="141">
        <v>102.43</v>
      </c>
      <c r="Y23" s="141">
        <v>184.4</v>
      </c>
      <c r="Z23" s="141">
        <v>188.36</v>
      </c>
      <c r="AA23" s="141">
        <v>188.36</v>
      </c>
      <c r="AB23" s="141">
        <v>205.36</v>
      </c>
      <c r="AC23" s="141">
        <v>205.36</v>
      </c>
      <c r="AD23" s="141">
        <v>213.04</v>
      </c>
      <c r="AE23" s="141">
        <v>212.97</v>
      </c>
      <c r="AF23" s="141">
        <f>IFERROR('3c DTC_PPM'!AD23+'2d Nil levelisation allowance'!AF66,"-")</f>
        <v>218.04558589005364</v>
      </c>
      <c r="AG23" s="141">
        <f>IFERROR('3c DTC_PPM'!AE23+'2d Nil levelisation allowance'!AG66,"-")</f>
        <v>218.11508165669289</v>
      </c>
      <c r="AH23" s="141">
        <f>IFERROR('3c DTC_PPM'!AF23+'2d Nil levelisation allowance'!AH66,"-")</f>
        <v>221.14112438380533</v>
      </c>
      <c r="AI23" s="141">
        <f>IFERROR('3c DTC_PPM'!AG23+'2d Nil levelisation allowance'!AI66,"-")</f>
        <v>221.09709056667839</v>
      </c>
      <c r="AJ23" s="141">
        <f>IFERROR('3c DTC_PPM'!AH23+'2d Nil levelisation allowance'!AJ66,"-")</f>
        <v>184.71073162840773</v>
      </c>
      <c r="AK23" s="141">
        <f>IFERROR('3c DTC_PPM'!AI23+'2d Nil levelisation allowance'!AK66,"-")</f>
        <v>176.22361546444719</v>
      </c>
      <c r="AL23" s="141">
        <f>IFERROR('3c DTC_PPM'!AJ23+'2d Nil levelisation allowance'!AL66,"-")</f>
        <v>184.24402412547062</v>
      </c>
      <c r="AM23" s="141">
        <f>IFERROR('3c DTC_PPM'!AK23+'2d Nil levelisation allowance'!AM66,"-")</f>
        <v>188.00367703315618</v>
      </c>
      <c r="AN23" s="141">
        <f>IFERROR('3c DTC_PPM'!AL23+'2d Nil levelisation allowance'!AN66,"-")</f>
        <v>207.61388581400956</v>
      </c>
      <c r="AO23" s="141" t="str">
        <f>IFERROR('3c DTC_PPM'!AM23+'2d Nil levelisation allowance'!AO66,"-")</f>
        <v>-</v>
      </c>
      <c r="AP23" s="141" t="str">
        <f>IFERROR('3c DTC_PPM'!AN23+'2d Nil levelisation allowance'!AP66,"-")</f>
        <v>-</v>
      </c>
      <c r="AQ23" s="141" t="str">
        <f>IFERROR('3c DTC_PPM'!AO23+'2d Nil levelisation allowance'!AQ66,"-")</f>
        <v>-</v>
      </c>
      <c r="AR23" s="141" t="str">
        <f>IFERROR('3c DTC_PPM'!AP23+'2d Nil levelisation allowance'!AR66,"-")</f>
        <v>-</v>
      </c>
      <c r="AS23" s="141" t="str">
        <f>IFERROR('3c DTC_PPM'!AQ23+'2d Nil levelisation allowance'!AS66,"-")</f>
        <v>-</v>
      </c>
      <c r="AT23" s="141" t="str">
        <f>IFERROR('3c DTC_PPM'!AR23+'2d Nil levelisation allowance'!AT66,"-")</f>
        <v>-</v>
      </c>
      <c r="AU23" s="141" t="str">
        <f>IFERROR('3c DTC_PPM'!AS23+'2d Nil levelisation allowance'!AU66,"-")</f>
        <v>-</v>
      </c>
      <c r="AV23" s="141" t="str">
        <f>IFERROR('3c DTC_PPM'!AT23+'2d Nil levelisation allowance'!AV66,"-")</f>
        <v>-</v>
      </c>
      <c r="AW23" s="141" t="str">
        <f>IFERROR('3c DTC_PPM'!AU23+'2d Nil levelisation allowance'!AW66,"-")</f>
        <v>-</v>
      </c>
      <c r="AX23" s="141" t="str">
        <f>IFERROR('3c DTC_PPM'!AV23+'2d Nil levelisation allowance'!AX66,"-")</f>
        <v>-</v>
      </c>
      <c r="AY23" s="141" t="str">
        <f>IFERROR('3c DTC_PPM'!AW23+'2d Nil levelisation allowance'!AY66,"-")</f>
        <v>-</v>
      </c>
      <c r="AZ23" s="141" t="str">
        <f>IFERROR('3c DTC_PPM'!AX23+'2d Nil levelisation allowance'!AZ66,"-")</f>
        <v>-</v>
      </c>
      <c r="BA23" s="141" t="str">
        <f>IFERROR('3c DTC_PPM'!AY23+'2d Nil levelisation allowance'!BA66,"-")</f>
        <v>-</v>
      </c>
      <c r="BB23" s="141" t="str">
        <f>IFERROR('3c DTC_PPM'!AZ23+'2d Nil levelisation allowance'!BB66,"-")</f>
        <v>-</v>
      </c>
      <c r="BC23" s="141" t="str">
        <f>IFERROR('3c DTC_PPM'!BA23+'2d Nil levelisation allowance'!BC66,"-")</f>
        <v>-</v>
      </c>
      <c r="BD23" s="141" t="str">
        <f>IFERROR('3c DTC_PPM'!BB23+'2d Nil levelisation allowance'!BD66,"-")</f>
        <v>-</v>
      </c>
      <c r="BE23" s="141" t="str">
        <f>IFERROR('3c DTC_PPM'!BC23+'2d Nil levelisation allowance'!BE66,"-")</f>
        <v>-</v>
      </c>
      <c r="BF23" s="141" t="str">
        <f>IFERROR('3c DTC_PPM'!BD23+'2d Nil levelisation allowance'!BF66,"-")</f>
        <v>-</v>
      </c>
    </row>
    <row r="24" spans="1:58">
      <c r="A24" s="227" t="s">
        <v>491</v>
      </c>
      <c r="B24" s="282"/>
      <c r="C24" s="285"/>
      <c r="D24" s="285"/>
      <c r="E24" s="285"/>
      <c r="F24" s="17" t="s">
        <v>110</v>
      </c>
      <c r="G24" s="65"/>
      <c r="H24" s="38"/>
      <c r="I24" s="136"/>
      <c r="J24" s="136"/>
      <c r="K24" s="136"/>
      <c r="L24" s="136"/>
      <c r="M24" s="136"/>
      <c r="N24" s="136"/>
      <c r="O24" s="136"/>
      <c r="P24" s="136"/>
      <c r="Q24" s="38"/>
      <c r="R24" s="141">
        <v>97.32</v>
      </c>
      <c r="S24" s="141">
        <v>99.44</v>
      </c>
      <c r="T24" s="141">
        <v>99.77</v>
      </c>
      <c r="U24" s="141">
        <v>101.34</v>
      </c>
      <c r="V24" s="141">
        <v>100.59</v>
      </c>
      <c r="W24" s="141">
        <v>102.93</v>
      </c>
      <c r="X24" s="141">
        <v>104.4</v>
      </c>
      <c r="Y24" s="141">
        <v>196.49</v>
      </c>
      <c r="Z24" s="141">
        <v>200.46</v>
      </c>
      <c r="AA24" s="141">
        <v>200.46</v>
      </c>
      <c r="AB24" s="141">
        <v>220.28</v>
      </c>
      <c r="AC24" s="141">
        <v>220.28</v>
      </c>
      <c r="AD24" s="141">
        <v>227.98</v>
      </c>
      <c r="AE24" s="141">
        <v>227.91</v>
      </c>
      <c r="AF24" s="141">
        <f>IFERROR('3c DTC_PPM'!AD24+'2d Nil levelisation allowance'!AF67,"-")</f>
        <v>233.54979372663192</v>
      </c>
      <c r="AG24" s="141">
        <f>IFERROR('3c DTC_PPM'!AE24+'2d Nil levelisation allowance'!AG67,"-")</f>
        <v>233.65034451588696</v>
      </c>
      <c r="AH24" s="141">
        <f>IFERROR('3c DTC_PPM'!AF24+'2d Nil levelisation allowance'!AH67,"-")</f>
        <v>236.80153666859829</v>
      </c>
      <c r="AI24" s="141">
        <f>IFERROR('3c DTC_PPM'!AG24+'2d Nil levelisation allowance'!AI67,"-")</f>
        <v>236.75431367010975</v>
      </c>
      <c r="AJ24" s="141">
        <f>IFERROR('3c DTC_PPM'!AH24+'2d Nil levelisation allowance'!AJ67,"-")</f>
        <v>188.6355335990703</v>
      </c>
      <c r="AK24" s="141">
        <f>IFERROR('3c DTC_PPM'!AI24+'2d Nil levelisation allowance'!AK67,"-")</f>
        <v>179.79440814177357</v>
      </c>
      <c r="AL24" s="141">
        <f>IFERROR('3c DTC_PPM'!AJ24+'2d Nil levelisation allowance'!AL67,"-")</f>
        <v>187.82734571002783</v>
      </c>
      <c r="AM24" s="141">
        <f>IFERROR('3c DTC_PPM'!AK24+'2d Nil levelisation allowance'!AM67,"-")</f>
        <v>191.5621442161177</v>
      </c>
      <c r="AN24" s="141">
        <f>IFERROR('3c DTC_PPM'!AL24+'2d Nil levelisation allowance'!AN67,"-")</f>
        <v>201.28002103976789</v>
      </c>
      <c r="AO24" s="141" t="str">
        <f>IFERROR('3c DTC_PPM'!AM24+'2d Nil levelisation allowance'!AO67,"-")</f>
        <v>-</v>
      </c>
      <c r="AP24" s="141" t="str">
        <f>IFERROR('3c DTC_PPM'!AN24+'2d Nil levelisation allowance'!AP67,"-")</f>
        <v>-</v>
      </c>
      <c r="AQ24" s="141" t="str">
        <f>IFERROR('3c DTC_PPM'!AO24+'2d Nil levelisation allowance'!AQ67,"-")</f>
        <v>-</v>
      </c>
      <c r="AR24" s="141" t="str">
        <f>IFERROR('3c DTC_PPM'!AP24+'2d Nil levelisation allowance'!AR67,"-")</f>
        <v>-</v>
      </c>
      <c r="AS24" s="141" t="str">
        <f>IFERROR('3c DTC_PPM'!AQ24+'2d Nil levelisation allowance'!AS67,"-")</f>
        <v>-</v>
      </c>
      <c r="AT24" s="141" t="str">
        <f>IFERROR('3c DTC_PPM'!AR24+'2d Nil levelisation allowance'!AT67,"-")</f>
        <v>-</v>
      </c>
      <c r="AU24" s="141" t="str">
        <f>IFERROR('3c DTC_PPM'!AS24+'2d Nil levelisation allowance'!AU67,"-")</f>
        <v>-</v>
      </c>
      <c r="AV24" s="141" t="str">
        <f>IFERROR('3c DTC_PPM'!AT24+'2d Nil levelisation allowance'!AV67,"-")</f>
        <v>-</v>
      </c>
      <c r="AW24" s="141" t="str">
        <f>IFERROR('3c DTC_PPM'!AU24+'2d Nil levelisation allowance'!AW67,"-")</f>
        <v>-</v>
      </c>
      <c r="AX24" s="141" t="str">
        <f>IFERROR('3c DTC_PPM'!AV24+'2d Nil levelisation allowance'!AX67,"-")</f>
        <v>-</v>
      </c>
      <c r="AY24" s="141" t="str">
        <f>IFERROR('3c DTC_PPM'!AW24+'2d Nil levelisation allowance'!AY67,"-")</f>
        <v>-</v>
      </c>
      <c r="AZ24" s="141" t="str">
        <f>IFERROR('3c DTC_PPM'!AX24+'2d Nil levelisation allowance'!AZ67,"-")</f>
        <v>-</v>
      </c>
      <c r="BA24" s="141" t="str">
        <f>IFERROR('3c DTC_PPM'!AY24+'2d Nil levelisation allowance'!BA67,"-")</f>
        <v>-</v>
      </c>
      <c r="BB24" s="141" t="str">
        <f>IFERROR('3c DTC_PPM'!AZ24+'2d Nil levelisation allowance'!BB67,"-")</f>
        <v>-</v>
      </c>
      <c r="BC24" s="141" t="str">
        <f>IFERROR('3c DTC_PPM'!BA24+'2d Nil levelisation allowance'!BC67,"-")</f>
        <v>-</v>
      </c>
      <c r="BD24" s="141" t="str">
        <f>IFERROR('3c DTC_PPM'!BB24+'2d Nil levelisation allowance'!BD67,"-")</f>
        <v>-</v>
      </c>
      <c r="BE24" s="141" t="str">
        <f>IFERROR('3c DTC_PPM'!BC24+'2d Nil levelisation allowance'!BE67,"-")</f>
        <v>-</v>
      </c>
      <c r="BF24" s="141" t="str">
        <f>IFERROR('3c DTC_PPM'!BD24+'2d Nil levelisation allowance'!BF67,"-")</f>
        <v>-</v>
      </c>
    </row>
    <row r="25" spans="1:58">
      <c r="A25" s="227" t="s">
        <v>492</v>
      </c>
      <c r="B25" s="282"/>
      <c r="C25" s="285"/>
      <c r="D25" s="285"/>
      <c r="E25" s="285"/>
      <c r="F25" s="17" t="s">
        <v>111</v>
      </c>
      <c r="G25" s="65"/>
      <c r="H25" s="38"/>
      <c r="I25" s="136"/>
      <c r="J25" s="136"/>
      <c r="K25" s="136"/>
      <c r="L25" s="136"/>
      <c r="M25" s="136"/>
      <c r="N25" s="136"/>
      <c r="O25" s="136"/>
      <c r="P25" s="136"/>
      <c r="Q25" s="38"/>
      <c r="R25" s="141">
        <v>94.83</v>
      </c>
      <c r="S25" s="141">
        <v>96.73</v>
      </c>
      <c r="T25" s="141">
        <v>97.06</v>
      </c>
      <c r="U25" s="141">
        <v>99.37</v>
      </c>
      <c r="V25" s="141">
        <v>98.61</v>
      </c>
      <c r="W25" s="141">
        <v>100.18</v>
      </c>
      <c r="X25" s="141">
        <v>101.65</v>
      </c>
      <c r="Y25" s="141">
        <v>184.47</v>
      </c>
      <c r="Z25" s="141">
        <v>188.44</v>
      </c>
      <c r="AA25" s="141">
        <v>188.44</v>
      </c>
      <c r="AB25" s="141">
        <v>204.87</v>
      </c>
      <c r="AC25" s="141">
        <v>204.87</v>
      </c>
      <c r="AD25" s="141">
        <v>212.52</v>
      </c>
      <c r="AE25" s="141">
        <v>212.45</v>
      </c>
      <c r="AF25" s="141">
        <f>IFERROR('3c DTC_PPM'!AD25+'2d Nil levelisation allowance'!AF68,"-")</f>
        <v>219.89305730669065</v>
      </c>
      <c r="AG25" s="141">
        <f>IFERROR('3c DTC_PPM'!AE25+'2d Nil levelisation allowance'!AG68,"-")</f>
        <v>219.9420785645363</v>
      </c>
      <c r="AH25" s="141">
        <f>IFERROR('3c DTC_PPM'!AF25+'2d Nil levelisation allowance'!AH68,"-")</f>
        <v>222.88961315078171</v>
      </c>
      <c r="AI25" s="141">
        <f>IFERROR('3c DTC_PPM'!AG25+'2d Nil levelisation allowance'!AI68,"-")</f>
        <v>222.82090897701224</v>
      </c>
      <c r="AJ25" s="141">
        <f>IFERROR('3c DTC_PPM'!AH25+'2d Nil levelisation allowance'!AJ68,"-")</f>
        <v>180.02155028391869</v>
      </c>
      <c r="AK25" s="141">
        <f>IFERROR('3c DTC_PPM'!AI25+'2d Nil levelisation allowance'!AK68,"-")</f>
        <v>171.6653579645747</v>
      </c>
      <c r="AL25" s="141">
        <f>IFERROR('3c DTC_PPM'!AJ25+'2d Nil levelisation allowance'!AL68,"-")</f>
        <v>179.67834228103982</v>
      </c>
      <c r="AM25" s="141">
        <f>IFERROR('3c DTC_PPM'!AK25+'2d Nil levelisation allowance'!AM68,"-")</f>
        <v>183.36701365341858</v>
      </c>
      <c r="AN25" s="141">
        <f>IFERROR('3c DTC_PPM'!AL25+'2d Nil levelisation allowance'!AN68,"-")</f>
        <v>201.1405451168431</v>
      </c>
      <c r="AO25" s="141" t="str">
        <f>IFERROR('3c DTC_PPM'!AM25+'2d Nil levelisation allowance'!AO68,"-")</f>
        <v>-</v>
      </c>
      <c r="AP25" s="141" t="str">
        <f>IFERROR('3c DTC_PPM'!AN25+'2d Nil levelisation allowance'!AP68,"-")</f>
        <v>-</v>
      </c>
      <c r="AQ25" s="141" t="str">
        <f>IFERROR('3c DTC_PPM'!AO25+'2d Nil levelisation allowance'!AQ68,"-")</f>
        <v>-</v>
      </c>
      <c r="AR25" s="141" t="str">
        <f>IFERROR('3c DTC_PPM'!AP25+'2d Nil levelisation allowance'!AR68,"-")</f>
        <v>-</v>
      </c>
      <c r="AS25" s="141" t="str">
        <f>IFERROR('3c DTC_PPM'!AQ25+'2d Nil levelisation allowance'!AS68,"-")</f>
        <v>-</v>
      </c>
      <c r="AT25" s="141" t="str">
        <f>IFERROR('3c DTC_PPM'!AR25+'2d Nil levelisation allowance'!AT68,"-")</f>
        <v>-</v>
      </c>
      <c r="AU25" s="141" t="str">
        <f>IFERROR('3c DTC_PPM'!AS25+'2d Nil levelisation allowance'!AU68,"-")</f>
        <v>-</v>
      </c>
      <c r="AV25" s="141" t="str">
        <f>IFERROR('3c DTC_PPM'!AT25+'2d Nil levelisation allowance'!AV68,"-")</f>
        <v>-</v>
      </c>
      <c r="AW25" s="141" t="str">
        <f>IFERROR('3c DTC_PPM'!AU25+'2d Nil levelisation allowance'!AW68,"-")</f>
        <v>-</v>
      </c>
      <c r="AX25" s="141" t="str">
        <f>IFERROR('3c DTC_PPM'!AV25+'2d Nil levelisation allowance'!AX68,"-")</f>
        <v>-</v>
      </c>
      <c r="AY25" s="141" t="str">
        <f>IFERROR('3c DTC_PPM'!AW25+'2d Nil levelisation allowance'!AY68,"-")</f>
        <v>-</v>
      </c>
      <c r="AZ25" s="141" t="str">
        <f>IFERROR('3c DTC_PPM'!AX25+'2d Nil levelisation allowance'!AZ68,"-")</f>
        <v>-</v>
      </c>
      <c r="BA25" s="141" t="str">
        <f>IFERROR('3c DTC_PPM'!AY25+'2d Nil levelisation allowance'!BA68,"-")</f>
        <v>-</v>
      </c>
      <c r="BB25" s="141" t="str">
        <f>IFERROR('3c DTC_PPM'!AZ25+'2d Nil levelisation allowance'!BB68,"-")</f>
        <v>-</v>
      </c>
      <c r="BC25" s="141" t="str">
        <f>IFERROR('3c DTC_PPM'!BA25+'2d Nil levelisation allowance'!BC68,"-")</f>
        <v>-</v>
      </c>
      <c r="BD25" s="141" t="str">
        <f>IFERROR('3c DTC_PPM'!BB25+'2d Nil levelisation allowance'!BD68,"-")</f>
        <v>-</v>
      </c>
      <c r="BE25" s="141" t="str">
        <f>IFERROR('3c DTC_PPM'!BC25+'2d Nil levelisation allowance'!BE68,"-")</f>
        <v>-</v>
      </c>
      <c r="BF25" s="141" t="str">
        <f>IFERROR('3c DTC_PPM'!BD25+'2d Nil levelisation allowance'!BF68,"-")</f>
        <v>-</v>
      </c>
    </row>
    <row r="26" spans="1:58" ht="14.65" customHeight="1">
      <c r="A26" s="227" t="s">
        <v>493</v>
      </c>
      <c r="B26" s="282"/>
      <c r="C26" s="284" t="s">
        <v>321</v>
      </c>
      <c r="D26" s="284" t="s">
        <v>479</v>
      </c>
      <c r="E26" s="284" t="s">
        <v>121</v>
      </c>
      <c r="F26" s="17" t="s">
        <v>98</v>
      </c>
      <c r="G26" s="133"/>
      <c r="H26" s="38"/>
      <c r="I26" s="136"/>
      <c r="J26" s="136"/>
      <c r="K26" s="136"/>
      <c r="L26" s="136"/>
      <c r="M26" s="136"/>
      <c r="N26" s="136"/>
      <c r="O26" s="136"/>
      <c r="P26" s="136"/>
      <c r="Q26" s="38"/>
      <c r="R26" s="141">
        <v>90.39</v>
      </c>
      <c r="S26" s="141">
        <v>94.19</v>
      </c>
      <c r="T26" s="141">
        <v>94.52</v>
      </c>
      <c r="U26" s="141">
        <v>97.91</v>
      </c>
      <c r="V26" s="141">
        <v>97.16</v>
      </c>
      <c r="W26" s="141">
        <v>98.8</v>
      </c>
      <c r="X26" s="141">
        <v>100.27</v>
      </c>
      <c r="Y26" s="141">
        <v>164.35</v>
      </c>
      <c r="Z26" s="141">
        <v>168.33</v>
      </c>
      <c r="AA26" s="141">
        <v>168.33</v>
      </c>
      <c r="AB26" s="141">
        <v>196.88</v>
      </c>
      <c r="AC26" s="141">
        <v>196.88</v>
      </c>
      <c r="AD26" s="141">
        <v>204.13</v>
      </c>
      <c r="AE26" s="141">
        <v>204.06</v>
      </c>
      <c r="AF26" s="141">
        <f>IFERROR('3c DTC_PPM'!AD26+'2d Nil levelisation allowance'!AF69,"-")</f>
        <v>177.32499210928432</v>
      </c>
      <c r="AG26" s="141">
        <f>IFERROR('3c DTC_PPM'!AE26+'2d Nil levelisation allowance'!AG69,"-")</f>
        <v>177.19493407461175</v>
      </c>
      <c r="AH26" s="141">
        <f>IFERROR('3c DTC_PPM'!AF26+'2d Nil levelisation allowance'!AH69,"-")</f>
        <v>180.10214711698666</v>
      </c>
      <c r="AI26" s="141">
        <f>IFERROR('3c DTC_PPM'!AG26+'2d Nil levelisation allowance'!AI69,"-")</f>
        <v>179.87954465405051</v>
      </c>
      <c r="AJ26" s="141">
        <f>IFERROR('3c DTC_PPM'!AH26+'2d Nil levelisation allowance'!AJ69,"-")</f>
        <v>177.26146480717514</v>
      </c>
      <c r="AK26" s="141">
        <f>IFERROR('3c DTC_PPM'!AI26+'2d Nil levelisation allowance'!AK69,"-")</f>
        <v>167.89826850556332</v>
      </c>
      <c r="AL26" s="141">
        <f>IFERROR('3c DTC_PPM'!AJ26+'2d Nil levelisation allowance'!AL69,"-")</f>
        <v>175.76922118419714</v>
      </c>
      <c r="AM26" s="141">
        <f>IFERROR('3c DTC_PPM'!AK26+'2d Nil levelisation allowance'!AM69,"-")</f>
        <v>178.98392706872369</v>
      </c>
      <c r="AN26" s="141">
        <f>IFERROR('3c DTC_PPM'!AL26+'2d Nil levelisation allowance'!AN69,"-")</f>
        <v>163.10397640700751</v>
      </c>
      <c r="AO26" s="141" t="str">
        <f>IFERROR('3c DTC_PPM'!AM26+'2d Nil levelisation allowance'!AO69,"-")</f>
        <v>-</v>
      </c>
      <c r="AP26" s="141" t="str">
        <f>IFERROR('3c DTC_PPM'!AN26+'2d Nil levelisation allowance'!AP69,"-")</f>
        <v>-</v>
      </c>
      <c r="AQ26" s="141" t="str">
        <f>IFERROR('3c DTC_PPM'!AO26+'2d Nil levelisation allowance'!AQ69,"-")</f>
        <v>-</v>
      </c>
      <c r="AR26" s="141" t="str">
        <f>IFERROR('3c DTC_PPM'!AP26+'2d Nil levelisation allowance'!AR69,"-")</f>
        <v>-</v>
      </c>
      <c r="AS26" s="141" t="str">
        <f>IFERROR('3c DTC_PPM'!AQ26+'2d Nil levelisation allowance'!AS69,"-")</f>
        <v>-</v>
      </c>
      <c r="AT26" s="141" t="str">
        <f>IFERROR('3c DTC_PPM'!AR26+'2d Nil levelisation allowance'!AT69,"-")</f>
        <v>-</v>
      </c>
      <c r="AU26" s="141" t="str">
        <f>IFERROR('3c DTC_PPM'!AS26+'2d Nil levelisation allowance'!AU69,"-")</f>
        <v>-</v>
      </c>
      <c r="AV26" s="141" t="str">
        <f>IFERROR('3c DTC_PPM'!AT26+'2d Nil levelisation allowance'!AV69,"-")</f>
        <v>-</v>
      </c>
      <c r="AW26" s="141" t="str">
        <f>IFERROR('3c DTC_PPM'!AU26+'2d Nil levelisation allowance'!AW69,"-")</f>
        <v>-</v>
      </c>
      <c r="AX26" s="141" t="str">
        <f>IFERROR('3c DTC_PPM'!AV26+'2d Nil levelisation allowance'!AX69,"-")</f>
        <v>-</v>
      </c>
      <c r="AY26" s="141" t="str">
        <f>IFERROR('3c DTC_PPM'!AW26+'2d Nil levelisation allowance'!AY69,"-")</f>
        <v>-</v>
      </c>
      <c r="AZ26" s="141" t="str">
        <f>IFERROR('3c DTC_PPM'!AX26+'2d Nil levelisation allowance'!AZ69,"-")</f>
        <v>-</v>
      </c>
      <c r="BA26" s="141" t="str">
        <f>IFERROR('3c DTC_PPM'!AY26+'2d Nil levelisation allowance'!BA69,"-")</f>
        <v>-</v>
      </c>
      <c r="BB26" s="141" t="str">
        <f>IFERROR('3c DTC_PPM'!AZ26+'2d Nil levelisation allowance'!BB69,"-")</f>
        <v>-</v>
      </c>
      <c r="BC26" s="141" t="str">
        <f>IFERROR('3c DTC_PPM'!BA26+'2d Nil levelisation allowance'!BC69,"-")</f>
        <v>-</v>
      </c>
      <c r="BD26" s="141" t="str">
        <f>IFERROR('3c DTC_PPM'!BB26+'2d Nil levelisation allowance'!BD69,"-")</f>
        <v>-</v>
      </c>
      <c r="BE26" s="141" t="str">
        <f>IFERROR('3c DTC_PPM'!BC26+'2d Nil levelisation allowance'!BE69,"-")</f>
        <v>-</v>
      </c>
      <c r="BF26" s="141" t="str">
        <f>IFERROR('3c DTC_PPM'!BD26+'2d Nil levelisation allowance'!BF69,"-")</f>
        <v>-</v>
      </c>
    </row>
    <row r="27" spans="1:58">
      <c r="A27" s="227" t="s">
        <v>494</v>
      </c>
      <c r="B27" s="282"/>
      <c r="C27" s="285"/>
      <c r="D27" s="285"/>
      <c r="E27" s="285"/>
      <c r="F27" s="17" t="s">
        <v>99</v>
      </c>
      <c r="G27" s="65"/>
      <c r="H27" s="38"/>
      <c r="I27" s="136"/>
      <c r="J27" s="136"/>
      <c r="K27" s="136"/>
      <c r="L27" s="136"/>
      <c r="M27" s="136"/>
      <c r="N27" s="136"/>
      <c r="O27" s="136"/>
      <c r="P27" s="136"/>
      <c r="Q27" s="38"/>
      <c r="R27" s="141">
        <v>98.1</v>
      </c>
      <c r="S27" s="141">
        <v>101.48</v>
      </c>
      <c r="T27" s="141">
        <v>101.82</v>
      </c>
      <c r="U27" s="141">
        <v>108.22</v>
      </c>
      <c r="V27" s="141">
        <v>107.47</v>
      </c>
      <c r="W27" s="141">
        <v>105.98</v>
      </c>
      <c r="X27" s="141">
        <v>107.46</v>
      </c>
      <c r="Y27" s="141">
        <v>187.43</v>
      </c>
      <c r="Z27" s="141">
        <v>191.41</v>
      </c>
      <c r="AA27" s="141">
        <v>191.41</v>
      </c>
      <c r="AB27" s="141">
        <v>216.3</v>
      </c>
      <c r="AC27" s="141">
        <v>216.3</v>
      </c>
      <c r="AD27" s="141">
        <v>223.61</v>
      </c>
      <c r="AE27" s="141">
        <v>223.54</v>
      </c>
      <c r="AF27" s="141">
        <f>IFERROR('3c DTC_PPM'!AD27+'2d Nil levelisation allowance'!AF70,"-")</f>
        <v>246.58820605583955</v>
      </c>
      <c r="AG27" s="141">
        <f>IFERROR('3c DTC_PPM'!AE27+'2d Nil levelisation allowance'!AG70,"-")</f>
        <v>246.48860436657762</v>
      </c>
      <c r="AH27" s="141">
        <f>IFERROR('3c DTC_PPM'!AF27+'2d Nil levelisation allowance'!AH70,"-")</f>
        <v>249.51200716691133</v>
      </c>
      <c r="AI27" s="141">
        <f>IFERROR('3c DTC_PPM'!AG27+'2d Nil levelisation allowance'!AI70,"-")</f>
        <v>249.29657060439936</v>
      </c>
      <c r="AJ27" s="141">
        <f>IFERROR('3c DTC_PPM'!AH27+'2d Nil levelisation allowance'!AJ70,"-")</f>
        <v>206.62130548369419</v>
      </c>
      <c r="AK27" s="141">
        <f>IFERROR('3c DTC_PPM'!AI27+'2d Nil levelisation allowance'!AK70,"-")</f>
        <v>197.81209555078908</v>
      </c>
      <c r="AL27" s="141">
        <f>IFERROR('3c DTC_PPM'!AJ27+'2d Nil levelisation allowance'!AL70,"-")</f>
        <v>205.68645982081949</v>
      </c>
      <c r="AM27" s="141">
        <f>IFERROR('3c DTC_PPM'!AK27+'2d Nil levelisation allowance'!AM70,"-")</f>
        <v>209.0491369315713</v>
      </c>
      <c r="AN27" s="141">
        <f>IFERROR('3c DTC_PPM'!AL27+'2d Nil levelisation allowance'!AN70,"-")</f>
        <v>220.75190338039883</v>
      </c>
      <c r="AO27" s="141" t="str">
        <f>IFERROR('3c DTC_PPM'!AM27+'2d Nil levelisation allowance'!AO70,"-")</f>
        <v>-</v>
      </c>
      <c r="AP27" s="141" t="str">
        <f>IFERROR('3c DTC_PPM'!AN27+'2d Nil levelisation allowance'!AP70,"-")</f>
        <v>-</v>
      </c>
      <c r="AQ27" s="141" t="str">
        <f>IFERROR('3c DTC_PPM'!AO27+'2d Nil levelisation allowance'!AQ70,"-")</f>
        <v>-</v>
      </c>
      <c r="AR27" s="141" t="str">
        <f>IFERROR('3c DTC_PPM'!AP27+'2d Nil levelisation allowance'!AR70,"-")</f>
        <v>-</v>
      </c>
      <c r="AS27" s="141" t="str">
        <f>IFERROR('3c DTC_PPM'!AQ27+'2d Nil levelisation allowance'!AS70,"-")</f>
        <v>-</v>
      </c>
      <c r="AT27" s="141" t="str">
        <f>IFERROR('3c DTC_PPM'!AR27+'2d Nil levelisation allowance'!AT70,"-")</f>
        <v>-</v>
      </c>
      <c r="AU27" s="141" t="str">
        <f>IFERROR('3c DTC_PPM'!AS27+'2d Nil levelisation allowance'!AU70,"-")</f>
        <v>-</v>
      </c>
      <c r="AV27" s="141" t="str">
        <f>IFERROR('3c DTC_PPM'!AT27+'2d Nil levelisation allowance'!AV70,"-")</f>
        <v>-</v>
      </c>
      <c r="AW27" s="141" t="str">
        <f>IFERROR('3c DTC_PPM'!AU27+'2d Nil levelisation allowance'!AW70,"-")</f>
        <v>-</v>
      </c>
      <c r="AX27" s="141" t="str">
        <f>IFERROR('3c DTC_PPM'!AV27+'2d Nil levelisation allowance'!AX70,"-")</f>
        <v>-</v>
      </c>
      <c r="AY27" s="141" t="str">
        <f>IFERROR('3c DTC_PPM'!AW27+'2d Nil levelisation allowance'!AY70,"-")</f>
        <v>-</v>
      </c>
      <c r="AZ27" s="141" t="str">
        <f>IFERROR('3c DTC_PPM'!AX27+'2d Nil levelisation allowance'!AZ70,"-")</f>
        <v>-</v>
      </c>
      <c r="BA27" s="141" t="str">
        <f>IFERROR('3c DTC_PPM'!AY27+'2d Nil levelisation allowance'!BA70,"-")</f>
        <v>-</v>
      </c>
      <c r="BB27" s="141" t="str">
        <f>IFERROR('3c DTC_PPM'!AZ27+'2d Nil levelisation allowance'!BB70,"-")</f>
        <v>-</v>
      </c>
      <c r="BC27" s="141" t="str">
        <f>IFERROR('3c DTC_PPM'!BA27+'2d Nil levelisation allowance'!BC70,"-")</f>
        <v>-</v>
      </c>
      <c r="BD27" s="141" t="str">
        <f>IFERROR('3c DTC_PPM'!BB27+'2d Nil levelisation allowance'!BD70,"-")</f>
        <v>-</v>
      </c>
      <c r="BE27" s="141" t="str">
        <f>IFERROR('3c DTC_PPM'!BC27+'2d Nil levelisation allowance'!BE70,"-")</f>
        <v>-</v>
      </c>
      <c r="BF27" s="141" t="str">
        <f>IFERROR('3c DTC_PPM'!BD27+'2d Nil levelisation allowance'!BF70,"-")</f>
        <v>-</v>
      </c>
    </row>
    <row r="28" spans="1:58">
      <c r="A28" s="227" t="s">
        <v>495</v>
      </c>
      <c r="B28" s="282"/>
      <c r="C28" s="285"/>
      <c r="D28" s="285"/>
      <c r="E28" s="285"/>
      <c r="F28" s="17" t="s">
        <v>100</v>
      </c>
      <c r="G28" s="65"/>
      <c r="H28" s="38"/>
      <c r="I28" s="136"/>
      <c r="J28" s="136"/>
      <c r="K28" s="136"/>
      <c r="L28" s="136"/>
      <c r="M28" s="136"/>
      <c r="N28" s="136"/>
      <c r="O28" s="136"/>
      <c r="P28" s="136"/>
      <c r="Q28" s="38"/>
      <c r="R28" s="141">
        <v>97.35</v>
      </c>
      <c r="S28" s="141">
        <v>102.27</v>
      </c>
      <c r="T28" s="141">
        <v>102.6</v>
      </c>
      <c r="U28" s="141">
        <v>108.67</v>
      </c>
      <c r="V28" s="141">
        <v>107.92</v>
      </c>
      <c r="W28" s="141">
        <v>107.25</v>
      </c>
      <c r="X28" s="141">
        <v>108.72</v>
      </c>
      <c r="Y28" s="141">
        <v>186.09</v>
      </c>
      <c r="Z28" s="141">
        <v>190.07</v>
      </c>
      <c r="AA28" s="141">
        <v>190.07</v>
      </c>
      <c r="AB28" s="141">
        <v>211.35</v>
      </c>
      <c r="AC28" s="141">
        <v>211.35</v>
      </c>
      <c r="AD28" s="141">
        <v>218.65</v>
      </c>
      <c r="AE28" s="141">
        <v>218.58</v>
      </c>
      <c r="AF28" s="141">
        <f>IFERROR('3c DTC_PPM'!AD28+'2d Nil levelisation allowance'!AF71,"-")</f>
        <v>234.28344400552817</v>
      </c>
      <c r="AG28" s="141">
        <f>IFERROR('3c DTC_PPM'!AE28+'2d Nil levelisation allowance'!AG71,"-")</f>
        <v>234.20107572859234</v>
      </c>
      <c r="AH28" s="141">
        <f>IFERROR('3c DTC_PPM'!AF28+'2d Nil levelisation allowance'!AH71,"-")</f>
        <v>236.99538650609546</v>
      </c>
      <c r="AI28" s="141">
        <f>IFERROR('3c DTC_PPM'!AG28+'2d Nil levelisation allowance'!AI71,"-")</f>
        <v>236.69260447026852</v>
      </c>
      <c r="AJ28" s="141">
        <f>IFERROR('3c DTC_PPM'!AH28+'2d Nil levelisation allowance'!AJ71,"-")</f>
        <v>202.94303497384396</v>
      </c>
      <c r="AK28" s="141">
        <f>IFERROR('3c DTC_PPM'!AI28+'2d Nil levelisation allowance'!AK71,"-")</f>
        <v>194.24191801527971</v>
      </c>
      <c r="AL28" s="141">
        <f>IFERROR('3c DTC_PPM'!AJ28+'2d Nil levelisation allowance'!AL71,"-")</f>
        <v>202.03412102356691</v>
      </c>
      <c r="AM28" s="141">
        <f>IFERROR('3c DTC_PPM'!AK28+'2d Nil levelisation allowance'!AM71,"-")</f>
        <v>205.25658807825954</v>
      </c>
      <c r="AN28" s="141">
        <f>IFERROR('3c DTC_PPM'!AL28+'2d Nil levelisation allowance'!AN71,"-")</f>
        <v>221.52242018572724</v>
      </c>
      <c r="AO28" s="141" t="str">
        <f>IFERROR('3c DTC_PPM'!AM28+'2d Nil levelisation allowance'!AO71,"-")</f>
        <v>-</v>
      </c>
      <c r="AP28" s="141" t="str">
        <f>IFERROR('3c DTC_PPM'!AN28+'2d Nil levelisation allowance'!AP71,"-")</f>
        <v>-</v>
      </c>
      <c r="AQ28" s="141" t="str">
        <f>IFERROR('3c DTC_PPM'!AO28+'2d Nil levelisation allowance'!AQ71,"-")</f>
        <v>-</v>
      </c>
      <c r="AR28" s="141" t="str">
        <f>IFERROR('3c DTC_PPM'!AP28+'2d Nil levelisation allowance'!AR71,"-")</f>
        <v>-</v>
      </c>
      <c r="AS28" s="141" t="str">
        <f>IFERROR('3c DTC_PPM'!AQ28+'2d Nil levelisation allowance'!AS71,"-")</f>
        <v>-</v>
      </c>
      <c r="AT28" s="141" t="str">
        <f>IFERROR('3c DTC_PPM'!AR28+'2d Nil levelisation allowance'!AT71,"-")</f>
        <v>-</v>
      </c>
      <c r="AU28" s="141" t="str">
        <f>IFERROR('3c DTC_PPM'!AS28+'2d Nil levelisation allowance'!AU71,"-")</f>
        <v>-</v>
      </c>
      <c r="AV28" s="141" t="str">
        <f>IFERROR('3c DTC_PPM'!AT28+'2d Nil levelisation allowance'!AV71,"-")</f>
        <v>-</v>
      </c>
      <c r="AW28" s="141" t="str">
        <f>IFERROR('3c DTC_PPM'!AU28+'2d Nil levelisation allowance'!AW71,"-")</f>
        <v>-</v>
      </c>
      <c r="AX28" s="141" t="str">
        <f>IFERROR('3c DTC_PPM'!AV28+'2d Nil levelisation allowance'!AX71,"-")</f>
        <v>-</v>
      </c>
      <c r="AY28" s="141" t="str">
        <f>IFERROR('3c DTC_PPM'!AW28+'2d Nil levelisation allowance'!AY71,"-")</f>
        <v>-</v>
      </c>
      <c r="AZ28" s="141" t="str">
        <f>IFERROR('3c DTC_PPM'!AX28+'2d Nil levelisation allowance'!AZ71,"-")</f>
        <v>-</v>
      </c>
      <c r="BA28" s="141" t="str">
        <f>IFERROR('3c DTC_PPM'!AY28+'2d Nil levelisation allowance'!BA71,"-")</f>
        <v>-</v>
      </c>
      <c r="BB28" s="141" t="str">
        <f>IFERROR('3c DTC_PPM'!AZ28+'2d Nil levelisation allowance'!BB71,"-")</f>
        <v>-</v>
      </c>
      <c r="BC28" s="141" t="str">
        <f>IFERROR('3c DTC_PPM'!BA28+'2d Nil levelisation allowance'!BC71,"-")</f>
        <v>-</v>
      </c>
      <c r="BD28" s="141" t="str">
        <f>IFERROR('3c DTC_PPM'!BB28+'2d Nil levelisation allowance'!BD71,"-")</f>
        <v>-</v>
      </c>
      <c r="BE28" s="141" t="str">
        <f>IFERROR('3c DTC_PPM'!BC28+'2d Nil levelisation allowance'!BE71,"-")</f>
        <v>-</v>
      </c>
      <c r="BF28" s="141" t="str">
        <f>IFERROR('3c DTC_PPM'!BD28+'2d Nil levelisation allowance'!BF71,"-")</f>
        <v>-</v>
      </c>
    </row>
    <row r="29" spans="1:58">
      <c r="A29" s="227" t="s">
        <v>496</v>
      </c>
      <c r="B29" s="282"/>
      <c r="C29" s="285"/>
      <c r="D29" s="285"/>
      <c r="E29" s="285"/>
      <c r="F29" s="17" t="s">
        <v>101</v>
      </c>
      <c r="G29" s="65"/>
      <c r="H29" s="38"/>
      <c r="I29" s="136"/>
      <c r="J29" s="136"/>
      <c r="K29" s="136"/>
      <c r="L29" s="136"/>
      <c r="M29" s="136"/>
      <c r="N29" s="136"/>
      <c r="O29" s="136"/>
      <c r="P29" s="136"/>
      <c r="Q29" s="38"/>
      <c r="R29" s="141">
        <v>107.92</v>
      </c>
      <c r="S29" s="141">
        <v>105.61</v>
      </c>
      <c r="T29" s="141">
        <v>105.95</v>
      </c>
      <c r="U29" s="141">
        <v>108.33</v>
      </c>
      <c r="V29" s="141">
        <v>107.58</v>
      </c>
      <c r="W29" s="141">
        <v>109.22</v>
      </c>
      <c r="X29" s="141">
        <v>110.7</v>
      </c>
      <c r="Y29" s="141">
        <v>191.37</v>
      </c>
      <c r="Z29" s="141">
        <v>195.35</v>
      </c>
      <c r="AA29" s="141">
        <v>195.35</v>
      </c>
      <c r="AB29" s="141">
        <v>223.04</v>
      </c>
      <c r="AC29" s="141">
        <v>223.04</v>
      </c>
      <c r="AD29" s="141">
        <v>230.32</v>
      </c>
      <c r="AE29" s="141">
        <v>230.24</v>
      </c>
      <c r="AF29" s="141">
        <f>IFERROR('3c DTC_PPM'!AD29+'2d Nil levelisation allowance'!AF72,"-")</f>
        <v>216.37630711915071</v>
      </c>
      <c r="AG29" s="141">
        <f>IFERROR('3c DTC_PPM'!AE29+'2d Nil levelisation allowance'!AG72,"-")</f>
        <v>216.26891084374014</v>
      </c>
      <c r="AH29" s="141">
        <f>IFERROR('3c DTC_PPM'!AF29+'2d Nil levelisation allowance'!AH72,"-")</f>
        <v>218.75154790677601</v>
      </c>
      <c r="AI29" s="141">
        <f>IFERROR('3c DTC_PPM'!AG29+'2d Nil levelisation allowance'!AI72,"-")</f>
        <v>218.51731944932442</v>
      </c>
      <c r="AJ29" s="141">
        <f>IFERROR('3c DTC_PPM'!AH29+'2d Nil levelisation allowance'!AJ72,"-")</f>
        <v>214.38931430070849</v>
      </c>
      <c r="AK29" s="141">
        <f>IFERROR('3c DTC_PPM'!AI29+'2d Nil levelisation allowance'!AK72,"-")</f>
        <v>207.7829405264734</v>
      </c>
      <c r="AL29" s="141">
        <f>IFERROR('3c DTC_PPM'!AJ29+'2d Nil levelisation allowance'!AL72,"-")</f>
        <v>215.35639177795557</v>
      </c>
      <c r="AM29" s="141">
        <f>IFERROR('3c DTC_PPM'!AK29+'2d Nil levelisation allowance'!AM72,"-")</f>
        <v>218.63007378777232</v>
      </c>
      <c r="AN29" s="141">
        <f>IFERROR('3c DTC_PPM'!AL29+'2d Nil levelisation allowance'!AN72,"-")</f>
        <v>202.59039950197055</v>
      </c>
      <c r="AO29" s="141" t="str">
        <f>IFERROR('3c DTC_PPM'!AM29+'2d Nil levelisation allowance'!AO72,"-")</f>
        <v>-</v>
      </c>
      <c r="AP29" s="141" t="str">
        <f>IFERROR('3c DTC_PPM'!AN29+'2d Nil levelisation allowance'!AP72,"-")</f>
        <v>-</v>
      </c>
      <c r="AQ29" s="141" t="str">
        <f>IFERROR('3c DTC_PPM'!AO29+'2d Nil levelisation allowance'!AQ72,"-")</f>
        <v>-</v>
      </c>
      <c r="AR29" s="141" t="str">
        <f>IFERROR('3c DTC_PPM'!AP29+'2d Nil levelisation allowance'!AR72,"-")</f>
        <v>-</v>
      </c>
      <c r="AS29" s="141" t="str">
        <f>IFERROR('3c DTC_PPM'!AQ29+'2d Nil levelisation allowance'!AS72,"-")</f>
        <v>-</v>
      </c>
      <c r="AT29" s="141" t="str">
        <f>IFERROR('3c DTC_PPM'!AR29+'2d Nil levelisation allowance'!AT72,"-")</f>
        <v>-</v>
      </c>
      <c r="AU29" s="141" t="str">
        <f>IFERROR('3c DTC_PPM'!AS29+'2d Nil levelisation allowance'!AU72,"-")</f>
        <v>-</v>
      </c>
      <c r="AV29" s="141" t="str">
        <f>IFERROR('3c DTC_PPM'!AT29+'2d Nil levelisation allowance'!AV72,"-")</f>
        <v>-</v>
      </c>
      <c r="AW29" s="141" t="str">
        <f>IFERROR('3c DTC_PPM'!AU29+'2d Nil levelisation allowance'!AW72,"-")</f>
        <v>-</v>
      </c>
      <c r="AX29" s="141" t="str">
        <f>IFERROR('3c DTC_PPM'!AV29+'2d Nil levelisation allowance'!AX72,"-")</f>
        <v>-</v>
      </c>
      <c r="AY29" s="141" t="str">
        <f>IFERROR('3c DTC_PPM'!AW29+'2d Nil levelisation allowance'!AY72,"-")</f>
        <v>-</v>
      </c>
      <c r="AZ29" s="141" t="str">
        <f>IFERROR('3c DTC_PPM'!AX29+'2d Nil levelisation allowance'!AZ72,"-")</f>
        <v>-</v>
      </c>
      <c r="BA29" s="141" t="str">
        <f>IFERROR('3c DTC_PPM'!AY29+'2d Nil levelisation allowance'!BA72,"-")</f>
        <v>-</v>
      </c>
      <c r="BB29" s="141" t="str">
        <f>IFERROR('3c DTC_PPM'!AZ29+'2d Nil levelisation allowance'!BB72,"-")</f>
        <v>-</v>
      </c>
      <c r="BC29" s="141" t="str">
        <f>IFERROR('3c DTC_PPM'!BA29+'2d Nil levelisation allowance'!BC72,"-")</f>
        <v>-</v>
      </c>
      <c r="BD29" s="141" t="str">
        <f>IFERROR('3c DTC_PPM'!BB29+'2d Nil levelisation allowance'!BD72,"-")</f>
        <v>-</v>
      </c>
      <c r="BE29" s="141" t="str">
        <f>IFERROR('3c DTC_PPM'!BC29+'2d Nil levelisation allowance'!BE72,"-")</f>
        <v>-</v>
      </c>
      <c r="BF29" s="141" t="str">
        <f>IFERROR('3c DTC_PPM'!BD29+'2d Nil levelisation allowance'!BF72,"-")</f>
        <v>-</v>
      </c>
    </row>
    <row r="30" spans="1:58">
      <c r="A30" s="227" t="s">
        <v>497</v>
      </c>
      <c r="B30" s="282"/>
      <c r="C30" s="285"/>
      <c r="D30" s="285"/>
      <c r="E30" s="285"/>
      <c r="F30" s="17" t="s">
        <v>102</v>
      </c>
      <c r="G30" s="65"/>
      <c r="H30" s="38"/>
      <c r="I30" s="136"/>
      <c r="J30" s="136"/>
      <c r="K30" s="136"/>
      <c r="L30" s="136"/>
      <c r="M30" s="136"/>
      <c r="N30" s="136"/>
      <c r="O30" s="136"/>
      <c r="P30" s="136"/>
      <c r="Q30" s="38"/>
      <c r="R30" s="141">
        <v>89.09</v>
      </c>
      <c r="S30" s="141">
        <v>92.29</v>
      </c>
      <c r="T30" s="141">
        <v>92.62</v>
      </c>
      <c r="U30" s="141">
        <v>96.39</v>
      </c>
      <c r="V30" s="141">
        <v>95.63</v>
      </c>
      <c r="W30" s="141">
        <v>97.87</v>
      </c>
      <c r="X30" s="141">
        <v>99.34</v>
      </c>
      <c r="Y30" s="141">
        <v>168.34</v>
      </c>
      <c r="Z30" s="141">
        <v>172.31</v>
      </c>
      <c r="AA30" s="141">
        <v>172.31</v>
      </c>
      <c r="AB30" s="141">
        <v>190.59</v>
      </c>
      <c r="AC30" s="141">
        <v>190.59</v>
      </c>
      <c r="AD30" s="141">
        <v>197.81</v>
      </c>
      <c r="AE30" s="141">
        <v>197.74</v>
      </c>
      <c r="AF30" s="141">
        <f>IFERROR('3c DTC_PPM'!AD30+'2d Nil levelisation allowance'!AF73,"-")</f>
        <v>221.50238689976933</v>
      </c>
      <c r="AG30" s="141">
        <f>IFERROR('3c DTC_PPM'!AE30+'2d Nil levelisation allowance'!AG73,"-")</f>
        <v>221.42523944589357</v>
      </c>
      <c r="AH30" s="141">
        <f>IFERROR('3c DTC_PPM'!AF30+'2d Nil levelisation allowance'!AH73,"-")</f>
        <v>224.3278438698585</v>
      </c>
      <c r="AI30" s="141">
        <f>IFERROR('3c DTC_PPM'!AG30+'2d Nil levelisation allowance'!AI73,"-")</f>
        <v>224.10726053670464</v>
      </c>
      <c r="AJ30" s="141">
        <f>IFERROR('3c DTC_PPM'!AH30+'2d Nil levelisation allowance'!AJ73,"-")</f>
        <v>157.51099849978814</v>
      </c>
      <c r="AK30" s="141">
        <f>IFERROR('3c DTC_PPM'!AI30+'2d Nil levelisation allowance'!AK73,"-")</f>
        <v>147.76121775135755</v>
      </c>
      <c r="AL30" s="141">
        <f>IFERROR('3c DTC_PPM'!AJ30+'2d Nil levelisation allowance'!AL73,"-")</f>
        <v>155.66722482518975</v>
      </c>
      <c r="AM30" s="141">
        <f>IFERROR('3c DTC_PPM'!AK30+'2d Nil levelisation allowance'!AM73,"-")</f>
        <v>158.94624166746186</v>
      </c>
      <c r="AN30" s="141">
        <f>IFERROR('3c DTC_PPM'!AL30+'2d Nil levelisation allowance'!AN73,"-")</f>
        <v>172.73944382607448</v>
      </c>
      <c r="AO30" s="141" t="str">
        <f>IFERROR('3c DTC_PPM'!AM30+'2d Nil levelisation allowance'!AO73,"-")</f>
        <v>-</v>
      </c>
      <c r="AP30" s="141" t="str">
        <f>IFERROR('3c DTC_PPM'!AN30+'2d Nil levelisation allowance'!AP73,"-")</f>
        <v>-</v>
      </c>
      <c r="AQ30" s="141" t="str">
        <f>IFERROR('3c DTC_PPM'!AO30+'2d Nil levelisation allowance'!AQ73,"-")</f>
        <v>-</v>
      </c>
      <c r="AR30" s="141" t="str">
        <f>IFERROR('3c DTC_PPM'!AP30+'2d Nil levelisation allowance'!AR73,"-")</f>
        <v>-</v>
      </c>
      <c r="AS30" s="141" t="str">
        <f>IFERROR('3c DTC_PPM'!AQ30+'2d Nil levelisation allowance'!AS73,"-")</f>
        <v>-</v>
      </c>
      <c r="AT30" s="141" t="str">
        <f>IFERROR('3c DTC_PPM'!AR30+'2d Nil levelisation allowance'!AT73,"-")</f>
        <v>-</v>
      </c>
      <c r="AU30" s="141" t="str">
        <f>IFERROR('3c DTC_PPM'!AS30+'2d Nil levelisation allowance'!AU73,"-")</f>
        <v>-</v>
      </c>
      <c r="AV30" s="141" t="str">
        <f>IFERROR('3c DTC_PPM'!AT30+'2d Nil levelisation allowance'!AV73,"-")</f>
        <v>-</v>
      </c>
      <c r="AW30" s="141" t="str">
        <f>IFERROR('3c DTC_PPM'!AU30+'2d Nil levelisation allowance'!AW73,"-")</f>
        <v>-</v>
      </c>
      <c r="AX30" s="141" t="str">
        <f>IFERROR('3c DTC_PPM'!AV30+'2d Nil levelisation allowance'!AX73,"-")</f>
        <v>-</v>
      </c>
      <c r="AY30" s="141" t="str">
        <f>IFERROR('3c DTC_PPM'!AW30+'2d Nil levelisation allowance'!AY73,"-")</f>
        <v>-</v>
      </c>
      <c r="AZ30" s="141" t="str">
        <f>IFERROR('3c DTC_PPM'!AX30+'2d Nil levelisation allowance'!AZ73,"-")</f>
        <v>-</v>
      </c>
      <c r="BA30" s="141" t="str">
        <f>IFERROR('3c DTC_PPM'!AY30+'2d Nil levelisation allowance'!BA73,"-")</f>
        <v>-</v>
      </c>
      <c r="BB30" s="141" t="str">
        <f>IFERROR('3c DTC_PPM'!AZ30+'2d Nil levelisation allowance'!BB73,"-")</f>
        <v>-</v>
      </c>
      <c r="BC30" s="141" t="str">
        <f>IFERROR('3c DTC_PPM'!BA30+'2d Nil levelisation allowance'!BC73,"-")</f>
        <v>-</v>
      </c>
      <c r="BD30" s="141" t="str">
        <f>IFERROR('3c DTC_PPM'!BB30+'2d Nil levelisation allowance'!BD73,"-")</f>
        <v>-</v>
      </c>
      <c r="BE30" s="141" t="str">
        <f>IFERROR('3c DTC_PPM'!BC30+'2d Nil levelisation allowance'!BE73,"-")</f>
        <v>-</v>
      </c>
      <c r="BF30" s="141" t="str">
        <f>IFERROR('3c DTC_PPM'!BD30+'2d Nil levelisation allowance'!BF73,"-")</f>
        <v>-</v>
      </c>
    </row>
    <row r="31" spans="1:58">
      <c r="A31" s="227" t="s">
        <v>498</v>
      </c>
      <c r="B31" s="282"/>
      <c r="C31" s="285"/>
      <c r="D31" s="285"/>
      <c r="E31" s="285"/>
      <c r="F31" s="17" t="s">
        <v>103</v>
      </c>
      <c r="G31" s="65"/>
      <c r="H31" s="38"/>
      <c r="I31" s="136"/>
      <c r="J31" s="136"/>
      <c r="K31" s="136"/>
      <c r="L31" s="136"/>
      <c r="M31" s="136"/>
      <c r="N31" s="136"/>
      <c r="O31" s="136"/>
      <c r="P31" s="136"/>
      <c r="Q31" s="38"/>
      <c r="R31" s="141">
        <v>97.05</v>
      </c>
      <c r="S31" s="141">
        <v>97.99</v>
      </c>
      <c r="T31" s="141">
        <v>98.32</v>
      </c>
      <c r="U31" s="141">
        <v>99.4</v>
      </c>
      <c r="V31" s="141">
        <v>98.65</v>
      </c>
      <c r="W31" s="141">
        <v>100.48</v>
      </c>
      <c r="X31" s="141">
        <v>101.95</v>
      </c>
      <c r="Y31" s="141">
        <v>189.96</v>
      </c>
      <c r="Z31" s="141">
        <v>193.94</v>
      </c>
      <c r="AA31" s="141">
        <v>193.94</v>
      </c>
      <c r="AB31" s="141">
        <v>232.34</v>
      </c>
      <c r="AC31" s="141">
        <v>232.34</v>
      </c>
      <c r="AD31" s="141">
        <v>239.66</v>
      </c>
      <c r="AE31" s="141">
        <v>239.58</v>
      </c>
      <c r="AF31" s="141">
        <f>IFERROR('3c DTC_PPM'!AD31+'2d Nil levelisation allowance'!AF74,"-")</f>
        <v>224.43877311490127</v>
      </c>
      <c r="AG31" s="141">
        <f>IFERROR('3c DTC_PPM'!AE31+'2d Nil levelisation allowance'!AG74,"-")</f>
        <v>224.2149207447157</v>
      </c>
      <c r="AH31" s="141">
        <f>IFERROR('3c DTC_PPM'!AF31+'2d Nil levelisation allowance'!AH74,"-")</f>
        <v>226.50015761821368</v>
      </c>
      <c r="AI31" s="141">
        <f>IFERROR('3c DTC_PPM'!AG31+'2d Nil levelisation allowance'!AI74,"-")</f>
        <v>226.10654575927495</v>
      </c>
      <c r="AJ31" s="141">
        <f>IFERROR('3c DTC_PPM'!AH31+'2d Nil levelisation allowance'!AJ74,"-")</f>
        <v>199.16470190665436</v>
      </c>
      <c r="AK31" s="141">
        <f>IFERROR('3c DTC_PPM'!AI31+'2d Nil levelisation allowance'!AK74,"-")</f>
        <v>192.47945998573329</v>
      </c>
      <c r="AL31" s="141">
        <f>IFERROR('3c DTC_PPM'!AJ31+'2d Nil levelisation allowance'!AL74,"-")</f>
        <v>200.06694989011265</v>
      </c>
      <c r="AM31" s="141">
        <f>IFERROR('3c DTC_PPM'!AK31+'2d Nil levelisation allowance'!AM74,"-")</f>
        <v>203.01662971054068</v>
      </c>
      <c r="AN31" s="141">
        <f>IFERROR('3c DTC_PPM'!AL31+'2d Nil levelisation allowance'!AN74,"-")</f>
        <v>225.30061957760057</v>
      </c>
      <c r="AO31" s="141" t="str">
        <f>IFERROR('3c DTC_PPM'!AM31+'2d Nil levelisation allowance'!AO74,"-")</f>
        <v>-</v>
      </c>
      <c r="AP31" s="141" t="str">
        <f>IFERROR('3c DTC_PPM'!AN31+'2d Nil levelisation allowance'!AP74,"-")</f>
        <v>-</v>
      </c>
      <c r="AQ31" s="141" t="str">
        <f>IFERROR('3c DTC_PPM'!AO31+'2d Nil levelisation allowance'!AQ74,"-")</f>
        <v>-</v>
      </c>
      <c r="AR31" s="141" t="str">
        <f>IFERROR('3c DTC_PPM'!AP31+'2d Nil levelisation allowance'!AR74,"-")</f>
        <v>-</v>
      </c>
      <c r="AS31" s="141" t="str">
        <f>IFERROR('3c DTC_PPM'!AQ31+'2d Nil levelisation allowance'!AS74,"-")</f>
        <v>-</v>
      </c>
      <c r="AT31" s="141" t="str">
        <f>IFERROR('3c DTC_PPM'!AR31+'2d Nil levelisation allowance'!AT74,"-")</f>
        <v>-</v>
      </c>
      <c r="AU31" s="141" t="str">
        <f>IFERROR('3c DTC_PPM'!AS31+'2d Nil levelisation allowance'!AU74,"-")</f>
        <v>-</v>
      </c>
      <c r="AV31" s="141" t="str">
        <f>IFERROR('3c DTC_PPM'!AT31+'2d Nil levelisation allowance'!AV74,"-")</f>
        <v>-</v>
      </c>
      <c r="AW31" s="141" t="str">
        <f>IFERROR('3c DTC_PPM'!AU31+'2d Nil levelisation allowance'!AW74,"-")</f>
        <v>-</v>
      </c>
      <c r="AX31" s="141" t="str">
        <f>IFERROR('3c DTC_PPM'!AV31+'2d Nil levelisation allowance'!AX74,"-")</f>
        <v>-</v>
      </c>
      <c r="AY31" s="141" t="str">
        <f>IFERROR('3c DTC_PPM'!AW31+'2d Nil levelisation allowance'!AY74,"-")</f>
        <v>-</v>
      </c>
      <c r="AZ31" s="141" t="str">
        <f>IFERROR('3c DTC_PPM'!AX31+'2d Nil levelisation allowance'!AZ74,"-")</f>
        <v>-</v>
      </c>
      <c r="BA31" s="141" t="str">
        <f>IFERROR('3c DTC_PPM'!AY31+'2d Nil levelisation allowance'!BA74,"-")</f>
        <v>-</v>
      </c>
      <c r="BB31" s="141" t="str">
        <f>IFERROR('3c DTC_PPM'!AZ31+'2d Nil levelisation allowance'!BB74,"-")</f>
        <v>-</v>
      </c>
      <c r="BC31" s="141" t="str">
        <f>IFERROR('3c DTC_PPM'!BA31+'2d Nil levelisation allowance'!BC74,"-")</f>
        <v>-</v>
      </c>
      <c r="BD31" s="141" t="str">
        <f>IFERROR('3c DTC_PPM'!BB31+'2d Nil levelisation allowance'!BD74,"-")</f>
        <v>-</v>
      </c>
      <c r="BE31" s="141" t="str">
        <f>IFERROR('3c DTC_PPM'!BC31+'2d Nil levelisation allowance'!BE74,"-")</f>
        <v>-</v>
      </c>
      <c r="BF31" s="141" t="str">
        <f>IFERROR('3c DTC_PPM'!BD31+'2d Nil levelisation allowance'!BF74,"-")</f>
        <v>-</v>
      </c>
    </row>
    <row r="32" spans="1:58">
      <c r="A32" s="227" t="s">
        <v>499</v>
      </c>
      <c r="B32" s="282"/>
      <c r="C32" s="285"/>
      <c r="D32" s="285"/>
      <c r="E32" s="285"/>
      <c r="F32" s="17" t="s">
        <v>104</v>
      </c>
      <c r="G32" s="65"/>
      <c r="H32" s="38"/>
      <c r="I32" s="136"/>
      <c r="J32" s="136"/>
      <c r="K32" s="136"/>
      <c r="L32" s="136"/>
      <c r="M32" s="136"/>
      <c r="N32" s="136"/>
      <c r="O32" s="136"/>
      <c r="P32" s="136"/>
      <c r="Q32" s="38"/>
      <c r="R32" s="141">
        <v>91.81</v>
      </c>
      <c r="S32" s="141">
        <v>94.45</v>
      </c>
      <c r="T32" s="141">
        <v>94.78</v>
      </c>
      <c r="U32" s="141">
        <v>94.9</v>
      </c>
      <c r="V32" s="141">
        <v>94.15</v>
      </c>
      <c r="W32" s="141">
        <v>95.75</v>
      </c>
      <c r="X32" s="141">
        <v>97.22</v>
      </c>
      <c r="Y32" s="141">
        <v>182.81</v>
      </c>
      <c r="Z32" s="141">
        <v>186.79</v>
      </c>
      <c r="AA32" s="141">
        <v>186.79</v>
      </c>
      <c r="AB32" s="141">
        <v>232.86</v>
      </c>
      <c r="AC32" s="141">
        <v>232.86</v>
      </c>
      <c r="AD32" s="141">
        <v>240.11</v>
      </c>
      <c r="AE32" s="141">
        <v>240.03</v>
      </c>
      <c r="AF32" s="141">
        <f>IFERROR('3c DTC_PPM'!AD32+'2d Nil levelisation allowance'!AF75,"-")</f>
        <v>232.70686122692078</v>
      </c>
      <c r="AG32" s="141">
        <f>IFERROR('3c DTC_PPM'!AE32+'2d Nil levelisation allowance'!AG75,"-")</f>
        <v>232.60769453731666</v>
      </c>
      <c r="AH32" s="141">
        <f>IFERROR('3c DTC_PPM'!AF32+'2d Nil levelisation allowance'!AH75,"-")</f>
        <v>235.32473597811219</v>
      </c>
      <c r="AI32" s="141">
        <f>IFERROR('3c DTC_PPM'!AG32+'2d Nil levelisation allowance'!AI75,"-")</f>
        <v>234.98775309037973</v>
      </c>
      <c r="AJ32" s="141">
        <f>IFERROR('3c DTC_PPM'!AH32+'2d Nil levelisation allowance'!AJ75,"-")</f>
        <v>240.54203913633333</v>
      </c>
      <c r="AK32" s="141">
        <f>IFERROR('3c DTC_PPM'!AI32+'2d Nil levelisation allowance'!AK75,"-")</f>
        <v>233.12506010340371</v>
      </c>
      <c r="AL32" s="141">
        <f>IFERROR('3c DTC_PPM'!AJ32+'2d Nil levelisation allowance'!AL75,"-")</f>
        <v>240.90224397235733</v>
      </c>
      <c r="AM32" s="141">
        <f>IFERROR('3c DTC_PPM'!AK32+'2d Nil levelisation allowance'!AM75,"-")</f>
        <v>244.05326282390271</v>
      </c>
      <c r="AN32" s="141">
        <f>IFERROR('3c DTC_PPM'!AL32+'2d Nil levelisation allowance'!AN75,"-")</f>
        <v>243.28309143765614</v>
      </c>
      <c r="AO32" s="141" t="str">
        <f>IFERROR('3c DTC_PPM'!AM32+'2d Nil levelisation allowance'!AO75,"-")</f>
        <v>-</v>
      </c>
      <c r="AP32" s="141" t="str">
        <f>IFERROR('3c DTC_PPM'!AN32+'2d Nil levelisation allowance'!AP75,"-")</f>
        <v>-</v>
      </c>
      <c r="AQ32" s="141" t="str">
        <f>IFERROR('3c DTC_PPM'!AO32+'2d Nil levelisation allowance'!AQ75,"-")</f>
        <v>-</v>
      </c>
      <c r="AR32" s="141" t="str">
        <f>IFERROR('3c DTC_PPM'!AP32+'2d Nil levelisation allowance'!AR75,"-")</f>
        <v>-</v>
      </c>
      <c r="AS32" s="141" t="str">
        <f>IFERROR('3c DTC_PPM'!AQ32+'2d Nil levelisation allowance'!AS75,"-")</f>
        <v>-</v>
      </c>
      <c r="AT32" s="141" t="str">
        <f>IFERROR('3c DTC_PPM'!AR32+'2d Nil levelisation allowance'!AT75,"-")</f>
        <v>-</v>
      </c>
      <c r="AU32" s="141" t="str">
        <f>IFERROR('3c DTC_PPM'!AS32+'2d Nil levelisation allowance'!AU75,"-")</f>
        <v>-</v>
      </c>
      <c r="AV32" s="141" t="str">
        <f>IFERROR('3c DTC_PPM'!AT32+'2d Nil levelisation allowance'!AV75,"-")</f>
        <v>-</v>
      </c>
      <c r="AW32" s="141" t="str">
        <f>IFERROR('3c DTC_PPM'!AU32+'2d Nil levelisation allowance'!AW75,"-")</f>
        <v>-</v>
      </c>
      <c r="AX32" s="141" t="str">
        <f>IFERROR('3c DTC_PPM'!AV32+'2d Nil levelisation allowance'!AX75,"-")</f>
        <v>-</v>
      </c>
      <c r="AY32" s="141" t="str">
        <f>IFERROR('3c DTC_PPM'!AW32+'2d Nil levelisation allowance'!AY75,"-")</f>
        <v>-</v>
      </c>
      <c r="AZ32" s="141" t="str">
        <f>IFERROR('3c DTC_PPM'!AX32+'2d Nil levelisation allowance'!AZ75,"-")</f>
        <v>-</v>
      </c>
      <c r="BA32" s="141" t="str">
        <f>IFERROR('3c DTC_PPM'!AY32+'2d Nil levelisation allowance'!BA75,"-")</f>
        <v>-</v>
      </c>
      <c r="BB32" s="141" t="str">
        <f>IFERROR('3c DTC_PPM'!AZ32+'2d Nil levelisation allowance'!BB75,"-")</f>
        <v>-</v>
      </c>
      <c r="BC32" s="141" t="str">
        <f>IFERROR('3c DTC_PPM'!BA32+'2d Nil levelisation allowance'!BC75,"-")</f>
        <v>-</v>
      </c>
      <c r="BD32" s="141" t="str">
        <f>IFERROR('3c DTC_PPM'!BB32+'2d Nil levelisation allowance'!BD75,"-")</f>
        <v>-</v>
      </c>
      <c r="BE32" s="141" t="str">
        <f>IFERROR('3c DTC_PPM'!BC32+'2d Nil levelisation allowance'!BE75,"-")</f>
        <v>-</v>
      </c>
      <c r="BF32" s="141" t="str">
        <f>IFERROR('3c DTC_PPM'!BD32+'2d Nil levelisation allowance'!BF75,"-")</f>
        <v>-</v>
      </c>
    </row>
    <row r="33" spans="1:58">
      <c r="A33" s="227" t="s">
        <v>500</v>
      </c>
      <c r="B33" s="282"/>
      <c r="C33" s="285"/>
      <c r="D33" s="285"/>
      <c r="E33" s="285"/>
      <c r="F33" s="17" t="s">
        <v>105</v>
      </c>
      <c r="G33" s="65"/>
      <c r="H33" s="38"/>
      <c r="I33" s="136"/>
      <c r="J33" s="136"/>
      <c r="K33" s="136"/>
      <c r="L33" s="136"/>
      <c r="M33" s="136"/>
      <c r="N33" s="136"/>
      <c r="O33" s="136"/>
      <c r="P33" s="136"/>
      <c r="Q33" s="38"/>
      <c r="R33" s="141">
        <v>93.82</v>
      </c>
      <c r="S33" s="141">
        <v>95.94</v>
      </c>
      <c r="T33" s="141">
        <v>96.27</v>
      </c>
      <c r="U33" s="141">
        <v>98.62</v>
      </c>
      <c r="V33" s="141">
        <v>97.87</v>
      </c>
      <c r="W33" s="141">
        <v>95.08</v>
      </c>
      <c r="X33" s="141">
        <v>96.55</v>
      </c>
      <c r="Y33" s="141">
        <v>129.41</v>
      </c>
      <c r="Z33" s="141">
        <v>133.38</v>
      </c>
      <c r="AA33" s="141">
        <v>133.38</v>
      </c>
      <c r="AB33" s="141">
        <v>151.1</v>
      </c>
      <c r="AC33" s="141">
        <v>151.1</v>
      </c>
      <c r="AD33" s="141">
        <v>158.22</v>
      </c>
      <c r="AE33" s="141">
        <v>158.16999999999999</v>
      </c>
      <c r="AF33" s="141">
        <f>IFERROR('3c DTC_PPM'!AD33+'2d Nil levelisation allowance'!AF76,"-")</f>
        <v>141.66415220646525</v>
      </c>
      <c r="AG33" s="141">
        <f>IFERROR('3c DTC_PPM'!AE33+'2d Nil levelisation allowance'!AG76,"-")</f>
        <v>141.51333108774861</v>
      </c>
      <c r="AH33" s="141">
        <f>IFERROR('3c DTC_PPM'!AF33+'2d Nil levelisation allowance'!AH76,"-")</f>
        <v>144.26786697703466</v>
      </c>
      <c r="AI33" s="141">
        <f>IFERROR('3c DTC_PPM'!AG33+'2d Nil levelisation allowance'!AI76,"-")</f>
        <v>144.06436169223616</v>
      </c>
      <c r="AJ33" s="141">
        <f>IFERROR('3c DTC_PPM'!AH33+'2d Nil levelisation allowance'!AJ76,"-")</f>
        <v>160.00434586125704</v>
      </c>
      <c r="AK33" s="141">
        <f>IFERROR('3c DTC_PPM'!AI33+'2d Nil levelisation allowance'!AK76,"-")</f>
        <v>151.02735581188998</v>
      </c>
      <c r="AL33" s="141">
        <f>IFERROR('3c DTC_PPM'!AJ33+'2d Nil levelisation allowance'!AL76,"-")</f>
        <v>158.9957344495279</v>
      </c>
      <c r="AM33" s="141">
        <f>IFERROR('3c DTC_PPM'!AK33+'2d Nil levelisation allowance'!AM76,"-")</f>
        <v>162.11252619041409</v>
      </c>
      <c r="AN33" s="141">
        <f>IFERROR('3c DTC_PPM'!AL33+'2d Nil levelisation allowance'!AN76,"-")</f>
        <v>154.36810248553797</v>
      </c>
      <c r="AO33" s="141" t="str">
        <f>IFERROR('3c DTC_PPM'!AM33+'2d Nil levelisation allowance'!AO76,"-")</f>
        <v>-</v>
      </c>
      <c r="AP33" s="141" t="str">
        <f>IFERROR('3c DTC_PPM'!AN33+'2d Nil levelisation allowance'!AP76,"-")</f>
        <v>-</v>
      </c>
      <c r="AQ33" s="141" t="str">
        <f>IFERROR('3c DTC_PPM'!AO33+'2d Nil levelisation allowance'!AQ76,"-")</f>
        <v>-</v>
      </c>
      <c r="AR33" s="141" t="str">
        <f>IFERROR('3c DTC_PPM'!AP33+'2d Nil levelisation allowance'!AR76,"-")</f>
        <v>-</v>
      </c>
      <c r="AS33" s="141" t="str">
        <f>IFERROR('3c DTC_PPM'!AQ33+'2d Nil levelisation allowance'!AS76,"-")</f>
        <v>-</v>
      </c>
      <c r="AT33" s="141" t="str">
        <f>IFERROR('3c DTC_PPM'!AR33+'2d Nil levelisation allowance'!AT76,"-")</f>
        <v>-</v>
      </c>
      <c r="AU33" s="141" t="str">
        <f>IFERROR('3c DTC_PPM'!AS33+'2d Nil levelisation allowance'!AU76,"-")</f>
        <v>-</v>
      </c>
      <c r="AV33" s="141" t="str">
        <f>IFERROR('3c DTC_PPM'!AT33+'2d Nil levelisation allowance'!AV76,"-")</f>
        <v>-</v>
      </c>
      <c r="AW33" s="141" t="str">
        <f>IFERROR('3c DTC_PPM'!AU33+'2d Nil levelisation allowance'!AW76,"-")</f>
        <v>-</v>
      </c>
      <c r="AX33" s="141" t="str">
        <f>IFERROR('3c DTC_PPM'!AV33+'2d Nil levelisation allowance'!AX76,"-")</f>
        <v>-</v>
      </c>
      <c r="AY33" s="141" t="str">
        <f>IFERROR('3c DTC_PPM'!AW33+'2d Nil levelisation allowance'!AY76,"-")</f>
        <v>-</v>
      </c>
      <c r="AZ33" s="141" t="str">
        <f>IFERROR('3c DTC_PPM'!AX33+'2d Nil levelisation allowance'!AZ76,"-")</f>
        <v>-</v>
      </c>
      <c r="BA33" s="141" t="str">
        <f>IFERROR('3c DTC_PPM'!AY33+'2d Nil levelisation allowance'!BA76,"-")</f>
        <v>-</v>
      </c>
      <c r="BB33" s="141" t="str">
        <f>IFERROR('3c DTC_PPM'!AZ33+'2d Nil levelisation allowance'!BB76,"-")</f>
        <v>-</v>
      </c>
      <c r="BC33" s="141" t="str">
        <f>IFERROR('3c DTC_PPM'!BA33+'2d Nil levelisation allowance'!BC76,"-")</f>
        <v>-</v>
      </c>
      <c r="BD33" s="141" t="str">
        <f>IFERROR('3c DTC_PPM'!BB33+'2d Nil levelisation allowance'!BD76,"-")</f>
        <v>-</v>
      </c>
      <c r="BE33" s="141" t="str">
        <f>IFERROR('3c DTC_PPM'!BC33+'2d Nil levelisation allowance'!BE76,"-")</f>
        <v>-</v>
      </c>
      <c r="BF33" s="141" t="str">
        <f>IFERROR('3c DTC_PPM'!BD33+'2d Nil levelisation allowance'!BF76,"-")</f>
        <v>-</v>
      </c>
    </row>
    <row r="34" spans="1:58">
      <c r="A34" s="227" t="s">
        <v>501</v>
      </c>
      <c r="B34" s="282"/>
      <c r="C34" s="285"/>
      <c r="D34" s="285"/>
      <c r="E34" s="285"/>
      <c r="F34" s="17" t="s">
        <v>106</v>
      </c>
      <c r="G34" s="65"/>
      <c r="H34" s="38"/>
      <c r="I34" s="136"/>
      <c r="J34" s="136"/>
      <c r="K34" s="136"/>
      <c r="L34" s="136"/>
      <c r="M34" s="136"/>
      <c r="N34" s="136"/>
      <c r="O34" s="136"/>
      <c r="P34" s="136"/>
      <c r="Q34" s="38"/>
      <c r="R34" s="141">
        <v>94.56</v>
      </c>
      <c r="S34" s="141">
        <v>98.06</v>
      </c>
      <c r="T34" s="141">
        <v>98.39</v>
      </c>
      <c r="U34" s="141">
        <v>101.34</v>
      </c>
      <c r="V34" s="141">
        <v>100.58</v>
      </c>
      <c r="W34" s="141">
        <v>97.61</v>
      </c>
      <c r="X34" s="141">
        <v>99.08</v>
      </c>
      <c r="Y34" s="141">
        <v>162.34</v>
      </c>
      <c r="Z34" s="141">
        <v>166.32</v>
      </c>
      <c r="AA34" s="141">
        <v>166.32</v>
      </c>
      <c r="AB34" s="141">
        <v>182.32</v>
      </c>
      <c r="AC34" s="141">
        <v>182.32</v>
      </c>
      <c r="AD34" s="141">
        <v>189.51</v>
      </c>
      <c r="AE34" s="141">
        <v>189.45</v>
      </c>
      <c r="AF34" s="141">
        <f>IFERROR('3c DTC_PPM'!AD34+'2d Nil levelisation allowance'!AF77,"-")</f>
        <v>199.52918880107583</v>
      </c>
      <c r="AG34" s="141">
        <f>IFERROR('3c DTC_PPM'!AE34+'2d Nil levelisation allowance'!AG77,"-")</f>
        <v>199.49390789382011</v>
      </c>
      <c r="AH34" s="141">
        <f>IFERROR('3c DTC_PPM'!AF34+'2d Nil levelisation allowance'!AH77,"-")</f>
        <v>202.35771694947104</v>
      </c>
      <c r="AI34" s="141">
        <f>IFERROR('3c DTC_PPM'!AG34+'2d Nil levelisation allowance'!AI77,"-")</f>
        <v>202.15977795885109</v>
      </c>
      <c r="AJ34" s="141">
        <f>IFERROR('3c DTC_PPM'!AH34+'2d Nil levelisation allowance'!AJ77,"-")</f>
        <v>168.06262527380747</v>
      </c>
      <c r="AK34" s="141">
        <f>IFERROR('3c DTC_PPM'!AI34+'2d Nil levelisation allowance'!AK77,"-")</f>
        <v>158.98402151384133</v>
      </c>
      <c r="AL34" s="141">
        <f>IFERROR('3c DTC_PPM'!AJ34+'2d Nil levelisation allowance'!AL77,"-")</f>
        <v>166.98647016786279</v>
      </c>
      <c r="AM34" s="141">
        <f>IFERROR('3c DTC_PPM'!AK34+'2d Nil levelisation allowance'!AM77,"-")</f>
        <v>170.47282324173196</v>
      </c>
      <c r="AN34" s="141">
        <f>IFERROR('3c DTC_PPM'!AL34+'2d Nil levelisation allowance'!AN77,"-")</f>
        <v>190.29039624796891</v>
      </c>
      <c r="AO34" s="141" t="str">
        <f>IFERROR('3c DTC_PPM'!AM34+'2d Nil levelisation allowance'!AO77,"-")</f>
        <v>-</v>
      </c>
      <c r="AP34" s="141" t="str">
        <f>IFERROR('3c DTC_PPM'!AN34+'2d Nil levelisation allowance'!AP77,"-")</f>
        <v>-</v>
      </c>
      <c r="AQ34" s="141" t="str">
        <f>IFERROR('3c DTC_PPM'!AO34+'2d Nil levelisation allowance'!AQ77,"-")</f>
        <v>-</v>
      </c>
      <c r="AR34" s="141" t="str">
        <f>IFERROR('3c DTC_PPM'!AP34+'2d Nil levelisation allowance'!AR77,"-")</f>
        <v>-</v>
      </c>
      <c r="AS34" s="141" t="str">
        <f>IFERROR('3c DTC_PPM'!AQ34+'2d Nil levelisation allowance'!AS77,"-")</f>
        <v>-</v>
      </c>
      <c r="AT34" s="141" t="str">
        <f>IFERROR('3c DTC_PPM'!AR34+'2d Nil levelisation allowance'!AT77,"-")</f>
        <v>-</v>
      </c>
      <c r="AU34" s="141" t="str">
        <f>IFERROR('3c DTC_PPM'!AS34+'2d Nil levelisation allowance'!AU77,"-")</f>
        <v>-</v>
      </c>
      <c r="AV34" s="141" t="str">
        <f>IFERROR('3c DTC_PPM'!AT34+'2d Nil levelisation allowance'!AV77,"-")</f>
        <v>-</v>
      </c>
      <c r="AW34" s="141" t="str">
        <f>IFERROR('3c DTC_PPM'!AU34+'2d Nil levelisation allowance'!AW77,"-")</f>
        <v>-</v>
      </c>
      <c r="AX34" s="141" t="str">
        <f>IFERROR('3c DTC_PPM'!AV34+'2d Nil levelisation allowance'!AX77,"-")</f>
        <v>-</v>
      </c>
      <c r="AY34" s="141" t="str">
        <f>IFERROR('3c DTC_PPM'!AW34+'2d Nil levelisation allowance'!AY77,"-")</f>
        <v>-</v>
      </c>
      <c r="AZ34" s="141" t="str">
        <f>IFERROR('3c DTC_PPM'!AX34+'2d Nil levelisation allowance'!AZ77,"-")</f>
        <v>-</v>
      </c>
      <c r="BA34" s="141" t="str">
        <f>IFERROR('3c DTC_PPM'!AY34+'2d Nil levelisation allowance'!BA77,"-")</f>
        <v>-</v>
      </c>
      <c r="BB34" s="141" t="str">
        <f>IFERROR('3c DTC_PPM'!AZ34+'2d Nil levelisation allowance'!BB77,"-")</f>
        <v>-</v>
      </c>
      <c r="BC34" s="141" t="str">
        <f>IFERROR('3c DTC_PPM'!BA34+'2d Nil levelisation allowance'!BC77,"-")</f>
        <v>-</v>
      </c>
      <c r="BD34" s="141" t="str">
        <f>IFERROR('3c DTC_PPM'!BB34+'2d Nil levelisation allowance'!BD77,"-")</f>
        <v>-</v>
      </c>
      <c r="BE34" s="141" t="str">
        <f>IFERROR('3c DTC_PPM'!BC34+'2d Nil levelisation allowance'!BE77,"-")</f>
        <v>-</v>
      </c>
      <c r="BF34" s="141" t="str">
        <f>IFERROR('3c DTC_PPM'!BD34+'2d Nil levelisation allowance'!BF77,"-")</f>
        <v>-</v>
      </c>
    </row>
    <row r="35" spans="1:58">
      <c r="A35" s="227" t="s">
        <v>502</v>
      </c>
      <c r="B35" s="282"/>
      <c r="C35" s="285"/>
      <c r="D35" s="285"/>
      <c r="E35" s="285"/>
      <c r="F35" s="17" t="s">
        <v>107</v>
      </c>
      <c r="G35" s="65"/>
      <c r="H35" s="38"/>
      <c r="I35" s="136"/>
      <c r="J35" s="136"/>
      <c r="K35" s="136"/>
      <c r="L35" s="136"/>
      <c r="M35" s="136"/>
      <c r="N35" s="136"/>
      <c r="O35" s="136"/>
      <c r="P35" s="136"/>
      <c r="Q35" s="38"/>
      <c r="R35" s="141">
        <v>94.56</v>
      </c>
      <c r="S35" s="141">
        <v>98.88</v>
      </c>
      <c r="T35" s="141">
        <v>99.21</v>
      </c>
      <c r="U35" s="141">
        <v>101.34</v>
      </c>
      <c r="V35" s="141">
        <v>100.58</v>
      </c>
      <c r="W35" s="141">
        <v>97.54</v>
      </c>
      <c r="X35" s="141">
        <v>99.01</v>
      </c>
      <c r="Y35" s="141">
        <v>149.38999999999999</v>
      </c>
      <c r="Z35" s="141">
        <v>153.37</v>
      </c>
      <c r="AA35" s="141">
        <v>153.37</v>
      </c>
      <c r="AB35" s="141">
        <v>170.04</v>
      </c>
      <c r="AC35" s="141">
        <v>170.04</v>
      </c>
      <c r="AD35" s="141">
        <v>177.22</v>
      </c>
      <c r="AE35" s="141">
        <v>177.16</v>
      </c>
      <c r="AF35" s="141">
        <f>IFERROR('3c DTC_PPM'!AD35+'2d Nil levelisation allowance'!AF78,"-")</f>
        <v>175.3995588059008</v>
      </c>
      <c r="AG35" s="141">
        <f>IFERROR('3c DTC_PPM'!AE35+'2d Nil levelisation allowance'!AG78,"-")</f>
        <v>175.32534539028833</v>
      </c>
      <c r="AH35" s="141">
        <f>IFERROR('3c DTC_PPM'!AF35+'2d Nil levelisation allowance'!AH78,"-")</f>
        <v>178.19467063768258</v>
      </c>
      <c r="AI35" s="141">
        <f>IFERROR('3c DTC_PPM'!AG35+'2d Nil levelisation allowance'!AI78,"-")</f>
        <v>178.00020143288407</v>
      </c>
      <c r="AJ35" s="141">
        <f>IFERROR('3c DTC_PPM'!AH35+'2d Nil levelisation allowance'!AJ78,"-")</f>
        <v>170.24830645398248</v>
      </c>
      <c r="AK35" s="141">
        <f>IFERROR('3c DTC_PPM'!AI35+'2d Nil levelisation allowance'!AK78,"-")</f>
        <v>161.22566519978048</v>
      </c>
      <c r="AL35" s="141">
        <f>IFERROR('3c DTC_PPM'!AJ35+'2d Nil levelisation allowance'!AL78,"-")</f>
        <v>169.16386827533546</v>
      </c>
      <c r="AM35" s="141">
        <f>IFERROR('3c DTC_PPM'!AK35+'2d Nil levelisation allowance'!AM78,"-")</f>
        <v>172.5975235011658</v>
      </c>
      <c r="AN35" s="141">
        <f>IFERROR('3c DTC_PPM'!AL35+'2d Nil levelisation allowance'!AN78,"-")</f>
        <v>188.33245234102887</v>
      </c>
      <c r="AO35" s="141" t="str">
        <f>IFERROR('3c DTC_PPM'!AM35+'2d Nil levelisation allowance'!AO78,"-")</f>
        <v>-</v>
      </c>
      <c r="AP35" s="141" t="str">
        <f>IFERROR('3c DTC_PPM'!AN35+'2d Nil levelisation allowance'!AP78,"-")</f>
        <v>-</v>
      </c>
      <c r="AQ35" s="141" t="str">
        <f>IFERROR('3c DTC_PPM'!AO35+'2d Nil levelisation allowance'!AQ78,"-")</f>
        <v>-</v>
      </c>
      <c r="AR35" s="141" t="str">
        <f>IFERROR('3c DTC_PPM'!AP35+'2d Nil levelisation allowance'!AR78,"-")</f>
        <v>-</v>
      </c>
      <c r="AS35" s="141" t="str">
        <f>IFERROR('3c DTC_PPM'!AQ35+'2d Nil levelisation allowance'!AS78,"-")</f>
        <v>-</v>
      </c>
      <c r="AT35" s="141" t="str">
        <f>IFERROR('3c DTC_PPM'!AR35+'2d Nil levelisation allowance'!AT78,"-")</f>
        <v>-</v>
      </c>
      <c r="AU35" s="141" t="str">
        <f>IFERROR('3c DTC_PPM'!AS35+'2d Nil levelisation allowance'!AU78,"-")</f>
        <v>-</v>
      </c>
      <c r="AV35" s="141" t="str">
        <f>IFERROR('3c DTC_PPM'!AT35+'2d Nil levelisation allowance'!AV78,"-")</f>
        <v>-</v>
      </c>
      <c r="AW35" s="141" t="str">
        <f>IFERROR('3c DTC_PPM'!AU35+'2d Nil levelisation allowance'!AW78,"-")</f>
        <v>-</v>
      </c>
      <c r="AX35" s="141" t="str">
        <f>IFERROR('3c DTC_PPM'!AV35+'2d Nil levelisation allowance'!AX78,"-")</f>
        <v>-</v>
      </c>
      <c r="AY35" s="141" t="str">
        <f>IFERROR('3c DTC_PPM'!AW35+'2d Nil levelisation allowance'!AY78,"-")</f>
        <v>-</v>
      </c>
      <c r="AZ35" s="141" t="str">
        <f>IFERROR('3c DTC_PPM'!AX35+'2d Nil levelisation allowance'!AZ78,"-")</f>
        <v>-</v>
      </c>
      <c r="BA35" s="141" t="str">
        <f>IFERROR('3c DTC_PPM'!AY35+'2d Nil levelisation allowance'!BA78,"-")</f>
        <v>-</v>
      </c>
      <c r="BB35" s="141" t="str">
        <f>IFERROR('3c DTC_PPM'!AZ35+'2d Nil levelisation allowance'!BB78,"-")</f>
        <v>-</v>
      </c>
      <c r="BC35" s="141" t="str">
        <f>IFERROR('3c DTC_PPM'!BA35+'2d Nil levelisation allowance'!BC78,"-")</f>
        <v>-</v>
      </c>
      <c r="BD35" s="141" t="str">
        <f>IFERROR('3c DTC_PPM'!BB35+'2d Nil levelisation allowance'!BD78,"-")</f>
        <v>-</v>
      </c>
      <c r="BE35" s="141" t="str">
        <f>IFERROR('3c DTC_PPM'!BC35+'2d Nil levelisation allowance'!BE78,"-")</f>
        <v>-</v>
      </c>
      <c r="BF35" s="141" t="str">
        <f>IFERROR('3c DTC_PPM'!BD35+'2d Nil levelisation allowance'!BF78,"-")</f>
        <v>-</v>
      </c>
    </row>
    <row r="36" spans="1:58">
      <c r="A36" s="227" t="s">
        <v>503</v>
      </c>
      <c r="B36" s="282"/>
      <c r="C36" s="285"/>
      <c r="D36" s="285"/>
      <c r="E36" s="285"/>
      <c r="F36" s="17" t="s">
        <v>108</v>
      </c>
      <c r="G36" s="65"/>
      <c r="H36" s="38"/>
      <c r="I36" s="136"/>
      <c r="J36" s="136"/>
      <c r="K36" s="136"/>
      <c r="L36" s="136"/>
      <c r="M36" s="136"/>
      <c r="N36" s="136"/>
      <c r="O36" s="136"/>
      <c r="P36" s="136"/>
      <c r="Q36" s="38"/>
      <c r="R36" s="141">
        <v>90.39</v>
      </c>
      <c r="S36" s="141">
        <v>92.33</v>
      </c>
      <c r="T36" s="141">
        <v>92.66</v>
      </c>
      <c r="U36" s="141">
        <v>95.79</v>
      </c>
      <c r="V36" s="141">
        <v>95.04</v>
      </c>
      <c r="W36" s="141">
        <v>96.68</v>
      </c>
      <c r="X36" s="141">
        <v>98.15</v>
      </c>
      <c r="Y36" s="141">
        <v>173.02</v>
      </c>
      <c r="Z36" s="141">
        <v>177</v>
      </c>
      <c r="AA36" s="141">
        <v>177</v>
      </c>
      <c r="AB36" s="141">
        <v>193.04</v>
      </c>
      <c r="AC36" s="141">
        <v>193.04</v>
      </c>
      <c r="AD36" s="141">
        <v>200.3</v>
      </c>
      <c r="AE36" s="141">
        <v>200.23</v>
      </c>
      <c r="AF36" s="141">
        <f>IFERROR('3c DTC_PPM'!AD36+'2d Nil levelisation allowance'!AF79,"-")</f>
        <v>193.67822724223259</v>
      </c>
      <c r="AG36" s="141">
        <f>IFERROR('3c DTC_PPM'!AE36+'2d Nil levelisation allowance'!AG79,"-")</f>
        <v>193.70239065855634</v>
      </c>
      <c r="AH36" s="141">
        <f>IFERROR('3c DTC_PPM'!AF36+'2d Nil levelisation allowance'!AH79,"-")</f>
        <v>196.83850442942381</v>
      </c>
      <c r="AI36" s="141">
        <f>IFERROR('3c DTC_PPM'!AG36+'2d Nil levelisation allowance'!AI79,"-")</f>
        <v>196.7154585011985</v>
      </c>
      <c r="AJ36" s="141">
        <f>IFERROR('3c DTC_PPM'!AH36+'2d Nil levelisation allowance'!AJ79,"-")</f>
        <v>170.65915676223389</v>
      </c>
      <c r="AK36" s="141">
        <f>IFERROR('3c DTC_PPM'!AI36+'2d Nil levelisation allowance'!AK79,"-")</f>
        <v>160.89334378949857</v>
      </c>
      <c r="AL36" s="141">
        <f>IFERROR('3c DTC_PPM'!AJ36+'2d Nil levelisation allowance'!AL79,"-")</f>
        <v>168.90539750757114</v>
      </c>
      <c r="AM36" s="141">
        <f>IFERROR('3c DTC_PPM'!AK36+'2d Nil levelisation allowance'!AM79,"-")</f>
        <v>172.30261770606359</v>
      </c>
      <c r="AN36" s="141">
        <f>IFERROR('3c DTC_PPM'!AL36+'2d Nil levelisation allowance'!AN79,"-")</f>
        <v>184.40063358663377</v>
      </c>
      <c r="AO36" s="141" t="str">
        <f>IFERROR('3c DTC_PPM'!AM36+'2d Nil levelisation allowance'!AO79,"-")</f>
        <v>-</v>
      </c>
      <c r="AP36" s="141" t="str">
        <f>IFERROR('3c DTC_PPM'!AN36+'2d Nil levelisation allowance'!AP79,"-")</f>
        <v>-</v>
      </c>
      <c r="AQ36" s="141" t="str">
        <f>IFERROR('3c DTC_PPM'!AO36+'2d Nil levelisation allowance'!AQ79,"-")</f>
        <v>-</v>
      </c>
      <c r="AR36" s="141" t="str">
        <f>IFERROR('3c DTC_PPM'!AP36+'2d Nil levelisation allowance'!AR79,"-")</f>
        <v>-</v>
      </c>
      <c r="AS36" s="141" t="str">
        <f>IFERROR('3c DTC_PPM'!AQ36+'2d Nil levelisation allowance'!AS79,"-")</f>
        <v>-</v>
      </c>
      <c r="AT36" s="141" t="str">
        <f>IFERROR('3c DTC_PPM'!AR36+'2d Nil levelisation allowance'!AT79,"-")</f>
        <v>-</v>
      </c>
      <c r="AU36" s="141" t="str">
        <f>IFERROR('3c DTC_PPM'!AS36+'2d Nil levelisation allowance'!AU79,"-")</f>
        <v>-</v>
      </c>
      <c r="AV36" s="141" t="str">
        <f>IFERROR('3c DTC_PPM'!AT36+'2d Nil levelisation allowance'!AV79,"-")</f>
        <v>-</v>
      </c>
      <c r="AW36" s="141" t="str">
        <f>IFERROR('3c DTC_PPM'!AU36+'2d Nil levelisation allowance'!AW79,"-")</f>
        <v>-</v>
      </c>
      <c r="AX36" s="141" t="str">
        <f>IFERROR('3c DTC_PPM'!AV36+'2d Nil levelisation allowance'!AX79,"-")</f>
        <v>-</v>
      </c>
      <c r="AY36" s="141" t="str">
        <f>IFERROR('3c DTC_PPM'!AW36+'2d Nil levelisation allowance'!AY79,"-")</f>
        <v>-</v>
      </c>
      <c r="AZ36" s="141" t="str">
        <f>IFERROR('3c DTC_PPM'!AX36+'2d Nil levelisation allowance'!AZ79,"-")</f>
        <v>-</v>
      </c>
      <c r="BA36" s="141" t="str">
        <f>IFERROR('3c DTC_PPM'!AY36+'2d Nil levelisation allowance'!BA79,"-")</f>
        <v>-</v>
      </c>
      <c r="BB36" s="141" t="str">
        <f>IFERROR('3c DTC_PPM'!AZ36+'2d Nil levelisation allowance'!BB79,"-")</f>
        <v>-</v>
      </c>
      <c r="BC36" s="141" t="str">
        <f>IFERROR('3c DTC_PPM'!BA36+'2d Nil levelisation allowance'!BC79,"-")</f>
        <v>-</v>
      </c>
      <c r="BD36" s="141" t="str">
        <f>IFERROR('3c DTC_PPM'!BB36+'2d Nil levelisation allowance'!BD79,"-")</f>
        <v>-</v>
      </c>
      <c r="BE36" s="141" t="str">
        <f>IFERROR('3c DTC_PPM'!BC36+'2d Nil levelisation allowance'!BE79,"-")</f>
        <v>-</v>
      </c>
      <c r="BF36" s="141" t="str">
        <f>IFERROR('3c DTC_PPM'!BD36+'2d Nil levelisation allowance'!BF79,"-")</f>
        <v>-</v>
      </c>
    </row>
    <row r="37" spans="1:58">
      <c r="A37" s="227" t="s">
        <v>504</v>
      </c>
      <c r="B37" s="282"/>
      <c r="C37" s="285"/>
      <c r="D37" s="285"/>
      <c r="E37" s="285"/>
      <c r="F37" s="17" t="s">
        <v>109</v>
      </c>
      <c r="G37" s="65"/>
      <c r="H37" s="38"/>
      <c r="I37" s="136"/>
      <c r="J37" s="136"/>
      <c r="K37" s="136"/>
      <c r="L37" s="136"/>
      <c r="M37" s="136"/>
      <c r="N37" s="136"/>
      <c r="O37" s="136"/>
      <c r="P37" s="136"/>
      <c r="Q37" s="38"/>
      <c r="R37" s="141">
        <v>94.04</v>
      </c>
      <c r="S37" s="141">
        <v>96.46</v>
      </c>
      <c r="T37" s="141">
        <v>96.79</v>
      </c>
      <c r="U37" s="141">
        <v>100.82</v>
      </c>
      <c r="V37" s="141">
        <v>100.06</v>
      </c>
      <c r="W37" s="141">
        <v>101.26</v>
      </c>
      <c r="X37" s="141">
        <v>102.73</v>
      </c>
      <c r="Y37" s="141">
        <v>184.71</v>
      </c>
      <c r="Z37" s="141">
        <v>188.69</v>
      </c>
      <c r="AA37" s="141">
        <v>188.69</v>
      </c>
      <c r="AB37" s="141">
        <v>205.7</v>
      </c>
      <c r="AC37" s="141">
        <v>205.7</v>
      </c>
      <c r="AD37" s="141">
        <v>212.97</v>
      </c>
      <c r="AE37" s="141">
        <v>212.9</v>
      </c>
      <c r="AF37" s="141">
        <f>IFERROR('3c DTC_PPM'!AD37+'2d Nil levelisation allowance'!AF80,"-")</f>
        <v>218.3751955670763</v>
      </c>
      <c r="AG37" s="141">
        <f>IFERROR('3c DTC_PPM'!AE37+'2d Nil levelisation allowance'!AG80,"-")</f>
        <v>218.27453979526194</v>
      </c>
      <c r="AH37" s="141">
        <f>IFERROR('3c DTC_PPM'!AF37+'2d Nil levelisation allowance'!AH80,"-")</f>
        <v>221.13941448274485</v>
      </c>
      <c r="AI37" s="141">
        <f>IFERROR('3c DTC_PPM'!AG37+'2d Nil levelisation allowance'!AI80,"-")</f>
        <v>220.90850344637707</v>
      </c>
      <c r="AJ37" s="141">
        <f>IFERROR('3c DTC_PPM'!AH37+'2d Nil levelisation allowance'!AJ80,"-")</f>
        <v>184.42833081997242</v>
      </c>
      <c r="AK37" s="141">
        <f>IFERROR('3c DTC_PPM'!AI37+'2d Nil levelisation allowance'!AK80,"-")</f>
        <v>175.56393723119533</v>
      </c>
      <c r="AL37" s="141">
        <f>IFERROR('3c DTC_PPM'!AJ37+'2d Nil levelisation allowance'!AL80,"-")</f>
        <v>183.42768369543268</v>
      </c>
      <c r="AM37" s="141">
        <f>IFERROR('3c DTC_PPM'!AK37+'2d Nil levelisation allowance'!AM80,"-")</f>
        <v>186.57962144928015</v>
      </c>
      <c r="AN37" s="141">
        <f>IFERROR('3c DTC_PPM'!AL37+'2d Nil levelisation allowance'!AN80,"-")</f>
        <v>206.2577440353914</v>
      </c>
      <c r="AO37" s="141" t="str">
        <f>IFERROR('3c DTC_PPM'!AM37+'2d Nil levelisation allowance'!AO80,"-")</f>
        <v>-</v>
      </c>
      <c r="AP37" s="141" t="str">
        <f>IFERROR('3c DTC_PPM'!AN37+'2d Nil levelisation allowance'!AP80,"-")</f>
        <v>-</v>
      </c>
      <c r="AQ37" s="141" t="str">
        <f>IFERROR('3c DTC_PPM'!AO37+'2d Nil levelisation allowance'!AQ80,"-")</f>
        <v>-</v>
      </c>
      <c r="AR37" s="141" t="str">
        <f>IFERROR('3c DTC_PPM'!AP37+'2d Nil levelisation allowance'!AR80,"-")</f>
        <v>-</v>
      </c>
      <c r="AS37" s="141" t="str">
        <f>IFERROR('3c DTC_PPM'!AQ37+'2d Nil levelisation allowance'!AS80,"-")</f>
        <v>-</v>
      </c>
      <c r="AT37" s="141" t="str">
        <f>IFERROR('3c DTC_PPM'!AR37+'2d Nil levelisation allowance'!AT80,"-")</f>
        <v>-</v>
      </c>
      <c r="AU37" s="141" t="str">
        <f>IFERROR('3c DTC_PPM'!AS37+'2d Nil levelisation allowance'!AU80,"-")</f>
        <v>-</v>
      </c>
      <c r="AV37" s="141" t="str">
        <f>IFERROR('3c DTC_PPM'!AT37+'2d Nil levelisation allowance'!AV80,"-")</f>
        <v>-</v>
      </c>
      <c r="AW37" s="141" t="str">
        <f>IFERROR('3c DTC_PPM'!AU37+'2d Nil levelisation allowance'!AW80,"-")</f>
        <v>-</v>
      </c>
      <c r="AX37" s="141" t="str">
        <f>IFERROR('3c DTC_PPM'!AV37+'2d Nil levelisation allowance'!AX80,"-")</f>
        <v>-</v>
      </c>
      <c r="AY37" s="141" t="str">
        <f>IFERROR('3c DTC_PPM'!AW37+'2d Nil levelisation allowance'!AY80,"-")</f>
        <v>-</v>
      </c>
      <c r="AZ37" s="141" t="str">
        <f>IFERROR('3c DTC_PPM'!AX37+'2d Nil levelisation allowance'!AZ80,"-")</f>
        <v>-</v>
      </c>
      <c r="BA37" s="141" t="str">
        <f>IFERROR('3c DTC_PPM'!AY37+'2d Nil levelisation allowance'!BA80,"-")</f>
        <v>-</v>
      </c>
      <c r="BB37" s="141" t="str">
        <f>IFERROR('3c DTC_PPM'!AZ37+'2d Nil levelisation allowance'!BB80,"-")</f>
        <v>-</v>
      </c>
      <c r="BC37" s="141" t="str">
        <f>IFERROR('3c DTC_PPM'!BA37+'2d Nil levelisation allowance'!BC80,"-")</f>
        <v>-</v>
      </c>
      <c r="BD37" s="141" t="str">
        <f>IFERROR('3c DTC_PPM'!BB37+'2d Nil levelisation allowance'!BD80,"-")</f>
        <v>-</v>
      </c>
      <c r="BE37" s="141" t="str">
        <f>IFERROR('3c DTC_PPM'!BC37+'2d Nil levelisation allowance'!BE80,"-")</f>
        <v>-</v>
      </c>
      <c r="BF37" s="141" t="str">
        <f>IFERROR('3c DTC_PPM'!BD37+'2d Nil levelisation allowance'!BF80,"-")</f>
        <v>-</v>
      </c>
    </row>
    <row r="38" spans="1:58">
      <c r="A38" s="227" t="s">
        <v>505</v>
      </c>
      <c r="B38" s="282"/>
      <c r="C38" s="285"/>
      <c r="D38" s="285"/>
      <c r="E38" s="285"/>
      <c r="F38" s="17" t="s">
        <v>110</v>
      </c>
      <c r="G38" s="65"/>
      <c r="H38" s="38"/>
      <c r="I38" s="136"/>
      <c r="J38" s="136"/>
      <c r="K38" s="136"/>
      <c r="L38" s="136"/>
      <c r="M38" s="136"/>
      <c r="N38" s="136"/>
      <c r="O38" s="136"/>
      <c r="P38" s="136"/>
      <c r="Q38" s="38"/>
      <c r="R38" s="141">
        <v>97.61</v>
      </c>
      <c r="S38" s="141">
        <v>99.73</v>
      </c>
      <c r="T38" s="141">
        <v>100.07</v>
      </c>
      <c r="U38" s="141">
        <v>101.63</v>
      </c>
      <c r="V38" s="141">
        <v>100.88</v>
      </c>
      <c r="W38" s="141">
        <v>103.23</v>
      </c>
      <c r="X38" s="141">
        <v>104.7</v>
      </c>
      <c r="Y38" s="141">
        <v>196.81</v>
      </c>
      <c r="Z38" s="141">
        <v>200.79</v>
      </c>
      <c r="AA38" s="141">
        <v>200.79</v>
      </c>
      <c r="AB38" s="141">
        <v>220.62</v>
      </c>
      <c r="AC38" s="141">
        <v>220.62</v>
      </c>
      <c r="AD38" s="141">
        <v>227.91</v>
      </c>
      <c r="AE38" s="141">
        <v>227.83</v>
      </c>
      <c r="AF38" s="141">
        <f>IFERROR('3c DTC_PPM'!AD38+'2d Nil levelisation allowance'!AF81,"-")</f>
        <v>236.13824454165919</v>
      </c>
      <c r="AG38" s="141">
        <f>IFERROR('3c DTC_PPM'!AE38+'2d Nil levelisation allowance'!AG81,"-")</f>
        <v>236.05526182339324</v>
      </c>
      <c r="AH38" s="141">
        <f>IFERROR('3c DTC_PPM'!AF38+'2d Nil levelisation allowance'!AH81,"-")</f>
        <v>238.74615607288098</v>
      </c>
      <c r="AI38" s="141">
        <f>IFERROR('3c DTC_PPM'!AG38+'2d Nil levelisation allowance'!AI81,"-")</f>
        <v>238.49577068803544</v>
      </c>
      <c r="AJ38" s="141">
        <f>IFERROR('3c DTC_PPM'!AH38+'2d Nil levelisation allowance'!AJ81,"-")</f>
        <v>190.27507449837759</v>
      </c>
      <c r="AK38" s="141">
        <f>IFERROR('3c DTC_PPM'!AI38+'2d Nil levelisation allowance'!AK81,"-")</f>
        <v>182.10483674718103</v>
      </c>
      <c r="AL38" s="141">
        <f>IFERROR('3c DTC_PPM'!AJ38+'2d Nil levelisation allowance'!AL81,"-")</f>
        <v>190.01840106067911</v>
      </c>
      <c r="AM38" s="141">
        <f>IFERROR('3c DTC_PPM'!AK38+'2d Nil levelisation allowance'!AM81,"-")</f>
        <v>193.24472926757383</v>
      </c>
      <c r="AN38" s="141">
        <f>IFERROR('3c DTC_PPM'!AL38+'2d Nil levelisation allowance'!AN81,"-")</f>
        <v>202.73939772380692</v>
      </c>
      <c r="AO38" s="141" t="str">
        <f>IFERROR('3c DTC_PPM'!AM38+'2d Nil levelisation allowance'!AO81,"-")</f>
        <v>-</v>
      </c>
      <c r="AP38" s="141" t="str">
        <f>IFERROR('3c DTC_PPM'!AN38+'2d Nil levelisation allowance'!AP81,"-")</f>
        <v>-</v>
      </c>
      <c r="AQ38" s="141" t="str">
        <f>IFERROR('3c DTC_PPM'!AO38+'2d Nil levelisation allowance'!AQ81,"-")</f>
        <v>-</v>
      </c>
      <c r="AR38" s="141" t="str">
        <f>IFERROR('3c DTC_PPM'!AP38+'2d Nil levelisation allowance'!AR81,"-")</f>
        <v>-</v>
      </c>
      <c r="AS38" s="141" t="str">
        <f>IFERROR('3c DTC_PPM'!AQ38+'2d Nil levelisation allowance'!AS81,"-")</f>
        <v>-</v>
      </c>
      <c r="AT38" s="141" t="str">
        <f>IFERROR('3c DTC_PPM'!AR38+'2d Nil levelisation allowance'!AT81,"-")</f>
        <v>-</v>
      </c>
      <c r="AU38" s="141" t="str">
        <f>IFERROR('3c DTC_PPM'!AS38+'2d Nil levelisation allowance'!AU81,"-")</f>
        <v>-</v>
      </c>
      <c r="AV38" s="141" t="str">
        <f>IFERROR('3c DTC_PPM'!AT38+'2d Nil levelisation allowance'!AV81,"-")</f>
        <v>-</v>
      </c>
      <c r="AW38" s="141" t="str">
        <f>IFERROR('3c DTC_PPM'!AU38+'2d Nil levelisation allowance'!AW81,"-")</f>
        <v>-</v>
      </c>
      <c r="AX38" s="141" t="str">
        <f>IFERROR('3c DTC_PPM'!AV38+'2d Nil levelisation allowance'!AX81,"-")</f>
        <v>-</v>
      </c>
      <c r="AY38" s="141" t="str">
        <f>IFERROR('3c DTC_PPM'!AW38+'2d Nil levelisation allowance'!AY81,"-")</f>
        <v>-</v>
      </c>
      <c r="AZ38" s="141" t="str">
        <f>IFERROR('3c DTC_PPM'!AX38+'2d Nil levelisation allowance'!AZ81,"-")</f>
        <v>-</v>
      </c>
      <c r="BA38" s="141" t="str">
        <f>IFERROR('3c DTC_PPM'!AY38+'2d Nil levelisation allowance'!BA81,"-")</f>
        <v>-</v>
      </c>
      <c r="BB38" s="141" t="str">
        <f>IFERROR('3c DTC_PPM'!AZ38+'2d Nil levelisation allowance'!BB81,"-")</f>
        <v>-</v>
      </c>
      <c r="BC38" s="141" t="str">
        <f>IFERROR('3c DTC_PPM'!BA38+'2d Nil levelisation allowance'!BC81,"-")</f>
        <v>-</v>
      </c>
      <c r="BD38" s="141" t="str">
        <f>IFERROR('3c DTC_PPM'!BB38+'2d Nil levelisation allowance'!BD81,"-")</f>
        <v>-</v>
      </c>
      <c r="BE38" s="141" t="str">
        <f>IFERROR('3c DTC_PPM'!BC38+'2d Nil levelisation allowance'!BE81,"-")</f>
        <v>-</v>
      </c>
      <c r="BF38" s="141" t="str">
        <f>IFERROR('3c DTC_PPM'!BD38+'2d Nil levelisation allowance'!BF81,"-")</f>
        <v>-</v>
      </c>
    </row>
    <row r="39" spans="1:58">
      <c r="A39" s="227" t="s">
        <v>506</v>
      </c>
      <c r="B39" s="282"/>
      <c r="C39" s="285"/>
      <c r="D39" s="285"/>
      <c r="E39" s="285"/>
      <c r="F39" s="17" t="s">
        <v>111</v>
      </c>
      <c r="G39" s="65"/>
      <c r="H39" s="38"/>
      <c r="I39" s="136"/>
      <c r="J39" s="136"/>
      <c r="K39" s="136"/>
      <c r="L39" s="136"/>
      <c r="M39" s="136"/>
      <c r="N39" s="136"/>
      <c r="O39" s="136"/>
      <c r="P39" s="136"/>
      <c r="Q39" s="38"/>
      <c r="R39" s="141">
        <v>95.12</v>
      </c>
      <c r="S39" s="141">
        <v>97.02</v>
      </c>
      <c r="T39" s="141">
        <v>97.35</v>
      </c>
      <c r="U39" s="141">
        <v>99.66</v>
      </c>
      <c r="V39" s="141">
        <v>98.91</v>
      </c>
      <c r="W39" s="141">
        <v>100.48</v>
      </c>
      <c r="X39" s="141">
        <v>101.95</v>
      </c>
      <c r="Y39" s="141">
        <v>184.79</v>
      </c>
      <c r="Z39" s="141">
        <v>188.76</v>
      </c>
      <c r="AA39" s="141">
        <v>188.76</v>
      </c>
      <c r="AB39" s="141">
        <v>205.21</v>
      </c>
      <c r="AC39" s="141">
        <v>205.21</v>
      </c>
      <c r="AD39" s="141">
        <v>212.46</v>
      </c>
      <c r="AE39" s="141">
        <v>212.39</v>
      </c>
      <c r="AF39" s="141">
        <f>IFERROR('3c DTC_PPM'!AD39+'2d Nil levelisation allowance'!AF82,"-")</f>
        <v>218.29459512502422</v>
      </c>
      <c r="AG39" s="141">
        <f>IFERROR('3c DTC_PPM'!AE39+'2d Nil levelisation allowance'!AG82,"-")</f>
        <v>218.18496934927944</v>
      </c>
      <c r="AH39" s="141">
        <f>IFERROR('3c DTC_PPM'!AF39+'2d Nil levelisation allowance'!AH82,"-")</f>
        <v>221.18337101332256</v>
      </c>
      <c r="AI39" s="141">
        <f>IFERROR('3c DTC_PPM'!AG39+'2d Nil levelisation allowance'!AI82,"-")</f>
        <v>220.9494613274355</v>
      </c>
      <c r="AJ39" s="141">
        <f>IFERROR('3c DTC_PPM'!AH39+'2d Nil levelisation allowance'!AJ82,"-")</f>
        <v>178.1210687447815</v>
      </c>
      <c r="AK39" s="141">
        <f>IFERROR('3c DTC_PPM'!AI39+'2d Nil levelisation allowance'!AK82,"-")</f>
        <v>168.54007473390203</v>
      </c>
      <c r="AL39" s="141">
        <f>IFERROR('3c DTC_PPM'!AJ39+'2d Nil levelisation allowance'!AL82,"-")</f>
        <v>176.44106103083891</v>
      </c>
      <c r="AM39" s="141">
        <f>IFERROR('3c DTC_PPM'!AK39+'2d Nil levelisation allowance'!AM82,"-")</f>
        <v>179.84715334041707</v>
      </c>
      <c r="AN39" s="141">
        <f>IFERROR('3c DTC_PPM'!AL39+'2d Nil levelisation allowance'!AN82,"-")</f>
        <v>197.61222484411871</v>
      </c>
      <c r="AO39" s="141" t="str">
        <f>IFERROR('3c DTC_PPM'!AM39+'2d Nil levelisation allowance'!AO82,"-")</f>
        <v>-</v>
      </c>
      <c r="AP39" s="141" t="str">
        <f>IFERROR('3c DTC_PPM'!AN39+'2d Nil levelisation allowance'!AP82,"-")</f>
        <v>-</v>
      </c>
      <c r="AQ39" s="141" t="str">
        <f>IFERROR('3c DTC_PPM'!AO39+'2d Nil levelisation allowance'!AQ82,"-")</f>
        <v>-</v>
      </c>
      <c r="AR39" s="141" t="str">
        <f>IFERROR('3c DTC_PPM'!AP39+'2d Nil levelisation allowance'!AR82,"-")</f>
        <v>-</v>
      </c>
      <c r="AS39" s="141" t="str">
        <f>IFERROR('3c DTC_PPM'!AQ39+'2d Nil levelisation allowance'!AS82,"-")</f>
        <v>-</v>
      </c>
      <c r="AT39" s="141" t="str">
        <f>IFERROR('3c DTC_PPM'!AR39+'2d Nil levelisation allowance'!AT82,"-")</f>
        <v>-</v>
      </c>
      <c r="AU39" s="141" t="str">
        <f>IFERROR('3c DTC_PPM'!AS39+'2d Nil levelisation allowance'!AU82,"-")</f>
        <v>-</v>
      </c>
      <c r="AV39" s="141" t="str">
        <f>IFERROR('3c DTC_PPM'!AT39+'2d Nil levelisation allowance'!AV82,"-")</f>
        <v>-</v>
      </c>
      <c r="AW39" s="141" t="str">
        <f>IFERROR('3c DTC_PPM'!AU39+'2d Nil levelisation allowance'!AW82,"-")</f>
        <v>-</v>
      </c>
      <c r="AX39" s="141" t="str">
        <f>IFERROR('3c DTC_PPM'!AV39+'2d Nil levelisation allowance'!AX82,"-")</f>
        <v>-</v>
      </c>
      <c r="AY39" s="141" t="str">
        <f>IFERROR('3c DTC_PPM'!AW39+'2d Nil levelisation allowance'!AY82,"-")</f>
        <v>-</v>
      </c>
      <c r="AZ39" s="141" t="str">
        <f>IFERROR('3c DTC_PPM'!AX39+'2d Nil levelisation allowance'!AZ82,"-")</f>
        <v>-</v>
      </c>
      <c r="BA39" s="141" t="str">
        <f>IFERROR('3c DTC_PPM'!AY39+'2d Nil levelisation allowance'!BA82,"-")</f>
        <v>-</v>
      </c>
      <c r="BB39" s="141" t="str">
        <f>IFERROR('3c DTC_PPM'!AZ39+'2d Nil levelisation allowance'!BB82,"-")</f>
        <v>-</v>
      </c>
      <c r="BC39" s="141" t="str">
        <f>IFERROR('3c DTC_PPM'!BA39+'2d Nil levelisation allowance'!BC82,"-")</f>
        <v>-</v>
      </c>
      <c r="BD39" s="141" t="str">
        <f>IFERROR('3c DTC_PPM'!BB39+'2d Nil levelisation allowance'!BD82,"-")</f>
        <v>-</v>
      </c>
      <c r="BE39" s="141" t="str">
        <f>IFERROR('3c DTC_PPM'!BC39+'2d Nil levelisation allowance'!BE82,"-")</f>
        <v>-</v>
      </c>
      <c r="BF39" s="141" t="str">
        <f>IFERROR('3c DTC_PPM'!BD39+'2d Nil levelisation allowance'!BF82,"-")</f>
        <v>-</v>
      </c>
    </row>
    <row r="40" spans="1:58">
      <c r="A40" s="227" t="s">
        <v>507</v>
      </c>
      <c r="B40" s="283" t="s">
        <v>93</v>
      </c>
      <c r="C40" s="284"/>
      <c r="D40" s="284" t="s">
        <v>479</v>
      </c>
      <c r="E40" s="284" t="s">
        <v>121</v>
      </c>
      <c r="F40" s="17" t="s">
        <v>98</v>
      </c>
      <c r="G40" s="133"/>
      <c r="H40" s="38"/>
      <c r="I40" s="136"/>
      <c r="J40" s="136"/>
      <c r="K40" s="136"/>
      <c r="L40" s="136"/>
      <c r="M40" s="136"/>
      <c r="N40" s="136"/>
      <c r="O40" s="136"/>
      <c r="P40" s="136"/>
      <c r="Q40" s="38"/>
      <c r="R40" s="141">
        <v>120.87</v>
      </c>
      <c r="S40" s="141">
        <v>123.72</v>
      </c>
      <c r="T40" s="141">
        <v>124.3</v>
      </c>
      <c r="U40" s="141">
        <v>126.33</v>
      </c>
      <c r="V40" s="141">
        <v>125.81</v>
      </c>
      <c r="W40" s="141">
        <v>126.32</v>
      </c>
      <c r="X40" s="141">
        <v>122.18</v>
      </c>
      <c r="Y40" s="141">
        <v>129.6</v>
      </c>
      <c r="Z40" s="141">
        <v>130.38999999999999</v>
      </c>
      <c r="AA40" s="141">
        <v>130.38999999999999</v>
      </c>
      <c r="AB40" s="141">
        <v>131.4</v>
      </c>
      <c r="AC40" s="141">
        <v>131.4</v>
      </c>
      <c r="AD40" s="141">
        <v>140.6</v>
      </c>
      <c r="AE40" s="141">
        <v>140.49</v>
      </c>
      <c r="AF40" s="141">
        <f>IFERROR('3c DTC_PPM'!AD40+'2d Nil levelisation allowance'!AF83,"-")</f>
        <v>109.92843753773786</v>
      </c>
      <c r="AG40" s="141">
        <f>IFERROR('3c DTC_PPM'!AE40+'2d Nil levelisation allowance'!AG83,"-")</f>
        <v>109.83465505755764</v>
      </c>
      <c r="AH40" s="141">
        <f>IFERROR('3c DTC_PPM'!AF40+'2d Nil levelisation allowance'!AH83,"-")</f>
        <v>110.41390230675816</v>
      </c>
      <c r="AI40" s="141">
        <f>IFERROR('3c DTC_PPM'!AG40+'2d Nil levelisation allowance'!AI83,"-")</f>
        <v>110.38194083205181</v>
      </c>
      <c r="AJ40" s="141">
        <f>IFERROR('3c DTC_PPM'!AH40+'2d Nil levelisation allowance'!AJ83,"-")</f>
        <v>113.85120627291016</v>
      </c>
      <c r="AK40" s="141">
        <f>IFERROR('3c DTC_PPM'!AI40+'2d Nil levelisation allowance'!AK83,"-")</f>
        <v>104.01537079749927</v>
      </c>
      <c r="AL40" s="141">
        <f>IFERROR('3c DTC_PPM'!AJ40+'2d Nil levelisation allowance'!AL83,"-")</f>
        <v>118.80035003702338</v>
      </c>
      <c r="AM40" s="141">
        <f>IFERROR('3c DTC_PPM'!AK40+'2d Nil levelisation allowance'!AM83,"-")</f>
        <v>122.47149666132165</v>
      </c>
      <c r="AN40" s="141">
        <f>IFERROR('3c DTC_PPM'!AL40+'2d Nil levelisation allowance'!AN83,"-")</f>
        <v>101.5845749514562</v>
      </c>
      <c r="AO40" s="141" t="str">
        <f>IFERROR('3c DTC_PPM'!AM40+'2d Nil levelisation allowance'!AO83,"-")</f>
        <v>-</v>
      </c>
      <c r="AP40" s="141" t="str">
        <f>IFERROR('3c DTC_PPM'!AN40+'2d Nil levelisation allowance'!AP83,"-")</f>
        <v>-</v>
      </c>
      <c r="AQ40" s="141" t="str">
        <f>IFERROR('3c DTC_PPM'!AO40+'2d Nil levelisation allowance'!AQ83,"-")</f>
        <v>-</v>
      </c>
      <c r="AR40" s="141" t="str">
        <f>IFERROR('3c DTC_PPM'!AP40+'2d Nil levelisation allowance'!AR83,"-")</f>
        <v>-</v>
      </c>
      <c r="AS40" s="141" t="str">
        <f>IFERROR('3c DTC_PPM'!AQ40+'2d Nil levelisation allowance'!AS83,"-")</f>
        <v>-</v>
      </c>
      <c r="AT40" s="141" t="str">
        <f>IFERROR('3c DTC_PPM'!AR40+'2d Nil levelisation allowance'!AT83,"-")</f>
        <v>-</v>
      </c>
      <c r="AU40" s="141" t="str">
        <f>IFERROR('3c DTC_PPM'!AS40+'2d Nil levelisation allowance'!AU83,"-")</f>
        <v>-</v>
      </c>
      <c r="AV40" s="141" t="str">
        <f>IFERROR('3c DTC_PPM'!AT40+'2d Nil levelisation allowance'!AV83,"-")</f>
        <v>-</v>
      </c>
      <c r="AW40" s="141" t="str">
        <f>IFERROR('3c DTC_PPM'!AU40+'2d Nil levelisation allowance'!AW83,"-")</f>
        <v>-</v>
      </c>
      <c r="AX40" s="141" t="str">
        <f>IFERROR('3c DTC_PPM'!AV40+'2d Nil levelisation allowance'!AX83,"-")</f>
        <v>-</v>
      </c>
      <c r="AY40" s="141" t="str">
        <f>IFERROR('3c DTC_PPM'!AW40+'2d Nil levelisation allowance'!AY83,"-")</f>
        <v>-</v>
      </c>
      <c r="AZ40" s="141" t="str">
        <f>IFERROR('3c DTC_PPM'!AX40+'2d Nil levelisation allowance'!AZ83,"-")</f>
        <v>-</v>
      </c>
      <c r="BA40" s="141" t="str">
        <f>IFERROR('3c DTC_PPM'!AY40+'2d Nil levelisation allowance'!BA83,"-")</f>
        <v>-</v>
      </c>
      <c r="BB40" s="141" t="str">
        <f>IFERROR('3c DTC_PPM'!AZ40+'2d Nil levelisation allowance'!BB83,"-")</f>
        <v>-</v>
      </c>
      <c r="BC40" s="141" t="str">
        <f>IFERROR('3c DTC_PPM'!BA40+'2d Nil levelisation allowance'!BC83,"-")</f>
        <v>-</v>
      </c>
      <c r="BD40" s="141" t="str">
        <f>IFERROR('3c DTC_PPM'!BB40+'2d Nil levelisation allowance'!BD83,"-")</f>
        <v>-</v>
      </c>
      <c r="BE40" s="141" t="str">
        <f>IFERROR('3c DTC_PPM'!BC40+'2d Nil levelisation allowance'!BE83,"-")</f>
        <v>-</v>
      </c>
      <c r="BF40" s="141" t="str">
        <f>IFERROR('3c DTC_PPM'!BD40+'2d Nil levelisation allowance'!BF83,"-")</f>
        <v>-</v>
      </c>
    </row>
    <row r="41" spans="1:58">
      <c r="A41" s="227" t="s">
        <v>508</v>
      </c>
      <c r="B41" s="283"/>
      <c r="C41" s="285"/>
      <c r="D41" s="285"/>
      <c r="E41" s="285"/>
      <c r="F41" s="17" t="s">
        <v>99</v>
      </c>
      <c r="G41" s="65"/>
      <c r="H41" s="38"/>
      <c r="I41" s="136"/>
      <c r="J41" s="136"/>
      <c r="K41" s="136"/>
      <c r="L41" s="136"/>
      <c r="M41" s="136"/>
      <c r="N41" s="136"/>
      <c r="O41" s="136"/>
      <c r="P41" s="136"/>
      <c r="Q41" s="38"/>
      <c r="R41" s="141">
        <v>120.87</v>
      </c>
      <c r="S41" s="141">
        <v>123.72</v>
      </c>
      <c r="T41" s="141">
        <v>124.3</v>
      </c>
      <c r="U41" s="141">
        <v>126.33</v>
      </c>
      <c r="V41" s="141">
        <v>125.81</v>
      </c>
      <c r="W41" s="141">
        <v>126.32</v>
      </c>
      <c r="X41" s="141">
        <v>122.18</v>
      </c>
      <c r="Y41" s="141">
        <v>129.6</v>
      </c>
      <c r="Z41" s="141">
        <v>130.38999999999999</v>
      </c>
      <c r="AA41" s="141">
        <v>130.38999999999999</v>
      </c>
      <c r="AB41" s="141">
        <v>131.4</v>
      </c>
      <c r="AC41" s="141">
        <v>131.4</v>
      </c>
      <c r="AD41" s="141">
        <v>140.61000000000001</v>
      </c>
      <c r="AE41" s="141">
        <v>140.5</v>
      </c>
      <c r="AF41" s="141">
        <f>IFERROR('3c DTC_PPM'!AD41+'2d Nil levelisation allowance'!AF84,"-")</f>
        <v>109.78744698656173</v>
      </c>
      <c r="AG41" s="141">
        <f>IFERROR('3c DTC_PPM'!AE41+'2d Nil levelisation allowance'!AG84,"-")</f>
        <v>109.69711993768946</v>
      </c>
      <c r="AH41" s="141">
        <f>IFERROR('3c DTC_PPM'!AF41+'2d Nil levelisation allowance'!AH84,"-")</f>
        <v>110.31775653451302</v>
      </c>
      <c r="AI41" s="141">
        <f>IFERROR('3c DTC_PPM'!AG41+'2d Nil levelisation allowance'!AI84,"-")</f>
        <v>110.29996146182108</v>
      </c>
      <c r="AJ41" s="141">
        <f>IFERROR('3c DTC_PPM'!AH41+'2d Nil levelisation allowance'!AJ84,"-")</f>
        <v>113.80265751454965</v>
      </c>
      <c r="AK41" s="141">
        <f>IFERROR('3c DTC_PPM'!AI41+'2d Nil levelisation allowance'!AK84,"-")</f>
        <v>103.94751490179023</v>
      </c>
      <c r="AL41" s="141">
        <f>IFERROR('3c DTC_PPM'!AJ41+'2d Nil levelisation allowance'!AL84,"-")</f>
        <v>118.70402722755291</v>
      </c>
      <c r="AM41" s="141">
        <f>IFERROR('3c DTC_PPM'!AK41+'2d Nil levelisation allowance'!AM84,"-")</f>
        <v>122.3831133505247</v>
      </c>
      <c r="AN41" s="141">
        <f>IFERROR('3c DTC_PPM'!AL41+'2d Nil levelisation allowance'!AN84,"-")</f>
        <v>101.49532752065359</v>
      </c>
      <c r="AO41" s="141" t="str">
        <f>IFERROR('3c DTC_PPM'!AM41+'2d Nil levelisation allowance'!AO84,"-")</f>
        <v>-</v>
      </c>
      <c r="AP41" s="141" t="str">
        <f>IFERROR('3c DTC_PPM'!AN41+'2d Nil levelisation allowance'!AP84,"-")</f>
        <v>-</v>
      </c>
      <c r="AQ41" s="141" t="str">
        <f>IFERROR('3c DTC_PPM'!AO41+'2d Nil levelisation allowance'!AQ84,"-")</f>
        <v>-</v>
      </c>
      <c r="AR41" s="141" t="str">
        <f>IFERROR('3c DTC_PPM'!AP41+'2d Nil levelisation allowance'!AR84,"-")</f>
        <v>-</v>
      </c>
      <c r="AS41" s="141" t="str">
        <f>IFERROR('3c DTC_PPM'!AQ41+'2d Nil levelisation allowance'!AS84,"-")</f>
        <v>-</v>
      </c>
      <c r="AT41" s="141" t="str">
        <f>IFERROR('3c DTC_PPM'!AR41+'2d Nil levelisation allowance'!AT84,"-")</f>
        <v>-</v>
      </c>
      <c r="AU41" s="141" t="str">
        <f>IFERROR('3c DTC_PPM'!AS41+'2d Nil levelisation allowance'!AU84,"-")</f>
        <v>-</v>
      </c>
      <c r="AV41" s="141" t="str">
        <f>IFERROR('3c DTC_PPM'!AT41+'2d Nil levelisation allowance'!AV84,"-")</f>
        <v>-</v>
      </c>
      <c r="AW41" s="141" t="str">
        <f>IFERROR('3c DTC_PPM'!AU41+'2d Nil levelisation allowance'!AW84,"-")</f>
        <v>-</v>
      </c>
      <c r="AX41" s="141" t="str">
        <f>IFERROR('3c DTC_PPM'!AV41+'2d Nil levelisation allowance'!AX84,"-")</f>
        <v>-</v>
      </c>
      <c r="AY41" s="141" t="str">
        <f>IFERROR('3c DTC_PPM'!AW41+'2d Nil levelisation allowance'!AY84,"-")</f>
        <v>-</v>
      </c>
      <c r="AZ41" s="141" t="str">
        <f>IFERROR('3c DTC_PPM'!AX41+'2d Nil levelisation allowance'!AZ84,"-")</f>
        <v>-</v>
      </c>
      <c r="BA41" s="141" t="str">
        <f>IFERROR('3c DTC_PPM'!AY41+'2d Nil levelisation allowance'!BA84,"-")</f>
        <v>-</v>
      </c>
      <c r="BB41" s="141" t="str">
        <f>IFERROR('3c DTC_PPM'!AZ41+'2d Nil levelisation allowance'!BB84,"-")</f>
        <v>-</v>
      </c>
      <c r="BC41" s="141" t="str">
        <f>IFERROR('3c DTC_PPM'!BA41+'2d Nil levelisation allowance'!BC84,"-")</f>
        <v>-</v>
      </c>
      <c r="BD41" s="141" t="str">
        <f>IFERROR('3c DTC_PPM'!BB41+'2d Nil levelisation allowance'!BD84,"-")</f>
        <v>-</v>
      </c>
      <c r="BE41" s="141" t="str">
        <f>IFERROR('3c DTC_PPM'!BC41+'2d Nil levelisation allowance'!BE84,"-")</f>
        <v>-</v>
      </c>
      <c r="BF41" s="141" t="str">
        <f>IFERROR('3c DTC_PPM'!BD41+'2d Nil levelisation allowance'!BF84,"-")</f>
        <v>-</v>
      </c>
    </row>
    <row r="42" spans="1:58">
      <c r="A42" s="227" t="s">
        <v>509</v>
      </c>
      <c r="B42" s="283"/>
      <c r="C42" s="285"/>
      <c r="D42" s="285"/>
      <c r="E42" s="285"/>
      <c r="F42" s="17" t="s">
        <v>100</v>
      </c>
      <c r="G42" s="65"/>
      <c r="H42" s="38"/>
      <c r="I42" s="136"/>
      <c r="J42" s="136"/>
      <c r="K42" s="136"/>
      <c r="L42" s="136"/>
      <c r="M42" s="136"/>
      <c r="N42" s="136"/>
      <c r="O42" s="136"/>
      <c r="P42" s="136"/>
      <c r="Q42" s="38"/>
      <c r="R42" s="141">
        <v>120.87</v>
      </c>
      <c r="S42" s="141">
        <v>123.72</v>
      </c>
      <c r="T42" s="141">
        <v>124.3</v>
      </c>
      <c r="U42" s="141">
        <v>126.33</v>
      </c>
      <c r="V42" s="141">
        <v>125.81</v>
      </c>
      <c r="W42" s="141">
        <v>126.32</v>
      </c>
      <c r="X42" s="141">
        <v>122.18</v>
      </c>
      <c r="Y42" s="141">
        <v>129.6</v>
      </c>
      <c r="Z42" s="141">
        <v>130.38999999999999</v>
      </c>
      <c r="AA42" s="141">
        <v>130.38999999999999</v>
      </c>
      <c r="AB42" s="141">
        <v>131.4</v>
      </c>
      <c r="AC42" s="141">
        <v>131.4</v>
      </c>
      <c r="AD42" s="141">
        <v>140.61000000000001</v>
      </c>
      <c r="AE42" s="141">
        <v>140.5</v>
      </c>
      <c r="AF42" s="141">
        <f>IFERROR('3c DTC_PPM'!AD42+'2d Nil levelisation allowance'!AF85,"-")</f>
        <v>109.71461804767344</v>
      </c>
      <c r="AG42" s="141">
        <f>IFERROR('3c DTC_PPM'!AE42+'2d Nil levelisation allowance'!AG85,"-")</f>
        <v>109.62086560624279</v>
      </c>
      <c r="AH42" s="141">
        <f>IFERROR('3c DTC_PPM'!AF42+'2d Nil levelisation allowance'!AH85,"-")</f>
        <v>110.29335397541176</v>
      </c>
      <c r="AI42" s="141">
        <f>IFERROR('3c DTC_PPM'!AG42+'2d Nil levelisation allowance'!AI85,"-")</f>
        <v>110.26380441155949</v>
      </c>
      <c r="AJ42" s="141">
        <f>IFERROR('3c DTC_PPM'!AH42+'2d Nil levelisation allowance'!AJ85,"-")</f>
        <v>113.75408143077215</v>
      </c>
      <c r="AK42" s="141">
        <f>IFERROR('3c DTC_PPM'!AI42+'2d Nil levelisation allowance'!AK85,"-")</f>
        <v>103.89963066822666</v>
      </c>
      <c r="AL42" s="141">
        <f>IFERROR('3c DTC_PPM'!AJ42+'2d Nil levelisation allowance'!AL85,"-")</f>
        <v>118.62304175889491</v>
      </c>
      <c r="AM42" s="141">
        <f>IFERROR('3c DTC_PPM'!AK42+'2d Nil levelisation allowance'!AM85,"-")</f>
        <v>122.29463483485716</v>
      </c>
      <c r="AN42" s="141">
        <f>IFERROR('3c DTC_PPM'!AL42+'2d Nil levelisation allowance'!AN85,"-")</f>
        <v>101.42023873973139</v>
      </c>
      <c r="AO42" s="141" t="str">
        <f>IFERROR('3c DTC_PPM'!AM42+'2d Nil levelisation allowance'!AO85,"-")</f>
        <v>-</v>
      </c>
      <c r="AP42" s="141" t="str">
        <f>IFERROR('3c DTC_PPM'!AN42+'2d Nil levelisation allowance'!AP85,"-")</f>
        <v>-</v>
      </c>
      <c r="AQ42" s="141" t="str">
        <f>IFERROR('3c DTC_PPM'!AO42+'2d Nil levelisation allowance'!AQ85,"-")</f>
        <v>-</v>
      </c>
      <c r="AR42" s="141" t="str">
        <f>IFERROR('3c DTC_PPM'!AP42+'2d Nil levelisation allowance'!AR85,"-")</f>
        <v>-</v>
      </c>
      <c r="AS42" s="141" t="str">
        <f>IFERROR('3c DTC_PPM'!AQ42+'2d Nil levelisation allowance'!AS85,"-")</f>
        <v>-</v>
      </c>
      <c r="AT42" s="141" t="str">
        <f>IFERROR('3c DTC_PPM'!AR42+'2d Nil levelisation allowance'!AT85,"-")</f>
        <v>-</v>
      </c>
      <c r="AU42" s="141" t="str">
        <f>IFERROR('3c DTC_PPM'!AS42+'2d Nil levelisation allowance'!AU85,"-")</f>
        <v>-</v>
      </c>
      <c r="AV42" s="141" t="str">
        <f>IFERROR('3c DTC_PPM'!AT42+'2d Nil levelisation allowance'!AV85,"-")</f>
        <v>-</v>
      </c>
      <c r="AW42" s="141" t="str">
        <f>IFERROR('3c DTC_PPM'!AU42+'2d Nil levelisation allowance'!AW85,"-")</f>
        <v>-</v>
      </c>
      <c r="AX42" s="141" t="str">
        <f>IFERROR('3c DTC_PPM'!AV42+'2d Nil levelisation allowance'!AX85,"-")</f>
        <v>-</v>
      </c>
      <c r="AY42" s="141" t="str">
        <f>IFERROR('3c DTC_PPM'!AW42+'2d Nil levelisation allowance'!AY85,"-")</f>
        <v>-</v>
      </c>
      <c r="AZ42" s="141" t="str">
        <f>IFERROR('3c DTC_PPM'!AX42+'2d Nil levelisation allowance'!AZ85,"-")</f>
        <v>-</v>
      </c>
      <c r="BA42" s="141" t="str">
        <f>IFERROR('3c DTC_PPM'!AY42+'2d Nil levelisation allowance'!BA85,"-")</f>
        <v>-</v>
      </c>
      <c r="BB42" s="141" t="str">
        <f>IFERROR('3c DTC_PPM'!AZ42+'2d Nil levelisation allowance'!BB85,"-")</f>
        <v>-</v>
      </c>
      <c r="BC42" s="141" t="str">
        <f>IFERROR('3c DTC_PPM'!BA42+'2d Nil levelisation allowance'!BC85,"-")</f>
        <v>-</v>
      </c>
      <c r="BD42" s="141" t="str">
        <f>IFERROR('3c DTC_PPM'!BB42+'2d Nil levelisation allowance'!BD85,"-")</f>
        <v>-</v>
      </c>
      <c r="BE42" s="141" t="str">
        <f>IFERROR('3c DTC_PPM'!BC42+'2d Nil levelisation allowance'!BE85,"-")</f>
        <v>-</v>
      </c>
      <c r="BF42" s="141" t="str">
        <f>IFERROR('3c DTC_PPM'!BD42+'2d Nil levelisation allowance'!BF85,"-")</f>
        <v>-</v>
      </c>
    </row>
    <row r="43" spans="1:58">
      <c r="A43" s="227" t="s">
        <v>510</v>
      </c>
      <c r="B43" s="283"/>
      <c r="C43" s="285"/>
      <c r="D43" s="285"/>
      <c r="E43" s="285"/>
      <c r="F43" s="17" t="s">
        <v>101</v>
      </c>
      <c r="G43" s="65"/>
      <c r="H43" s="38"/>
      <c r="I43" s="136"/>
      <c r="J43" s="136"/>
      <c r="K43" s="136"/>
      <c r="L43" s="136"/>
      <c r="M43" s="136"/>
      <c r="N43" s="136"/>
      <c r="O43" s="136"/>
      <c r="P43" s="136"/>
      <c r="Q43" s="38"/>
      <c r="R43" s="141">
        <v>120.87</v>
      </c>
      <c r="S43" s="141">
        <v>123.72</v>
      </c>
      <c r="T43" s="141">
        <v>124.3</v>
      </c>
      <c r="U43" s="141">
        <v>126.33</v>
      </c>
      <c r="V43" s="141">
        <v>125.81</v>
      </c>
      <c r="W43" s="141">
        <v>126.32</v>
      </c>
      <c r="X43" s="141">
        <v>122.18</v>
      </c>
      <c r="Y43" s="141">
        <v>129.6</v>
      </c>
      <c r="Z43" s="141">
        <v>130.38999999999999</v>
      </c>
      <c r="AA43" s="141">
        <v>130.38999999999999</v>
      </c>
      <c r="AB43" s="141">
        <v>131.4</v>
      </c>
      <c r="AC43" s="141">
        <v>131.4</v>
      </c>
      <c r="AD43" s="141">
        <v>140.6</v>
      </c>
      <c r="AE43" s="141">
        <v>140.5</v>
      </c>
      <c r="AF43" s="141">
        <f>IFERROR('3c DTC_PPM'!AD43+'2d Nil levelisation allowance'!AF86,"-")</f>
        <v>109.78909511442485</v>
      </c>
      <c r="AG43" s="141">
        <f>IFERROR('3c DTC_PPM'!AE43+'2d Nil levelisation allowance'!AG86,"-")</f>
        <v>109.78939079561867</v>
      </c>
      <c r="AH43" s="141">
        <f>IFERROR('3c DTC_PPM'!AF43+'2d Nil levelisation allowance'!AH86,"-")</f>
        <v>110.40623812095944</v>
      </c>
      <c r="AI43" s="141">
        <f>IFERROR('3c DTC_PPM'!AG43+'2d Nil levelisation allowance'!AI86,"-")</f>
        <v>110.35881101598414</v>
      </c>
      <c r="AJ43" s="141">
        <f>IFERROR('3c DTC_PPM'!AH43+'2d Nil levelisation allowance'!AJ86,"-")</f>
        <v>113.8691310816469</v>
      </c>
      <c r="AK43" s="141">
        <f>IFERROR('3c DTC_PPM'!AI43+'2d Nil levelisation allowance'!AK86,"-")</f>
        <v>104.07803017356179</v>
      </c>
      <c r="AL43" s="141">
        <f>IFERROR('3c DTC_PPM'!AJ43+'2d Nil levelisation allowance'!AL86,"-")</f>
        <v>118.93860982864246</v>
      </c>
      <c r="AM43" s="141">
        <f>IFERROR('3c DTC_PPM'!AK43+'2d Nil levelisation allowance'!AM86,"-")</f>
        <v>122.62794787203498</v>
      </c>
      <c r="AN43" s="141">
        <f>IFERROR('3c DTC_PPM'!AL43+'2d Nil levelisation allowance'!AN86,"-")</f>
        <v>101.75917462304284</v>
      </c>
      <c r="AO43" s="141" t="str">
        <f>IFERROR('3c DTC_PPM'!AM43+'2d Nil levelisation allowance'!AO86,"-")</f>
        <v>-</v>
      </c>
      <c r="AP43" s="141" t="str">
        <f>IFERROR('3c DTC_PPM'!AN43+'2d Nil levelisation allowance'!AP86,"-")</f>
        <v>-</v>
      </c>
      <c r="AQ43" s="141" t="str">
        <f>IFERROR('3c DTC_PPM'!AO43+'2d Nil levelisation allowance'!AQ86,"-")</f>
        <v>-</v>
      </c>
      <c r="AR43" s="141" t="str">
        <f>IFERROR('3c DTC_PPM'!AP43+'2d Nil levelisation allowance'!AR86,"-")</f>
        <v>-</v>
      </c>
      <c r="AS43" s="141" t="str">
        <f>IFERROR('3c DTC_PPM'!AQ43+'2d Nil levelisation allowance'!AS86,"-")</f>
        <v>-</v>
      </c>
      <c r="AT43" s="141" t="str">
        <f>IFERROR('3c DTC_PPM'!AR43+'2d Nil levelisation allowance'!AT86,"-")</f>
        <v>-</v>
      </c>
      <c r="AU43" s="141" t="str">
        <f>IFERROR('3c DTC_PPM'!AS43+'2d Nil levelisation allowance'!AU86,"-")</f>
        <v>-</v>
      </c>
      <c r="AV43" s="141" t="str">
        <f>IFERROR('3c DTC_PPM'!AT43+'2d Nil levelisation allowance'!AV86,"-")</f>
        <v>-</v>
      </c>
      <c r="AW43" s="141" t="str">
        <f>IFERROR('3c DTC_PPM'!AU43+'2d Nil levelisation allowance'!AW86,"-")</f>
        <v>-</v>
      </c>
      <c r="AX43" s="141" t="str">
        <f>IFERROR('3c DTC_PPM'!AV43+'2d Nil levelisation allowance'!AX86,"-")</f>
        <v>-</v>
      </c>
      <c r="AY43" s="141" t="str">
        <f>IFERROR('3c DTC_PPM'!AW43+'2d Nil levelisation allowance'!AY86,"-")</f>
        <v>-</v>
      </c>
      <c r="AZ43" s="141" t="str">
        <f>IFERROR('3c DTC_PPM'!AX43+'2d Nil levelisation allowance'!AZ86,"-")</f>
        <v>-</v>
      </c>
      <c r="BA43" s="141" t="str">
        <f>IFERROR('3c DTC_PPM'!AY43+'2d Nil levelisation allowance'!BA86,"-")</f>
        <v>-</v>
      </c>
      <c r="BB43" s="141" t="str">
        <f>IFERROR('3c DTC_PPM'!AZ43+'2d Nil levelisation allowance'!BB86,"-")</f>
        <v>-</v>
      </c>
      <c r="BC43" s="141" t="str">
        <f>IFERROR('3c DTC_PPM'!BA43+'2d Nil levelisation allowance'!BC86,"-")</f>
        <v>-</v>
      </c>
      <c r="BD43" s="141" t="str">
        <f>IFERROR('3c DTC_PPM'!BB43+'2d Nil levelisation allowance'!BD86,"-")</f>
        <v>-</v>
      </c>
      <c r="BE43" s="141" t="str">
        <f>IFERROR('3c DTC_PPM'!BC43+'2d Nil levelisation allowance'!BE86,"-")</f>
        <v>-</v>
      </c>
      <c r="BF43" s="141" t="str">
        <f>IFERROR('3c DTC_PPM'!BD43+'2d Nil levelisation allowance'!BF86,"-")</f>
        <v>-</v>
      </c>
    </row>
    <row r="44" spans="1:58">
      <c r="A44" s="227" t="s">
        <v>511</v>
      </c>
      <c r="B44" s="283"/>
      <c r="C44" s="285"/>
      <c r="D44" s="285"/>
      <c r="E44" s="285"/>
      <c r="F44" s="17" t="s">
        <v>102</v>
      </c>
      <c r="G44" s="65"/>
      <c r="H44" s="38"/>
      <c r="I44" s="136"/>
      <c r="J44" s="136"/>
      <c r="K44" s="136"/>
      <c r="L44" s="136"/>
      <c r="M44" s="136"/>
      <c r="N44" s="136"/>
      <c r="O44" s="136"/>
      <c r="P44" s="136"/>
      <c r="Q44" s="38"/>
      <c r="R44" s="141">
        <v>120.87</v>
      </c>
      <c r="S44" s="141">
        <v>123.72</v>
      </c>
      <c r="T44" s="141">
        <v>124.3</v>
      </c>
      <c r="U44" s="141">
        <v>126.33</v>
      </c>
      <c r="V44" s="141">
        <v>125.81</v>
      </c>
      <c r="W44" s="141">
        <v>126.32</v>
      </c>
      <c r="X44" s="141">
        <v>122.18</v>
      </c>
      <c r="Y44" s="141">
        <v>129.6</v>
      </c>
      <c r="Z44" s="141">
        <v>130.38999999999999</v>
      </c>
      <c r="AA44" s="141">
        <v>130.38999999999999</v>
      </c>
      <c r="AB44" s="141">
        <v>131.4</v>
      </c>
      <c r="AC44" s="141">
        <v>131.4</v>
      </c>
      <c r="AD44" s="141">
        <v>140.58000000000001</v>
      </c>
      <c r="AE44" s="141">
        <v>140.47</v>
      </c>
      <c r="AF44" s="141">
        <f>IFERROR('3c DTC_PPM'!AD44+'2d Nil levelisation allowance'!AF87,"-")</f>
        <v>106.98081419121017</v>
      </c>
      <c r="AG44" s="141">
        <f>IFERROR('3c DTC_PPM'!AE44+'2d Nil levelisation allowance'!AG87,"-")</f>
        <v>106.99944813357553</v>
      </c>
      <c r="AH44" s="141">
        <f>IFERROR('3c DTC_PPM'!AF44+'2d Nil levelisation allowance'!AH87,"-")</f>
        <v>108.81710018856403</v>
      </c>
      <c r="AI44" s="141">
        <f>IFERROR('3c DTC_PPM'!AG44+'2d Nil levelisation allowance'!AI87,"-")</f>
        <v>108.78972588247119</v>
      </c>
      <c r="AJ44" s="141">
        <f>IFERROR('3c DTC_PPM'!AH44+'2d Nil levelisation allowance'!AJ87,"-")</f>
        <v>112.49399986128483</v>
      </c>
      <c r="AK44" s="141">
        <f>IFERROR('3c DTC_PPM'!AI44+'2d Nil levelisation allowance'!AK87,"-")</f>
        <v>102.42693420454594</v>
      </c>
      <c r="AL44" s="141">
        <f>IFERROR('3c DTC_PPM'!AJ44+'2d Nil levelisation allowance'!AL87,"-")</f>
        <v>116.39154816612067</v>
      </c>
      <c r="AM44" s="141">
        <f>IFERROR('3c DTC_PPM'!AK44+'2d Nil levelisation allowance'!AM87,"-")</f>
        <v>120.11762471277883</v>
      </c>
      <c r="AN44" s="141">
        <f>IFERROR('3c DTC_PPM'!AL44+'2d Nil levelisation allowance'!AN87,"-")</f>
        <v>99.271328735658187</v>
      </c>
      <c r="AO44" s="141" t="str">
        <f>IFERROR('3c DTC_PPM'!AM44+'2d Nil levelisation allowance'!AO87,"-")</f>
        <v>-</v>
      </c>
      <c r="AP44" s="141" t="str">
        <f>IFERROR('3c DTC_PPM'!AN44+'2d Nil levelisation allowance'!AP87,"-")</f>
        <v>-</v>
      </c>
      <c r="AQ44" s="141" t="str">
        <f>IFERROR('3c DTC_PPM'!AO44+'2d Nil levelisation allowance'!AQ87,"-")</f>
        <v>-</v>
      </c>
      <c r="AR44" s="141" t="str">
        <f>IFERROR('3c DTC_PPM'!AP44+'2d Nil levelisation allowance'!AR87,"-")</f>
        <v>-</v>
      </c>
      <c r="AS44" s="141" t="str">
        <f>IFERROR('3c DTC_PPM'!AQ44+'2d Nil levelisation allowance'!AS87,"-")</f>
        <v>-</v>
      </c>
      <c r="AT44" s="141" t="str">
        <f>IFERROR('3c DTC_PPM'!AR44+'2d Nil levelisation allowance'!AT87,"-")</f>
        <v>-</v>
      </c>
      <c r="AU44" s="141" t="str">
        <f>IFERROR('3c DTC_PPM'!AS44+'2d Nil levelisation allowance'!AU87,"-")</f>
        <v>-</v>
      </c>
      <c r="AV44" s="141" t="str">
        <f>IFERROR('3c DTC_PPM'!AT44+'2d Nil levelisation allowance'!AV87,"-")</f>
        <v>-</v>
      </c>
      <c r="AW44" s="141" t="str">
        <f>IFERROR('3c DTC_PPM'!AU44+'2d Nil levelisation allowance'!AW87,"-")</f>
        <v>-</v>
      </c>
      <c r="AX44" s="141" t="str">
        <f>IFERROR('3c DTC_PPM'!AV44+'2d Nil levelisation allowance'!AX87,"-")</f>
        <v>-</v>
      </c>
      <c r="AY44" s="141" t="str">
        <f>IFERROR('3c DTC_PPM'!AW44+'2d Nil levelisation allowance'!AY87,"-")</f>
        <v>-</v>
      </c>
      <c r="AZ44" s="141" t="str">
        <f>IFERROR('3c DTC_PPM'!AX44+'2d Nil levelisation allowance'!AZ87,"-")</f>
        <v>-</v>
      </c>
      <c r="BA44" s="141" t="str">
        <f>IFERROR('3c DTC_PPM'!AY44+'2d Nil levelisation allowance'!BA87,"-")</f>
        <v>-</v>
      </c>
      <c r="BB44" s="141" t="str">
        <f>IFERROR('3c DTC_PPM'!AZ44+'2d Nil levelisation allowance'!BB87,"-")</f>
        <v>-</v>
      </c>
      <c r="BC44" s="141" t="str">
        <f>IFERROR('3c DTC_PPM'!BA44+'2d Nil levelisation allowance'!BC87,"-")</f>
        <v>-</v>
      </c>
      <c r="BD44" s="141" t="str">
        <f>IFERROR('3c DTC_PPM'!BB44+'2d Nil levelisation allowance'!BD87,"-")</f>
        <v>-</v>
      </c>
      <c r="BE44" s="141" t="str">
        <f>IFERROR('3c DTC_PPM'!BC44+'2d Nil levelisation allowance'!BE87,"-")</f>
        <v>-</v>
      </c>
      <c r="BF44" s="141" t="str">
        <f>IFERROR('3c DTC_PPM'!BD44+'2d Nil levelisation allowance'!BF87,"-")</f>
        <v>-</v>
      </c>
    </row>
    <row r="45" spans="1:58">
      <c r="A45" s="227" t="s">
        <v>512</v>
      </c>
      <c r="B45" s="283"/>
      <c r="C45" s="285"/>
      <c r="D45" s="285"/>
      <c r="E45" s="285"/>
      <c r="F45" s="17" t="s">
        <v>103</v>
      </c>
      <c r="G45" s="65"/>
      <c r="H45" s="38"/>
      <c r="I45" s="136"/>
      <c r="J45" s="136"/>
      <c r="K45" s="136"/>
      <c r="L45" s="136"/>
      <c r="M45" s="136"/>
      <c r="N45" s="136"/>
      <c r="O45" s="136"/>
      <c r="P45" s="136"/>
      <c r="Q45" s="38"/>
      <c r="R45" s="141">
        <v>120.87</v>
      </c>
      <c r="S45" s="141">
        <v>123.72</v>
      </c>
      <c r="T45" s="141">
        <v>124.3</v>
      </c>
      <c r="U45" s="141">
        <v>126.33</v>
      </c>
      <c r="V45" s="141">
        <v>125.81</v>
      </c>
      <c r="W45" s="141">
        <v>126.32</v>
      </c>
      <c r="X45" s="141">
        <v>122.18</v>
      </c>
      <c r="Y45" s="141">
        <v>129.6</v>
      </c>
      <c r="Z45" s="141">
        <v>130.38999999999999</v>
      </c>
      <c r="AA45" s="141">
        <v>130.38999999999999</v>
      </c>
      <c r="AB45" s="141">
        <v>131.4</v>
      </c>
      <c r="AC45" s="141">
        <v>131.4</v>
      </c>
      <c r="AD45" s="141">
        <v>140.6</v>
      </c>
      <c r="AE45" s="141">
        <v>140.5</v>
      </c>
      <c r="AF45" s="141">
        <f>IFERROR('3c DTC_PPM'!AD45+'2d Nil levelisation allowance'!AF88,"-")</f>
        <v>110.08608983648605</v>
      </c>
      <c r="AG45" s="141">
        <f>IFERROR('3c DTC_PPM'!AE45+'2d Nil levelisation allowance'!AG88,"-")</f>
        <v>110.03803675548011</v>
      </c>
      <c r="AH45" s="141">
        <f>IFERROR('3c DTC_PPM'!AF45+'2d Nil levelisation allowance'!AH88,"-")</f>
        <v>110.5316735674936</v>
      </c>
      <c r="AI45" s="141">
        <f>IFERROR('3c DTC_PPM'!AG45+'2d Nil levelisation allowance'!AI88,"-")</f>
        <v>110.49452102527758</v>
      </c>
      <c r="AJ45" s="141">
        <f>IFERROR('3c DTC_PPM'!AH45+'2d Nil levelisation allowance'!AJ88,"-")</f>
        <v>113.9597609843475</v>
      </c>
      <c r="AK45" s="141">
        <f>IFERROR('3c DTC_PPM'!AI45+'2d Nil levelisation allowance'!AK88,"-")</f>
        <v>104.16637455839216</v>
      </c>
      <c r="AL45" s="141">
        <f>IFERROR('3c DTC_PPM'!AJ45+'2d Nil levelisation allowance'!AL88,"-")</f>
        <v>119.04425201731158</v>
      </c>
      <c r="AM45" s="141">
        <f>IFERROR('3c DTC_PPM'!AK45+'2d Nil levelisation allowance'!AM88,"-")</f>
        <v>122.71930195845977</v>
      </c>
      <c r="AN45" s="141">
        <f>IFERROR('3c DTC_PPM'!AL45+'2d Nil levelisation allowance'!AN88,"-")</f>
        <v>101.83504671376537</v>
      </c>
      <c r="AO45" s="141" t="str">
        <f>IFERROR('3c DTC_PPM'!AM45+'2d Nil levelisation allowance'!AO88,"-")</f>
        <v>-</v>
      </c>
      <c r="AP45" s="141" t="str">
        <f>IFERROR('3c DTC_PPM'!AN45+'2d Nil levelisation allowance'!AP88,"-")</f>
        <v>-</v>
      </c>
      <c r="AQ45" s="141" t="str">
        <f>IFERROR('3c DTC_PPM'!AO45+'2d Nil levelisation allowance'!AQ88,"-")</f>
        <v>-</v>
      </c>
      <c r="AR45" s="141" t="str">
        <f>IFERROR('3c DTC_PPM'!AP45+'2d Nil levelisation allowance'!AR88,"-")</f>
        <v>-</v>
      </c>
      <c r="AS45" s="141" t="str">
        <f>IFERROR('3c DTC_PPM'!AQ45+'2d Nil levelisation allowance'!AS88,"-")</f>
        <v>-</v>
      </c>
      <c r="AT45" s="141" t="str">
        <f>IFERROR('3c DTC_PPM'!AR45+'2d Nil levelisation allowance'!AT88,"-")</f>
        <v>-</v>
      </c>
      <c r="AU45" s="141" t="str">
        <f>IFERROR('3c DTC_PPM'!AS45+'2d Nil levelisation allowance'!AU88,"-")</f>
        <v>-</v>
      </c>
      <c r="AV45" s="141" t="str">
        <f>IFERROR('3c DTC_PPM'!AT45+'2d Nil levelisation allowance'!AV88,"-")</f>
        <v>-</v>
      </c>
      <c r="AW45" s="141" t="str">
        <f>IFERROR('3c DTC_PPM'!AU45+'2d Nil levelisation allowance'!AW88,"-")</f>
        <v>-</v>
      </c>
      <c r="AX45" s="141" t="str">
        <f>IFERROR('3c DTC_PPM'!AV45+'2d Nil levelisation allowance'!AX88,"-")</f>
        <v>-</v>
      </c>
      <c r="AY45" s="141" t="str">
        <f>IFERROR('3c DTC_PPM'!AW45+'2d Nil levelisation allowance'!AY88,"-")</f>
        <v>-</v>
      </c>
      <c r="AZ45" s="141" t="str">
        <f>IFERROR('3c DTC_PPM'!AX45+'2d Nil levelisation allowance'!AZ88,"-")</f>
        <v>-</v>
      </c>
      <c r="BA45" s="141" t="str">
        <f>IFERROR('3c DTC_PPM'!AY45+'2d Nil levelisation allowance'!BA88,"-")</f>
        <v>-</v>
      </c>
      <c r="BB45" s="141" t="str">
        <f>IFERROR('3c DTC_PPM'!AZ45+'2d Nil levelisation allowance'!BB88,"-")</f>
        <v>-</v>
      </c>
      <c r="BC45" s="141" t="str">
        <f>IFERROR('3c DTC_PPM'!BA45+'2d Nil levelisation allowance'!BC88,"-")</f>
        <v>-</v>
      </c>
      <c r="BD45" s="141" t="str">
        <f>IFERROR('3c DTC_PPM'!BB45+'2d Nil levelisation allowance'!BD88,"-")</f>
        <v>-</v>
      </c>
      <c r="BE45" s="141" t="str">
        <f>IFERROR('3c DTC_PPM'!BC45+'2d Nil levelisation allowance'!BE88,"-")</f>
        <v>-</v>
      </c>
      <c r="BF45" s="141" t="str">
        <f>IFERROR('3c DTC_PPM'!BD45+'2d Nil levelisation allowance'!BF88,"-")</f>
        <v>-</v>
      </c>
    </row>
    <row r="46" spans="1:58">
      <c r="A46" s="227" t="s">
        <v>513</v>
      </c>
      <c r="B46" s="283"/>
      <c r="C46" s="285"/>
      <c r="D46" s="285"/>
      <c r="E46" s="285"/>
      <c r="F46" s="17" t="s">
        <v>104</v>
      </c>
      <c r="G46" s="65"/>
      <c r="H46" s="38"/>
      <c r="I46" s="136"/>
      <c r="J46" s="136"/>
      <c r="K46" s="136"/>
      <c r="L46" s="136"/>
      <c r="M46" s="136"/>
      <c r="N46" s="136"/>
      <c r="O46" s="136"/>
      <c r="P46" s="136"/>
      <c r="Q46" s="38"/>
      <c r="R46" s="141">
        <v>120.87</v>
      </c>
      <c r="S46" s="141">
        <v>123.72</v>
      </c>
      <c r="T46" s="141">
        <v>124.3</v>
      </c>
      <c r="U46" s="141">
        <v>126.33</v>
      </c>
      <c r="V46" s="141">
        <v>125.81</v>
      </c>
      <c r="W46" s="141">
        <v>126.32</v>
      </c>
      <c r="X46" s="141">
        <v>122.18</v>
      </c>
      <c r="Y46" s="141">
        <v>129.6</v>
      </c>
      <c r="Z46" s="141">
        <v>130.38999999999999</v>
      </c>
      <c r="AA46" s="141">
        <v>130.38999999999999</v>
      </c>
      <c r="AB46" s="141">
        <v>131.4</v>
      </c>
      <c r="AC46" s="141">
        <v>131.4</v>
      </c>
      <c r="AD46" s="141">
        <v>140.59</v>
      </c>
      <c r="AE46" s="141">
        <v>140.49</v>
      </c>
      <c r="AF46" s="141">
        <f>IFERROR('3c DTC_PPM'!AD46+'2d Nil levelisation allowance'!AF89,"-")</f>
        <v>110.86981037183769</v>
      </c>
      <c r="AG46" s="141">
        <f>IFERROR('3c DTC_PPM'!AE46+'2d Nil levelisation allowance'!AG89,"-")</f>
        <v>110.78141249875544</v>
      </c>
      <c r="AH46" s="141">
        <f>IFERROR('3c DTC_PPM'!AF46+'2d Nil levelisation allowance'!AH89,"-")</f>
        <v>110.94894218566816</v>
      </c>
      <c r="AI46" s="141">
        <f>IFERROR('3c DTC_PPM'!AG46+'2d Nil levelisation allowance'!AI89,"-")</f>
        <v>110.92291718506442</v>
      </c>
      <c r="AJ46" s="141">
        <f>IFERROR('3c DTC_PPM'!AH46+'2d Nil levelisation allowance'!AJ89,"-")</f>
        <v>114.32584036980906</v>
      </c>
      <c r="AK46" s="141">
        <f>IFERROR('3c DTC_PPM'!AI46+'2d Nil levelisation allowance'!AK89,"-")</f>
        <v>104.59344637296856</v>
      </c>
      <c r="AL46" s="141">
        <f>IFERROR('3c DTC_PPM'!AJ46+'2d Nil levelisation allowance'!AL89,"-")</f>
        <v>119.70330834393404</v>
      </c>
      <c r="AM46" s="141">
        <f>IFERROR('3c DTC_PPM'!AK46+'2d Nil levelisation allowance'!AM89,"-")</f>
        <v>123.35589566038958</v>
      </c>
      <c r="AN46" s="141">
        <f>IFERROR('3c DTC_PPM'!AL46+'2d Nil levelisation allowance'!AN89,"-")</f>
        <v>102.46742699420007</v>
      </c>
      <c r="AO46" s="141" t="str">
        <f>IFERROR('3c DTC_PPM'!AM46+'2d Nil levelisation allowance'!AO89,"-")</f>
        <v>-</v>
      </c>
      <c r="AP46" s="141" t="str">
        <f>IFERROR('3c DTC_PPM'!AN46+'2d Nil levelisation allowance'!AP89,"-")</f>
        <v>-</v>
      </c>
      <c r="AQ46" s="141" t="str">
        <f>IFERROR('3c DTC_PPM'!AO46+'2d Nil levelisation allowance'!AQ89,"-")</f>
        <v>-</v>
      </c>
      <c r="AR46" s="141" t="str">
        <f>IFERROR('3c DTC_PPM'!AP46+'2d Nil levelisation allowance'!AR89,"-")</f>
        <v>-</v>
      </c>
      <c r="AS46" s="141" t="str">
        <f>IFERROR('3c DTC_PPM'!AQ46+'2d Nil levelisation allowance'!AS89,"-")</f>
        <v>-</v>
      </c>
      <c r="AT46" s="141" t="str">
        <f>IFERROR('3c DTC_PPM'!AR46+'2d Nil levelisation allowance'!AT89,"-")</f>
        <v>-</v>
      </c>
      <c r="AU46" s="141" t="str">
        <f>IFERROR('3c DTC_PPM'!AS46+'2d Nil levelisation allowance'!AU89,"-")</f>
        <v>-</v>
      </c>
      <c r="AV46" s="141" t="str">
        <f>IFERROR('3c DTC_PPM'!AT46+'2d Nil levelisation allowance'!AV89,"-")</f>
        <v>-</v>
      </c>
      <c r="AW46" s="141" t="str">
        <f>IFERROR('3c DTC_PPM'!AU46+'2d Nil levelisation allowance'!AW89,"-")</f>
        <v>-</v>
      </c>
      <c r="AX46" s="141" t="str">
        <f>IFERROR('3c DTC_PPM'!AV46+'2d Nil levelisation allowance'!AX89,"-")</f>
        <v>-</v>
      </c>
      <c r="AY46" s="141" t="str">
        <f>IFERROR('3c DTC_PPM'!AW46+'2d Nil levelisation allowance'!AY89,"-")</f>
        <v>-</v>
      </c>
      <c r="AZ46" s="141" t="str">
        <f>IFERROR('3c DTC_PPM'!AX46+'2d Nil levelisation allowance'!AZ89,"-")</f>
        <v>-</v>
      </c>
      <c r="BA46" s="141" t="str">
        <f>IFERROR('3c DTC_PPM'!AY46+'2d Nil levelisation allowance'!BA89,"-")</f>
        <v>-</v>
      </c>
      <c r="BB46" s="141" t="str">
        <f>IFERROR('3c DTC_PPM'!AZ46+'2d Nil levelisation allowance'!BB89,"-")</f>
        <v>-</v>
      </c>
      <c r="BC46" s="141" t="str">
        <f>IFERROR('3c DTC_PPM'!BA46+'2d Nil levelisation allowance'!BC89,"-")</f>
        <v>-</v>
      </c>
      <c r="BD46" s="141" t="str">
        <f>IFERROR('3c DTC_PPM'!BB46+'2d Nil levelisation allowance'!BD89,"-")</f>
        <v>-</v>
      </c>
      <c r="BE46" s="141" t="str">
        <f>IFERROR('3c DTC_PPM'!BC46+'2d Nil levelisation allowance'!BE89,"-")</f>
        <v>-</v>
      </c>
      <c r="BF46" s="141" t="str">
        <f>IFERROR('3c DTC_PPM'!BD46+'2d Nil levelisation allowance'!BF89,"-")</f>
        <v>-</v>
      </c>
    </row>
    <row r="47" spans="1:58">
      <c r="A47" s="227" t="s">
        <v>514</v>
      </c>
      <c r="B47" s="283"/>
      <c r="C47" s="285"/>
      <c r="D47" s="285"/>
      <c r="E47" s="285"/>
      <c r="F47" s="17" t="s">
        <v>105</v>
      </c>
      <c r="G47" s="65"/>
      <c r="H47" s="38"/>
      <c r="I47" s="136"/>
      <c r="J47" s="136"/>
      <c r="K47" s="136"/>
      <c r="L47" s="136"/>
      <c r="M47" s="136"/>
      <c r="N47" s="136"/>
      <c r="O47" s="136"/>
      <c r="P47" s="136"/>
      <c r="Q47" s="38"/>
      <c r="R47" s="141">
        <v>120.87</v>
      </c>
      <c r="S47" s="141">
        <v>123.72</v>
      </c>
      <c r="T47" s="141">
        <v>124.3</v>
      </c>
      <c r="U47" s="141">
        <v>126.33</v>
      </c>
      <c r="V47" s="141">
        <v>125.81</v>
      </c>
      <c r="W47" s="141">
        <v>126.32</v>
      </c>
      <c r="X47" s="141">
        <v>122.18</v>
      </c>
      <c r="Y47" s="141">
        <v>129.6</v>
      </c>
      <c r="Z47" s="141">
        <v>130.38999999999999</v>
      </c>
      <c r="AA47" s="141">
        <v>130.38999999999999</v>
      </c>
      <c r="AB47" s="141">
        <v>131.4</v>
      </c>
      <c r="AC47" s="141">
        <v>131.4</v>
      </c>
      <c r="AD47" s="141">
        <v>140.59</v>
      </c>
      <c r="AE47" s="141">
        <v>140.49</v>
      </c>
      <c r="AF47" s="141">
        <f>IFERROR('3c DTC_PPM'!AD47+'2d Nil levelisation allowance'!AF90,"-")</f>
        <v>111.3948453429101</v>
      </c>
      <c r="AG47" s="141">
        <f>IFERROR('3c DTC_PPM'!AE47+'2d Nil levelisation allowance'!AG90,"-")</f>
        <v>111.34207343800199</v>
      </c>
      <c r="AH47" s="141">
        <f>IFERROR('3c DTC_PPM'!AF47+'2d Nil levelisation allowance'!AH90,"-")</f>
        <v>111.24107127040699</v>
      </c>
      <c r="AI47" s="141">
        <f>IFERROR('3c DTC_PPM'!AG47+'2d Nil levelisation allowance'!AI90,"-")</f>
        <v>111.19618527770348</v>
      </c>
      <c r="AJ47" s="141">
        <f>IFERROR('3c DTC_PPM'!AH47+'2d Nil levelisation allowance'!AJ90,"-")</f>
        <v>114.56536183608395</v>
      </c>
      <c r="AK47" s="141">
        <f>IFERROR('3c DTC_PPM'!AI47+'2d Nil levelisation allowance'!AK90,"-")</f>
        <v>104.90313140217052</v>
      </c>
      <c r="AL47" s="141">
        <f>IFERROR('3c DTC_PPM'!AJ47+'2d Nil levelisation allowance'!AL90,"-")</f>
        <v>120.1771377337304</v>
      </c>
      <c r="AM47" s="141">
        <f>IFERROR('3c DTC_PPM'!AK47+'2d Nil levelisation allowance'!AM90,"-")</f>
        <v>123.83747133501552</v>
      </c>
      <c r="AN47" s="141">
        <f>IFERROR('3c DTC_PPM'!AL47+'2d Nil levelisation allowance'!AN90,"-")</f>
        <v>102.91195042842153</v>
      </c>
      <c r="AO47" s="141" t="str">
        <f>IFERROR('3c DTC_PPM'!AM47+'2d Nil levelisation allowance'!AO90,"-")</f>
        <v>-</v>
      </c>
      <c r="AP47" s="141" t="str">
        <f>IFERROR('3c DTC_PPM'!AN47+'2d Nil levelisation allowance'!AP90,"-")</f>
        <v>-</v>
      </c>
      <c r="AQ47" s="141" t="str">
        <f>IFERROR('3c DTC_PPM'!AO47+'2d Nil levelisation allowance'!AQ90,"-")</f>
        <v>-</v>
      </c>
      <c r="AR47" s="141" t="str">
        <f>IFERROR('3c DTC_PPM'!AP47+'2d Nil levelisation allowance'!AR90,"-")</f>
        <v>-</v>
      </c>
      <c r="AS47" s="141" t="str">
        <f>IFERROR('3c DTC_PPM'!AQ47+'2d Nil levelisation allowance'!AS90,"-")</f>
        <v>-</v>
      </c>
      <c r="AT47" s="141" t="str">
        <f>IFERROR('3c DTC_PPM'!AR47+'2d Nil levelisation allowance'!AT90,"-")</f>
        <v>-</v>
      </c>
      <c r="AU47" s="141" t="str">
        <f>IFERROR('3c DTC_PPM'!AS47+'2d Nil levelisation allowance'!AU90,"-")</f>
        <v>-</v>
      </c>
      <c r="AV47" s="141" t="str">
        <f>IFERROR('3c DTC_PPM'!AT47+'2d Nil levelisation allowance'!AV90,"-")</f>
        <v>-</v>
      </c>
      <c r="AW47" s="141" t="str">
        <f>IFERROR('3c DTC_PPM'!AU47+'2d Nil levelisation allowance'!AW90,"-")</f>
        <v>-</v>
      </c>
      <c r="AX47" s="141" t="str">
        <f>IFERROR('3c DTC_PPM'!AV47+'2d Nil levelisation allowance'!AX90,"-")</f>
        <v>-</v>
      </c>
      <c r="AY47" s="141" t="str">
        <f>IFERROR('3c DTC_PPM'!AW47+'2d Nil levelisation allowance'!AY90,"-")</f>
        <v>-</v>
      </c>
      <c r="AZ47" s="141" t="str">
        <f>IFERROR('3c DTC_PPM'!AX47+'2d Nil levelisation allowance'!AZ90,"-")</f>
        <v>-</v>
      </c>
      <c r="BA47" s="141" t="str">
        <f>IFERROR('3c DTC_PPM'!AY47+'2d Nil levelisation allowance'!BA90,"-")</f>
        <v>-</v>
      </c>
      <c r="BB47" s="141" t="str">
        <f>IFERROR('3c DTC_PPM'!AZ47+'2d Nil levelisation allowance'!BB90,"-")</f>
        <v>-</v>
      </c>
      <c r="BC47" s="141" t="str">
        <f>IFERROR('3c DTC_PPM'!BA47+'2d Nil levelisation allowance'!BC90,"-")</f>
        <v>-</v>
      </c>
      <c r="BD47" s="141" t="str">
        <f>IFERROR('3c DTC_PPM'!BB47+'2d Nil levelisation allowance'!BD90,"-")</f>
        <v>-</v>
      </c>
      <c r="BE47" s="141" t="str">
        <f>IFERROR('3c DTC_PPM'!BC47+'2d Nil levelisation allowance'!BE90,"-")</f>
        <v>-</v>
      </c>
      <c r="BF47" s="141" t="str">
        <f>IFERROR('3c DTC_PPM'!BD47+'2d Nil levelisation allowance'!BF90,"-")</f>
        <v>-</v>
      </c>
    </row>
    <row r="48" spans="1:58">
      <c r="A48" s="227" t="s">
        <v>515</v>
      </c>
      <c r="B48" s="283"/>
      <c r="C48" s="285"/>
      <c r="D48" s="285"/>
      <c r="E48" s="285"/>
      <c r="F48" s="17" t="s">
        <v>106</v>
      </c>
      <c r="G48" s="65"/>
      <c r="H48" s="38"/>
      <c r="I48" s="136"/>
      <c r="J48" s="136"/>
      <c r="K48" s="136"/>
      <c r="L48" s="136"/>
      <c r="M48" s="136"/>
      <c r="N48" s="136"/>
      <c r="O48" s="136"/>
      <c r="P48" s="136"/>
      <c r="Q48" s="38"/>
      <c r="R48" s="141">
        <v>120.87</v>
      </c>
      <c r="S48" s="141">
        <v>123.72</v>
      </c>
      <c r="T48" s="141">
        <v>124.3</v>
      </c>
      <c r="U48" s="141">
        <v>126.33</v>
      </c>
      <c r="V48" s="141">
        <v>125.81</v>
      </c>
      <c r="W48" s="141">
        <v>126.32</v>
      </c>
      <c r="X48" s="141">
        <v>122.18</v>
      </c>
      <c r="Y48" s="141">
        <v>129.6</v>
      </c>
      <c r="Z48" s="141">
        <v>130.38999999999999</v>
      </c>
      <c r="AA48" s="141">
        <v>130.38999999999999</v>
      </c>
      <c r="AB48" s="141">
        <v>131.4</v>
      </c>
      <c r="AC48" s="141">
        <v>131.4</v>
      </c>
      <c r="AD48" s="141">
        <v>140.59</v>
      </c>
      <c r="AE48" s="141">
        <v>140.49</v>
      </c>
      <c r="AF48" s="141">
        <f>IFERROR('3c DTC_PPM'!AD48+'2d Nil levelisation allowance'!AF91,"-")</f>
        <v>107.55729947378644</v>
      </c>
      <c r="AG48" s="141">
        <f>IFERROR('3c DTC_PPM'!AE48+'2d Nil levelisation allowance'!AG91,"-")</f>
        <v>107.56342145588471</v>
      </c>
      <c r="AH48" s="141">
        <f>IFERROR('3c DTC_PPM'!AF48+'2d Nil levelisation allowance'!AH91,"-")</f>
        <v>109.13157909613335</v>
      </c>
      <c r="AI48" s="141">
        <f>IFERROR('3c DTC_PPM'!AG48+'2d Nil levelisation allowance'!AI91,"-")</f>
        <v>109.09693763755335</v>
      </c>
      <c r="AJ48" s="141">
        <f>IFERROR('3c DTC_PPM'!AH48+'2d Nil levelisation allowance'!AJ91,"-")</f>
        <v>112.74975615723373</v>
      </c>
      <c r="AK48" s="141">
        <f>IFERROR('3c DTC_PPM'!AI48+'2d Nil levelisation allowance'!AK91,"-")</f>
        <v>102.71053643026455</v>
      </c>
      <c r="AL48" s="141">
        <f>IFERROR('3c DTC_PPM'!AJ48+'2d Nil levelisation allowance'!AL91,"-")</f>
        <v>116.80995335948442</v>
      </c>
      <c r="AM48" s="141">
        <f>IFERROR('3c DTC_PPM'!AK48+'2d Nil levelisation allowance'!AM91,"-")</f>
        <v>120.53893251494327</v>
      </c>
      <c r="AN48" s="141">
        <f>IFERROR('3c DTC_PPM'!AL48+'2d Nil levelisation allowance'!AN91,"-")</f>
        <v>99.660373192132369</v>
      </c>
      <c r="AO48" s="141" t="str">
        <f>IFERROR('3c DTC_PPM'!AM48+'2d Nil levelisation allowance'!AO91,"-")</f>
        <v>-</v>
      </c>
      <c r="AP48" s="141" t="str">
        <f>IFERROR('3c DTC_PPM'!AN48+'2d Nil levelisation allowance'!AP91,"-")</f>
        <v>-</v>
      </c>
      <c r="AQ48" s="141" t="str">
        <f>IFERROR('3c DTC_PPM'!AO48+'2d Nil levelisation allowance'!AQ91,"-")</f>
        <v>-</v>
      </c>
      <c r="AR48" s="141" t="str">
        <f>IFERROR('3c DTC_PPM'!AP48+'2d Nil levelisation allowance'!AR91,"-")</f>
        <v>-</v>
      </c>
      <c r="AS48" s="141" t="str">
        <f>IFERROR('3c DTC_PPM'!AQ48+'2d Nil levelisation allowance'!AS91,"-")</f>
        <v>-</v>
      </c>
      <c r="AT48" s="141" t="str">
        <f>IFERROR('3c DTC_PPM'!AR48+'2d Nil levelisation allowance'!AT91,"-")</f>
        <v>-</v>
      </c>
      <c r="AU48" s="141" t="str">
        <f>IFERROR('3c DTC_PPM'!AS48+'2d Nil levelisation allowance'!AU91,"-")</f>
        <v>-</v>
      </c>
      <c r="AV48" s="141" t="str">
        <f>IFERROR('3c DTC_PPM'!AT48+'2d Nil levelisation allowance'!AV91,"-")</f>
        <v>-</v>
      </c>
      <c r="AW48" s="141" t="str">
        <f>IFERROR('3c DTC_PPM'!AU48+'2d Nil levelisation allowance'!AW91,"-")</f>
        <v>-</v>
      </c>
      <c r="AX48" s="141" t="str">
        <f>IFERROR('3c DTC_PPM'!AV48+'2d Nil levelisation allowance'!AX91,"-")</f>
        <v>-</v>
      </c>
      <c r="AY48" s="141" t="str">
        <f>IFERROR('3c DTC_PPM'!AW48+'2d Nil levelisation allowance'!AY91,"-")</f>
        <v>-</v>
      </c>
      <c r="AZ48" s="141" t="str">
        <f>IFERROR('3c DTC_PPM'!AX48+'2d Nil levelisation allowance'!AZ91,"-")</f>
        <v>-</v>
      </c>
      <c r="BA48" s="141" t="str">
        <f>IFERROR('3c DTC_PPM'!AY48+'2d Nil levelisation allowance'!BA91,"-")</f>
        <v>-</v>
      </c>
      <c r="BB48" s="141" t="str">
        <f>IFERROR('3c DTC_PPM'!AZ48+'2d Nil levelisation allowance'!BB91,"-")</f>
        <v>-</v>
      </c>
      <c r="BC48" s="141" t="str">
        <f>IFERROR('3c DTC_PPM'!BA48+'2d Nil levelisation allowance'!BC91,"-")</f>
        <v>-</v>
      </c>
      <c r="BD48" s="141" t="str">
        <f>IFERROR('3c DTC_PPM'!BB48+'2d Nil levelisation allowance'!BD91,"-")</f>
        <v>-</v>
      </c>
      <c r="BE48" s="141" t="str">
        <f>IFERROR('3c DTC_PPM'!BC48+'2d Nil levelisation allowance'!BE91,"-")</f>
        <v>-</v>
      </c>
      <c r="BF48" s="141" t="str">
        <f>IFERROR('3c DTC_PPM'!BD48+'2d Nil levelisation allowance'!BF91,"-")</f>
        <v>-</v>
      </c>
    </row>
    <row r="49" spans="1:58">
      <c r="A49" s="227" t="s">
        <v>516</v>
      </c>
      <c r="B49" s="283"/>
      <c r="C49" s="285"/>
      <c r="D49" s="285"/>
      <c r="E49" s="285"/>
      <c r="F49" s="17" t="s">
        <v>107</v>
      </c>
      <c r="G49" s="65"/>
      <c r="H49" s="38"/>
      <c r="I49" s="136"/>
      <c r="J49" s="136"/>
      <c r="K49" s="136"/>
      <c r="L49" s="136"/>
      <c r="M49" s="136"/>
      <c r="N49" s="136"/>
      <c r="O49" s="136"/>
      <c r="P49" s="136"/>
      <c r="Q49" s="38"/>
      <c r="R49" s="141">
        <v>120.87</v>
      </c>
      <c r="S49" s="141">
        <v>123.72</v>
      </c>
      <c r="T49" s="141">
        <v>124.3</v>
      </c>
      <c r="U49" s="141">
        <v>126.33</v>
      </c>
      <c r="V49" s="141">
        <v>125.81</v>
      </c>
      <c r="W49" s="141">
        <v>126.32</v>
      </c>
      <c r="X49" s="141">
        <v>122.18</v>
      </c>
      <c r="Y49" s="141">
        <v>129.6</v>
      </c>
      <c r="Z49" s="141">
        <v>130.38999999999999</v>
      </c>
      <c r="AA49" s="141">
        <v>130.38999999999999</v>
      </c>
      <c r="AB49" s="141">
        <v>131.4</v>
      </c>
      <c r="AC49" s="141">
        <v>131.4</v>
      </c>
      <c r="AD49" s="141">
        <v>140.61000000000001</v>
      </c>
      <c r="AE49" s="141">
        <v>140.5</v>
      </c>
      <c r="AF49" s="141">
        <f>IFERROR('3c DTC_PPM'!AD49+'2d Nil levelisation allowance'!AF92,"-")</f>
        <v>107.80305624901075</v>
      </c>
      <c r="AG49" s="141">
        <f>IFERROR('3c DTC_PPM'!AE49+'2d Nil levelisation allowance'!AG92,"-")</f>
        <v>107.79583944215689</v>
      </c>
      <c r="AH49" s="141">
        <f>IFERROR('3c DTC_PPM'!AF49+'2d Nil levelisation allowance'!AH92,"-")</f>
        <v>109.27026089250489</v>
      </c>
      <c r="AI49" s="141">
        <f>IFERROR('3c DTC_PPM'!AG49+'2d Nil levelisation allowance'!AI92,"-")</f>
        <v>109.24308580547708</v>
      </c>
      <c r="AJ49" s="141">
        <f>IFERROR('3c DTC_PPM'!AH49+'2d Nil levelisation allowance'!AJ92,"-")</f>
        <v>112.87748480858384</v>
      </c>
      <c r="AK49" s="141">
        <f>IFERROR('3c DTC_PPM'!AI49+'2d Nil levelisation allowance'!AK92,"-")</f>
        <v>102.87120834139571</v>
      </c>
      <c r="AL49" s="141">
        <f>IFERROR('3c DTC_PPM'!AJ49+'2d Nil levelisation allowance'!AL92,"-")</f>
        <v>117.03826906011905</v>
      </c>
      <c r="AM49" s="141">
        <f>IFERROR('3c DTC_PPM'!AK49+'2d Nil levelisation allowance'!AM92,"-")</f>
        <v>120.76409277470518</v>
      </c>
      <c r="AN49" s="141">
        <f>IFERROR('3c DTC_PPM'!AL49+'2d Nil levelisation allowance'!AN92,"-")</f>
        <v>99.917341981771841</v>
      </c>
      <c r="AO49" s="141" t="str">
        <f>IFERROR('3c DTC_PPM'!AM49+'2d Nil levelisation allowance'!AO92,"-")</f>
        <v>-</v>
      </c>
      <c r="AP49" s="141" t="str">
        <f>IFERROR('3c DTC_PPM'!AN49+'2d Nil levelisation allowance'!AP92,"-")</f>
        <v>-</v>
      </c>
      <c r="AQ49" s="141" t="str">
        <f>IFERROR('3c DTC_PPM'!AO49+'2d Nil levelisation allowance'!AQ92,"-")</f>
        <v>-</v>
      </c>
      <c r="AR49" s="141" t="str">
        <f>IFERROR('3c DTC_PPM'!AP49+'2d Nil levelisation allowance'!AR92,"-")</f>
        <v>-</v>
      </c>
      <c r="AS49" s="141" t="str">
        <f>IFERROR('3c DTC_PPM'!AQ49+'2d Nil levelisation allowance'!AS92,"-")</f>
        <v>-</v>
      </c>
      <c r="AT49" s="141" t="str">
        <f>IFERROR('3c DTC_PPM'!AR49+'2d Nil levelisation allowance'!AT92,"-")</f>
        <v>-</v>
      </c>
      <c r="AU49" s="141" t="str">
        <f>IFERROR('3c DTC_PPM'!AS49+'2d Nil levelisation allowance'!AU92,"-")</f>
        <v>-</v>
      </c>
      <c r="AV49" s="141" t="str">
        <f>IFERROR('3c DTC_PPM'!AT49+'2d Nil levelisation allowance'!AV92,"-")</f>
        <v>-</v>
      </c>
      <c r="AW49" s="141" t="str">
        <f>IFERROR('3c DTC_PPM'!AU49+'2d Nil levelisation allowance'!AW92,"-")</f>
        <v>-</v>
      </c>
      <c r="AX49" s="141" t="str">
        <f>IFERROR('3c DTC_PPM'!AV49+'2d Nil levelisation allowance'!AX92,"-")</f>
        <v>-</v>
      </c>
      <c r="AY49" s="141" t="str">
        <f>IFERROR('3c DTC_PPM'!AW49+'2d Nil levelisation allowance'!AY92,"-")</f>
        <v>-</v>
      </c>
      <c r="AZ49" s="141" t="str">
        <f>IFERROR('3c DTC_PPM'!AX49+'2d Nil levelisation allowance'!AZ92,"-")</f>
        <v>-</v>
      </c>
      <c r="BA49" s="141" t="str">
        <f>IFERROR('3c DTC_PPM'!AY49+'2d Nil levelisation allowance'!BA92,"-")</f>
        <v>-</v>
      </c>
      <c r="BB49" s="141" t="str">
        <f>IFERROR('3c DTC_PPM'!AZ49+'2d Nil levelisation allowance'!BB92,"-")</f>
        <v>-</v>
      </c>
      <c r="BC49" s="141" t="str">
        <f>IFERROR('3c DTC_PPM'!BA49+'2d Nil levelisation allowance'!BC92,"-")</f>
        <v>-</v>
      </c>
      <c r="BD49" s="141" t="str">
        <f>IFERROR('3c DTC_PPM'!BB49+'2d Nil levelisation allowance'!BD92,"-")</f>
        <v>-</v>
      </c>
      <c r="BE49" s="141" t="str">
        <f>IFERROR('3c DTC_PPM'!BC49+'2d Nil levelisation allowance'!BE92,"-")</f>
        <v>-</v>
      </c>
      <c r="BF49" s="141" t="str">
        <f>IFERROR('3c DTC_PPM'!BD49+'2d Nil levelisation allowance'!BF92,"-")</f>
        <v>-</v>
      </c>
    </row>
    <row r="50" spans="1:58">
      <c r="A50" s="227" t="s">
        <v>517</v>
      </c>
      <c r="B50" s="283"/>
      <c r="C50" s="285"/>
      <c r="D50" s="285"/>
      <c r="E50" s="285"/>
      <c r="F50" s="17" t="s">
        <v>108</v>
      </c>
      <c r="G50" s="65"/>
      <c r="H50" s="38"/>
      <c r="I50" s="136"/>
      <c r="J50" s="136"/>
      <c r="K50" s="136"/>
      <c r="L50" s="136"/>
      <c r="M50" s="136"/>
      <c r="N50" s="136"/>
      <c r="O50" s="136"/>
      <c r="P50" s="136"/>
      <c r="Q50" s="38"/>
      <c r="R50" s="141">
        <v>120.87</v>
      </c>
      <c r="S50" s="141">
        <v>123.72</v>
      </c>
      <c r="T50" s="141">
        <v>124.3</v>
      </c>
      <c r="U50" s="141">
        <v>126.33</v>
      </c>
      <c r="V50" s="141">
        <v>125.81</v>
      </c>
      <c r="W50" s="141">
        <v>126.32</v>
      </c>
      <c r="X50" s="141">
        <v>122.18</v>
      </c>
      <c r="Y50" s="141">
        <v>129.6</v>
      </c>
      <c r="Z50" s="141">
        <v>130.38999999999999</v>
      </c>
      <c r="AA50" s="141">
        <v>130.38999999999999</v>
      </c>
      <c r="AB50" s="141">
        <v>131.4</v>
      </c>
      <c r="AC50" s="141">
        <v>131.4</v>
      </c>
      <c r="AD50" s="141">
        <v>140.62</v>
      </c>
      <c r="AE50" s="141">
        <v>140.51</v>
      </c>
      <c r="AF50" s="141">
        <f>IFERROR('3c DTC_PPM'!AD50+'2d Nil levelisation allowance'!AF93,"-")</f>
        <v>108.14304270419812</v>
      </c>
      <c r="AG50" s="141">
        <f>IFERROR('3c DTC_PPM'!AE50+'2d Nil levelisation allowance'!AG93,"-")</f>
        <v>108.11608633827942</v>
      </c>
      <c r="AH50" s="141">
        <f>IFERROR('3c DTC_PPM'!AF50+'2d Nil levelisation allowance'!AH93,"-")</f>
        <v>109.44974740591653</v>
      </c>
      <c r="AI50" s="141">
        <f>IFERROR('3c DTC_PPM'!AG50+'2d Nil levelisation allowance'!AI93,"-")</f>
        <v>109.42322363633978</v>
      </c>
      <c r="AJ50" s="141">
        <f>IFERROR('3c DTC_PPM'!AH50+'2d Nil levelisation allowance'!AJ93,"-")</f>
        <v>113.03845824196479</v>
      </c>
      <c r="AK50" s="141">
        <f>IFERROR('3c DTC_PPM'!AI50+'2d Nil levelisation allowance'!AK93,"-")</f>
        <v>103.05222131222945</v>
      </c>
      <c r="AL50" s="141">
        <f>IFERROR('3c DTC_PPM'!AJ50+'2d Nil levelisation allowance'!AL93,"-")</f>
        <v>117.32876203249654</v>
      </c>
      <c r="AM50" s="141">
        <f>IFERROR('3c DTC_PPM'!AK50+'2d Nil levelisation allowance'!AM93,"-")</f>
        <v>121.05167904537434</v>
      </c>
      <c r="AN50" s="141">
        <f>IFERROR('3c DTC_PPM'!AL50+'2d Nil levelisation allowance'!AN93,"-")</f>
        <v>100.19702236399081</v>
      </c>
      <c r="AO50" s="141" t="str">
        <f>IFERROR('3c DTC_PPM'!AM50+'2d Nil levelisation allowance'!AO93,"-")</f>
        <v>-</v>
      </c>
      <c r="AP50" s="141" t="str">
        <f>IFERROR('3c DTC_PPM'!AN50+'2d Nil levelisation allowance'!AP93,"-")</f>
        <v>-</v>
      </c>
      <c r="AQ50" s="141" t="str">
        <f>IFERROR('3c DTC_PPM'!AO50+'2d Nil levelisation allowance'!AQ93,"-")</f>
        <v>-</v>
      </c>
      <c r="AR50" s="141" t="str">
        <f>IFERROR('3c DTC_PPM'!AP50+'2d Nil levelisation allowance'!AR93,"-")</f>
        <v>-</v>
      </c>
      <c r="AS50" s="141" t="str">
        <f>IFERROR('3c DTC_PPM'!AQ50+'2d Nil levelisation allowance'!AS93,"-")</f>
        <v>-</v>
      </c>
      <c r="AT50" s="141" t="str">
        <f>IFERROR('3c DTC_PPM'!AR50+'2d Nil levelisation allowance'!AT93,"-")</f>
        <v>-</v>
      </c>
      <c r="AU50" s="141" t="str">
        <f>IFERROR('3c DTC_PPM'!AS50+'2d Nil levelisation allowance'!AU93,"-")</f>
        <v>-</v>
      </c>
      <c r="AV50" s="141" t="str">
        <f>IFERROR('3c DTC_PPM'!AT50+'2d Nil levelisation allowance'!AV93,"-")</f>
        <v>-</v>
      </c>
      <c r="AW50" s="141" t="str">
        <f>IFERROR('3c DTC_PPM'!AU50+'2d Nil levelisation allowance'!AW93,"-")</f>
        <v>-</v>
      </c>
      <c r="AX50" s="141" t="str">
        <f>IFERROR('3c DTC_PPM'!AV50+'2d Nil levelisation allowance'!AX93,"-")</f>
        <v>-</v>
      </c>
      <c r="AY50" s="141" t="str">
        <f>IFERROR('3c DTC_PPM'!AW50+'2d Nil levelisation allowance'!AY93,"-")</f>
        <v>-</v>
      </c>
      <c r="AZ50" s="141" t="str">
        <f>IFERROR('3c DTC_PPM'!AX50+'2d Nil levelisation allowance'!AZ93,"-")</f>
        <v>-</v>
      </c>
      <c r="BA50" s="141" t="str">
        <f>IFERROR('3c DTC_PPM'!AY50+'2d Nil levelisation allowance'!BA93,"-")</f>
        <v>-</v>
      </c>
      <c r="BB50" s="141" t="str">
        <f>IFERROR('3c DTC_PPM'!AZ50+'2d Nil levelisation allowance'!BB93,"-")</f>
        <v>-</v>
      </c>
      <c r="BC50" s="141" t="str">
        <f>IFERROR('3c DTC_PPM'!BA50+'2d Nil levelisation allowance'!BC93,"-")</f>
        <v>-</v>
      </c>
      <c r="BD50" s="141" t="str">
        <f>IFERROR('3c DTC_PPM'!BB50+'2d Nil levelisation allowance'!BD93,"-")</f>
        <v>-</v>
      </c>
      <c r="BE50" s="141" t="str">
        <f>IFERROR('3c DTC_PPM'!BC50+'2d Nil levelisation allowance'!BE93,"-")</f>
        <v>-</v>
      </c>
      <c r="BF50" s="141" t="str">
        <f>IFERROR('3c DTC_PPM'!BD50+'2d Nil levelisation allowance'!BF93,"-")</f>
        <v>-</v>
      </c>
    </row>
    <row r="51" spans="1:58">
      <c r="A51" s="227" t="s">
        <v>518</v>
      </c>
      <c r="B51" s="283"/>
      <c r="C51" s="285"/>
      <c r="D51" s="285"/>
      <c r="E51" s="285"/>
      <c r="F51" s="17" t="s">
        <v>109</v>
      </c>
      <c r="G51" s="65"/>
      <c r="H51" s="38"/>
      <c r="I51" s="136"/>
      <c r="J51" s="136"/>
      <c r="K51" s="136"/>
      <c r="L51" s="136"/>
      <c r="M51" s="136"/>
      <c r="N51" s="136"/>
      <c r="O51" s="136"/>
      <c r="P51" s="136"/>
      <c r="Q51" s="38"/>
      <c r="R51" s="141">
        <v>120.87</v>
      </c>
      <c r="S51" s="141">
        <v>123.72</v>
      </c>
      <c r="T51" s="141">
        <v>124.3</v>
      </c>
      <c r="U51" s="141">
        <v>126.33</v>
      </c>
      <c r="V51" s="141">
        <v>125.81</v>
      </c>
      <c r="W51" s="141">
        <v>126.32</v>
      </c>
      <c r="X51" s="141">
        <v>122.18</v>
      </c>
      <c r="Y51" s="141">
        <v>129.6</v>
      </c>
      <c r="Z51" s="141">
        <v>130.38999999999999</v>
      </c>
      <c r="AA51" s="141">
        <v>130.38999999999999</v>
      </c>
      <c r="AB51" s="141">
        <v>131.4</v>
      </c>
      <c r="AC51" s="141">
        <v>131.4</v>
      </c>
      <c r="AD51" s="141">
        <v>140.61000000000001</v>
      </c>
      <c r="AE51" s="141">
        <v>140.51</v>
      </c>
      <c r="AF51" s="141">
        <f>IFERROR('3c DTC_PPM'!AD51+'2d Nil levelisation allowance'!AF94,"-")</f>
        <v>109.33508230186781</v>
      </c>
      <c r="AG51" s="141">
        <f>IFERROR('3c DTC_PPM'!AE51+'2d Nil levelisation allowance'!AG94,"-")</f>
        <v>109.28433723118819</v>
      </c>
      <c r="AH51" s="141">
        <f>IFERROR('3c DTC_PPM'!AF51+'2d Nil levelisation allowance'!AH94,"-")</f>
        <v>110.09859191299103</v>
      </c>
      <c r="AI51" s="141">
        <f>IFERROR('3c DTC_PPM'!AG51+'2d Nil levelisation allowance'!AI94,"-")</f>
        <v>110.07878299237404</v>
      </c>
      <c r="AJ51" s="141">
        <f>IFERROR('3c DTC_PPM'!AH51+'2d Nil levelisation allowance'!AJ94,"-")</f>
        <v>113.61180876674214</v>
      </c>
      <c r="AK51" s="141">
        <f>IFERROR('3c DTC_PPM'!AI51+'2d Nil levelisation allowance'!AK94,"-")</f>
        <v>103.72699623650601</v>
      </c>
      <c r="AL51" s="141">
        <f>IFERROR('3c DTC_PPM'!AJ51+'2d Nil levelisation allowance'!AL94,"-")</f>
        <v>118.37540309212966</v>
      </c>
      <c r="AM51" s="141">
        <f>IFERROR('3c DTC_PPM'!AK51+'2d Nil levelisation allowance'!AM94,"-")</f>
        <v>122.07029619520048</v>
      </c>
      <c r="AN51" s="141">
        <f>IFERROR('3c DTC_PPM'!AL51+'2d Nil levelisation allowance'!AN94,"-")</f>
        <v>101.19725525280759</v>
      </c>
      <c r="AO51" s="141" t="str">
        <f>IFERROR('3c DTC_PPM'!AM51+'2d Nil levelisation allowance'!AO94,"-")</f>
        <v>-</v>
      </c>
      <c r="AP51" s="141" t="str">
        <f>IFERROR('3c DTC_PPM'!AN51+'2d Nil levelisation allowance'!AP94,"-")</f>
        <v>-</v>
      </c>
      <c r="AQ51" s="141" t="str">
        <f>IFERROR('3c DTC_PPM'!AO51+'2d Nil levelisation allowance'!AQ94,"-")</f>
        <v>-</v>
      </c>
      <c r="AR51" s="141" t="str">
        <f>IFERROR('3c DTC_PPM'!AP51+'2d Nil levelisation allowance'!AR94,"-")</f>
        <v>-</v>
      </c>
      <c r="AS51" s="141" t="str">
        <f>IFERROR('3c DTC_PPM'!AQ51+'2d Nil levelisation allowance'!AS94,"-")</f>
        <v>-</v>
      </c>
      <c r="AT51" s="141" t="str">
        <f>IFERROR('3c DTC_PPM'!AR51+'2d Nil levelisation allowance'!AT94,"-")</f>
        <v>-</v>
      </c>
      <c r="AU51" s="141" t="str">
        <f>IFERROR('3c DTC_PPM'!AS51+'2d Nil levelisation allowance'!AU94,"-")</f>
        <v>-</v>
      </c>
      <c r="AV51" s="141" t="str">
        <f>IFERROR('3c DTC_PPM'!AT51+'2d Nil levelisation allowance'!AV94,"-")</f>
        <v>-</v>
      </c>
      <c r="AW51" s="141" t="str">
        <f>IFERROR('3c DTC_PPM'!AU51+'2d Nil levelisation allowance'!AW94,"-")</f>
        <v>-</v>
      </c>
      <c r="AX51" s="141" t="str">
        <f>IFERROR('3c DTC_PPM'!AV51+'2d Nil levelisation allowance'!AX94,"-")</f>
        <v>-</v>
      </c>
      <c r="AY51" s="141" t="str">
        <f>IFERROR('3c DTC_PPM'!AW51+'2d Nil levelisation allowance'!AY94,"-")</f>
        <v>-</v>
      </c>
      <c r="AZ51" s="141" t="str">
        <f>IFERROR('3c DTC_PPM'!AX51+'2d Nil levelisation allowance'!AZ94,"-")</f>
        <v>-</v>
      </c>
      <c r="BA51" s="141" t="str">
        <f>IFERROR('3c DTC_PPM'!AY51+'2d Nil levelisation allowance'!BA94,"-")</f>
        <v>-</v>
      </c>
      <c r="BB51" s="141" t="str">
        <f>IFERROR('3c DTC_PPM'!AZ51+'2d Nil levelisation allowance'!BB94,"-")</f>
        <v>-</v>
      </c>
      <c r="BC51" s="141" t="str">
        <f>IFERROR('3c DTC_PPM'!BA51+'2d Nil levelisation allowance'!BC94,"-")</f>
        <v>-</v>
      </c>
      <c r="BD51" s="141" t="str">
        <f>IFERROR('3c DTC_PPM'!BB51+'2d Nil levelisation allowance'!BD94,"-")</f>
        <v>-</v>
      </c>
      <c r="BE51" s="141" t="str">
        <f>IFERROR('3c DTC_PPM'!BC51+'2d Nil levelisation allowance'!BE94,"-")</f>
        <v>-</v>
      </c>
      <c r="BF51" s="141" t="str">
        <f>IFERROR('3c DTC_PPM'!BD51+'2d Nil levelisation allowance'!BF94,"-")</f>
        <v>-</v>
      </c>
    </row>
    <row r="52" spans="1:58">
      <c r="A52" s="227" t="s">
        <v>519</v>
      </c>
      <c r="B52" s="283"/>
      <c r="C52" s="285"/>
      <c r="D52" s="285"/>
      <c r="E52" s="285"/>
      <c r="F52" s="17" t="s">
        <v>110</v>
      </c>
      <c r="G52" s="65"/>
      <c r="H52" s="38"/>
      <c r="I52" s="136"/>
      <c r="J52" s="136"/>
      <c r="K52" s="136"/>
      <c r="L52" s="136"/>
      <c r="M52" s="136"/>
      <c r="N52" s="136"/>
      <c r="O52" s="136"/>
      <c r="P52" s="136"/>
      <c r="Q52" s="38"/>
      <c r="R52" s="141">
        <v>120.87</v>
      </c>
      <c r="S52" s="141">
        <v>123.72</v>
      </c>
      <c r="T52" s="141">
        <v>124.3</v>
      </c>
      <c r="U52" s="141">
        <v>126.33</v>
      </c>
      <c r="V52" s="141">
        <v>125.81</v>
      </c>
      <c r="W52" s="141">
        <v>126.32</v>
      </c>
      <c r="X52" s="141">
        <v>122.18</v>
      </c>
      <c r="Y52" s="141">
        <v>129.6</v>
      </c>
      <c r="Z52" s="141">
        <v>130.38999999999999</v>
      </c>
      <c r="AA52" s="141">
        <v>130.38999999999999</v>
      </c>
      <c r="AB52" s="141">
        <v>131.4</v>
      </c>
      <c r="AC52" s="141">
        <v>131.4</v>
      </c>
      <c r="AD52" s="141">
        <v>140.55000000000001</v>
      </c>
      <c r="AE52" s="141">
        <v>140.44999999999999</v>
      </c>
      <c r="AF52" s="141">
        <f>IFERROR('3c DTC_PPM'!AD52+'2d Nil levelisation allowance'!AF95,"-")</f>
        <v>107.66682822505072</v>
      </c>
      <c r="AG52" s="141">
        <f>IFERROR('3c DTC_PPM'!AE52+'2d Nil levelisation allowance'!AG95,"-")</f>
        <v>107.65042572476035</v>
      </c>
      <c r="AH52" s="141">
        <f>IFERROR('3c DTC_PPM'!AF52+'2d Nil levelisation allowance'!AH95,"-")</f>
        <v>109.15858885148164</v>
      </c>
      <c r="AI52" s="141">
        <f>IFERROR('3c DTC_PPM'!AG52+'2d Nil levelisation allowance'!AI95,"-")</f>
        <v>109.12675315696575</v>
      </c>
      <c r="AJ52" s="141">
        <f>IFERROR('3c DTC_PPM'!AH52+'2d Nil levelisation allowance'!AJ95,"-")</f>
        <v>112.79888130814773</v>
      </c>
      <c r="AK52" s="141">
        <f>IFERROR('3c DTC_PPM'!AI52+'2d Nil levelisation allowance'!AK95,"-")</f>
        <v>102.78467825025095</v>
      </c>
      <c r="AL52" s="141">
        <f>IFERROR('3c DTC_PPM'!AJ52+'2d Nil levelisation allowance'!AL95,"-")</f>
        <v>116.95291889002505</v>
      </c>
      <c r="AM52" s="141">
        <f>IFERROR('3c DTC_PPM'!AK52+'2d Nil levelisation allowance'!AM95,"-")</f>
        <v>120.652080901652</v>
      </c>
      <c r="AN52" s="141">
        <f>IFERROR('3c DTC_PPM'!AL52+'2d Nil levelisation allowance'!AN95,"-")</f>
        <v>99.82840426667542</v>
      </c>
      <c r="AO52" s="141" t="str">
        <f>IFERROR('3c DTC_PPM'!AM52+'2d Nil levelisation allowance'!AO95,"-")</f>
        <v>-</v>
      </c>
      <c r="AP52" s="141" t="str">
        <f>IFERROR('3c DTC_PPM'!AN52+'2d Nil levelisation allowance'!AP95,"-")</f>
        <v>-</v>
      </c>
      <c r="AQ52" s="141" t="str">
        <f>IFERROR('3c DTC_PPM'!AO52+'2d Nil levelisation allowance'!AQ95,"-")</f>
        <v>-</v>
      </c>
      <c r="AR52" s="141" t="str">
        <f>IFERROR('3c DTC_PPM'!AP52+'2d Nil levelisation allowance'!AR95,"-")</f>
        <v>-</v>
      </c>
      <c r="AS52" s="141" t="str">
        <f>IFERROR('3c DTC_PPM'!AQ52+'2d Nil levelisation allowance'!AS95,"-")</f>
        <v>-</v>
      </c>
      <c r="AT52" s="141" t="str">
        <f>IFERROR('3c DTC_PPM'!AR52+'2d Nil levelisation allowance'!AT95,"-")</f>
        <v>-</v>
      </c>
      <c r="AU52" s="141" t="str">
        <f>IFERROR('3c DTC_PPM'!AS52+'2d Nil levelisation allowance'!AU95,"-")</f>
        <v>-</v>
      </c>
      <c r="AV52" s="141" t="str">
        <f>IFERROR('3c DTC_PPM'!AT52+'2d Nil levelisation allowance'!AV95,"-")</f>
        <v>-</v>
      </c>
      <c r="AW52" s="141" t="str">
        <f>IFERROR('3c DTC_PPM'!AU52+'2d Nil levelisation allowance'!AW95,"-")</f>
        <v>-</v>
      </c>
      <c r="AX52" s="141" t="str">
        <f>IFERROR('3c DTC_PPM'!AV52+'2d Nil levelisation allowance'!AX95,"-")</f>
        <v>-</v>
      </c>
      <c r="AY52" s="141" t="str">
        <f>IFERROR('3c DTC_PPM'!AW52+'2d Nil levelisation allowance'!AY95,"-")</f>
        <v>-</v>
      </c>
      <c r="AZ52" s="141" t="str">
        <f>IFERROR('3c DTC_PPM'!AX52+'2d Nil levelisation allowance'!AZ95,"-")</f>
        <v>-</v>
      </c>
      <c r="BA52" s="141" t="str">
        <f>IFERROR('3c DTC_PPM'!AY52+'2d Nil levelisation allowance'!BA95,"-")</f>
        <v>-</v>
      </c>
      <c r="BB52" s="141" t="str">
        <f>IFERROR('3c DTC_PPM'!AZ52+'2d Nil levelisation allowance'!BB95,"-")</f>
        <v>-</v>
      </c>
      <c r="BC52" s="141" t="str">
        <f>IFERROR('3c DTC_PPM'!BA52+'2d Nil levelisation allowance'!BC95,"-")</f>
        <v>-</v>
      </c>
      <c r="BD52" s="141" t="str">
        <f>IFERROR('3c DTC_PPM'!BB52+'2d Nil levelisation allowance'!BD95,"-")</f>
        <v>-</v>
      </c>
      <c r="BE52" s="141" t="str">
        <f>IFERROR('3c DTC_PPM'!BC52+'2d Nil levelisation allowance'!BE95,"-")</f>
        <v>-</v>
      </c>
      <c r="BF52" s="141" t="str">
        <f>IFERROR('3c DTC_PPM'!BD52+'2d Nil levelisation allowance'!BF95,"-")</f>
        <v>-</v>
      </c>
    </row>
    <row r="53" spans="1:58">
      <c r="A53" s="227" t="s">
        <v>520</v>
      </c>
      <c r="B53" s="283"/>
      <c r="C53" s="288"/>
      <c r="D53" s="288"/>
      <c r="E53" s="288"/>
      <c r="F53" s="17" t="s">
        <v>111</v>
      </c>
      <c r="G53" s="66"/>
      <c r="H53" s="38"/>
      <c r="I53" s="136"/>
      <c r="J53" s="136"/>
      <c r="K53" s="136"/>
      <c r="L53" s="136"/>
      <c r="M53" s="136"/>
      <c r="N53" s="136"/>
      <c r="O53" s="136"/>
      <c r="P53" s="136"/>
      <c r="Q53" s="38"/>
      <c r="R53" s="141">
        <v>120.87</v>
      </c>
      <c r="S53" s="141">
        <v>123.72</v>
      </c>
      <c r="T53" s="141">
        <v>124.3</v>
      </c>
      <c r="U53" s="141">
        <v>126.33</v>
      </c>
      <c r="V53" s="141">
        <v>125.81</v>
      </c>
      <c r="W53" s="141">
        <v>126.32</v>
      </c>
      <c r="X53" s="141">
        <v>122.18</v>
      </c>
      <c r="Y53" s="141">
        <v>129.6</v>
      </c>
      <c r="Z53" s="141">
        <v>130.38999999999999</v>
      </c>
      <c r="AA53" s="141">
        <v>130.38999999999999</v>
      </c>
      <c r="AB53" s="141">
        <v>131.4</v>
      </c>
      <c r="AC53" s="141">
        <v>131.4</v>
      </c>
      <c r="AD53" s="141">
        <v>140.57</v>
      </c>
      <c r="AE53" s="141">
        <v>140.47</v>
      </c>
      <c r="AF53" s="141">
        <f>IFERROR('3c DTC_PPM'!AD53+'2d Nil levelisation allowance'!AF96,"-")</f>
        <v>110.36213999740677</v>
      </c>
      <c r="AG53" s="141">
        <f>IFERROR('3c DTC_PPM'!AE53+'2d Nil levelisation allowance'!AG96,"-")</f>
        <v>110.28651251548946</v>
      </c>
      <c r="AH53" s="141">
        <f>IFERROR('3c DTC_PPM'!AF53+'2d Nil levelisation allowance'!AH96,"-")</f>
        <v>110.63395285208065</v>
      </c>
      <c r="AI53" s="141">
        <f>IFERROR('3c DTC_PPM'!AG53+'2d Nil levelisation allowance'!AI96,"-")</f>
        <v>110.60060946062879</v>
      </c>
      <c r="AJ53" s="141">
        <f>IFERROR('3c DTC_PPM'!AH53+'2d Nil levelisation allowance'!AJ96,"-")</f>
        <v>114.07234843617789</v>
      </c>
      <c r="AK53" s="141">
        <f>IFERROR('3c DTC_PPM'!AI53+'2d Nil levelisation allowance'!AK96,"-")</f>
        <v>104.28533026690852</v>
      </c>
      <c r="AL53" s="141">
        <f>IFERROR('3c DTC_PPM'!AJ53+'2d Nil levelisation allowance'!AL96,"-")</f>
        <v>119.24358989422683</v>
      </c>
      <c r="AM53" s="141">
        <f>IFERROR('3c DTC_PPM'!AK53+'2d Nil levelisation allowance'!AM96,"-")</f>
        <v>122.9021951247864</v>
      </c>
      <c r="AN53" s="141">
        <f>IFERROR('3c DTC_PPM'!AL53+'2d Nil levelisation allowance'!AN96,"-")</f>
        <v>102.03435168089902</v>
      </c>
      <c r="AO53" s="141" t="str">
        <f>IFERROR('3c DTC_PPM'!AM53+'2d Nil levelisation allowance'!AO96,"-")</f>
        <v>-</v>
      </c>
      <c r="AP53" s="141" t="str">
        <f>IFERROR('3c DTC_PPM'!AN53+'2d Nil levelisation allowance'!AP96,"-")</f>
        <v>-</v>
      </c>
      <c r="AQ53" s="141" t="str">
        <f>IFERROR('3c DTC_PPM'!AO53+'2d Nil levelisation allowance'!AQ96,"-")</f>
        <v>-</v>
      </c>
      <c r="AR53" s="141" t="str">
        <f>IFERROR('3c DTC_PPM'!AP53+'2d Nil levelisation allowance'!AR96,"-")</f>
        <v>-</v>
      </c>
      <c r="AS53" s="141" t="str">
        <f>IFERROR('3c DTC_PPM'!AQ53+'2d Nil levelisation allowance'!AS96,"-")</f>
        <v>-</v>
      </c>
      <c r="AT53" s="141" t="str">
        <f>IFERROR('3c DTC_PPM'!AR53+'2d Nil levelisation allowance'!AT96,"-")</f>
        <v>-</v>
      </c>
      <c r="AU53" s="141" t="str">
        <f>IFERROR('3c DTC_PPM'!AS53+'2d Nil levelisation allowance'!AU96,"-")</f>
        <v>-</v>
      </c>
      <c r="AV53" s="141" t="str">
        <f>IFERROR('3c DTC_PPM'!AT53+'2d Nil levelisation allowance'!AV96,"-")</f>
        <v>-</v>
      </c>
      <c r="AW53" s="141" t="str">
        <f>IFERROR('3c DTC_PPM'!AU53+'2d Nil levelisation allowance'!AW96,"-")</f>
        <v>-</v>
      </c>
      <c r="AX53" s="141" t="str">
        <f>IFERROR('3c DTC_PPM'!AV53+'2d Nil levelisation allowance'!AX96,"-")</f>
        <v>-</v>
      </c>
      <c r="AY53" s="141" t="str">
        <f>IFERROR('3c DTC_PPM'!AW53+'2d Nil levelisation allowance'!AY96,"-")</f>
        <v>-</v>
      </c>
      <c r="AZ53" s="141" t="str">
        <f>IFERROR('3c DTC_PPM'!AX53+'2d Nil levelisation allowance'!AZ96,"-")</f>
        <v>-</v>
      </c>
      <c r="BA53" s="141" t="str">
        <f>IFERROR('3c DTC_PPM'!AY53+'2d Nil levelisation allowance'!BA96,"-")</f>
        <v>-</v>
      </c>
      <c r="BB53" s="141" t="str">
        <f>IFERROR('3c DTC_PPM'!AZ53+'2d Nil levelisation allowance'!BB96,"-")</f>
        <v>-</v>
      </c>
      <c r="BC53" s="141" t="str">
        <f>IFERROR('3c DTC_PPM'!BA53+'2d Nil levelisation allowance'!BC96,"-")</f>
        <v>-</v>
      </c>
      <c r="BD53" s="141" t="str">
        <f>IFERROR('3c DTC_PPM'!BB53+'2d Nil levelisation allowance'!BD96,"-")</f>
        <v>-</v>
      </c>
      <c r="BE53" s="141" t="str">
        <f>IFERROR('3c DTC_PPM'!BC53+'2d Nil levelisation allowance'!BE96,"-")</f>
        <v>-</v>
      </c>
      <c r="BF53" s="141" t="str">
        <f>IFERROR('3c DTC_PPM'!BD53+'2d Nil levelisation allowance'!BF96,"-")</f>
        <v>-</v>
      </c>
    </row>
    <row r="54" spans="1:58" s="144" customFormat="1"/>
    <row r="55" spans="1:58" ht="14.65" customHeight="1">
      <c r="A55" s="227" t="s">
        <v>521</v>
      </c>
      <c r="B55" s="281" t="s">
        <v>305</v>
      </c>
      <c r="C55" s="284" t="s">
        <v>306</v>
      </c>
      <c r="D55" s="286" t="s">
        <v>96</v>
      </c>
      <c r="E55" s="284" t="s">
        <v>121</v>
      </c>
      <c r="F55" s="64" t="s">
        <v>98</v>
      </c>
      <c r="G55" s="133"/>
      <c r="H55" s="38"/>
      <c r="I55" s="136"/>
      <c r="J55" s="136"/>
      <c r="K55" s="136"/>
      <c r="L55" s="136"/>
      <c r="M55" s="136"/>
      <c r="N55" s="136"/>
      <c r="O55" s="136"/>
      <c r="P55" s="136"/>
      <c r="Q55" s="38"/>
      <c r="R55" s="141">
        <v>570.87</v>
      </c>
      <c r="S55" s="141">
        <v>636</v>
      </c>
      <c r="T55" s="141">
        <v>615.28</v>
      </c>
      <c r="U55" s="141">
        <v>607.64</v>
      </c>
      <c r="V55" s="141">
        <v>583.17999999999995</v>
      </c>
      <c r="W55" s="141">
        <v>624.38</v>
      </c>
      <c r="X55" s="141">
        <v>684.6</v>
      </c>
      <c r="Y55" s="141">
        <v>984.4</v>
      </c>
      <c r="Z55" s="141">
        <v>1655.14</v>
      </c>
      <c r="AA55" s="141">
        <v>2108.71</v>
      </c>
      <c r="AB55" s="141">
        <v>1642.29</v>
      </c>
      <c r="AC55" s="141">
        <v>1049.3399999999999</v>
      </c>
      <c r="AD55" s="141">
        <v>994.72</v>
      </c>
      <c r="AE55" s="141">
        <v>1030.77</v>
      </c>
      <c r="AF55" s="141">
        <f>IFERROR('3c DTC_PPM'!AD55-'3c DTC_PPM'!AD12+AF12,"-")</f>
        <v>883.07372441366738</v>
      </c>
      <c r="AG55" s="141">
        <f>IFERROR('3c DTC_PPM'!AE55-'3c DTC_PPM'!AE12+AG12,"-")</f>
        <v>821.95433753719703</v>
      </c>
      <c r="AH55" s="141">
        <f>IFERROR('3c DTC_PPM'!AF55-'3c DTC_PPM'!AF12+AH12,"-")</f>
        <v>895.06463443466123</v>
      </c>
      <c r="AI55" s="141">
        <f>IFERROR('3c DTC_PPM'!AG55-'3c DTC_PPM'!AG12+AI12,"-")</f>
        <v>905.11897059414525</v>
      </c>
      <c r="AJ55" s="141">
        <f>IFERROR('3c DTC_PPM'!AH55-'3c DTC_PPM'!AH12+AJ12,"-")</f>
        <v>978.25615953444242</v>
      </c>
      <c r="AK55" s="141">
        <f>IFERROR('3c DTC_PPM'!AI55-'3c DTC_PPM'!AI12+AK12,"-")</f>
        <v>931.78459752543358</v>
      </c>
      <c r="AL55" s="141">
        <f>IFERROR('3c DTC_PPM'!AJ55-'3c DTC_PPM'!AJ12+AL12,"-")</f>
        <v>953.66051500278229</v>
      </c>
      <c r="AM55" s="141">
        <f>IFERROR('3c DTC_PPM'!AK55-'3c DTC_PPM'!AK12+AM12,"-")</f>
        <v>890.58620432519183</v>
      </c>
      <c r="AN55" s="141">
        <f>IFERROR('3c DTC_PPM'!AL55-'3c DTC_PPM'!AL12+AN12,"-")</f>
        <v>781.55888342971434</v>
      </c>
      <c r="AO55" s="141" t="str">
        <f>IFERROR('3c DTC_PPM'!AM55-'3c DTC_PPM'!AM12+AO12,"-")</f>
        <v>-</v>
      </c>
      <c r="AP55" s="141" t="str">
        <f>IFERROR('3c DTC_PPM'!AN55-'3c DTC_PPM'!AN12+AP12,"-")</f>
        <v>-</v>
      </c>
      <c r="AQ55" s="141" t="str">
        <f>IFERROR('3c DTC_PPM'!AO55-'3c DTC_PPM'!AO12+AQ12,"-")</f>
        <v>-</v>
      </c>
      <c r="AR55" s="141" t="str">
        <f>IFERROR('3c DTC_PPM'!AP55-'3c DTC_PPM'!AP12+AR12,"-")</f>
        <v>-</v>
      </c>
      <c r="AS55" s="141" t="str">
        <f>IFERROR('3c DTC_PPM'!AQ55-'3c DTC_PPM'!AQ12+AS12,"-")</f>
        <v>-</v>
      </c>
      <c r="AT55" s="141" t="str">
        <f>IFERROR('3c DTC_PPM'!AR55-'3c DTC_PPM'!AR12+AT12,"-")</f>
        <v>-</v>
      </c>
      <c r="AU55" s="141" t="str">
        <f>IFERROR('3c DTC_PPM'!AS55-'3c DTC_PPM'!AS12+AU12,"-")</f>
        <v>-</v>
      </c>
      <c r="AV55" s="141" t="str">
        <f>IFERROR('3c DTC_PPM'!AT55-'3c DTC_PPM'!AT12+AV12,"-")</f>
        <v>-</v>
      </c>
      <c r="AW55" s="141" t="str">
        <f>IFERROR('3c DTC_PPM'!AU55-'3c DTC_PPM'!AU12+AW12,"-")</f>
        <v>-</v>
      </c>
      <c r="AX55" s="141" t="str">
        <f>IFERROR('3c DTC_PPM'!AV55-'3c DTC_PPM'!AV12+AX12,"-")</f>
        <v>-</v>
      </c>
      <c r="AY55" s="141" t="str">
        <f>IFERROR('3c DTC_PPM'!AW55-'3c DTC_PPM'!AW12+AY12,"-")</f>
        <v>-</v>
      </c>
      <c r="AZ55" s="141" t="str">
        <f>IFERROR('3c DTC_PPM'!AX55-'3c DTC_PPM'!AX12+AZ12,"-")</f>
        <v>-</v>
      </c>
      <c r="BA55" s="141" t="str">
        <f>IFERROR('3c DTC_PPM'!AY55-'3c DTC_PPM'!AY12+BA12,"-")</f>
        <v>-</v>
      </c>
      <c r="BB55" s="141" t="str">
        <f>IFERROR('3c DTC_PPM'!AZ55-'3c DTC_PPM'!AZ12+BB12,"-")</f>
        <v>-</v>
      </c>
      <c r="BC55" s="141" t="str">
        <f>IFERROR('3c DTC_PPM'!BA55-'3c DTC_PPM'!BA12+BC12,"-")</f>
        <v>-</v>
      </c>
      <c r="BD55" s="141" t="str">
        <f>IFERROR('3c DTC_PPM'!BB55-'3c DTC_PPM'!BB12+BD12,"-")</f>
        <v>-</v>
      </c>
      <c r="BE55" s="141" t="str">
        <f>IFERROR('3c DTC_PPM'!BC55-'3c DTC_PPM'!BC12+BE12,"-")</f>
        <v>-</v>
      </c>
      <c r="BF55" s="141" t="str">
        <f>IFERROR('3c DTC_PPM'!BD55-'3c DTC_PPM'!BD12+BF12,"-")</f>
        <v>-</v>
      </c>
    </row>
    <row r="56" spans="1:58">
      <c r="A56" s="227" t="s">
        <v>522</v>
      </c>
      <c r="B56" s="282"/>
      <c r="C56" s="285"/>
      <c r="D56" s="287"/>
      <c r="E56" s="285"/>
      <c r="F56" s="64" t="s">
        <v>99</v>
      </c>
      <c r="G56" s="65"/>
      <c r="H56" s="38"/>
      <c r="I56" s="136"/>
      <c r="J56" s="136"/>
      <c r="K56" s="136"/>
      <c r="L56" s="136"/>
      <c r="M56" s="136"/>
      <c r="N56" s="136"/>
      <c r="O56" s="136"/>
      <c r="P56" s="136"/>
      <c r="Q56" s="38"/>
      <c r="R56" s="141">
        <v>568.71</v>
      </c>
      <c r="S56" s="141">
        <v>629.29999999999995</v>
      </c>
      <c r="T56" s="141">
        <v>609.01</v>
      </c>
      <c r="U56" s="141">
        <v>613.5</v>
      </c>
      <c r="V56" s="141">
        <v>589.41</v>
      </c>
      <c r="W56" s="141">
        <v>634.55999999999995</v>
      </c>
      <c r="X56" s="141">
        <v>693.74</v>
      </c>
      <c r="Y56" s="141">
        <v>980.17</v>
      </c>
      <c r="Z56" s="141">
        <v>1642.18</v>
      </c>
      <c r="AA56" s="141">
        <v>2089.23</v>
      </c>
      <c r="AB56" s="141">
        <v>1638.67</v>
      </c>
      <c r="AC56" s="141">
        <v>1050</v>
      </c>
      <c r="AD56" s="141">
        <v>995.57</v>
      </c>
      <c r="AE56" s="141">
        <v>1031.5999999999999</v>
      </c>
      <c r="AF56" s="141">
        <f>IFERROR('3c DTC_PPM'!AD56-'3c DTC_PPM'!AD13+AF13,"-")</f>
        <v>914.16537867174986</v>
      </c>
      <c r="AG56" s="141">
        <f>IFERROR('3c DTC_PPM'!AE56-'3c DTC_PPM'!AE13+AG13,"-")</f>
        <v>853.25442289693933</v>
      </c>
      <c r="AH56" s="141">
        <f>IFERROR('3c DTC_PPM'!AF56-'3c DTC_PPM'!AF13+AH13,"-")</f>
        <v>911.14403853398585</v>
      </c>
      <c r="AI56" s="141">
        <f>IFERROR('3c DTC_PPM'!AG56-'3c DTC_PPM'!AG13+AI13,"-")</f>
        <v>920.71194748866969</v>
      </c>
      <c r="AJ56" s="141">
        <f>IFERROR('3c DTC_PPM'!AH56-'3c DTC_PPM'!AH13+AJ13,"-")</f>
        <v>958.2518529139561</v>
      </c>
      <c r="AK56" s="141">
        <f>IFERROR('3c DTC_PPM'!AI56-'3c DTC_PPM'!AI13+AK13,"-")</f>
        <v>913.62820200438682</v>
      </c>
      <c r="AL56" s="141">
        <f>IFERROR('3c DTC_PPM'!AJ56-'3c DTC_PPM'!AJ13+AL13,"-")</f>
        <v>935.80801857142865</v>
      </c>
      <c r="AM56" s="141">
        <f>IFERROR('3c DTC_PPM'!AK56-'3c DTC_PPM'!AK13+AM13,"-")</f>
        <v>878.49102319192696</v>
      </c>
      <c r="AN56" s="141">
        <f>IFERROR('3c DTC_PPM'!AL56-'3c DTC_PPM'!AL13+AN13,"-")</f>
        <v>817.24452460186353</v>
      </c>
      <c r="AO56" s="141" t="str">
        <f>IFERROR('3c DTC_PPM'!AM56-'3c DTC_PPM'!AM13+AO13,"-")</f>
        <v>-</v>
      </c>
      <c r="AP56" s="141" t="str">
        <f>IFERROR('3c DTC_PPM'!AN56-'3c DTC_PPM'!AN13+AP13,"-")</f>
        <v>-</v>
      </c>
      <c r="AQ56" s="141" t="str">
        <f>IFERROR('3c DTC_PPM'!AO56-'3c DTC_PPM'!AO13+AQ13,"-")</f>
        <v>-</v>
      </c>
      <c r="AR56" s="141" t="str">
        <f>IFERROR('3c DTC_PPM'!AP56-'3c DTC_PPM'!AP13+AR13,"-")</f>
        <v>-</v>
      </c>
      <c r="AS56" s="141" t="str">
        <f>IFERROR('3c DTC_PPM'!AQ56-'3c DTC_PPM'!AQ13+AS13,"-")</f>
        <v>-</v>
      </c>
      <c r="AT56" s="141" t="str">
        <f>IFERROR('3c DTC_PPM'!AR56-'3c DTC_PPM'!AR13+AT13,"-")</f>
        <v>-</v>
      </c>
      <c r="AU56" s="141" t="str">
        <f>IFERROR('3c DTC_PPM'!AS56-'3c DTC_PPM'!AS13+AU13,"-")</f>
        <v>-</v>
      </c>
      <c r="AV56" s="141" t="str">
        <f>IFERROR('3c DTC_PPM'!AT56-'3c DTC_PPM'!AT13+AV13,"-")</f>
        <v>-</v>
      </c>
      <c r="AW56" s="141" t="str">
        <f>IFERROR('3c DTC_PPM'!AU56-'3c DTC_PPM'!AU13+AW13,"-")</f>
        <v>-</v>
      </c>
      <c r="AX56" s="141" t="str">
        <f>IFERROR('3c DTC_PPM'!AV56-'3c DTC_PPM'!AV13+AX13,"-")</f>
        <v>-</v>
      </c>
      <c r="AY56" s="141" t="str">
        <f>IFERROR('3c DTC_PPM'!AW56-'3c DTC_PPM'!AW13+AY13,"-")</f>
        <v>-</v>
      </c>
      <c r="AZ56" s="141" t="str">
        <f>IFERROR('3c DTC_PPM'!AX56-'3c DTC_PPM'!AX13+AZ13,"-")</f>
        <v>-</v>
      </c>
      <c r="BA56" s="141" t="str">
        <f>IFERROR('3c DTC_PPM'!AY56-'3c DTC_PPM'!AY13+BA13,"-")</f>
        <v>-</v>
      </c>
      <c r="BB56" s="141" t="str">
        <f>IFERROR('3c DTC_PPM'!AZ56-'3c DTC_PPM'!AZ13+BB13,"-")</f>
        <v>-</v>
      </c>
      <c r="BC56" s="141" t="str">
        <f>IFERROR('3c DTC_PPM'!BA56-'3c DTC_PPM'!BA13+BC13,"-")</f>
        <v>-</v>
      </c>
      <c r="BD56" s="141" t="str">
        <f>IFERROR('3c DTC_PPM'!BB56-'3c DTC_PPM'!BB13+BD13,"-")</f>
        <v>-</v>
      </c>
      <c r="BE56" s="141" t="str">
        <f>IFERROR('3c DTC_PPM'!BC56-'3c DTC_PPM'!BC13+BE13,"-")</f>
        <v>-</v>
      </c>
      <c r="BF56" s="141" t="str">
        <f>IFERROR('3c DTC_PPM'!BD56-'3c DTC_PPM'!BD13+BF13,"-")</f>
        <v>-</v>
      </c>
    </row>
    <row r="57" spans="1:58">
      <c r="A57" s="227" t="s">
        <v>523</v>
      </c>
      <c r="B57" s="282"/>
      <c r="C57" s="285"/>
      <c r="D57" s="287"/>
      <c r="E57" s="285"/>
      <c r="F57" s="64" t="s">
        <v>100</v>
      </c>
      <c r="G57" s="65"/>
      <c r="H57" s="38"/>
      <c r="I57" s="136"/>
      <c r="J57" s="136"/>
      <c r="K57" s="136"/>
      <c r="L57" s="136"/>
      <c r="M57" s="136"/>
      <c r="N57" s="136"/>
      <c r="O57" s="136"/>
      <c r="P57" s="136"/>
      <c r="Q57" s="38"/>
      <c r="R57" s="141">
        <v>563.48</v>
      </c>
      <c r="S57" s="141">
        <v>624.54</v>
      </c>
      <c r="T57" s="141">
        <v>603.91</v>
      </c>
      <c r="U57" s="141">
        <v>609.9</v>
      </c>
      <c r="V57" s="141">
        <v>585.29</v>
      </c>
      <c r="W57" s="141">
        <v>630.54999999999995</v>
      </c>
      <c r="X57" s="141">
        <v>691.14</v>
      </c>
      <c r="Y57" s="141">
        <v>986.69</v>
      </c>
      <c r="Z57" s="141">
        <v>1663.65</v>
      </c>
      <c r="AA57" s="141">
        <v>2120.86</v>
      </c>
      <c r="AB57" s="141">
        <v>1646.26</v>
      </c>
      <c r="AC57" s="141">
        <v>1043.94</v>
      </c>
      <c r="AD57" s="141">
        <v>988.96</v>
      </c>
      <c r="AE57" s="141">
        <v>1026.1500000000001</v>
      </c>
      <c r="AF57" s="141">
        <f>IFERROR('3c DTC_PPM'!AD57-'3c DTC_PPM'!AD14+AF14,"-")</f>
        <v>901.06231456592104</v>
      </c>
      <c r="AG57" s="141">
        <f>IFERROR('3c DTC_PPM'!AE57-'3c DTC_PPM'!AE14+AG14,"-")</f>
        <v>838.28201709808923</v>
      </c>
      <c r="AH57" s="141">
        <f>IFERROR('3c DTC_PPM'!AF57-'3c DTC_PPM'!AF14+AH14,"-")</f>
        <v>907.41516035588666</v>
      </c>
      <c r="AI57" s="141">
        <f>IFERROR('3c DTC_PPM'!AG57-'3c DTC_PPM'!AG14+AI14,"-")</f>
        <v>917.87113416920522</v>
      </c>
      <c r="AJ57" s="141">
        <f>IFERROR('3c DTC_PPM'!AH57-'3c DTC_PPM'!AH14+AJ14,"-")</f>
        <v>952.43923417264068</v>
      </c>
      <c r="AK57" s="141">
        <f>IFERROR('3c DTC_PPM'!AI57-'3c DTC_PPM'!AI14+AK14,"-")</f>
        <v>905.83646570267683</v>
      </c>
      <c r="AL57" s="141">
        <f>IFERROR('3c DTC_PPM'!AJ57-'3c DTC_PPM'!AJ14+AL14,"-")</f>
        <v>928.81846167105004</v>
      </c>
      <c r="AM57" s="141">
        <f>IFERROR('3c DTC_PPM'!AK57-'3c DTC_PPM'!AK14+AM14,"-")</f>
        <v>872.79031744418489</v>
      </c>
      <c r="AN57" s="141">
        <f>IFERROR('3c DTC_PPM'!AL57-'3c DTC_PPM'!AL14+AN14,"-")</f>
        <v>818.62245447740293</v>
      </c>
      <c r="AO57" s="141" t="str">
        <f>IFERROR('3c DTC_PPM'!AM57-'3c DTC_PPM'!AM14+AO14,"-")</f>
        <v>-</v>
      </c>
      <c r="AP57" s="141" t="str">
        <f>IFERROR('3c DTC_PPM'!AN57-'3c DTC_PPM'!AN14+AP14,"-")</f>
        <v>-</v>
      </c>
      <c r="AQ57" s="141" t="str">
        <f>IFERROR('3c DTC_PPM'!AO57-'3c DTC_PPM'!AO14+AQ14,"-")</f>
        <v>-</v>
      </c>
      <c r="AR57" s="141" t="str">
        <f>IFERROR('3c DTC_PPM'!AP57-'3c DTC_PPM'!AP14+AR14,"-")</f>
        <v>-</v>
      </c>
      <c r="AS57" s="141" t="str">
        <f>IFERROR('3c DTC_PPM'!AQ57-'3c DTC_PPM'!AQ14+AS14,"-")</f>
        <v>-</v>
      </c>
      <c r="AT57" s="141" t="str">
        <f>IFERROR('3c DTC_PPM'!AR57-'3c DTC_PPM'!AR14+AT14,"-")</f>
        <v>-</v>
      </c>
      <c r="AU57" s="141" t="str">
        <f>IFERROR('3c DTC_PPM'!AS57-'3c DTC_PPM'!AS14+AU14,"-")</f>
        <v>-</v>
      </c>
      <c r="AV57" s="141" t="str">
        <f>IFERROR('3c DTC_PPM'!AT57-'3c DTC_PPM'!AT14+AV14,"-")</f>
        <v>-</v>
      </c>
      <c r="AW57" s="141" t="str">
        <f>IFERROR('3c DTC_PPM'!AU57-'3c DTC_PPM'!AU14+AW14,"-")</f>
        <v>-</v>
      </c>
      <c r="AX57" s="141" t="str">
        <f>IFERROR('3c DTC_PPM'!AV57-'3c DTC_PPM'!AV14+AX14,"-")</f>
        <v>-</v>
      </c>
      <c r="AY57" s="141" t="str">
        <f>IFERROR('3c DTC_PPM'!AW57-'3c DTC_PPM'!AW14+AY14,"-")</f>
        <v>-</v>
      </c>
      <c r="AZ57" s="141" t="str">
        <f>IFERROR('3c DTC_PPM'!AX57-'3c DTC_PPM'!AX14+AZ14,"-")</f>
        <v>-</v>
      </c>
      <c r="BA57" s="141" t="str">
        <f>IFERROR('3c DTC_PPM'!AY57-'3c DTC_PPM'!AY14+BA14,"-")</f>
        <v>-</v>
      </c>
      <c r="BB57" s="141" t="str">
        <f>IFERROR('3c DTC_PPM'!AZ57-'3c DTC_PPM'!AZ14+BB14,"-")</f>
        <v>-</v>
      </c>
      <c r="BC57" s="141" t="str">
        <f>IFERROR('3c DTC_PPM'!BA57-'3c DTC_PPM'!BA14+BC14,"-")</f>
        <v>-</v>
      </c>
      <c r="BD57" s="141" t="str">
        <f>IFERROR('3c DTC_PPM'!BB57-'3c DTC_PPM'!BB14+BD14,"-")</f>
        <v>-</v>
      </c>
      <c r="BE57" s="141" t="str">
        <f>IFERROR('3c DTC_PPM'!BC57-'3c DTC_PPM'!BC14+BE14,"-")</f>
        <v>-</v>
      </c>
      <c r="BF57" s="141" t="str">
        <f>IFERROR('3c DTC_PPM'!BD57-'3c DTC_PPM'!BD14+BF14,"-")</f>
        <v>-</v>
      </c>
    </row>
    <row r="58" spans="1:58">
      <c r="A58" s="227" t="s">
        <v>524</v>
      </c>
      <c r="B58" s="282"/>
      <c r="C58" s="285"/>
      <c r="D58" s="287"/>
      <c r="E58" s="285"/>
      <c r="F58" s="64" t="s">
        <v>101</v>
      </c>
      <c r="G58" s="65"/>
      <c r="H58" s="38"/>
      <c r="I58" s="136"/>
      <c r="J58" s="136"/>
      <c r="K58" s="136"/>
      <c r="L58" s="136"/>
      <c r="M58" s="136"/>
      <c r="N58" s="136"/>
      <c r="O58" s="136"/>
      <c r="P58" s="136"/>
      <c r="Q58" s="38"/>
      <c r="R58" s="141">
        <v>599.48</v>
      </c>
      <c r="S58" s="141">
        <v>650.37</v>
      </c>
      <c r="T58" s="141">
        <v>628.77</v>
      </c>
      <c r="U58" s="141">
        <v>637.35</v>
      </c>
      <c r="V58" s="141">
        <v>615.23</v>
      </c>
      <c r="W58" s="141">
        <v>654.41</v>
      </c>
      <c r="X58" s="141">
        <v>715.37</v>
      </c>
      <c r="Y58" s="141">
        <v>1008.07</v>
      </c>
      <c r="Z58" s="141">
        <v>1670.31</v>
      </c>
      <c r="AA58" s="141">
        <v>2119.34</v>
      </c>
      <c r="AB58" s="141">
        <v>1663.88</v>
      </c>
      <c r="AC58" s="141">
        <v>1076.5899999999999</v>
      </c>
      <c r="AD58" s="141">
        <v>1022.44</v>
      </c>
      <c r="AE58" s="141">
        <v>1058.04</v>
      </c>
      <c r="AF58" s="141">
        <f>IFERROR('3c DTC_PPM'!AD58-'3c DTC_PPM'!AD15+AF15,"-")</f>
        <v>926.10645909813707</v>
      </c>
      <c r="AG58" s="141">
        <f>IFERROR('3c DTC_PPM'!AE58-'3c DTC_PPM'!AE15+AG15,"-")</f>
        <v>865.63560393176431</v>
      </c>
      <c r="AH58" s="141">
        <f>IFERROR('3c DTC_PPM'!AF58-'3c DTC_PPM'!AF15+AH15,"-")</f>
        <v>927.97497560833108</v>
      </c>
      <c r="AI58" s="141">
        <f>IFERROR('3c DTC_PPM'!AG58-'3c DTC_PPM'!AG15+AI15,"-")</f>
        <v>937.56215569907488</v>
      </c>
      <c r="AJ58" s="141">
        <f>IFERROR('3c DTC_PPM'!AH58-'3c DTC_PPM'!AH15+AJ15,"-")</f>
        <v>983.78067422570007</v>
      </c>
      <c r="AK58" s="141">
        <f>IFERROR('3c DTC_PPM'!AI58-'3c DTC_PPM'!AI15+AK15,"-")</f>
        <v>941.39900494381845</v>
      </c>
      <c r="AL58" s="141">
        <f>IFERROR('3c DTC_PPM'!AJ58-'3c DTC_PPM'!AJ15+AL15,"-")</f>
        <v>986.35771314930514</v>
      </c>
      <c r="AM58" s="141">
        <f>IFERROR('3c DTC_PPM'!AK58-'3c DTC_PPM'!AK15+AM15,"-")</f>
        <v>922.69282648573881</v>
      </c>
      <c r="AN58" s="141">
        <f>IFERROR('3c DTC_PPM'!AL58-'3c DTC_PPM'!AL15+AN15,"-")</f>
        <v>823.93522563147474</v>
      </c>
      <c r="AO58" s="141" t="str">
        <f>IFERROR('3c DTC_PPM'!AM58-'3c DTC_PPM'!AM15+AO15,"-")</f>
        <v>-</v>
      </c>
      <c r="AP58" s="141" t="str">
        <f>IFERROR('3c DTC_PPM'!AN58-'3c DTC_PPM'!AN15+AP15,"-")</f>
        <v>-</v>
      </c>
      <c r="AQ58" s="141" t="str">
        <f>IFERROR('3c DTC_PPM'!AO58-'3c DTC_PPM'!AO15+AQ15,"-")</f>
        <v>-</v>
      </c>
      <c r="AR58" s="141" t="str">
        <f>IFERROR('3c DTC_PPM'!AP58-'3c DTC_PPM'!AP15+AR15,"-")</f>
        <v>-</v>
      </c>
      <c r="AS58" s="141" t="str">
        <f>IFERROR('3c DTC_PPM'!AQ58-'3c DTC_PPM'!AQ15+AS15,"-")</f>
        <v>-</v>
      </c>
      <c r="AT58" s="141" t="str">
        <f>IFERROR('3c DTC_PPM'!AR58-'3c DTC_PPM'!AR15+AT15,"-")</f>
        <v>-</v>
      </c>
      <c r="AU58" s="141" t="str">
        <f>IFERROR('3c DTC_PPM'!AS58-'3c DTC_PPM'!AS15+AU15,"-")</f>
        <v>-</v>
      </c>
      <c r="AV58" s="141" t="str">
        <f>IFERROR('3c DTC_PPM'!AT58-'3c DTC_PPM'!AT15+AV15,"-")</f>
        <v>-</v>
      </c>
      <c r="AW58" s="141" t="str">
        <f>IFERROR('3c DTC_PPM'!AU58-'3c DTC_PPM'!AU15+AW15,"-")</f>
        <v>-</v>
      </c>
      <c r="AX58" s="141" t="str">
        <f>IFERROR('3c DTC_PPM'!AV58-'3c DTC_PPM'!AV15+AX15,"-")</f>
        <v>-</v>
      </c>
      <c r="AY58" s="141" t="str">
        <f>IFERROR('3c DTC_PPM'!AW58-'3c DTC_PPM'!AW15+AY15,"-")</f>
        <v>-</v>
      </c>
      <c r="AZ58" s="141" t="str">
        <f>IFERROR('3c DTC_PPM'!AX58-'3c DTC_PPM'!AX15+AZ15,"-")</f>
        <v>-</v>
      </c>
      <c r="BA58" s="141" t="str">
        <f>IFERROR('3c DTC_PPM'!AY58-'3c DTC_PPM'!AY15+BA15,"-")</f>
        <v>-</v>
      </c>
      <c r="BB58" s="141" t="str">
        <f>IFERROR('3c DTC_PPM'!AZ58-'3c DTC_PPM'!AZ15+BB15,"-")</f>
        <v>-</v>
      </c>
      <c r="BC58" s="141" t="str">
        <f>IFERROR('3c DTC_PPM'!BA58-'3c DTC_PPM'!BA15+BC15,"-")</f>
        <v>-</v>
      </c>
      <c r="BD58" s="141" t="str">
        <f>IFERROR('3c DTC_PPM'!BB58-'3c DTC_PPM'!BB15+BD15,"-")</f>
        <v>-</v>
      </c>
      <c r="BE58" s="141" t="str">
        <f>IFERROR('3c DTC_PPM'!BC58-'3c DTC_PPM'!BC15+BE15,"-")</f>
        <v>-</v>
      </c>
      <c r="BF58" s="141" t="str">
        <f>IFERROR('3c DTC_PPM'!BD58-'3c DTC_PPM'!BD15+BF15,"-")</f>
        <v>-</v>
      </c>
    </row>
    <row r="59" spans="1:58">
      <c r="A59" s="227" t="s">
        <v>525</v>
      </c>
      <c r="B59" s="282"/>
      <c r="C59" s="285"/>
      <c r="D59" s="287"/>
      <c r="E59" s="285"/>
      <c r="F59" s="64" t="s">
        <v>102</v>
      </c>
      <c r="G59" s="65"/>
      <c r="H59" s="38"/>
      <c r="I59" s="136"/>
      <c r="J59" s="136"/>
      <c r="K59" s="136"/>
      <c r="L59" s="136"/>
      <c r="M59" s="136"/>
      <c r="N59" s="136"/>
      <c r="O59" s="136"/>
      <c r="P59" s="136"/>
      <c r="Q59" s="38"/>
      <c r="R59" s="141">
        <v>572.27</v>
      </c>
      <c r="S59" s="141">
        <v>630.63</v>
      </c>
      <c r="T59" s="141">
        <v>611.55999999999995</v>
      </c>
      <c r="U59" s="141">
        <v>607.53</v>
      </c>
      <c r="V59" s="141">
        <v>584.03</v>
      </c>
      <c r="W59" s="141">
        <v>638.67999999999995</v>
      </c>
      <c r="X59" s="141">
        <v>699.49</v>
      </c>
      <c r="Y59" s="141">
        <v>1001.16</v>
      </c>
      <c r="Z59" s="141">
        <v>1680.97</v>
      </c>
      <c r="AA59" s="141">
        <v>2140.41</v>
      </c>
      <c r="AB59" s="141">
        <v>1659.29</v>
      </c>
      <c r="AC59" s="141">
        <v>1053.42</v>
      </c>
      <c r="AD59" s="141">
        <v>997.18</v>
      </c>
      <c r="AE59" s="141">
        <v>1034.72</v>
      </c>
      <c r="AF59" s="141">
        <f>IFERROR('3c DTC_PPM'!AD59-'3c DTC_PPM'!AD16+AF16,"-")</f>
        <v>925.04612829254393</v>
      </c>
      <c r="AG59" s="141">
        <f>IFERROR('3c DTC_PPM'!AE59-'3c DTC_PPM'!AE16+AG16,"-")</f>
        <v>861.61019263789149</v>
      </c>
      <c r="AH59" s="141">
        <f>IFERROR('3c DTC_PPM'!AF59-'3c DTC_PPM'!AF16+AH16,"-")</f>
        <v>926.00810099687783</v>
      </c>
      <c r="AI59" s="141">
        <f>IFERROR('3c DTC_PPM'!AG59-'3c DTC_PPM'!AG16+AI16,"-")</f>
        <v>936.59823082366927</v>
      </c>
      <c r="AJ59" s="141">
        <f>IFERROR('3c DTC_PPM'!AH59-'3c DTC_PPM'!AH16+AJ16,"-")</f>
        <v>936.46580574991435</v>
      </c>
      <c r="AK59" s="141">
        <f>IFERROR('3c DTC_PPM'!AI59-'3c DTC_PPM'!AI16+AK16,"-")</f>
        <v>888.56631995478642</v>
      </c>
      <c r="AL59" s="141">
        <f>IFERROR('3c DTC_PPM'!AJ59-'3c DTC_PPM'!AJ16+AL16,"-")</f>
        <v>912.79506936567236</v>
      </c>
      <c r="AM59" s="141">
        <f>IFERROR('3c DTC_PPM'!AK59-'3c DTC_PPM'!AK16+AM16,"-")</f>
        <v>852.43768646694957</v>
      </c>
      <c r="AN59" s="141">
        <f>IFERROR('3c DTC_PPM'!AL59-'3c DTC_PPM'!AL16+AN16,"-")</f>
        <v>795.71671357785635</v>
      </c>
      <c r="AO59" s="141" t="str">
        <f>IFERROR('3c DTC_PPM'!AM59-'3c DTC_PPM'!AM16+AO16,"-")</f>
        <v>-</v>
      </c>
      <c r="AP59" s="141" t="str">
        <f>IFERROR('3c DTC_PPM'!AN59-'3c DTC_PPM'!AN16+AP16,"-")</f>
        <v>-</v>
      </c>
      <c r="AQ59" s="141" t="str">
        <f>IFERROR('3c DTC_PPM'!AO59-'3c DTC_PPM'!AO16+AQ16,"-")</f>
        <v>-</v>
      </c>
      <c r="AR59" s="141" t="str">
        <f>IFERROR('3c DTC_PPM'!AP59-'3c DTC_PPM'!AP16+AR16,"-")</f>
        <v>-</v>
      </c>
      <c r="AS59" s="141" t="str">
        <f>IFERROR('3c DTC_PPM'!AQ59-'3c DTC_PPM'!AQ16+AS16,"-")</f>
        <v>-</v>
      </c>
      <c r="AT59" s="141" t="str">
        <f>IFERROR('3c DTC_PPM'!AR59-'3c DTC_PPM'!AR16+AT16,"-")</f>
        <v>-</v>
      </c>
      <c r="AU59" s="141" t="str">
        <f>IFERROR('3c DTC_PPM'!AS59-'3c DTC_PPM'!AS16+AU16,"-")</f>
        <v>-</v>
      </c>
      <c r="AV59" s="141" t="str">
        <f>IFERROR('3c DTC_PPM'!AT59-'3c DTC_PPM'!AT16+AV16,"-")</f>
        <v>-</v>
      </c>
      <c r="AW59" s="141" t="str">
        <f>IFERROR('3c DTC_PPM'!AU59-'3c DTC_PPM'!AU16+AW16,"-")</f>
        <v>-</v>
      </c>
      <c r="AX59" s="141" t="str">
        <f>IFERROR('3c DTC_PPM'!AV59-'3c DTC_PPM'!AV16+AX16,"-")</f>
        <v>-</v>
      </c>
      <c r="AY59" s="141" t="str">
        <f>IFERROR('3c DTC_PPM'!AW59-'3c DTC_PPM'!AW16+AY16,"-")</f>
        <v>-</v>
      </c>
      <c r="AZ59" s="141" t="str">
        <f>IFERROR('3c DTC_PPM'!AX59-'3c DTC_PPM'!AX16+AZ16,"-")</f>
        <v>-</v>
      </c>
      <c r="BA59" s="141" t="str">
        <f>IFERROR('3c DTC_PPM'!AY59-'3c DTC_PPM'!AY16+BA16,"-")</f>
        <v>-</v>
      </c>
      <c r="BB59" s="141" t="str">
        <f>IFERROR('3c DTC_PPM'!AZ59-'3c DTC_PPM'!AZ16+BB16,"-")</f>
        <v>-</v>
      </c>
      <c r="BC59" s="141" t="str">
        <f>IFERROR('3c DTC_PPM'!BA59-'3c DTC_PPM'!BA16+BC16,"-")</f>
        <v>-</v>
      </c>
      <c r="BD59" s="141" t="str">
        <f>IFERROR('3c DTC_PPM'!BB59-'3c DTC_PPM'!BB16+BD16,"-")</f>
        <v>-</v>
      </c>
      <c r="BE59" s="141" t="str">
        <f>IFERROR('3c DTC_PPM'!BC59-'3c DTC_PPM'!BC16+BE16,"-")</f>
        <v>-</v>
      </c>
      <c r="BF59" s="141" t="str">
        <f>IFERROR('3c DTC_PPM'!BD59-'3c DTC_PPM'!BD16+BF16,"-")</f>
        <v>-</v>
      </c>
    </row>
    <row r="60" spans="1:58">
      <c r="A60" s="227" t="s">
        <v>526</v>
      </c>
      <c r="B60" s="282"/>
      <c r="C60" s="285"/>
      <c r="D60" s="287"/>
      <c r="E60" s="285"/>
      <c r="F60" s="64" t="s">
        <v>103</v>
      </c>
      <c r="G60" s="65"/>
      <c r="H60" s="38"/>
      <c r="I60" s="136"/>
      <c r="J60" s="136"/>
      <c r="K60" s="136"/>
      <c r="L60" s="136"/>
      <c r="M60" s="136"/>
      <c r="N60" s="136"/>
      <c r="O60" s="136"/>
      <c r="P60" s="136"/>
      <c r="Q60" s="38"/>
      <c r="R60" s="141">
        <v>571.76</v>
      </c>
      <c r="S60" s="141">
        <v>633.09</v>
      </c>
      <c r="T60" s="141">
        <v>612.33000000000004</v>
      </c>
      <c r="U60" s="141">
        <v>612.97</v>
      </c>
      <c r="V60" s="141">
        <v>588.37</v>
      </c>
      <c r="W60" s="141">
        <v>632.98</v>
      </c>
      <c r="X60" s="141">
        <v>693.62</v>
      </c>
      <c r="Y60" s="141">
        <v>1004.65</v>
      </c>
      <c r="Z60" s="141">
        <v>1688.89</v>
      </c>
      <c r="AA60" s="141">
        <v>2151.19</v>
      </c>
      <c r="AB60" s="141">
        <v>1683.05</v>
      </c>
      <c r="AC60" s="141">
        <v>1076.6199999999999</v>
      </c>
      <c r="AD60" s="141">
        <v>1020.67</v>
      </c>
      <c r="AE60" s="141">
        <v>1058</v>
      </c>
      <c r="AF60" s="141">
        <f>IFERROR('3c DTC_PPM'!AD60-'3c DTC_PPM'!AD17+AF17,"-")</f>
        <v>904.93258154510136</v>
      </c>
      <c r="AG60" s="141">
        <f>IFERROR('3c DTC_PPM'!AE60-'3c DTC_PPM'!AE17+AG17,"-")</f>
        <v>841.86073143081808</v>
      </c>
      <c r="AH60" s="141">
        <f>IFERROR('3c DTC_PPM'!AF60-'3c DTC_PPM'!AF17+AH17,"-")</f>
        <v>906.20909308999967</v>
      </c>
      <c r="AI60" s="141">
        <f>IFERROR('3c DTC_PPM'!AG60-'3c DTC_PPM'!AG17+AI17,"-")</f>
        <v>916.63638434079485</v>
      </c>
      <c r="AJ60" s="141">
        <f>IFERROR('3c DTC_PPM'!AH60-'3c DTC_PPM'!AH17+AJ17,"-")</f>
        <v>934.40408549208894</v>
      </c>
      <c r="AK60" s="141">
        <f>IFERROR('3c DTC_PPM'!AI60-'3c DTC_PPM'!AI17+AK17,"-")</f>
        <v>889.91389827091075</v>
      </c>
      <c r="AL60" s="141">
        <f>IFERROR('3c DTC_PPM'!AJ60-'3c DTC_PPM'!AJ17+AL17,"-")</f>
        <v>935.93177224096416</v>
      </c>
      <c r="AM60" s="141">
        <f>IFERROR('3c DTC_PPM'!AK60-'3c DTC_PPM'!AK17+AM17,"-")</f>
        <v>877.80854681741812</v>
      </c>
      <c r="AN60" s="141">
        <f>IFERROR('3c DTC_PPM'!AL60-'3c DTC_PPM'!AL17+AN17,"-")</f>
        <v>831.54185754610739</v>
      </c>
      <c r="AO60" s="141" t="str">
        <f>IFERROR('3c DTC_PPM'!AM60-'3c DTC_PPM'!AM17+AO17,"-")</f>
        <v>-</v>
      </c>
      <c r="AP60" s="141" t="str">
        <f>IFERROR('3c DTC_PPM'!AN60-'3c DTC_PPM'!AN17+AP17,"-")</f>
        <v>-</v>
      </c>
      <c r="AQ60" s="141" t="str">
        <f>IFERROR('3c DTC_PPM'!AO60-'3c DTC_PPM'!AO17+AQ17,"-")</f>
        <v>-</v>
      </c>
      <c r="AR60" s="141" t="str">
        <f>IFERROR('3c DTC_PPM'!AP60-'3c DTC_PPM'!AP17+AR17,"-")</f>
        <v>-</v>
      </c>
      <c r="AS60" s="141" t="str">
        <f>IFERROR('3c DTC_PPM'!AQ60-'3c DTC_PPM'!AQ17+AS17,"-")</f>
        <v>-</v>
      </c>
      <c r="AT60" s="141" t="str">
        <f>IFERROR('3c DTC_PPM'!AR60-'3c DTC_PPM'!AR17+AT17,"-")</f>
        <v>-</v>
      </c>
      <c r="AU60" s="141" t="str">
        <f>IFERROR('3c DTC_PPM'!AS60-'3c DTC_PPM'!AS17+AU17,"-")</f>
        <v>-</v>
      </c>
      <c r="AV60" s="141" t="str">
        <f>IFERROR('3c DTC_PPM'!AT60-'3c DTC_PPM'!AT17+AV17,"-")</f>
        <v>-</v>
      </c>
      <c r="AW60" s="141" t="str">
        <f>IFERROR('3c DTC_PPM'!AU60-'3c DTC_PPM'!AU17+AW17,"-")</f>
        <v>-</v>
      </c>
      <c r="AX60" s="141" t="str">
        <f>IFERROR('3c DTC_PPM'!AV60-'3c DTC_PPM'!AV17+AX17,"-")</f>
        <v>-</v>
      </c>
      <c r="AY60" s="141" t="str">
        <f>IFERROR('3c DTC_PPM'!AW60-'3c DTC_PPM'!AW17+AY17,"-")</f>
        <v>-</v>
      </c>
      <c r="AZ60" s="141" t="str">
        <f>IFERROR('3c DTC_PPM'!AX60-'3c DTC_PPM'!AX17+AZ17,"-")</f>
        <v>-</v>
      </c>
      <c r="BA60" s="141" t="str">
        <f>IFERROR('3c DTC_PPM'!AY60-'3c DTC_PPM'!AY17+BA17,"-")</f>
        <v>-</v>
      </c>
      <c r="BB60" s="141" t="str">
        <f>IFERROR('3c DTC_PPM'!AZ60-'3c DTC_PPM'!AZ17+BB17,"-")</f>
        <v>-</v>
      </c>
      <c r="BC60" s="141" t="str">
        <f>IFERROR('3c DTC_PPM'!BA60-'3c DTC_PPM'!BA17+BC17,"-")</f>
        <v>-</v>
      </c>
      <c r="BD60" s="141" t="str">
        <f>IFERROR('3c DTC_PPM'!BB60-'3c DTC_PPM'!BB17+BD17,"-")</f>
        <v>-</v>
      </c>
      <c r="BE60" s="141" t="str">
        <f>IFERROR('3c DTC_PPM'!BC60-'3c DTC_PPM'!BC17+BE17,"-")</f>
        <v>-</v>
      </c>
      <c r="BF60" s="141" t="str">
        <f>IFERROR('3c DTC_PPM'!BD60-'3c DTC_PPM'!BD17+BF17,"-")</f>
        <v>-</v>
      </c>
    </row>
    <row r="61" spans="1:58">
      <c r="A61" s="227" t="s">
        <v>527</v>
      </c>
      <c r="B61" s="282"/>
      <c r="C61" s="285"/>
      <c r="D61" s="287"/>
      <c r="E61" s="285"/>
      <c r="F61" s="64" t="s">
        <v>104</v>
      </c>
      <c r="G61" s="65"/>
      <c r="H61" s="38"/>
      <c r="I61" s="136"/>
      <c r="J61" s="136"/>
      <c r="K61" s="136"/>
      <c r="L61" s="136"/>
      <c r="M61" s="136"/>
      <c r="N61" s="136"/>
      <c r="O61" s="136"/>
      <c r="P61" s="136"/>
      <c r="Q61" s="38"/>
      <c r="R61" s="141">
        <v>597.32000000000005</v>
      </c>
      <c r="S61" s="141">
        <v>672.73</v>
      </c>
      <c r="T61" s="141">
        <v>651.6</v>
      </c>
      <c r="U61" s="141">
        <v>655.26</v>
      </c>
      <c r="V61" s="141">
        <v>630.22</v>
      </c>
      <c r="W61" s="141">
        <v>673.89</v>
      </c>
      <c r="X61" s="141">
        <v>736.04</v>
      </c>
      <c r="Y61" s="141">
        <v>1048.82</v>
      </c>
      <c r="Z61" s="141">
        <v>1746.61</v>
      </c>
      <c r="AA61" s="141">
        <v>2218.16</v>
      </c>
      <c r="AB61" s="141">
        <v>1737.68</v>
      </c>
      <c r="AC61" s="141">
        <v>1118.78</v>
      </c>
      <c r="AD61" s="141">
        <v>1061.5</v>
      </c>
      <c r="AE61" s="141">
        <v>1099.8900000000001</v>
      </c>
      <c r="AF61" s="141">
        <f>IFERROR('3c DTC_PPM'!AD61-'3c DTC_PPM'!AD18+AF18,"-")</f>
        <v>960.37067076644405</v>
      </c>
      <c r="AG61" s="141">
        <f>IFERROR('3c DTC_PPM'!AE61-'3c DTC_PPM'!AE18+AG18,"-")</f>
        <v>895.91603870161873</v>
      </c>
      <c r="AH61" s="141">
        <f>IFERROR('3c DTC_PPM'!AF61-'3c DTC_PPM'!AF18+AH18,"-")</f>
        <v>961.17961016623644</v>
      </c>
      <c r="AI61" s="141">
        <f>IFERROR('3c DTC_PPM'!AG61-'3c DTC_PPM'!AG18+AI18,"-")</f>
        <v>972.04991263907095</v>
      </c>
      <c r="AJ61" s="141">
        <f>IFERROR('3c DTC_PPM'!AH61-'3c DTC_PPM'!AH18+AJ18,"-")</f>
        <v>1058.3753638168321</v>
      </c>
      <c r="AK61" s="141">
        <f>IFERROR('3c DTC_PPM'!AI61-'3c DTC_PPM'!AI18+AK18,"-")</f>
        <v>1012.8041260744498</v>
      </c>
      <c r="AL61" s="141">
        <f>IFERROR('3c DTC_PPM'!AJ61-'3c DTC_PPM'!AJ18+AL18,"-")</f>
        <v>1036.5499107954613</v>
      </c>
      <c r="AM61" s="141">
        <f>IFERROR('3c DTC_PPM'!AK61-'3c DTC_PPM'!AK18+AM18,"-")</f>
        <v>971.92339325357477</v>
      </c>
      <c r="AN61" s="141">
        <f>IFERROR('3c DTC_PPM'!AL61-'3c DTC_PPM'!AL18+AN18,"-")</f>
        <v>899.23067805380344</v>
      </c>
      <c r="AO61" s="141" t="str">
        <f>IFERROR('3c DTC_PPM'!AM61-'3c DTC_PPM'!AM18+AO18,"-")</f>
        <v>-</v>
      </c>
      <c r="AP61" s="141" t="str">
        <f>IFERROR('3c DTC_PPM'!AN61-'3c DTC_PPM'!AN18+AP18,"-")</f>
        <v>-</v>
      </c>
      <c r="AQ61" s="141" t="str">
        <f>IFERROR('3c DTC_PPM'!AO61-'3c DTC_PPM'!AO18+AQ18,"-")</f>
        <v>-</v>
      </c>
      <c r="AR61" s="141" t="str">
        <f>IFERROR('3c DTC_PPM'!AP61-'3c DTC_PPM'!AP18+AR18,"-")</f>
        <v>-</v>
      </c>
      <c r="AS61" s="141" t="str">
        <f>IFERROR('3c DTC_PPM'!AQ61-'3c DTC_PPM'!AQ18+AS18,"-")</f>
        <v>-</v>
      </c>
      <c r="AT61" s="141" t="str">
        <f>IFERROR('3c DTC_PPM'!AR61-'3c DTC_PPM'!AR18+AT18,"-")</f>
        <v>-</v>
      </c>
      <c r="AU61" s="141" t="str">
        <f>IFERROR('3c DTC_PPM'!AS61-'3c DTC_PPM'!AS18+AU18,"-")</f>
        <v>-</v>
      </c>
      <c r="AV61" s="141" t="str">
        <f>IFERROR('3c DTC_PPM'!AT61-'3c DTC_PPM'!AT18+AV18,"-")</f>
        <v>-</v>
      </c>
      <c r="AW61" s="141" t="str">
        <f>IFERROR('3c DTC_PPM'!AU61-'3c DTC_PPM'!AU18+AW18,"-")</f>
        <v>-</v>
      </c>
      <c r="AX61" s="141" t="str">
        <f>IFERROR('3c DTC_PPM'!AV61-'3c DTC_PPM'!AV18+AX18,"-")</f>
        <v>-</v>
      </c>
      <c r="AY61" s="141" t="str">
        <f>IFERROR('3c DTC_PPM'!AW61-'3c DTC_PPM'!AW18+AY18,"-")</f>
        <v>-</v>
      </c>
      <c r="AZ61" s="141" t="str">
        <f>IFERROR('3c DTC_PPM'!AX61-'3c DTC_PPM'!AX18+AZ18,"-")</f>
        <v>-</v>
      </c>
      <c r="BA61" s="141" t="str">
        <f>IFERROR('3c DTC_PPM'!AY61-'3c DTC_PPM'!AY18+BA18,"-")</f>
        <v>-</v>
      </c>
      <c r="BB61" s="141" t="str">
        <f>IFERROR('3c DTC_PPM'!AZ61-'3c DTC_PPM'!AZ18+BB18,"-")</f>
        <v>-</v>
      </c>
      <c r="BC61" s="141" t="str">
        <f>IFERROR('3c DTC_PPM'!BA61-'3c DTC_PPM'!BA18+BC18,"-")</f>
        <v>-</v>
      </c>
      <c r="BD61" s="141" t="str">
        <f>IFERROR('3c DTC_PPM'!BB61-'3c DTC_PPM'!BB18+BD18,"-")</f>
        <v>-</v>
      </c>
      <c r="BE61" s="141" t="str">
        <f>IFERROR('3c DTC_PPM'!BC61-'3c DTC_PPM'!BC18+BE18,"-")</f>
        <v>-</v>
      </c>
      <c r="BF61" s="141" t="str">
        <f>IFERROR('3c DTC_PPM'!BD61-'3c DTC_PPM'!BD18+BF18,"-")</f>
        <v>-</v>
      </c>
    </row>
    <row r="62" spans="1:58">
      <c r="A62" s="227" t="s">
        <v>528</v>
      </c>
      <c r="B62" s="282"/>
      <c r="C62" s="285"/>
      <c r="D62" s="287"/>
      <c r="E62" s="285"/>
      <c r="F62" s="64" t="s">
        <v>105</v>
      </c>
      <c r="G62" s="65"/>
      <c r="H62" s="38"/>
      <c r="I62" s="136"/>
      <c r="J62" s="136"/>
      <c r="K62" s="136"/>
      <c r="L62" s="136"/>
      <c r="M62" s="136"/>
      <c r="N62" s="136"/>
      <c r="O62" s="136"/>
      <c r="P62" s="136"/>
      <c r="Q62" s="38"/>
      <c r="R62" s="141">
        <v>560.1</v>
      </c>
      <c r="S62" s="141">
        <v>627.02</v>
      </c>
      <c r="T62" s="141">
        <v>606.05999999999995</v>
      </c>
      <c r="U62" s="141">
        <v>612.51</v>
      </c>
      <c r="V62" s="141">
        <v>587.66999999999996</v>
      </c>
      <c r="W62" s="141">
        <v>638</v>
      </c>
      <c r="X62" s="141">
        <v>699.43</v>
      </c>
      <c r="Y62" s="141">
        <v>996.83</v>
      </c>
      <c r="Z62" s="141">
        <v>1687.95</v>
      </c>
      <c r="AA62" s="141">
        <v>2154.0700000000002</v>
      </c>
      <c r="AB62" s="141">
        <v>1653.84</v>
      </c>
      <c r="AC62" s="141">
        <v>1040.02</v>
      </c>
      <c r="AD62" s="141">
        <v>984.46</v>
      </c>
      <c r="AE62" s="141">
        <v>1022.59</v>
      </c>
      <c r="AF62" s="141">
        <f>IFERROR('3c DTC_PPM'!AD62-'3c DTC_PPM'!AD19+AF19,"-")</f>
        <v>877.92779821751617</v>
      </c>
      <c r="AG62" s="141">
        <f>IFERROR('3c DTC_PPM'!AE62-'3c DTC_PPM'!AE19+AG19,"-")</f>
        <v>813.47682409022775</v>
      </c>
      <c r="AH62" s="141">
        <f>IFERROR('3c DTC_PPM'!AF62-'3c DTC_PPM'!AF19+AH19,"-")</f>
        <v>878.50482031444653</v>
      </c>
      <c r="AI62" s="141">
        <f>IFERROR('3c DTC_PPM'!AG62-'3c DTC_PPM'!AG19+AI19,"-")</f>
        <v>889.37436747044796</v>
      </c>
      <c r="AJ62" s="141">
        <f>IFERROR('3c DTC_PPM'!AH62-'3c DTC_PPM'!AH19+AJ19,"-")</f>
        <v>917.84967592180101</v>
      </c>
      <c r="AK62" s="141">
        <f>IFERROR('3c DTC_PPM'!AI62-'3c DTC_PPM'!AI19+AK19,"-")</f>
        <v>870.39690282054653</v>
      </c>
      <c r="AL62" s="141">
        <f>IFERROR('3c DTC_PPM'!AJ62-'3c DTC_PPM'!AJ19+AL19,"-")</f>
        <v>893.63608069952284</v>
      </c>
      <c r="AM62" s="141">
        <f>IFERROR('3c DTC_PPM'!AK62-'3c DTC_PPM'!AK19+AM19,"-")</f>
        <v>836.69894686110615</v>
      </c>
      <c r="AN62" s="141">
        <f>IFERROR('3c DTC_PPM'!AL62-'3c DTC_PPM'!AL19+AN19,"-")</f>
        <v>776.65561934260836</v>
      </c>
      <c r="AO62" s="141" t="str">
        <f>IFERROR('3c DTC_PPM'!AM62-'3c DTC_PPM'!AM19+AO19,"-")</f>
        <v>-</v>
      </c>
      <c r="AP62" s="141" t="str">
        <f>IFERROR('3c DTC_PPM'!AN62-'3c DTC_PPM'!AN19+AP19,"-")</f>
        <v>-</v>
      </c>
      <c r="AQ62" s="141" t="str">
        <f>IFERROR('3c DTC_PPM'!AO62-'3c DTC_PPM'!AO19+AQ19,"-")</f>
        <v>-</v>
      </c>
      <c r="AR62" s="141" t="str">
        <f>IFERROR('3c DTC_PPM'!AP62-'3c DTC_PPM'!AP19+AR19,"-")</f>
        <v>-</v>
      </c>
      <c r="AS62" s="141" t="str">
        <f>IFERROR('3c DTC_PPM'!AQ62-'3c DTC_PPM'!AQ19+AS19,"-")</f>
        <v>-</v>
      </c>
      <c r="AT62" s="141" t="str">
        <f>IFERROR('3c DTC_PPM'!AR62-'3c DTC_PPM'!AR19+AT19,"-")</f>
        <v>-</v>
      </c>
      <c r="AU62" s="141" t="str">
        <f>IFERROR('3c DTC_PPM'!AS62-'3c DTC_PPM'!AS19+AU19,"-")</f>
        <v>-</v>
      </c>
      <c r="AV62" s="141" t="str">
        <f>IFERROR('3c DTC_PPM'!AT62-'3c DTC_PPM'!AT19+AV19,"-")</f>
        <v>-</v>
      </c>
      <c r="AW62" s="141" t="str">
        <f>IFERROR('3c DTC_PPM'!AU62-'3c DTC_PPM'!AU19+AW19,"-")</f>
        <v>-</v>
      </c>
      <c r="AX62" s="141" t="str">
        <f>IFERROR('3c DTC_PPM'!AV62-'3c DTC_PPM'!AV19+AX19,"-")</f>
        <v>-</v>
      </c>
      <c r="AY62" s="141" t="str">
        <f>IFERROR('3c DTC_PPM'!AW62-'3c DTC_PPM'!AW19+AY19,"-")</f>
        <v>-</v>
      </c>
      <c r="AZ62" s="141" t="str">
        <f>IFERROR('3c DTC_PPM'!AX62-'3c DTC_PPM'!AX19+AZ19,"-")</f>
        <v>-</v>
      </c>
      <c r="BA62" s="141" t="str">
        <f>IFERROR('3c DTC_PPM'!AY62-'3c DTC_PPM'!AY19+BA19,"-")</f>
        <v>-</v>
      </c>
      <c r="BB62" s="141" t="str">
        <f>IFERROR('3c DTC_PPM'!AZ62-'3c DTC_PPM'!AZ19+BB19,"-")</f>
        <v>-</v>
      </c>
      <c r="BC62" s="141" t="str">
        <f>IFERROR('3c DTC_PPM'!BA62-'3c DTC_PPM'!BA19+BC19,"-")</f>
        <v>-</v>
      </c>
      <c r="BD62" s="141" t="str">
        <f>IFERROR('3c DTC_PPM'!BB62-'3c DTC_PPM'!BB19+BD19,"-")</f>
        <v>-</v>
      </c>
      <c r="BE62" s="141" t="str">
        <f>IFERROR('3c DTC_PPM'!BC62-'3c DTC_PPM'!BC19+BE19,"-")</f>
        <v>-</v>
      </c>
      <c r="BF62" s="141" t="str">
        <f>IFERROR('3c DTC_PPM'!BD62-'3c DTC_PPM'!BD19+BF19,"-")</f>
        <v>-</v>
      </c>
    </row>
    <row r="63" spans="1:58">
      <c r="A63" s="227" t="s">
        <v>529</v>
      </c>
      <c r="B63" s="282"/>
      <c r="C63" s="285"/>
      <c r="D63" s="287"/>
      <c r="E63" s="285"/>
      <c r="F63" s="64" t="s">
        <v>106</v>
      </c>
      <c r="G63" s="65"/>
      <c r="H63" s="38"/>
      <c r="I63" s="136"/>
      <c r="J63" s="136"/>
      <c r="K63" s="136"/>
      <c r="L63" s="136"/>
      <c r="M63" s="136"/>
      <c r="N63" s="136"/>
      <c r="O63" s="136"/>
      <c r="P63" s="136"/>
      <c r="Q63" s="38"/>
      <c r="R63" s="141">
        <v>583.79999999999995</v>
      </c>
      <c r="S63" s="141">
        <v>650.79</v>
      </c>
      <c r="T63" s="141">
        <v>630.23</v>
      </c>
      <c r="U63" s="141">
        <v>635.57000000000005</v>
      </c>
      <c r="V63" s="141">
        <v>611.12</v>
      </c>
      <c r="W63" s="141">
        <v>663.45</v>
      </c>
      <c r="X63" s="141">
        <v>725.02</v>
      </c>
      <c r="Y63" s="141">
        <v>1025.4100000000001</v>
      </c>
      <c r="Z63" s="141">
        <v>1706.91</v>
      </c>
      <c r="AA63" s="141">
        <v>2167.3200000000002</v>
      </c>
      <c r="AB63" s="141">
        <v>1670.31</v>
      </c>
      <c r="AC63" s="141">
        <v>1062.8800000000001</v>
      </c>
      <c r="AD63" s="141">
        <v>1006.07</v>
      </c>
      <c r="AE63" s="141">
        <v>1043.76</v>
      </c>
      <c r="AF63" s="141">
        <f>IFERROR('3c DTC_PPM'!AD63-'3c DTC_PPM'!AD20+AF20,"-")</f>
        <v>921.37425913307084</v>
      </c>
      <c r="AG63" s="141">
        <f>IFERROR('3c DTC_PPM'!AE63-'3c DTC_PPM'!AE20+AG20,"-")</f>
        <v>857.95368374626173</v>
      </c>
      <c r="AH63" s="141">
        <f>IFERROR('3c DTC_PPM'!AF63-'3c DTC_PPM'!AF20+AH20,"-")</f>
        <v>921.79475646712945</v>
      </c>
      <c r="AI63" s="141">
        <f>IFERROR('3c DTC_PPM'!AG63-'3c DTC_PPM'!AG20+AI20,"-")</f>
        <v>932.34865267024077</v>
      </c>
      <c r="AJ63" s="141">
        <f>IFERROR('3c DTC_PPM'!AH63-'3c DTC_PPM'!AH20+AJ20,"-")</f>
        <v>959.51877202064111</v>
      </c>
      <c r="AK63" s="141">
        <f>IFERROR('3c DTC_PPM'!AI63-'3c DTC_PPM'!AI20+AK20,"-")</f>
        <v>911.84043891192255</v>
      </c>
      <c r="AL63" s="141">
        <f>IFERROR('3c DTC_PPM'!AJ63-'3c DTC_PPM'!AJ20+AL20,"-")</f>
        <v>935.8166937397757</v>
      </c>
      <c r="AM63" s="141">
        <f>IFERROR('3c DTC_PPM'!AK63-'3c DTC_PPM'!AK20+AM20,"-")</f>
        <v>873.74828327272985</v>
      </c>
      <c r="AN63" s="141">
        <f>IFERROR('3c DTC_PPM'!AL63-'3c DTC_PPM'!AL20+AN20,"-")</f>
        <v>818.32068121494024</v>
      </c>
      <c r="AO63" s="141" t="str">
        <f>IFERROR('3c DTC_PPM'!AM63-'3c DTC_PPM'!AM20+AO20,"-")</f>
        <v>-</v>
      </c>
      <c r="AP63" s="141" t="str">
        <f>IFERROR('3c DTC_PPM'!AN63-'3c DTC_PPM'!AN20+AP20,"-")</f>
        <v>-</v>
      </c>
      <c r="AQ63" s="141" t="str">
        <f>IFERROR('3c DTC_PPM'!AO63-'3c DTC_PPM'!AO20+AQ20,"-")</f>
        <v>-</v>
      </c>
      <c r="AR63" s="141" t="str">
        <f>IFERROR('3c DTC_PPM'!AP63-'3c DTC_PPM'!AP20+AR20,"-")</f>
        <v>-</v>
      </c>
      <c r="AS63" s="141" t="str">
        <f>IFERROR('3c DTC_PPM'!AQ63-'3c DTC_PPM'!AQ20+AS20,"-")</f>
        <v>-</v>
      </c>
      <c r="AT63" s="141" t="str">
        <f>IFERROR('3c DTC_PPM'!AR63-'3c DTC_PPM'!AR20+AT20,"-")</f>
        <v>-</v>
      </c>
      <c r="AU63" s="141" t="str">
        <f>IFERROR('3c DTC_PPM'!AS63-'3c DTC_PPM'!AS20+AU20,"-")</f>
        <v>-</v>
      </c>
      <c r="AV63" s="141" t="str">
        <f>IFERROR('3c DTC_PPM'!AT63-'3c DTC_PPM'!AT20+AV20,"-")</f>
        <v>-</v>
      </c>
      <c r="AW63" s="141" t="str">
        <f>IFERROR('3c DTC_PPM'!AU63-'3c DTC_PPM'!AU20+AW20,"-")</f>
        <v>-</v>
      </c>
      <c r="AX63" s="141" t="str">
        <f>IFERROR('3c DTC_PPM'!AV63-'3c DTC_PPM'!AV20+AX20,"-")</f>
        <v>-</v>
      </c>
      <c r="AY63" s="141" t="str">
        <f>IFERROR('3c DTC_PPM'!AW63-'3c DTC_PPM'!AW20+AY20,"-")</f>
        <v>-</v>
      </c>
      <c r="AZ63" s="141" t="str">
        <f>IFERROR('3c DTC_PPM'!AX63-'3c DTC_PPM'!AX20+AZ20,"-")</f>
        <v>-</v>
      </c>
      <c r="BA63" s="141" t="str">
        <f>IFERROR('3c DTC_PPM'!AY63-'3c DTC_PPM'!AY20+BA20,"-")</f>
        <v>-</v>
      </c>
      <c r="BB63" s="141" t="str">
        <f>IFERROR('3c DTC_PPM'!AZ63-'3c DTC_PPM'!AZ20+BB20,"-")</f>
        <v>-</v>
      </c>
      <c r="BC63" s="141" t="str">
        <f>IFERROR('3c DTC_PPM'!BA63-'3c DTC_PPM'!BA20+BC20,"-")</f>
        <v>-</v>
      </c>
      <c r="BD63" s="141" t="str">
        <f>IFERROR('3c DTC_PPM'!BB63-'3c DTC_PPM'!BB20+BD20,"-")</f>
        <v>-</v>
      </c>
      <c r="BE63" s="141" t="str">
        <f>IFERROR('3c DTC_PPM'!BC63-'3c DTC_PPM'!BC20+BE20,"-")</f>
        <v>-</v>
      </c>
      <c r="BF63" s="141" t="str">
        <f>IFERROR('3c DTC_PPM'!BD63-'3c DTC_PPM'!BD20+BF20,"-")</f>
        <v>-</v>
      </c>
    </row>
    <row r="64" spans="1:58">
      <c r="A64" s="227" t="s">
        <v>530</v>
      </c>
      <c r="B64" s="282"/>
      <c r="C64" s="285"/>
      <c r="D64" s="287"/>
      <c r="E64" s="285"/>
      <c r="F64" s="64" t="s">
        <v>107</v>
      </c>
      <c r="G64" s="65"/>
      <c r="H64" s="38"/>
      <c r="I64" s="136"/>
      <c r="J64" s="136"/>
      <c r="K64" s="136"/>
      <c r="L64" s="136"/>
      <c r="M64" s="136"/>
      <c r="N64" s="136"/>
      <c r="O64" s="136"/>
      <c r="P64" s="136"/>
      <c r="Q64" s="38"/>
      <c r="R64" s="141">
        <v>576.03</v>
      </c>
      <c r="S64" s="141">
        <v>641.71</v>
      </c>
      <c r="T64" s="141">
        <v>620.94000000000005</v>
      </c>
      <c r="U64" s="141">
        <v>621</v>
      </c>
      <c r="V64" s="141">
        <v>596.48</v>
      </c>
      <c r="W64" s="141">
        <v>643.33000000000004</v>
      </c>
      <c r="X64" s="141">
        <v>704.78</v>
      </c>
      <c r="Y64" s="141">
        <v>1005.27</v>
      </c>
      <c r="Z64" s="141">
        <v>1686.42</v>
      </c>
      <c r="AA64" s="141">
        <v>2146.58</v>
      </c>
      <c r="AB64" s="141">
        <v>1652.36</v>
      </c>
      <c r="AC64" s="141">
        <v>1045.3399999999999</v>
      </c>
      <c r="AD64" s="141">
        <v>988.92</v>
      </c>
      <c r="AE64" s="141">
        <v>1026.57</v>
      </c>
      <c r="AF64" s="141">
        <f>IFERROR('3c DTC_PPM'!AD64-'3c DTC_PPM'!AD21+AF21,"-")</f>
        <v>895.98228031693429</v>
      </c>
      <c r="AG64" s="141">
        <f>IFERROR('3c DTC_PPM'!AE64-'3c DTC_PPM'!AE21+AG21,"-")</f>
        <v>832.24136187673366</v>
      </c>
      <c r="AH64" s="141">
        <f>IFERROR('3c DTC_PPM'!AF64-'3c DTC_PPM'!AF21+AH21,"-")</f>
        <v>896.72006001480304</v>
      </c>
      <c r="AI64" s="141">
        <f>IFERROR('3c DTC_PPM'!AG64-'3c DTC_PPM'!AG21+AI21,"-")</f>
        <v>907.42618923836005</v>
      </c>
      <c r="AJ64" s="141">
        <f>IFERROR('3c DTC_PPM'!AH64-'3c DTC_PPM'!AH21+AJ21,"-")</f>
        <v>951.23858753260038</v>
      </c>
      <c r="AK64" s="141">
        <f>IFERROR('3c DTC_PPM'!AI64-'3c DTC_PPM'!AI21+AK21,"-")</f>
        <v>903.34298001455716</v>
      </c>
      <c r="AL64" s="141">
        <f>IFERROR('3c DTC_PPM'!AJ64-'3c DTC_PPM'!AJ21+AL21,"-")</f>
        <v>926.9621832135648</v>
      </c>
      <c r="AM64" s="141">
        <f>IFERROR('3c DTC_PPM'!AK64-'3c DTC_PPM'!AK21+AM21,"-")</f>
        <v>866.48605046664215</v>
      </c>
      <c r="AN64" s="141">
        <f>IFERROR('3c DTC_PPM'!AL64-'3c DTC_PPM'!AL21+AN21,"-")</f>
        <v>809.36940594790349</v>
      </c>
      <c r="AO64" s="141" t="str">
        <f>IFERROR('3c DTC_PPM'!AM64-'3c DTC_PPM'!AM21+AO21,"-")</f>
        <v>-</v>
      </c>
      <c r="AP64" s="141" t="str">
        <f>IFERROR('3c DTC_PPM'!AN64-'3c DTC_PPM'!AN21+AP21,"-")</f>
        <v>-</v>
      </c>
      <c r="AQ64" s="141" t="str">
        <f>IFERROR('3c DTC_PPM'!AO64-'3c DTC_PPM'!AO21+AQ21,"-")</f>
        <v>-</v>
      </c>
      <c r="AR64" s="141" t="str">
        <f>IFERROR('3c DTC_PPM'!AP64-'3c DTC_PPM'!AP21+AR21,"-")</f>
        <v>-</v>
      </c>
      <c r="AS64" s="141" t="str">
        <f>IFERROR('3c DTC_PPM'!AQ64-'3c DTC_PPM'!AQ21+AS21,"-")</f>
        <v>-</v>
      </c>
      <c r="AT64" s="141" t="str">
        <f>IFERROR('3c DTC_PPM'!AR64-'3c DTC_PPM'!AR21+AT21,"-")</f>
        <v>-</v>
      </c>
      <c r="AU64" s="141" t="str">
        <f>IFERROR('3c DTC_PPM'!AS64-'3c DTC_PPM'!AS21+AU21,"-")</f>
        <v>-</v>
      </c>
      <c r="AV64" s="141" t="str">
        <f>IFERROR('3c DTC_PPM'!AT64-'3c DTC_PPM'!AT21+AV21,"-")</f>
        <v>-</v>
      </c>
      <c r="AW64" s="141" t="str">
        <f>IFERROR('3c DTC_PPM'!AU64-'3c DTC_PPM'!AU21+AW21,"-")</f>
        <v>-</v>
      </c>
      <c r="AX64" s="141" t="str">
        <f>IFERROR('3c DTC_PPM'!AV64-'3c DTC_PPM'!AV21+AX21,"-")</f>
        <v>-</v>
      </c>
      <c r="AY64" s="141" t="str">
        <f>IFERROR('3c DTC_PPM'!AW64-'3c DTC_PPM'!AW21+AY21,"-")</f>
        <v>-</v>
      </c>
      <c r="AZ64" s="141" t="str">
        <f>IFERROR('3c DTC_PPM'!AX64-'3c DTC_PPM'!AX21+AZ21,"-")</f>
        <v>-</v>
      </c>
      <c r="BA64" s="141" t="str">
        <f>IFERROR('3c DTC_PPM'!AY64-'3c DTC_PPM'!AY21+BA21,"-")</f>
        <v>-</v>
      </c>
      <c r="BB64" s="141" t="str">
        <f>IFERROR('3c DTC_PPM'!AZ64-'3c DTC_PPM'!AZ21+BB21,"-")</f>
        <v>-</v>
      </c>
      <c r="BC64" s="141" t="str">
        <f>IFERROR('3c DTC_PPM'!BA64-'3c DTC_PPM'!BA21+BC21,"-")</f>
        <v>-</v>
      </c>
      <c r="BD64" s="141" t="str">
        <f>IFERROR('3c DTC_PPM'!BB64-'3c DTC_PPM'!BB21+BD21,"-")</f>
        <v>-</v>
      </c>
      <c r="BE64" s="141" t="str">
        <f>IFERROR('3c DTC_PPM'!BC64-'3c DTC_PPM'!BC21+BE21,"-")</f>
        <v>-</v>
      </c>
      <c r="BF64" s="141" t="str">
        <f>IFERROR('3c DTC_PPM'!BD64-'3c DTC_PPM'!BD21+BF21,"-")</f>
        <v>-</v>
      </c>
    </row>
    <row r="65" spans="1:58">
      <c r="A65" s="227" t="s">
        <v>531</v>
      </c>
      <c r="B65" s="282"/>
      <c r="C65" s="285"/>
      <c r="D65" s="287"/>
      <c r="E65" s="285"/>
      <c r="F65" s="64" t="s">
        <v>108</v>
      </c>
      <c r="G65" s="65"/>
      <c r="H65" s="38"/>
      <c r="I65" s="136"/>
      <c r="J65" s="136"/>
      <c r="K65" s="136"/>
      <c r="L65" s="136"/>
      <c r="M65" s="136"/>
      <c r="N65" s="136"/>
      <c r="O65" s="136"/>
      <c r="P65" s="136"/>
      <c r="Q65" s="38"/>
      <c r="R65" s="141">
        <v>562.20000000000005</v>
      </c>
      <c r="S65" s="141">
        <v>621.9</v>
      </c>
      <c r="T65" s="141">
        <v>601.53</v>
      </c>
      <c r="U65" s="141">
        <v>602.38</v>
      </c>
      <c r="V65" s="141">
        <v>578.15</v>
      </c>
      <c r="W65" s="141">
        <v>627.53</v>
      </c>
      <c r="X65" s="141">
        <v>687.64</v>
      </c>
      <c r="Y65" s="141">
        <v>981.53</v>
      </c>
      <c r="Z65" s="141">
        <v>1650.48</v>
      </c>
      <c r="AA65" s="141">
        <v>2102.16</v>
      </c>
      <c r="AB65" s="141">
        <v>1629.21</v>
      </c>
      <c r="AC65" s="141">
        <v>1032.29</v>
      </c>
      <c r="AD65" s="141">
        <v>977.61</v>
      </c>
      <c r="AE65" s="141">
        <v>1014.5</v>
      </c>
      <c r="AF65" s="141">
        <f>IFERROR('3c DTC_PPM'!AD65-'3c DTC_PPM'!AD22+AF22,"-")</f>
        <v>873.55765058416284</v>
      </c>
      <c r="AG65" s="141">
        <f>IFERROR('3c DTC_PPM'!AE65-'3c DTC_PPM'!AE22+AG22,"-")</f>
        <v>811.18525957691281</v>
      </c>
      <c r="AH65" s="141">
        <f>IFERROR('3c DTC_PPM'!AF65-'3c DTC_PPM'!AF22+AH22,"-")</f>
        <v>875.41156401319222</v>
      </c>
      <c r="AI65" s="141">
        <f>IFERROR('3c DTC_PPM'!AG65-'3c DTC_PPM'!AG22+AI22,"-")</f>
        <v>885.61258260846182</v>
      </c>
      <c r="AJ65" s="141">
        <f>IFERROR('3c DTC_PPM'!AH65-'3c DTC_PPM'!AH22+AJ22,"-")</f>
        <v>925.67147967442475</v>
      </c>
      <c r="AK65" s="141">
        <f>IFERROR('3c DTC_PPM'!AI65-'3c DTC_PPM'!AI22+AK22,"-")</f>
        <v>878.95623902690841</v>
      </c>
      <c r="AL65" s="141">
        <f>IFERROR('3c DTC_PPM'!AJ65-'3c DTC_PPM'!AJ22+AL22,"-")</f>
        <v>901.93293902639232</v>
      </c>
      <c r="AM65" s="141">
        <f>IFERROR('3c DTC_PPM'!AK65-'3c DTC_PPM'!AK22+AM22,"-")</f>
        <v>844.59497811762401</v>
      </c>
      <c r="AN65" s="141">
        <f>IFERROR('3c DTC_PPM'!AL65-'3c DTC_PPM'!AL22+AN22,"-")</f>
        <v>776.7033220662388</v>
      </c>
      <c r="AO65" s="141" t="str">
        <f>IFERROR('3c DTC_PPM'!AM65-'3c DTC_PPM'!AM22+AO22,"-")</f>
        <v>-</v>
      </c>
      <c r="AP65" s="141" t="str">
        <f>IFERROR('3c DTC_PPM'!AN65-'3c DTC_PPM'!AN22+AP22,"-")</f>
        <v>-</v>
      </c>
      <c r="AQ65" s="141" t="str">
        <f>IFERROR('3c DTC_PPM'!AO65-'3c DTC_PPM'!AO22+AQ22,"-")</f>
        <v>-</v>
      </c>
      <c r="AR65" s="141" t="str">
        <f>IFERROR('3c DTC_PPM'!AP65-'3c DTC_PPM'!AP22+AR22,"-")</f>
        <v>-</v>
      </c>
      <c r="AS65" s="141" t="str">
        <f>IFERROR('3c DTC_PPM'!AQ65-'3c DTC_PPM'!AQ22+AS22,"-")</f>
        <v>-</v>
      </c>
      <c r="AT65" s="141" t="str">
        <f>IFERROR('3c DTC_PPM'!AR65-'3c DTC_PPM'!AR22+AT22,"-")</f>
        <v>-</v>
      </c>
      <c r="AU65" s="141" t="str">
        <f>IFERROR('3c DTC_PPM'!AS65-'3c DTC_PPM'!AS22+AU22,"-")</f>
        <v>-</v>
      </c>
      <c r="AV65" s="141" t="str">
        <f>IFERROR('3c DTC_PPM'!AT65-'3c DTC_PPM'!AT22+AV22,"-")</f>
        <v>-</v>
      </c>
      <c r="AW65" s="141" t="str">
        <f>IFERROR('3c DTC_PPM'!AU65-'3c DTC_PPM'!AU22+AW22,"-")</f>
        <v>-</v>
      </c>
      <c r="AX65" s="141" t="str">
        <f>IFERROR('3c DTC_PPM'!AV65-'3c DTC_PPM'!AV22+AX22,"-")</f>
        <v>-</v>
      </c>
      <c r="AY65" s="141" t="str">
        <f>IFERROR('3c DTC_PPM'!AW65-'3c DTC_PPM'!AW22+AY22,"-")</f>
        <v>-</v>
      </c>
      <c r="AZ65" s="141" t="str">
        <f>IFERROR('3c DTC_PPM'!AX65-'3c DTC_PPM'!AX22+AZ22,"-")</f>
        <v>-</v>
      </c>
      <c r="BA65" s="141" t="str">
        <f>IFERROR('3c DTC_PPM'!AY65-'3c DTC_PPM'!AY22+BA22,"-")</f>
        <v>-</v>
      </c>
      <c r="BB65" s="141" t="str">
        <f>IFERROR('3c DTC_PPM'!AZ65-'3c DTC_PPM'!AZ22+BB22,"-")</f>
        <v>-</v>
      </c>
      <c r="BC65" s="141" t="str">
        <f>IFERROR('3c DTC_PPM'!BA65-'3c DTC_PPM'!BA22+BC22,"-")</f>
        <v>-</v>
      </c>
      <c r="BD65" s="141" t="str">
        <f>IFERROR('3c DTC_PPM'!BB65-'3c DTC_PPM'!BB22+BD22,"-")</f>
        <v>-</v>
      </c>
      <c r="BE65" s="141" t="str">
        <f>IFERROR('3c DTC_PPM'!BC65-'3c DTC_PPM'!BC22+BE22,"-")</f>
        <v>-</v>
      </c>
      <c r="BF65" s="141" t="str">
        <f>IFERROR('3c DTC_PPM'!BD65-'3c DTC_PPM'!BD22+BF22,"-")</f>
        <v>-</v>
      </c>
    </row>
    <row r="66" spans="1:58">
      <c r="A66" s="227" t="s">
        <v>532</v>
      </c>
      <c r="B66" s="282"/>
      <c r="C66" s="285"/>
      <c r="D66" s="287"/>
      <c r="E66" s="285"/>
      <c r="F66" s="64" t="s">
        <v>109</v>
      </c>
      <c r="G66" s="65"/>
      <c r="H66" s="38"/>
      <c r="I66" s="136"/>
      <c r="J66" s="136"/>
      <c r="K66" s="136"/>
      <c r="L66" s="136"/>
      <c r="M66" s="136"/>
      <c r="N66" s="136"/>
      <c r="O66" s="136"/>
      <c r="P66" s="136"/>
      <c r="Q66" s="38"/>
      <c r="R66" s="141">
        <v>575.9</v>
      </c>
      <c r="S66" s="141">
        <v>635.01</v>
      </c>
      <c r="T66" s="141">
        <v>614.4</v>
      </c>
      <c r="U66" s="141">
        <v>611.45000000000005</v>
      </c>
      <c r="V66" s="141">
        <v>586.87</v>
      </c>
      <c r="W66" s="141">
        <v>639.15</v>
      </c>
      <c r="X66" s="141">
        <v>700.29</v>
      </c>
      <c r="Y66" s="141">
        <v>1000.2</v>
      </c>
      <c r="Z66" s="141">
        <v>1682.62</v>
      </c>
      <c r="AA66" s="141">
        <v>2143.54</v>
      </c>
      <c r="AB66" s="141">
        <v>1653.57</v>
      </c>
      <c r="AC66" s="141">
        <v>1048.27</v>
      </c>
      <c r="AD66" s="141">
        <v>993.02</v>
      </c>
      <c r="AE66" s="141">
        <v>1030.31</v>
      </c>
      <c r="AF66" s="141">
        <f>IFERROR('3c DTC_PPM'!AD66-'3c DTC_PPM'!AD23+AF23,"-")</f>
        <v>898.91558589005365</v>
      </c>
      <c r="AG66" s="141">
        <f>IFERROR('3c DTC_PPM'!AE66-'3c DTC_PPM'!AE23+AG23,"-")</f>
        <v>835.72508165669274</v>
      </c>
      <c r="AH66" s="141">
        <f>IFERROR('3c DTC_PPM'!AF66-'3c DTC_PPM'!AF23+AH23,"-")</f>
        <v>900.62112438380541</v>
      </c>
      <c r="AI66" s="141">
        <f>IFERROR('3c DTC_PPM'!AG66-'3c DTC_PPM'!AG23+AI23,"-")</f>
        <v>911.11709056667837</v>
      </c>
      <c r="AJ66" s="141">
        <f>IFERROR('3c DTC_PPM'!AH66-'3c DTC_PPM'!AH23+AJ23,"-")</f>
        <v>941.46073162840776</v>
      </c>
      <c r="AK66" s="141">
        <f>IFERROR('3c DTC_PPM'!AI66-'3c DTC_PPM'!AI23+AK23,"-")</f>
        <v>894.88361546444719</v>
      </c>
      <c r="AL66" s="141">
        <f>IFERROR('3c DTC_PPM'!AJ66-'3c DTC_PPM'!AJ23+AL23,"-")</f>
        <v>918.14402412547065</v>
      </c>
      <c r="AM66" s="141">
        <f>IFERROR('3c DTC_PPM'!AK66-'3c DTC_PPM'!AK23+AM23,"-")</f>
        <v>860.6836770331563</v>
      </c>
      <c r="AN66" s="141">
        <f>IFERROR('3c DTC_PPM'!AL66-'3c DTC_PPM'!AL23+AN23,"-")</f>
        <v>803.46388581400947</v>
      </c>
      <c r="AO66" s="141" t="str">
        <f>IFERROR('3c DTC_PPM'!AM66-'3c DTC_PPM'!AM23+AO23,"-")</f>
        <v>-</v>
      </c>
      <c r="AP66" s="141" t="str">
        <f>IFERROR('3c DTC_PPM'!AN66-'3c DTC_PPM'!AN23+AP23,"-")</f>
        <v>-</v>
      </c>
      <c r="AQ66" s="141" t="str">
        <f>IFERROR('3c DTC_PPM'!AO66-'3c DTC_PPM'!AO23+AQ23,"-")</f>
        <v>-</v>
      </c>
      <c r="AR66" s="141" t="str">
        <f>IFERROR('3c DTC_PPM'!AP66-'3c DTC_PPM'!AP23+AR23,"-")</f>
        <v>-</v>
      </c>
      <c r="AS66" s="141" t="str">
        <f>IFERROR('3c DTC_PPM'!AQ66-'3c DTC_PPM'!AQ23+AS23,"-")</f>
        <v>-</v>
      </c>
      <c r="AT66" s="141" t="str">
        <f>IFERROR('3c DTC_PPM'!AR66-'3c DTC_PPM'!AR23+AT23,"-")</f>
        <v>-</v>
      </c>
      <c r="AU66" s="141" t="str">
        <f>IFERROR('3c DTC_PPM'!AS66-'3c DTC_PPM'!AS23+AU23,"-")</f>
        <v>-</v>
      </c>
      <c r="AV66" s="141" t="str">
        <f>IFERROR('3c DTC_PPM'!AT66-'3c DTC_PPM'!AT23+AV23,"-")</f>
        <v>-</v>
      </c>
      <c r="AW66" s="141" t="str">
        <f>IFERROR('3c DTC_PPM'!AU66-'3c DTC_PPM'!AU23+AW23,"-")</f>
        <v>-</v>
      </c>
      <c r="AX66" s="141" t="str">
        <f>IFERROR('3c DTC_PPM'!AV66-'3c DTC_PPM'!AV23+AX23,"-")</f>
        <v>-</v>
      </c>
      <c r="AY66" s="141" t="str">
        <f>IFERROR('3c DTC_PPM'!AW66-'3c DTC_PPM'!AW23+AY23,"-")</f>
        <v>-</v>
      </c>
      <c r="AZ66" s="141" t="str">
        <f>IFERROR('3c DTC_PPM'!AX66-'3c DTC_PPM'!AX23+AZ23,"-")</f>
        <v>-</v>
      </c>
      <c r="BA66" s="141" t="str">
        <f>IFERROR('3c DTC_PPM'!AY66-'3c DTC_PPM'!AY23+BA23,"-")</f>
        <v>-</v>
      </c>
      <c r="BB66" s="141" t="str">
        <f>IFERROR('3c DTC_PPM'!AZ66-'3c DTC_PPM'!AZ23+BB23,"-")</f>
        <v>-</v>
      </c>
      <c r="BC66" s="141" t="str">
        <f>IFERROR('3c DTC_PPM'!BA66-'3c DTC_PPM'!BA23+BC23,"-")</f>
        <v>-</v>
      </c>
      <c r="BD66" s="141" t="str">
        <f>IFERROR('3c DTC_PPM'!BB66-'3c DTC_PPM'!BB23+BD23,"-")</f>
        <v>-</v>
      </c>
      <c r="BE66" s="141" t="str">
        <f>IFERROR('3c DTC_PPM'!BC66-'3c DTC_PPM'!BC23+BE23,"-")</f>
        <v>-</v>
      </c>
      <c r="BF66" s="141" t="str">
        <f>IFERROR('3c DTC_PPM'!BD66-'3c DTC_PPM'!BD23+BF23,"-")</f>
        <v>-</v>
      </c>
    </row>
    <row r="67" spans="1:58">
      <c r="A67" s="227" t="s">
        <v>533</v>
      </c>
      <c r="B67" s="282"/>
      <c r="C67" s="285"/>
      <c r="D67" s="287"/>
      <c r="E67" s="285"/>
      <c r="F67" s="64" t="s">
        <v>110</v>
      </c>
      <c r="G67" s="65"/>
      <c r="H67" s="38"/>
      <c r="I67" s="136"/>
      <c r="J67" s="136"/>
      <c r="K67" s="136"/>
      <c r="L67" s="136"/>
      <c r="M67" s="136"/>
      <c r="N67" s="136"/>
      <c r="O67" s="136"/>
      <c r="P67" s="136"/>
      <c r="Q67" s="38"/>
      <c r="R67" s="141">
        <v>596.67999999999995</v>
      </c>
      <c r="S67" s="141">
        <v>657.2</v>
      </c>
      <c r="T67" s="141">
        <v>636.86</v>
      </c>
      <c r="U67" s="141">
        <v>638.66999999999996</v>
      </c>
      <c r="V67" s="141">
        <v>614.49</v>
      </c>
      <c r="W67" s="141">
        <v>671.33</v>
      </c>
      <c r="X67" s="141">
        <v>732.1</v>
      </c>
      <c r="Y67" s="141">
        <v>1028.26</v>
      </c>
      <c r="Z67" s="141">
        <v>1698.92</v>
      </c>
      <c r="AA67" s="141">
        <v>2152.06</v>
      </c>
      <c r="AB67" s="141">
        <v>1668.15</v>
      </c>
      <c r="AC67" s="141">
        <v>1073.49</v>
      </c>
      <c r="AD67" s="141">
        <v>1017.74</v>
      </c>
      <c r="AE67" s="141">
        <v>1054.1099999999999</v>
      </c>
      <c r="AF67" s="141">
        <f>IFERROR('3c DTC_PPM'!AD67-'3c DTC_PPM'!AD24+AF24,"-")</f>
        <v>925.27979372663197</v>
      </c>
      <c r="AG67" s="141">
        <f>IFERROR('3c DTC_PPM'!AE67-'3c DTC_PPM'!AE24+AG24,"-")</f>
        <v>863.36034451588694</v>
      </c>
      <c r="AH67" s="141">
        <f>IFERROR('3c DTC_PPM'!AF67-'3c DTC_PPM'!AF24+AH24,"-")</f>
        <v>926.65153666859817</v>
      </c>
      <c r="AI67" s="141">
        <f>IFERROR('3c DTC_PPM'!AG67-'3c DTC_PPM'!AG24+AI24,"-")</f>
        <v>936.73431367010971</v>
      </c>
      <c r="AJ67" s="141">
        <f>IFERROR('3c DTC_PPM'!AH67-'3c DTC_PPM'!AH24+AJ24,"-")</f>
        <v>978.09553359907022</v>
      </c>
      <c r="AK67" s="141">
        <f>IFERROR('3c DTC_PPM'!AI67-'3c DTC_PPM'!AI24+AK24,"-")</f>
        <v>931.9044081417735</v>
      </c>
      <c r="AL67" s="141">
        <f>IFERROR('3c DTC_PPM'!AJ67-'3c DTC_PPM'!AJ24+AL24,"-")</f>
        <v>955.48734571002797</v>
      </c>
      <c r="AM67" s="141">
        <f>IFERROR('3c DTC_PPM'!AK67-'3c DTC_PPM'!AK24+AM24,"-")</f>
        <v>893.42214421611766</v>
      </c>
      <c r="AN67" s="141">
        <f>IFERROR('3c DTC_PPM'!AL67-'3c DTC_PPM'!AL24+AN24,"-")</f>
        <v>823.84002103976786</v>
      </c>
      <c r="AO67" s="141" t="str">
        <f>IFERROR('3c DTC_PPM'!AM67-'3c DTC_PPM'!AM24+AO24,"-")</f>
        <v>-</v>
      </c>
      <c r="AP67" s="141" t="str">
        <f>IFERROR('3c DTC_PPM'!AN67-'3c DTC_PPM'!AN24+AP24,"-")</f>
        <v>-</v>
      </c>
      <c r="AQ67" s="141" t="str">
        <f>IFERROR('3c DTC_PPM'!AO67-'3c DTC_PPM'!AO24+AQ24,"-")</f>
        <v>-</v>
      </c>
      <c r="AR67" s="141" t="str">
        <f>IFERROR('3c DTC_PPM'!AP67-'3c DTC_PPM'!AP24+AR24,"-")</f>
        <v>-</v>
      </c>
      <c r="AS67" s="141" t="str">
        <f>IFERROR('3c DTC_PPM'!AQ67-'3c DTC_PPM'!AQ24+AS24,"-")</f>
        <v>-</v>
      </c>
      <c r="AT67" s="141" t="str">
        <f>IFERROR('3c DTC_PPM'!AR67-'3c DTC_PPM'!AR24+AT24,"-")</f>
        <v>-</v>
      </c>
      <c r="AU67" s="141" t="str">
        <f>IFERROR('3c DTC_PPM'!AS67-'3c DTC_PPM'!AS24+AU24,"-")</f>
        <v>-</v>
      </c>
      <c r="AV67" s="141" t="str">
        <f>IFERROR('3c DTC_PPM'!AT67-'3c DTC_PPM'!AT24+AV24,"-")</f>
        <v>-</v>
      </c>
      <c r="AW67" s="141" t="str">
        <f>IFERROR('3c DTC_PPM'!AU67-'3c DTC_PPM'!AU24+AW24,"-")</f>
        <v>-</v>
      </c>
      <c r="AX67" s="141" t="str">
        <f>IFERROR('3c DTC_PPM'!AV67-'3c DTC_PPM'!AV24+AX24,"-")</f>
        <v>-</v>
      </c>
      <c r="AY67" s="141" t="str">
        <f>IFERROR('3c DTC_PPM'!AW67-'3c DTC_PPM'!AW24+AY24,"-")</f>
        <v>-</v>
      </c>
      <c r="AZ67" s="141" t="str">
        <f>IFERROR('3c DTC_PPM'!AX67-'3c DTC_PPM'!AX24+AZ24,"-")</f>
        <v>-</v>
      </c>
      <c r="BA67" s="141" t="str">
        <f>IFERROR('3c DTC_PPM'!AY67-'3c DTC_PPM'!AY24+BA24,"-")</f>
        <v>-</v>
      </c>
      <c r="BB67" s="141" t="str">
        <f>IFERROR('3c DTC_PPM'!AZ67-'3c DTC_PPM'!AZ24+BB24,"-")</f>
        <v>-</v>
      </c>
      <c r="BC67" s="141" t="str">
        <f>IFERROR('3c DTC_PPM'!BA67-'3c DTC_PPM'!BA24+BC24,"-")</f>
        <v>-</v>
      </c>
      <c r="BD67" s="141" t="str">
        <f>IFERROR('3c DTC_PPM'!BB67-'3c DTC_PPM'!BB24+BD24,"-")</f>
        <v>-</v>
      </c>
      <c r="BE67" s="141" t="str">
        <f>IFERROR('3c DTC_PPM'!BC67-'3c DTC_PPM'!BC24+BE24,"-")</f>
        <v>-</v>
      </c>
      <c r="BF67" s="141" t="str">
        <f>IFERROR('3c DTC_PPM'!BD67-'3c DTC_PPM'!BD24+BF24,"-")</f>
        <v>-</v>
      </c>
    </row>
    <row r="68" spans="1:58">
      <c r="A68" s="227" t="s">
        <v>534</v>
      </c>
      <c r="B68" s="282"/>
      <c r="C68" s="285"/>
      <c r="D68" s="287"/>
      <c r="E68" s="285"/>
      <c r="F68" s="64" t="s">
        <v>111</v>
      </c>
      <c r="G68" s="65"/>
      <c r="H68" s="38"/>
      <c r="I68" s="136"/>
      <c r="J68" s="136"/>
      <c r="K68" s="136"/>
      <c r="L68" s="136"/>
      <c r="M68" s="136"/>
      <c r="N68" s="136"/>
      <c r="O68" s="136"/>
      <c r="P68" s="136"/>
      <c r="Q68" s="38"/>
      <c r="R68" s="141">
        <v>585.08000000000004</v>
      </c>
      <c r="S68" s="141">
        <v>647.96</v>
      </c>
      <c r="T68" s="141">
        <v>627.48</v>
      </c>
      <c r="U68" s="141">
        <v>627.4</v>
      </c>
      <c r="V68" s="141">
        <v>603.04999999999995</v>
      </c>
      <c r="W68" s="141">
        <v>656.12</v>
      </c>
      <c r="X68" s="141">
        <v>716.79</v>
      </c>
      <c r="Y68" s="141">
        <v>1012.74</v>
      </c>
      <c r="Z68" s="141">
        <v>1690.06</v>
      </c>
      <c r="AA68" s="141">
        <v>2147.7600000000002</v>
      </c>
      <c r="AB68" s="141">
        <v>1667.07</v>
      </c>
      <c r="AC68" s="141">
        <v>1065.99</v>
      </c>
      <c r="AD68" s="141">
        <v>1010.01</v>
      </c>
      <c r="AE68" s="141">
        <v>1046.95</v>
      </c>
      <c r="AF68" s="141">
        <f>IFERROR('3c DTC_PPM'!AD68-'3c DTC_PPM'!AD25+AF25,"-")</f>
        <v>920.62305730669073</v>
      </c>
      <c r="AG68" s="141">
        <f>IFERROR('3c DTC_PPM'!AE68-'3c DTC_PPM'!AE25+AG25,"-")</f>
        <v>857.66207856453639</v>
      </c>
      <c r="AH68" s="141">
        <f>IFERROR('3c DTC_PPM'!AF68-'3c DTC_PPM'!AF25+AH25,"-")</f>
        <v>921.79961315078162</v>
      </c>
      <c r="AI68" s="141">
        <f>IFERROR('3c DTC_PPM'!AG68-'3c DTC_PPM'!AG25+AI25,"-")</f>
        <v>932.23090897701229</v>
      </c>
      <c r="AJ68" s="141">
        <f>IFERROR('3c DTC_PPM'!AH68-'3c DTC_PPM'!AH25+AJ25,"-")</f>
        <v>970.47155028391865</v>
      </c>
      <c r="AK68" s="141">
        <f>IFERROR('3c DTC_PPM'!AI68-'3c DTC_PPM'!AI25+AK25,"-")</f>
        <v>924.10535796457475</v>
      </c>
      <c r="AL68" s="141">
        <f>IFERROR('3c DTC_PPM'!AJ68-'3c DTC_PPM'!AJ25+AL25,"-")</f>
        <v>947.62834228103975</v>
      </c>
      <c r="AM68" s="141">
        <f>IFERROR('3c DTC_PPM'!AK68-'3c DTC_PPM'!AK25+AM25,"-")</f>
        <v>885.78701365341851</v>
      </c>
      <c r="AN68" s="141">
        <f>IFERROR('3c DTC_PPM'!AL68-'3c DTC_PPM'!AL25+AN25,"-")</f>
        <v>822.09054511684315</v>
      </c>
      <c r="AO68" s="141" t="str">
        <f>IFERROR('3c DTC_PPM'!AM68-'3c DTC_PPM'!AM25+AO25,"-")</f>
        <v>-</v>
      </c>
      <c r="AP68" s="141" t="str">
        <f>IFERROR('3c DTC_PPM'!AN68-'3c DTC_PPM'!AN25+AP25,"-")</f>
        <v>-</v>
      </c>
      <c r="AQ68" s="141" t="str">
        <f>IFERROR('3c DTC_PPM'!AO68-'3c DTC_PPM'!AO25+AQ25,"-")</f>
        <v>-</v>
      </c>
      <c r="AR68" s="141" t="str">
        <f>IFERROR('3c DTC_PPM'!AP68-'3c DTC_PPM'!AP25+AR25,"-")</f>
        <v>-</v>
      </c>
      <c r="AS68" s="141" t="str">
        <f>IFERROR('3c DTC_PPM'!AQ68-'3c DTC_PPM'!AQ25+AS25,"-")</f>
        <v>-</v>
      </c>
      <c r="AT68" s="141" t="str">
        <f>IFERROR('3c DTC_PPM'!AR68-'3c DTC_PPM'!AR25+AT25,"-")</f>
        <v>-</v>
      </c>
      <c r="AU68" s="141" t="str">
        <f>IFERROR('3c DTC_PPM'!AS68-'3c DTC_PPM'!AS25+AU25,"-")</f>
        <v>-</v>
      </c>
      <c r="AV68" s="141" t="str">
        <f>IFERROR('3c DTC_PPM'!AT68-'3c DTC_PPM'!AT25+AV25,"-")</f>
        <v>-</v>
      </c>
      <c r="AW68" s="141" t="str">
        <f>IFERROR('3c DTC_PPM'!AU68-'3c DTC_PPM'!AU25+AW25,"-")</f>
        <v>-</v>
      </c>
      <c r="AX68" s="141" t="str">
        <f>IFERROR('3c DTC_PPM'!AV68-'3c DTC_PPM'!AV25+AX25,"-")</f>
        <v>-</v>
      </c>
      <c r="AY68" s="141" t="str">
        <f>IFERROR('3c DTC_PPM'!AW68-'3c DTC_PPM'!AW25+AY25,"-")</f>
        <v>-</v>
      </c>
      <c r="AZ68" s="141" t="str">
        <f>IFERROR('3c DTC_PPM'!AX68-'3c DTC_PPM'!AX25+AZ25,"-")</f>
        <v>-</v>
      </c>
      <c r="BA68" s="141" t="str">
        <f>IFERROR('3c DTC_PPM'!AY68-'3c DTC_PPM'!AY25+BA25,"-")</f>
        <v>-</v>
      </c>
      <c r="BB68" s="141" t="str">
        <f>IFERROR('3c DTC_PPM'!AZ68-'3c DTC_PPM'!AZ25+BB25,"-")</f>
        <v>-</v>
      </c>
      <c r="BC68" s="141" t="str">
        <f>IFERROR('3c DTC_PPM'!BA68-'3c DTC_PPM'!BA25+BC25,"-")</f>
        <v>-</v>
      </c>
      <c r="BD68" s="141" t="str">
        <f>IFERROR('3c DTC_PPM'!BB68-'3c DTC_PPM'!BB25+BD25,"-")</f>
        <v>-</v>
      </c>
      <c r="BE68" s="141" t="str">
        <f>IFERROR('3c DTC_PPM'!BC68-'3c DTC_PPM'!BC25+BE25,"-")</f>
        <v>-</v>
      </c>
      <c r="BF68" s="141" t="str">
        <f>IFERROR('3c DTC_PPM'!BD68-'3c DTC_PPM'!BD25+BF25,"-")</f>
        <v>-</v>
      </c>
    </row>
    <row r="69" spans="1:58" ht="14.65" customHeight="1">
      <c r="A69" s="227" t="s">
        <v>535</v>
      </c>
      <c r="B69" s="282"/>
      <c r="C69" s="284" t="s">
        <v>321</v>
      </c>
      <c r="D69" s="286" t="s">
        <v>96</v>
      </c>
      <c r="E69" s="284" t="s">
        <v>121</v>
      </c>
      <c r="F69" s="17" t="s">
        <v>98</v>
      </c>
      <c r="G69" s="133"/>
      <c r="H69" s="38"/>
      <c r="I69" s="136"/>
      <c r="J69" s="136"/>
      <c r="K69" s="136"/>
      <c r="L69" s="136"/>
      <c r="M69" s="136"/>
      <c r="N69" s="136"/>
      <c r="O69" s="136"/>
      <c r="P69" s="136"/>
      <c r="Q69" s="38"/>
      <c r="R69" s="141">
        <v>695.81</v>
      </c>
      <c r="S69" s="141">
        <v>779.7</v>
      </c>
      <c r="T69" s="141">
        <v>750.3</v>
      </c>
      <c r="U69" s="141">
        <v>740.49</v>
      </c>
      <c r="V69" s="141">
        <v>704.49</v>
      </c>
      <c r="W69" s="141">
        <v>761.89</v>
      </c>
      <c r="X69" s="141">
        <v>843.72</v>
      </c>
      <c r="Y69" s="141">
        <v>1213.04</v>
      </c>
      <c r="Z69" s="141">
        <v>2080.37</v>
      </c>
      <c r="AA69" s="141">
        <v>2793.06</v>
      </c>
      <c r="AB69" s="141">
        <v>2129.5500000000002</v>
      </c>
      <c r="AC69" s="141">
        <v>1305.48</v>
      </c>
      <c r="AD69" s="141">
        <v>1233.97</v>
      </c>
      <c r="AE69" s="141">
        <v>1286.46</v>
      </c>
      <c r="AF69" s="141">
        <f>IFERROR('3c DTC_PPM'!AD69-'3c DTC_PPM'!AD26+AF26,"-")</f>
        <v>1084.0149921092843</v>
      </c>
      <c r="AG69" s="141">
        <f>IFERROR('3c DTC_PPM'!AE69-'3c DTC_PPM'!AE26+AG26,"-")</f>
        <v>997.12493407461182</v>
      </c>
      <c r="AH69" s="141">
        <f>IFERROR('3c DTC_PPM'!AF69-'3c DTC_PPM'!AF26+AH26,"-")</f>
        <v>1102.0821471169866</v>
      </c>
      <c r="AI69" s="141">
        <f>IFERROR('3c DTC_PPM'!AG69-'3c DTC_PPM'!AG26+AI26,"-")</f>
        <v>1120.8195446540506</v>
      </c>
      <c r="AJ69" s="141">
        <f>IFERROR('3c DTC_PPM'!AH69-'3c DTC_PPM'!AH26+AJ26,"-")</f>
        <v>1210.151464807175</v>
      </c>
      <c r="AK69" s="141">
        <f>IFERROR('3c DTC_PPM'!AI69-'3c DTC_PPM'!AI26+AK26,"-")</f>
        <v>1146.8382685055633</v>
      </c>
      <c r="AL69" s="141">
        <f>IFERROR('3c DTC_PPM'!AJ69-'3c DTC_PPM'!AJ26+AL26,"-")</f>
        <v>1175.1092211841969</v>
      </c>
      <c r="AM69" s="141">
        <f>IFERROR('3c DTC_PPM'!AK69-'3c DTC_PPM'!AK26+AM26,"-")</f>
        <v>1150.4339270687237</v>
      </c>
      <c r="AN69" s="141">
        <f>IFERROR('3c DTC_PPM'!AL69-'3c DTC_PPM'!AL26+AN26,"-")</f>
        <v>992.93397640700744</v>
      </c>
      <c r="AO69" s="141" t="str">
        <f>IFERROR('3c DTC_PPM'!AM69-'3c DTC_PPM'!AM26+AO26,"-")</f>
        <v>-</v>
      </c>
      <c r="AP69" s="141" t="str">
        <f>IFERROR('3c DTC_PPM'!AN69-'3c DTC_PPM'!AN26+AP26,"-")</f>
        <v>-</v>
      </c>
      <c r="AQ69" s="141" t="str">
        <f>IFERROR('3c DTC_PPM'!AO69-'3c DTC_PPM'!AO26+AQ26,"-")</f>
        <v>-</v>
      </c>
      <c r="AR69" s="141" t="str">
        <f>IFERROR('3c DTC_PPM'!AP69-'3c DTC_PPM'!AP26+AR26,"-")</f>
        <v>-</v>
      </c>
      <c r="AS69" s="141" t="str">
        <f>IFERROR('3c DTC_PPM'!AQ69-'3c DTC_PPM'!AQ26+AS26,"-")</f>
        <v>-</v>
      </c>
      <c r="AT69" s="141" t="str">
        <f>IFERROR('3c DTC_PPM'!AR69-'3c DTC_PPM'!AR26+AT26,"-")</f>
        <v>-</v>
      </c>
      <c r="AU69" s="141" t="str">
        <f>IFERROR('3c DTC_PPM'!AS69-'3c DTC_PPM'!AS26+AU26,"-")</f>
        <v>-</v>
      </c>
      <c r="AV69" s="141" t="str">
        <f>IFERROR('3c DTC_PPM'!AT69-'3c DTC_PPM'!AT26+AV26,"-")</f>
        <v>-</v>
      </c>
      <c r="AW69" s="141" t="str">
        <f>IFERROR('3c DTC_PPM'!AU69-'3c DTC_PPM'!AU26+AW26,"-")</f>
        <v>-</v>
      </c>
      <c r="AX69" s="141" t="str">
        <f>IFERROR('3c DTC_PPM'!AV69-'3c DTC_PPM'!AV26+AX26,"-")</f>
        <v>-</v>
      </c>
      <c r="AY69" s="141" t="str">
        <f>IFERROR('3c DTC_PPM'!AW69-'3c DTC_PPM'!AW26+AY26,"-")</f>
        <v>-</v>
      </c>
      <c r="AZ69" s="141" t="str">
        <f>IFERROR('3c DTC_PPM'!AX69-'3c DTC_PPM'!AX26+AZ26,"-")</f>
        <v>-</v>
      </c>
      <c r="BA69" s="141" t="str">
        <f>IFERROR('3c DTC_PPM'!AY69-'3c DTC_PPM'!AY26+BA26,"-")</f>
        <v>-</v>
      </c>
      <c r="BB69" s="141" t="str">
        <f>IFERROR('3c DTC_PPM'!AZ69-'3c DTC_PPM'!AZ26+BB26,"-")</f>
        <v>-</v>
      </c>
      <c r="BC69" s="141" t="str">
        <f>IFERROR('3c DTC_PPM'!BA69-'3c DTC_PPM'!BA26+BC26,"-")</f>
        <v>-</v>
      </c>
      <c r="BD69" s="141" t="str">
        <f>IFERROR('3c DTC_PPM'!BB69-'3c DTC_PPM'!BB26+BD26,"-")</f>
        <v>-</v>
      </c>
      <c r="BE69" s="141" t="str">
        <f>IFERROR('3c DTC_PPM'!BC69-'3c DTC_PPM'!BC26+BE26,"-")</f>
        <v>-</v>
      </c>
      <c r="BF69" s="141" t="str">
        <f>IFERROR('3c DTC_PPM'!BD69-'3c DTC_PPM'!BD26+BF26,"-")</f>
        <v>-</v>
      </c>
    </row>
    <row r="70" spans="1:58">
      <c r="A70" s="227" t="s">
        <v>536</v>
      </c>
      <c r="B70" s="282"/>
      <c r="C70" s="285"/>
      <c r="D70" s="287"/>
      <c r="E70" s="285"/>
      <c r="F70" s="17" t="s">
        <v>99</v>
      </c>
      <c r="G70" s="65"/>
      <c r="H70" s="38"/>
      <c r="I70" s="136"/>
      <c r="J70" s="136"/>
      <c r="K70" s="136"/>
      <c r="L70" s="136"/>
      <c r="M70" s="136"/>
      <c r="N70" s="136"/>
      <c r="O70" s="136"/>
      <c r="P70" s="136"/>
      <c r="Q70" s="38"/>
      <c r="R70" s="141">
        <v>696.71</v>
      </c>
      <c r="S70" s="141">
        <v>775.11</v>
      </c>
      <c r="T70" s="141">
        <v>746.55</v>
      </c>
      <c r="U70" s="141">
        <v>748.98</v>
      </c>
      <c r="V70" s="141">
        <v>713.77</v>
      </c>
      <c r="W70" s="141">
        <v>777.4</v>
      </c>
      <c r="X70" s="141">
        <v>857.81</v>
      </c>
      <c r="Y70" s="141">
        <v>1205.0999999999999</v>
      </c>
      <c r="Z70" s="141">
        <v>2060.69</v>
      </c>
      <c r="AA70" s="141">
        <v>2763.44</v>
      </c>
      <c r="AB70" s="141">
        <v>2122.63</v>
      </c>
      <c r="AC70" s="141">
        <v>1304.74</v>
      </c>
      <c r="AD70" s="141">
        <v>1232.83</v>
      </c>
      <c r="AE70" s="141">
        <v>1285.25</v>
      </c>
      <c r="AF70" s="141">
        <f>IFERROR('3c DTC_PPM'!AD70-'3c DTC_PPM'!AD27+AF27,"-")</f>
        <v>1111.0882060558397</v>
      </c>
      <c r="AG70" s="141">
        <f>IFERROR('3c DTC_PPM'!AE70-'3c DTC_PPM'!AE27+AG27,"-")</f>
        <v>1024.4986043665776</v>
      </c>
      <c r="AH70" s="141">
        <f>IFERROR('3c DTC_PPM'!AF70-'3c DTC_PPM'!AF27+AH27,"-")</f>
        <v>1109.4520071669115</v>
      </c>
      <c r="AI70" s="141">
        <f>IFERROR('3c DTC_PPM'!AG70-'3c DTC_PPM'!AG27+AI27,"-")</f>
        <v>1127.5365706043995</v>
      </c>
      <c r="AJ70" s="141">
        <f>IFERROR('3c DTC_PPM'!AH70-'3c DTC_PPM'!AH27+AJ27,"-")</f>
        <v>1184.6313054836942</v>
      </c>
      <c r="AK70" s="141">
        <f>IFERROR('3c DTC_PPM'!AI70-'3c DTC_PPM'!AI27+AK27,"-")</f>
        <v>1123.4320955507892</v>
      </c>
      <c r="AL70" s="141">
        <f>IFERROR('3c DTC_PPM'!AJ70-'3c DTC_PPM'!AJ27+AL27,"-")</f>
        <v>1151.9464598208194</v>
      </c>
      <c r="AM70" s="141">
        <f>IFERROR('3c DTC_PPM'!AK70-'3c DTC_PPM'!AK27+AM27,"-")</f>
        <v>1130.6391369315716</v>
      </c>
      <c r="AN70" s="141">
        <f>IFERROR('3c DTC_PPM'!AL70-'3c DTC_PPM'!AL27+AN27,"-")</f>
        <v>1024.1919033803988</v>
      </c>
      <c r="AO70" s="141" t="str">
        <f>IFERROR('3c DTC_PPM'!AM70-'3c DTC_PPM'!AM27+AO27,"-")</f>
        <v>-</v>
      </c>
      <c r="AP70" s="141" t="str">
        <f>IFERROR('3c DTC_PPM'!AN70-'3c DTC_PPM'!AN27+AP27,"-")</f>
        <v>-</v>
      </c>
      <c r="AQ70" s="141" t="str">
        <f>IFERROR('3c DTC_PPM'!AO70-'3c DTC_PPM'!AO27+AQ27,"-")</f>
        <v>-</v>
      </c>
      <c r="AR70" s="141" t="str">
        <f>IFERROR('3c DTC_PPM'!AP70-'3c DTC_PPM'!AP27+AR27,"-")</f>
        <v>-</v>
      </c>
      <c r="AS70" s="141" t="str">
        <f>IFERROR('3c DTC_PPM'!AQ70-'3c DTC_PPM'!AQ27+AS27,"-")</f>
        <v>-</v>
      </c>
      <c r="AT70" s="141" t="str">
        <f>IFERROR('3c DTC_PPM'!AR70-'3c DTC_PPM'!AR27+AT27,"-")</f>
        <v>-</v>
      </c>
      <c r="AU70" s="141" t="str">
        <f>IFERROR('3c DTC_PPM'!AS70-'3c DTC_PPM'!AS27+AU27,"-")</f>
        <v>-</v>
      </c>
      <c r="AV70" s="141" t="str">
        <f>IFERROR('3c DTC_PPM'!AT70-'3c DTC_PPM'!AT27+AV27,"-")</f>
        <v>-</v>
      </c>
      <c r="AW70" s="141" t="str">
        <f>IFERROR('3c DTC_PPM'!AU70-'3c DTC_PPM'!AU27+AW27,"-")</f>
        <v>-</v>
      </c>
      <c r="AX70" s="141" t="str">
        <f>IFERROR('3c DTC_PPM'!AV70-'3c DTC_PPM'!AV27+AX27,"-")</f>
        <v>-</v>
      </c>
      <c r="AY70" s="141" t="str">
        <f>IFERROR('3c DTC_PPM'!AW70-'3c DTC_PPM'!AW27+AY27,"-")</f>
        <v>-</v>
      </c>
      <c r="AZ70" s="141" t="str">
        <f>IFERROR('3c DTC_PPM'!AX70-'3c DTC_PPM'!AX27+AZ27,"-")</f>
        <v>-</v>
      </c>
      <c r="BA70" s="141" t="str">
        <f>IFERROR('3c DTC_PPM'!AY70-'3c DTC_PPM'!AY27+BA27,"-")</f>
        <v>-</v>
      </c>
      <c r="BB70" s="141" t="str">
        <f>IFERROR('3c DTC_PPM'!AZ70-'3c DTC_PPM'!AZ27+BB27,"-")</f>
        <v>-</v>
      </c>
      <c r="BC70" s="141" t="str">
        <f>IFERROR('3c DTC_PPM'!BA70-'3c DTC_PPM'!BA27+BC27,"-")</f>
        <v>-</v>
      </c>
      <c r="BD70" s="141" t="str">
        <f>IFERROR('3c DTC_PPM'!BB70-'3c DTC_PPM'!BB27+BD27,"-")</f>
        <v>-</v>
      </c>
      <c r="BE70" s="141" t="str">
        <f>IFERROR('3c DTC_PPM'!BC70-'3c DTC_PPM'!BC27+BE27,"-")</f>
        <v>-</v>
      </c>
      <c r="BF70" s="141" t="str">
        <f>IFERROR('3c DTC_PPM'!BD70-'3c DTC_PPM'!BD27+BF27,"-")</f>
        <v>-</v>
      </c>
    </row>
    <row r="71" spans="1:58">
      <c r="A71" s="227" t="s">
        <v>537</v>
      </c>
      <c r="B71" s="282"/>
      <c r="C71" s="285"/>
      <c r="D71" s="287"/>
      <c r="E71" s="285"/>
      <c r="F71" s="17" t="s">
        <v>100</v>
      </c>
      <c r="G71" s="65"/>
      <c r="H71" s="38"/>
      <c r="I71" s="136"/>
      <c r="J71" s="136"/>
      <c r="K71" s="136"/>
      <c r="L71" s="136"/>
      <c r="M71" s="136"/>
      <c r="N71" s="136"/>
      <c r="O71" s="136"/>
      <c r="P71" s="136"/>
      <c r="Q71" s="38"/>
      <c r="R71" s="141">
        <v>694.27</v>
      </c>
      <c r="S71" s="141">
        <v>772.83</v>
      </c>
      <c r="T71" s="141">
        <v>743.58</v>
      </c>
      <c r="U71" s="141">
        <v>747.89</v>
      </c>
      <c r="V71" s="141">
        <v>711.69</v>
      </c>
      <c r="W71" s="141">
        <v>773.28</v>
      </c>
      <c r="X71" s="141">
        <v>855.75</v>
      </c>
      <c r="Y71" s="141">
        <v>1214.44</v>
      </c>
      <c r="Z71" s="141">
        <v>2088.17</v>
      </c>
      <c r="AA71" s="141">
        <v>2805.86</v>
      </c>
      <c r="AB71" s="141">
        <v>2137.13</v>
      </c>
      <c r="AC71" s="141">
        <v>1301.44</v>
      </c>
      <c r="AD71" s="141">
        <v>1228.31</v>
      </c>
      <c r="AE71" s="141">
        <v>1282.18</v>
      </c>
      <c r="AF71" s="141">
        <f>IFERROR('3c DTC_PPM'!AD71-'3c DTC_PPM'!AD28+AF28,"-")</f>
        <v>1100.7834440055281</v>
      </c>
      <c r="AG71" s="141">
        <f>IFERROR('3c DTC_PPM'!AE71-'3c DTC_PPM'!AE28+AG28,"-")</f>
        <v>1011.8210757285922</v>
      </c>
      <c r="AH71" s="141">
        <f>IFERROR('3c DTC_PPM'!AF71-'3c DTC_PPM'!AF28+AH28,"-")</f>
        <v>1110.5253865060956</v>
      </c>
      <c r="AI71" s="141">
        <f>IFERROR('3c DTC_PPM'!AG71-'3c DTC_PPM'!AG28+AI28,"-")</f>
        <v>1129.6626044702684</v>
      </c>
      <c r="AJ71" s="141">
        <f>IFERROR('3c DTC_PPM'!AH71-'3c DTC_PPM'!AH28+AJ28,"-")</f>
        <v>1181.3630349738442</v>
      </c>
      <c r="AK71" s="141">
        <f>IFERROR('3c DTC_PPM'!AI71-'3c DTC_PPM'!AI28+AK28,"-")</f>
        <v>1117.8219180152798</v>
      </c>
      <c r="AL71" s="141">
        <f>IFERROR('3c DTC_PPM'!AJ71-'3c DTC_PPM'!AJ28+AL28,"-")</f>
        <v>1147.4041210235671</v>
      </c>
      <c r="AM71" s="141">
        <f>IFERROR('3c DTC_PPM'!AK71-'3c DTC_PPM'!AK28+AM28,"-")</f>
        <v>1127.2465880782595</v>
      </c>
      <c r="AN71" s="141">
        <f>IFERROR('3c DTC_PPM'!AL71-'3c DTC_PPM'!AL28+AN28,"-")</f>
        <v>1029.0424201857272</v>
      </c>
      <c r="AO71" s="141" t="str">
        <f>IFERROR('3c DTC_PPM'!AM71-'3c DTC_PPM'!AM28+AO28,"-")</f>
        <v>-</v>
      </c>
      <c r="AP71" s="141" t="str">
        <f>IFERROR('3c DTC_PPM'!AN71-'3c DTC_PPM'!AN28+AP28,"-")</f>
        <v>-</v>
      </c>
      <c r="AQ71" s="141" t="str">
        <f>IFERROR('3c DTC_PPM'!AO71-'3c DTC_PPM'!AO28+AQ28,"-")</f>
        <v>-</v>
      </c>
      <c r="AR71" s="141" t="str">
        <f>IFERROR('3c DTC_PPM'!AP71-'3c DTC_PPM'!AP28+AR28,"-")</f>
        <v>-</v>
      </c>
      <c r="AS71" s="141" t="str">
        <f>IFERROR('3c DTC_PPM'!AQ71-'3c DTC_PPM'!AQ28+AS28,"-")</f>
        <v>-</v>
      </c>
      <c r="AT71" s="141" t="str">
        <f>IFERROR('3c DTC_PPM'!AR71-'3c DTC_PPM'!AR28+AT28,"-")</f>
        <v>-</v>
      </c>
      <c r="AU71" s="141" t="str">
        <f>IFERROR('3c DTC_PPM'!AS71-'3c DTC_PPM'!AS28+AU28,"-")</f>
        <v>-</v>
      </c>
      <c r="AV71" s="141" t="str">
        <f>IFERROR('3c DTC_PPM'!AT71-'3c DTC_PPM'!AT28+AV28,"-")</f>
        <v>-</v>
      </c>
      <c r="AW71" s="141" t="str">
        <f>IFERROR('3c DTC_PPM'!AU71-'3c DTC_PPM'!AU28+AW28,"-")</f>
        <v>-</v>
      </c>
      <c r="AX71" s="141" t="str">
        <f>IFERROR('3c DTC_PPM'!AV71-'3c DTC_PPM'!AV28+AX28,"-")</f>
        <v>-</v>
      </c>
      <c r="AY71" s="141" t="str">
        <f>IFERROR('3c DTC_PPM'!AW71-'3c DTC_PPM'!AW28+AY28,"-")</f>
        <v>-</v>
      </c>
      <c r="AZ71" s="141" t="str">
        <f>IFERROR('3c DTC_PPM'!AX71-'3c DTC_PPM'!AX28+AZ28,"-")</f>
        <v>-</v>
      </c>
      <c r="BA71" s="141" t="str">
        <f>IFERROR('3c DTC_PPM'!AY71-'3c DTC_PPM'!AY28+BA28,"-")</f>
        <v>-</v>
      </c>
      <c r="BB71" s="141" t="str">
        <f>IFERROR('3c DTC_PPM'!AZ71-'3c DTC_PPM'!AZ28+BB28,"-")</f>
        <v>-</v>
      </c>
      <c r="BC71" s="141" t="str">
        <f>IFERROR('3c DTC_PPM'!BA71-'3c DTC_PPM'!BA28+BC28,"-")</f>
        <v>-</v>
      </c>
      <c r="BD71" s="141" t="str">
        <f>IFERROR('3c DTC_PPM'!BB71-'3c DTC_PPM'!BB28+BD28,"-")</f>
        <v>-</v>
      </c>
      <c r="BE71" s="141" t="str">
        <f>IFERROR('3c DTC_PPM'!BC71-'3c DTC_PPM'!BC28+BE28,"-")</f>
        <v>-</v>
      </c>
      <c r="BF71" s="141" t="str">
        <f>IFERROR('3c DTC_PPM'!BD71-'3c DTC_PPM'!BD28+BF28,"-")</f>
        <v>-</v>
      </c>
    </row>
    <row r="72" spans="1:58">
      <c r="A72" s="227" t="s">
        <v>538</v>
      </c>
      <c r="B72" s="282"/>
      <c r="C72" s="285"/>
      <c r="D72" s="287"/>
      <c r="E72" s="285"/>
      <c r="F72" s="17" t="s">
        <v>101</v>
      </c>
      <c r="G72" s="65"/>
      <c r="H72" s="38"/>
      <c r="I72" s="136"/>
      <c r="J72" s="136"/>
      <c r="K72" s="136"/>
      <c r="L72" s="136"/>
      <c r="M72" s="136"/>
      <c r="N72" s="136"/>
      <c r="O72" s="136"/>
      <c r="P72" s="136"/>
      <c r="Q72" s="38"/>
      <c r="R72" s="141">
        <v>738.27</v>
      </c>
      <c r="S72" s="141">
        <v>808.23</v>
      </c>
      <c r="T72" s="141">
        <v>778.48</v>
      </c>
      <c r="U72" s="141">
        <v>785.54</v>
      </c>
      <c r="V72" s="141">
        <v>753.55</v>
      </c>
      <c r="W72" s="141">
        <v>806.35</v>
      </c>
      <c r="X72" s="141">
        <v>889.55</v>
      </c>
      <c r="Y72" s="141">
        <v>1242.6500000000001</v>
      </c>
      <c r="Z72" s="141">
        <v>2098.86</v>
      </c>
      <c r="AA72" s="141">
        <v>2805.33</v>
      </c>
      <c r="AB72" s="141">
        <v>2154.3000000000002</v>
      </c>
      <c r="AC72" s="141">
        <v>1337.2</v>
      </c>
      <c r="AD72" s="141">
        <v>1265.7</v>
      </c>
      <c r="AE72" s="141">
        <v>1317.65</v>
      </c>
      <c r="AF72" s="141">
        <f>IFERROR('3c DTC_PPM'!AD72-'3c DTC_PPM'!AD29+AF29,"-")</f>
        <v>1138.3163071191507</v>
      </c>
      <c r="AG72" s="141">
        <f>IFERROR('3c DTC_PPM'!AE72-'3c DTC_PPM'!AE29+AG29,"-")</f>
        <v>1052.1389108437402</v>
      </c>
      <c r="AH72" s="141">
        <f>IFERROR('3c DTC_PPM'!AF72-'3c DTC_PPM'!AF29+AH29,"-")</f>
        <v>1142.1915479067761</v>
      </c>
      <c r="AI72" s="141">
        <f>IFERROR('3c DTC_PPM'!AG72-'3c DTC_PPM'!AG29+AI29,"-")</f>
        <v>1160.3373194493242</v>
      </c>
      <c r="AJ72" s="141">
        <f>IFERROR('3c DTC_PPM'!AH72-'3c DTC_PPM'!AH29+AJ29,"-")</f>
        <v>1214.8693143007083</v>
      </c>
      <c r="AK72" s="141">
        <f>IFERROR('3c DTC_PPM'!AI72-'3c DTC_PPM'!AI29+AK29,"-")</f>
        <v>1158.3429405264733</v>
      </c>
      <c r="AL72" s="141">
        <f>IFERROR('3c DTC_PPM'!AJ72-'3c DTC_PPM'!AJ29+AL29,"-")</f>
        <v>1216.9663917779558</v>
      </c>
      <c r="AM72" s="141">
        <f>IFERROR('3c DTC_PPM'!AK72-'3c DTC_PPM'!AK29+AM29,"-")</f>
        <v>1191.1300737877723</v>
      </c>
      <c r="AN72" s="141">
        <f>IFERROR('3c DTC_PPM'!AL72-'3c DTC_PPM'!AL29+AN29,"-")</f>
        <v>1045.2203995019706</v>
      </c>
      <c r="AO72" s="141" t="str">
        <f>IFERROR('3c DTC_PPM'!AM72-'3c DTC_PPM'!AM29+AO29,"-")</f>
        <v>-</v>
      </c>
      <c r="AP72" s="141" t="str">
        <f>IFERROR('3c DTC_PPM'!AN72-'3c DTC_PPM'!AN29+AP29,"-")</f>
        <v>-</v>
      </c>
      <c r="AQ72" s="141" t="str">
        <f>IFERROR('3c DTC_PPM'!AO72-'3c DTC_PPM'!AO29+AQ29,"-")</f>
        <v>-</v>
      </c>
      <c r="AR72" s="141" t="str">
        <f>IFERROR('3c DTC_PPM'!AP72-'3c DTC_PPM'!AP29+AR29,"-")</f>
        <v>-</v>
      </c>
      <c r="AS72" s="141" t="str">
        <f>IFERROR('3c DTC_PPM'!AQ72-'3c DTC_PPM'!AQ29+AS29,"-")</f>
        <v>-</v>
      </c>
      <c r="AT72" s="141" t="str">
        <f>IFERROR('3c DTC_PPM'!AR72-'3c DTC_PPM'!AR29+AT29,"-")</f>
        <v>-</v>
      </c>
      <c r="AU72" s="141" t="str">
        <f>IFERROR('3c DTC_PPM'!AS72-'3c DTC_PPM'!AS29+AU29,"-")</f>
        <v>-</v>
      </c>
      <c r="AV72" s="141" t="str">
        <f>IFERROR('3c DTC_PPM'!AT72-'3c DTC_PPM'!AT29+AV29,"-")</f>
        <v>-</v>
      </c>
      <c r="AW72" s="141" t="str">
        <f>IFERROR('3c DTC_PPM'!AU72-'3c DTC_PPM'!AU29+AW29,"-")</f>
        <v>-</v>
      </c>
      <c r="AX72" s="141" t="str">
        <f>IFERROR('3c DTC_PPM'!AV72-'3c DTC_PPM'!AV29+AX29,"-")</f>
        <v>-</v>
      </c>
      <c r="AY72" s="141" t="str">
        <f>IFERROR('3c DTC_PPM'!AW72-'3c DTC_PPM'!AW29+AY29,"-")</f>
        <v>-</v>
      </c>
      <c r="AZ72" s="141" t="str">
        <f>IFERROR('3c DTC_PPM'!AX72-'3c DTC_PPM'!AX29+AZ29,"-")</f>
        <v>-</v>
      </c>
      <c r="BA72" s="141" t="str">
        <f>IFERROR('3c DTC_PPM'!AY72-'3c DTC_PPM'!AY29+BA29,"-")</f>
        <v>-</v>
      </c>
      <c r="BB72" s="141" t="str">
        <f>IFERROR('3c DTC_PPM'!AZ72-'3c DTC_PPM'!AZ29+BB29,"-")</f>
        <v>-</v>
      </c>
      <c r="BC72" s="141" t="str">
        <f>IFERROR('3c DTC_PPM'!BA72-'3c DTC_PPM'!BA29+BC29,"-")</f>
        <v>-</v>
      </c>
      <c r="BD72" s="141" t="str">
        <f>IFERROR('3c DTC_PPM'!BB72-'3c DTC_PPM'!BB29+BD29,"-")</f>
        <v>-</v>
      </c>
      <c r="BE72" s="141" t="str">
        <f>IFERROR('3c DTC_PPM'!BC72-'3c DTC_PPM'!BC29+BE29,"-")</f>
        <v>-</v>
      </c>
      <c r="BF72" s="141" t="str">
        <f>IFERROR('3c DTC_PPM'!BD72-'3c DTC_PPM'!BD29+BF29,"-")</f>
        <v>-</v>
      </c>
    </row>
    <row r="73" spans="1:58">
      <c r="A73" s="227" t="s">
        <v>539</v>
      </c>
      <c r="B73" s="282"/>
      <c r="C73" s="285"/>
      <c r="D73" s="287"/>
      <c r="E73" s="285"/>
      <c r="F73" s="17" t="s">
        <v>102</v>
      </c>
      <c r="G73" s="65"/>
      <c r="H73" s="38"/>
      <c r="I73" s="136"/>
      <c r="J73" s="136"/>
      <c r="K73" s="136"/>
      <c r="L73" s="136"/>
      <c r="M73" s="136"/>
      <c r="N73" s="136"/>
      <c r="O73" s="136"/>
      <c r="P73" s="136"/>
      <c r="Q73" s="38"/>
      <c r="R73" s="141">
        <v>697.72</v>
      </c>
      <c r="S73" s="141">
        <v>776.26</v>
      </c>
      <c r="T73" s="141">
        <v>748.56</v>
      </c>
      <c r="U73" s="141">
        <v>739.75</v>
      </c>
      <c r="V73" s="141">
        <v>704.54</v>
      </c>
      <c r="W73" s="141">
        <v>777.23</v>
      </c>
      <c r="X73" s="141">
        <v>859.86</v>
      </c>
      <c r="Y73" s="141">
        <v>1231.52</v>
      </c>
      <c r="Z73" s="141">
        <v>2111.19</v>
      </c>
      <c r="AA73" s="141">
        <v>2833.69</v>
      </c>
      <c r="AB73" s="141">
        <v>2155.61</v>
      </c>
      <c r="AC73" s="141">
        <v>1313.6</v>
      </c>
      <c r="AD73" s="141">
        <v>1240.3</v>
      </c>
      <c r="AE73" s="141">
        <v>1294.74</v>
      </c>
      <c r="AF73" s="141">
        <f>IFERROR('3c DTC_PPM'!AD73-'3c DTC_PPM'!AD30+AF30,"-")</f>
        <v>1130.6523868997695</v>
      </c>
      <c r="AG73" s="141">
        <f>IFERROR('3c DTC_PPM'!AE73-'3c DTC_PPM'!AE30+AG30,"-")</f>
        <v>1040.6152394458936</v>
      </c>
      <c r="AH73" s="141">
        <f>IFERROR('3c DTC_PPM'!AF73-'3c DTC_PPM'!AF30+AH30,"-")</f>
        <v>1134.9878438698584</v>
      </c>
      <c r="AI73" s="141">
        <f>IFERROR('3c DTC_PPM'!AG73-'3c DTC_PPM'!AG30+AI30,"-")</f>
        <v>1154.4472605367048</v>
      </c>
      <c r="AJ73" s="141">
        <f>IFERROR('3c DTC_PPM'!AH73-'3c DTC_PPM'!AH30+AJ30,"-")</f>
        <v>1169.8009984997882</v>
      </c>
      <c r="AK73" s="141">
        <f>IFERROR('3c DTC_PPM'!AI73-'3c DTC_PPM'!AI30+AK30,"-")</f>
        <v>1105.7912177513576</v>
      </c>
      <c r="AL73" s="141">
        <f>IFERROR('3c DTC_PPM'!AJ73-'3c DTC_PPM'!AJ30+AL30,"-")</f>
        <v>1138.0472248251897</v>
      </c>
      <c r="AM73" s="141">
        <f>IFERROR('3c DTC_PPM'!AK73-'3c DTC_PPM'!AK30+AM30,"-")</f>
        <v>1115.1662416674619</v>
      </c>
      <c r="AN73" s="141">
        <f>IFERROR('3c DTC_PPM'!AL73-'3c DTC_PPM'!AL30+AN30,"-")</f>
        <v>1014.1194438260743</v>
      </c>
      <c r="AO73" s="141" t="str">
        <f>IFERROR('3c DTC_PPM'!AM73-'3c DTC_PPM'!AM30+AO30,"-")</f>
        <v>-</v>
      </c>
      <c r="AP73" s="141" t="str">
        <f>IFERROR('3c DTC_PPM'!AN73-'3c DTC_PPM'!AN30+AP30,"-")</f>
        <v>-</v>
      </c>
      <c r="AQ73" s="141" t="str">
        <f>IFERROR('3c DTC_PPM'!AO73-'3c DTC_PPM'!AO30+AQ30,"-")</f>
        <v>-</v>
      </c>
      <c r="AR73" s="141" t="str">
        <f>IFERROR('3c DTC_PPM'!AP73-'3c DTC_PPM'!AP30+AR30,"-")</f>
        <v>-</v>
      </c>
      <c r="AS73" s="141" t="str">
        <f>IFERROR('3c DTC_PPM'!AQ73-'3c DTC_PPM'!AQ30+AS30,"-")</f>
        <v>-</v>
      </c>
      <c r="AT73" s="141" t="str">
        <f>IFERROR('3c DTC_PPM'!AR73-'3c DTC_PPM'!AR30+AT30,"-")</f>
        <v>-</v>
      </c>
      <c r="AU73" s="141" t="str">
        <f>IFERROR('3c DTC_PPM'!AS73-'3c DTC_PPM'!AS30+AU30,"-")</f>
        <v>-</v>
      </c>
      <c r="AV73" s="141" t="str">
        <f>IFERROR('3c DTC_PPM'!AT73-'3c DTC_PPM'!AT30+AV30,"-")</f>
        <v>-</v>
      </c>
      <c r="AW73" s="141" t="str">
        <f>IFERROR('3c DTC_PPM'!AU73-'3c DTC_PPM'!AU30+AW30,"-")</f>
        <v>-</v>
      </c>
      <c r="AX73" s="141" t="str">
        <f>IFERROR('3c DTC_PPM'!AV73-'3c DTC_PPM'!AV30+AX30,"-")</f>
        <v>-</v>
      </c>
      <c r="AY73" s="141" t="str">
        <f>IFERROR('3c DTC_PPM'!AW73-'3c DTC_PPM'!AW30+AY30,"-")</f>
        <v>-</v>
      </c>
      <c r="AZ73" s="141" t="str">
        <f>IFERROR('3c DTC_PPM'!AX73-'3c DTC_PPM'!AX30+AZ30,"-")</f>
        <v>-</v>
      </c>
      <c r="BA73" s="141" t="str">
        <f>IFERROR('3c DTC_PPM'!AY73-'3c DTC_PPM'!AY30+BA30,"-")</f>
        <v>-</v>
      </c>
      <c r="BB73" s="141" t="str">
        <f>IFERROR('3c DTC_PPM'!AZ73-'3c DTC_PPM'!AZ30+BB30,"-")</f>
        <v>-</v>
      </c>
      <c r="BC73" s="141" t="str">
        <f>IFERROR('3c DTC_PPM'!BA73-'3c DTC_PPM'!BA30+BC30,"-")</f>
        <v>-</v>
      </c>
      <c r="BD73" s="141" t="str">
        <f>IFERROR('3c DTC_PPM'!BB73-'3c DTC_PPM'!BB30+BD30,"-")</f>
        <v>-</v>
      </c>
      <c r="BE73" s="141" t="str">
        <f>IFERROR('3c DTC_PPM'!BC73-'3c DTC_PPM'!BC30+BE30,"-")</f>
        <v>-</v>
      </c>
      <c r="BF73" s="141" t="str">
        <f>IFERROR('3c DTC_PPM'!BD73-'3c DTC_PPM'!BD30+BF30,"-")</f>
        <v>-</v>
      </c>
    </row>
    <row r="74" spans="1:58">
      <c r="A74" s="227" t="s">
        <v>540</v>
      </c>
      <c r="B74" s="282"/>
      <c r="C74" s="285"/>
      <c r="D74" s="287"/>
      <c r="E74" s="285"/>
      <c r="F74" s="17" t="s">
        <v>103</v>
      </c>
      <c r="G74" s="65"/>
      <c r="H74" s="38"/>
      <c r="I74" s="136"/>
      <c r="J74" s="136"/>
      <c r="K74" s="136"/>
      <c r="L74" s="136"/>
      <c r="M74" s="136"/>
      <c r="N74" s="136"/>
      <c r="O74" s="136"/>
      <c r="P74" s="136"/>
      <c r="Q74" s="38"/>
      <c r="R74" s="141">
        <v>704.02</v>
      </c>
      <c r="S74" s="141">
        <v>783.54</v>
      </c>
      <c r="T74" s="141">
        <v>754.59</v>
      </c>
      <c r="U74" s="141">
        <v>755.18</v>
      </c>
      <c r="V74" s="141">
        <v>719.54</v>
      </c>
      <c r="W74" s="141">
        <v>776.26</v>
      </c>
      <c r="X74" s="141">
        <v>858.54</v>
      </c>
      <c r="Y74" s="141">
        <v>1233.03</v>
      </c>
      <c r="Z74" s="141">
        <v>2115.63</v>
      </c>
      <c r="AA74" s="141">
        <v>2840.61</v>
      </c>
      <c r="AB74" s="141">
        <v>2173.14</v>
      </c>
      <c r="AC74" s="141">
        <v>1332.49</v>
      </c>
      <c r="AD74" s="141">
        <v>1259.21</v>
      </c>
      <c r="AE74" s="141">
        <v>1313.21</v>
      </c>
      <c r="AF74" s="141">
        <f>IFERROR('3c DTC_PPM'!AD74-'3c DTC_PPM'!AD31+AF31,"-")</f>
        <v>1109.0687731149014</v>
      </c>
      <c r="AG74" s="141">
        <f>IFERROR('3c DTC_PPM'!AE74-'3c DTC_PPM'!AE31+AG31,"-")</f>
        <v>1019.6649207447158</v>
      </c>
      <c r="AH74" s="141">
        <f>IFERROR('3c DTC_PPM'!AF74-'3c DTC_PPM'!AF31+AH31,"-")</f>
        <v>1113.0001576182137</v>
      </c>
      <c r="AI74" s="141">
        <f>IFERROR('3c DTC_PPM'!AG74-'3c DTC_PPM'!AG31+AI31,"-")</f>
        <v>1132.006545759275</v>
      </c>
      <c r="AJ74" s="141">
        <f>IFERROR('3c DTC_PPM'!AH74-'3c DTC_PPM'!AH31+AJ31,"-")</f>
        <v>1156.9447019066542</v>
      </c>
      <c r="AK74" s="141">
        <f>IFERROR('3c DTC_PPM'!AI74-'3c DTC_PPM'!AI31+AK31,"-")</f>
        <v>1098.0794599857331</v>
      </c>
      <c r="AL74" s="141">
        <f>IFERROR('3c DTC_PPM'!AJ74-'3c DTC_PPM'!AJ31+AL31,"-")</f>
        <v>1158.9269498901126</v>
      </c>
      <c r="AM74" s="141">
        <f>IFERROR('3c DTC_PPM'!AK74-'3c DTC_PPM'!AK31+AM31,"-")</f>
        <v>1137.1766297105407</v>
      </c>
      <c r="AN74" s="141">
        <f>IFERROR('3c DTC_PPM'!AL74-'3c DTC_PPM'!AL31+AN31,"-")</f>
        <v>1047.2406195776007</v>
      </c>
      <c r="AO74" s="141" t="str">
        <f>IFERROR('3c DTC_PPM'!AM74-'3c DTC_PPM'!AM31+AO31,"-")</f>
        <v>-</v>
      </c>
      <c r="AP74" s="141" t="str">
        <f>IFERROR('3c DTC_PPM'!AN74-'3c DTC_PPM'!AN31+AP31,"-")</f>
        <v>-</v>
      </c>
      <c r="AQ74" s="141" t="str">
        <f>IFERROR('3c DTC_PPM'!AO74-'3c DTC_PPM'!AO31+AQ31,"-")</f>
        <v>-</v>
      </c>
      <c r="AR74" s="141" t="str">
        <f>IFERROR('3c DTC_PPM'!AP74-'3c DTC_PPM'!AP31+AR31,"-")</f>
        <v>-</v>
      </c>
      <c r="AS74" s="141" t="str">
        <f>IFERROR('3c DTC_PPM'!AQ74-'3c DTC_PPM'!AQ31+AS31,"-")</f>
        <v>-</v>
      </c>
      <c r="AT74" s="141" t="str">
        <f>IFERROR('3c DTC_PPM'!AR74-'3c DTC_PPM'!AR31+AT31,"-")</f>
        <v>-</v>
      </c>
      <c r="AU74" s="141" t="str">
        <f>IFERROR('3c DTC_PPM'!AS74-'3c DTC_PPM'!AS31+AU31,"-")</f>
        <v>-</v>
      </c>
      <c r="AV74" s="141" t="str">
        <f>IFERROR('3c DTC_PPM'!AT74-'3c DTC_PPM'!AT31+AV31,"-")</f>
        <v>-</v>
      </c>
      <c r="AW74" s="141" t="str">
        <f>IFERROR('3c DTC_PPM'!AU74-'3c DTC_PPM'!AU31+AW31,"-")</f>
        <v>-</v>
      </c>
      <c r="AX74" s="141" t="str">
        <f>IFERROR('3c DTC_PPM'!AV74-'3c DTC_PPM'!AV31+AX31,"-")</f>
        <v>-</v>
      </c>
      <c r="AY74" s="141" t="str">
        <f>IFERROR('3c DTC_PPM'!AW74-'3c DTC_PPM'!AW31+AY31,"-")</f>
        <v>-</v>
      </c>
      <c r="AZ74" s="141" t="str">
        <f>IFERROR('3c DTC_PPM'!AX74-'3c DTC_PPM'!AX31+AZ31,"-")</f>
        <v>-</v>
      </c>
      <c r="BA74" s="141" t="str">
        <f>IFERROR('3c DTC_PPM'!AY74-'3c DTC_PPM'!AY31+BA31,"-")</f>
        <v>-</v>
      </c>
      <c r="BB74" s="141" t="str">
        <f>IFERROR('3c DTC_PPM'!AZ74-'3c DTC_PPM'!AZ31+BB31,"-")</f>
        <v>-</v>
      </c>
      <c r="BC74" s="141" t="str">
        <f>IFERROR('3c DTC_PPM'!BA74-'3c DTC_PPM'!BA31+BC31,"-")</f>
        <v>-</v>
      </c>
      <c r="BD74" s="141" t="str">
        <f>IFERROR('3c DTC_PPM'!BB74-'3c DTC_PPM'!BB31+BD31,"-")</f>
        <v>-</v>
      </c>
      <c r="BE74" s="141" t="str">
        <f>IFERROR('3c DTC_PPM'!BC74-'3c DTC_PPM'!BC31+BE31,"-")</f>
        <v>-</v>
      </c>
      <c r="BF74" s="141" t="str">
        <f>IFERROR('3c DTC_PPM'!BD74-'3c DTC_PPM'!BD31+BF31,"-")</f>
        <v>-</v>
      </c>
    </row>
    <row r="75" spans="1:58">
      <c r="A75" s="227" t="s">
        <v>541</v>
      </c>
      <c r="B75" s="282"/>
      <c r="C75" s="285"/>
      <c r="D75" s="287"/>
      <c r="E75" s="285"/>
      <c r="F75" s="17" t="s">
        <v>104</v>
      </c>
      <c r="G75" s="65"/>
      <c r="H75" s="38"/>
      <c r="I75" s="136"/>
      <c r="J75" s="136"/>
      <c r="K75" s="136"/>
      <c r="L75" s="136"/>
      <c r="M75" s="136"/>
      <c r="N75" s="136"/>
      <c r="O75" s="136"/>
      <c r="P75" s="136"/>
      <c r="Q75" s="38"/>
      <c r="R75" s="141">
        <v>730.52</v>
      </c>
      <c r="S75" s="141">
        <v>822.91</v>
      </c>
      <c r="T75" s="141">
        <v>792.96</v>
      </c>
      <c r="U75" s="141">
        <v>800.22</v>
      </c>
      <c r="V75" s="141">
        <v>763.37</v>
      </c>
      <c r="W75" s="141">
        <v>824.07</v>
      </c>
      <c r="X75" s="141">
        <v>908.13</v>
      </c>
      <c r="Y75" s="141">
        <v>1282.92</v>
      </c>
      <c r="Z75" s="141">
        <v>2183.69</v>
      </c>
      <c r="AA75" s="141">
        <v>2922.58</v>
      </c>
      <c r="AB75" s="141">
        <v>2239.73</v>
      </c>
      <c r="AC75" s="141">
        <v>1382.46</v>
      </c>
      <c r="AD75" s="141">
        <v>1308.3599999999999</v>
      </c>
      <c r="AE75" s="141">
        <v>1363.72</v>
      </c>
      <c r="AF75" s="141">
        <f>IFERROR('3c DTC_PPM'!AD75-'3c DTC_PPM'!AD32+AF32,"-")</f>
        <v>1168.2468612269208</v>
      </c>
      <c r="AG75" s="141">
        <f>IFERROR('3c DTC_PPM'!AE75-'3c DTC_PPM'!AE32+AG32,"-")</f>
        <v>1077.1376945373167</v>
      </c>
      <c r="AH75" s="141">
        <f>IFERROR('3c DTC_PPM'!AF75-'3c DTC_PPM'!AF32+AH32,"-")</f>
        <v>1172.1347359781121</v>
      </c>
      <c r="AI75" s="141">
        <f>IFERROR('3c DTC_PPM'!AG75-'3c DTC_PPM'!AG32+AI32,"-")</f>
        <v>1191.7977530903797</v>
      </c>
      <c r="AJ75" s="141">
        <f>IFERROR('3c DTC_PPM'!AH75-'3c DTC_PPM'!AH32+AJ32,"-")</f>
        <v>1296.7020391363335</v>
      </c>
      <c r="AK75" s="141">
        <f>IFERROR('3c DTC_PPM'!AI75-'3c DTC_PPM'!AI32+AK32,"-")</f>
        <v>1233.9250601034039</v>
      </c>
      <c r="AL75" s="141">
        <f>IFERROR('3c DTC_PPM'!AJ75-'3c DTC_PPM'!AJ32+AL32,"-")</f>
        <v>1264.8022439723575</v>
      </c>
      <c r="AM75" s="141">
        <f>IFERROR('3c DTC_PPM'!AK75-'3c DTC_PPM'!AK32+AM32,"-")</f>
        <v>1239.3132628239027</v>
      </c>
      <c r="AN75" s="141">
        <f>IFERROR('3c DTC_PPM'!AL75-'3c DTC_PPM'!AL32+AN32,"-")</f>
        <v>1123.2530914376562</v>
      </c>
      <c r="AO75" s="141" t="str">
        <f>IFERROR('3c DTC_PPM'!AM75-'3c DTC_PPM'!AM32+AO32,"-")</f>
        <v>-</v>
      </c>
      <c r="AP75" s="141" t="str">
        <f>IFERROR('3c DTC_PPM'!AN75-'3c DTC_PPM'!AN32+AP32,"-")</f>
        <v>-</v>
      </c>
      <c r="AQ75" s="141" t="str">
        <f>IFERROR('3c DTC_PPM'!AO75-'3c DTC_PPM'!AO32+AQ32,"-")</f>
        <v>-</v>
      </c>
      <c r="AR75" s="141" t="str">
        <f>IFERROR('3c DTC_PPM'!AP75-'3c DTC_PPM'!AP32+AR32,"-")</f>
        <v>-</v>
      </c>
      <c r="AS75" s="141" t="str">
        <f>IFERROR('3c DTC_PPM'!AQ75-'3c DTC_PPM'!AQ32+AS32,"-")</f>
        <v>-</v>
      </c>
      <c r="AT75" s="141" t="str">
        <f>IFERROR('3c DTC_PPM'!AR75-'3c DTC_PPM'!AR32+AT32,"-")</f>
        <v>-</v>
      </c>
      <c r="AU75" s="141" t="str">
        <f>IFERROR('3c DTC_PPM'!AS75-'3c DTC_PPM'!AS32+AU32,"-")</f>
        <v>-</v>
      </c>
      <c r="AV75" s="141" t="str">
        <f>IFERROR('3c DTC_PPM'!AT75-'3c DTC_PPM'!AT32+AV32,"-")</f>
        <v>-</v>
      </c>
      <c r="AW75" s="141" t="str">
        <f>IFERROR('3c DTC_PPM'!AU75-'3c DTC_PPM'!AU32+AW32,"-")</f>
        <v>-</v>
      </c>
      <c r="AX75" s="141" t="str">
        <f>IFERROR('3c DTC_PPM'!AV75-'3c DTC_PPM'!AV32+AX32,"-")</f>
        <v>-</v>
      </c>
      <c r="AY75" s="141" t="str">
        <f>IFERROR('3c DTC_PPM'!AW75-'3c DTC_PPM'!AW32+AY32,"-")</f>
        <v>-</v>
      </c>
      <c r="AZ75" s="141" t="str">
        <f>IFERROR('3c DTC_PPM'!AX75-'3c DTC_PPM'!AX32+AZ32,"-")</f>
        <v>-</v>
      </c>
      <c r="BA75" s="141" t="str">
        <f>IFERROR('3c DTC_PPM'!AY75-'3c DTC_PPM'!AY32+BA32,"-")</f>
        <v>-</v>
      </c>
      <c r="BB75" s="141" t="str">
        <f>IFERROR('3c DTC_PPM'!AZ75-'3c DTC_PPM'!AZ32+BB32,"-")</f>
        <v>-</v>
      </c>
      <c r="BC75" s="141" t="str">
        <f>IFERROR('3c DTC_PPM'!BA75-'3c DTC_PPM'!BA32+BC32,"-")</f>
        <v>-</v>
      </c>
      <c r="BD75" s="141" t="str">
        <f>IFERROR('3c DTC_PPM'!BB75-'3c DTC_PPM'!BB32+BD32,"-")</f>
        <v>-</v>
      </c>
      <c r="BE75" s="141" t="str">
        <f>IFERROR('3c DTC_PPM'!BC75-'3c DTC_PPM'!BC32+BE32,"-")</f>
        <v>-</v>
      </c>
      <c r="BF75" s="141" t="str">
        <f>IFERROR('3c DTC_PPM'!BD75-'3c DTC_PPM'!BD32+BF32,"-")</f>
        <v>-</v>
      </c>
    </row>
    <row r="76" spans="1:58">
      <c r="A76" s="227" t="s">
        <v>542</v>
      </c>
      <c r="B76" s="282"/>
      <c r="C76" s="285"/>
      <c r="D76" s="287"/>
      <c r="E76" s="285"/>
      <c r="F76" s="17" t="s">
        <v>105</v>
      </c>
      <c r="G76" s="65"/>
      <c r="H76" s="38"/>
      <c r="I76" s="136"/>
      <c r="J76" s="136"/>
      <c r="K76" s="136"/>
      <c r="L76" s="136"/>
      <c r="M76" s="136"/>
      <c r="N76" s="136"/>
      <c r="O76" s="136"/>
      <c r="P76" s="136"/>
      <c r="Q76" s="38"/>
      <c r="R76" s="141">
        <v>679.46</v>
      </c>
      <c r="S76" s="141">
        <v>764.25</v>
      </c>
      <c r="T76" s="141">
        <v>734.54</v>
      </c>
      <c r="U76" s="141">
        <v>740.5</v>
      </c>
      <c r="V76" s="141">
        <v>703.95</v>
      </c>
      <c r="W76" s="141">
        <v>771.78</v>
      </c>
      <c r="X76" s="141">
        <v>855.28</v>
      </c>
      <c r="Y76" s="141">
        <v>1230.29</v>
      </c>
      <c r="Z76" s="141">
        <v>2124.15</v>
      </c>
      <c r="AA76" s="141">
        <v>2855.39</v>
      </c>
      <c r="AB76" s="141">
        <v>2154.33</v>
      </c>
      <c r="AC76" s="141">
        <v>1303.17</v>
      </c>
      <c r="AD76" s="141">
        <v>1230.69</v>
      </c>
      <c r="AE76" s="141">
        <v>1285.79</v>
      </c>
      <c r="AF76" s="141">
        <f>IFERROR('3c DTC_PPM'!AD76-'3c DTC_PPM'!AD33+AF33,"-")</f>
        <v>1086.2941522064652</v>
      </c>
      <c r="AG76" s="141">
        <f>IFERROR('3c DTC_PPM'!AE76-'3c DTC_PPM'!AE33+AG33,"-")</f>
        <v>995.1533310877486</v>
      </c>
      <c r="AH76" s="141">
        <f>IFERROR('3c DTC_PPM'!AF76-'3c DTC_PPM'!AF33+AH33,"-")</f>
        <v>1088.5878669770348</v>
      </c>
      <c r="AI76" s="141">
        <f>IFERROR('3c DTC_PPM'!AG76-'3c DTC_PPM'!AG33+AI33,"-")</f>
        <v>1108.4243616922363</v>
      </c>
      <c r="AJ76" s="141">
        <f>IFERROR('3c DTC_PPM'!AH76-'3c DTC_PPM'!AH33+AJ33,"-")</f>
        <v>1146.444345861257</v>
      </c>
      <c r="AK76" s="141">
        <f>IFERROR('3c DTC_PPM'!AI76-'3c DTC_PPM'!AI33+AK33,"-")</f>
        <v>1082.19735581189</v>
      </c>
      <c r="AL76" s="141">
        <f>IFERROR('3c DTC_PPM'!AJ76-'3c DTC_PPM'!AJ33+AL33,"-")</f>
        <v>1112.335734449528</v>
      </c>
      <c r="AM76" s="141">
        <f>IFERROR('3c DTC_PPM'!AK76-'3c DTC_PPM'!AK33+AM33,"-")</f>
        <v>1091.782526190414</v>
      </c>
      <c r="AN76" s="141">
        <f>IFERROR('3c DTC_PPM'!AL76-'3c DTC_PPM'!AL33+AN33,"-")</f>
        <v>990.14810248553795</v>
      </c>
      <c r="AO76" s="141" t="str">
        <f>IFERROR('3c DTC_PPM'!AM76-'3c DTC_PPM'!AM33+AO33,"-")</f>
        <v>-</v>
      </c>
      <c r="AP76" s="141" t="str">
        <f>IFERROR('3c DTC_PPM'!AN76-'3c DTC_PPM'!AN33+AP33,"-")</f>
        <v>-</v>
      </c>
      <c r="AQ76" s="141" t="str">
        <f>IFERROR('3c DTC_PPM'!AO76-'3c DTC_PPM'!AO33+AQ33,"-")</f>
        <v>-</v>
      </c>
      <c r="AR76" s="141" t="str">
        <f>IFERROR('3c DTC_PPM'!AP76-'3c DTC_PPM'!AP33+AR33,"-")</f>
        <v>-</v>
      </c>
      <c r="AS76" s="141" t="str">
        <f>IFERROR('3c DTC_PPM'!AQ76-'3c DTC_PPM'!AQ33+AS33,"-")</f>
        <v>-</v>
      </c>
      <c r="AT76" s="141" t="str">
        <f>IFERROR('3c DTC_PPM'!AR76-'3c DTC_PPM'!AR33+AT33,"-")</f>
        <v>-</v>
      </c>
      <c r="AU76" s="141" t="str">
        <f>IFERROR('3c DTC_PPM'!AS76-'3c DTC_PPM'!AS33+AU33,"-")</f>
        <v>-</v>
      </c>
      <c r="AV76" s="141" t="str">
        <f>IFERROR('3c DTC_PPM'!AT76-'3c DTC_PPM'!AT33+AV33,"-")</f>
        <v>-</v>
      </c>
      <c r="AW76" s="141" t="str">
        <f>IFERROR('3c DTC_PPM'!AU76-'3c DTC_PPM'!AU33+AW33,"-")</f>
        <v>-</v>
      </c>
      <c r="AX76" s="141" t="str">
        <f>IFERROR('3c DTC_PPM'!AV76-'3c DTC_PPM'!AV33+AX33,"-")</f>
        <v>-</v>
      </c>
      <c r="AY76" s="141" t="str">
        <f>IFERROR('3c DTC_PPM'!AW76-'3c DTC_PPM'!AW33+AY33,"-")</f>
        <v>-</v>
      </c>
      <c r="AZ76" s="141" t="str">
        <f>IFERROR('3c DTC_PPM'!AX76-'3c DTC_PPM'!AX33+AZ33,"-")</f>
        <v>-</v>
      </c>
      <c r="BA76" s="141" t="str">
        <f>IFERROR('3c DTC_PPM'!AY76-'3c DTC_PPM'!AY33+BA33,"-")</f>
        <v>-</v>
      </c>
      <c r="BB76" s="141" t="str">
        <f>IFERROR('3c DTC_PPM'!AZ76-'3c DTC_PPM'!AZ33+BB33,"-")</f>
        <v>-</v>
      </c>
      <c r="BC76" s="141" t="str">
        <f>IFERROR('3c DTC_PPM'!BA76-'3c DTC_PPM'!BA33+BC33,"-")</f>
        <v>-</v>
      </c>
      <c r="BD76" s="141" t="str">
        <f>IFERROR('3c DTC_PPM'!BB76-'3c DTC_PPM'!BB33+BD33,"-")</f>
        <v>-</v>
      </c>
      <c r="BE76" s="141" t="str">
        <f>IFERROR('3c DTC_PPM'!BC76-'3c DTC_PPM'!BC33+BE33,"-")</f>
        <v>-</v>
      </c>
      <c r="BF76" s="141" t="str">
        <f>IFERROR('3c DTC_PPM'!BD76-'3c DTC_PPM'!BD33+BF33,"-")</f>
        <v>-</v>
      </c>
    </row>
    <row r="77" spans="1:58">
      <c r="A77" s="227" t="s">
        <v>543</v>
      </c>
      <c r="B77" s="282"/>
      <c r="C77" s="285"/>
      <c r="D77" s="287"/>
      <c r="E77" s="285"/>
      <c r="F77" s="17" t="s">
        <v>106</v>
      </c>
      <c r="G77" s="65"/>
      <c r="H77" s="38"/>
      <c r="I77" s="136"/>
      <c r="J77" s="136"/>
      <c r="K77" s="136"/>
      <c r="L77" s="136"/>
      <c r="M77" s="136"/>
      <c r="N77" s="136"/>
      <c r="O77" s="136"/>
      <c r="P77" s="136"/>
      <c r="Q77" s="38"/>
      <c r="R77" s="141">
        <v>708.21</v>
      </c>
      <c r="S77" s="141">
        <v>793.72</v>
      </c>
      <c r="T77" s="141">
        <v>764.16</v>
      </c>
      <c r="U77" s="141">
        <v>771.51</v>
      </c>
      <c r="V77" s="141">
        <v>735.05</v>
      </c>
      <c r="W77" s="141">
        <v>802.41</v>
      </c>
      <c r="X77" s="141">
        <v>885.31</v>
      </c>
      <c r="Y77" s="141">
        <v>1254.6400000000001</v>
      </c>
      <c r="Z77" s="141">
        <v>2136.84</v>
      </c>
      <c r="AA77" s="141">
        <v>2859.75</v>
      </c>
      <c r="AB77" s="141">
        <v>2166.16</v>
      </c>
      <c r="AC77" s="141">
        <v>1323.47</v>
      </c>
      <c r="AD77" s="141">
        <v>1250.5</v>
      </c>
      <c r="AE77" s="141">
        <v>1305.01</v>
      </c>
      <c r="AF77" s="141">
        <f>IFERROR('3c DTC_PPM'!AD77-'3c DTC_PPM'!AD34+AF34,"-")</f>
        <v>1128.7191888010759</v>
      </c>
      <c r="AG77" s="141">
        <f>IFERROR('3c DTC_PPM'!AE77-'3c DTC_PPM'!AE34+AG34,"-")</f>
        <v>1038.9139078938201</v>
      </c>
      <c r="AH77" s="141">
        <f>IFERROR('3c DTC_PPM'!AF77-'3c DTC_PPM'!AF34+AH34,"-")</f>
        <v>1133.3777169494711</v>
      </c>
      <c r="AI77" s="141">
        <f>IFERROR('3c DTC_PPM'!AG77-'3c DTC_PPM'!AG34+AI34,"-")</f>
        <v>1152.7697779588509</v>
      </c>
      <c r="AJ77" s="141">
        <f>IFERROR('3c DTC_PPM'!AH77-'3c DTC_PPM'!AH34+AJ34,"-")</f>
        <v>1195.4626252738076</v>
      </c>
      <c r="AK77" s="141">
        <f>IFERROR('3c DTC_PPM'!AI77-'3c DTC_PPM'!AI34+AK34,"-")</f>
        <v>1132.1640215138414</v>
      </c>
      <c r="AL77" s="141">
        <f>IFERROR('3c DTC_PPM'!AJ77-'3c DTC_PPM'!AJ34+AL34,"-")</f>
        <v>1162.5964701678629</v>
      </c>
      <c r="AM77" s="141">
        <f>IFERROR('3c DTC_PPM'!AK77-'3c DTC_PPM'!AK34+AM34,"-")</f>
        <v>1138.8128232417318</v>
      </c>
      <c r="AN77" s="141">
        <f>IFERROR('3c DTC_PPM'!AL77-'3c DTC_PPM'!AL34+AN34,"-")</f>
        <v>1037.9303962479689</v>
      </c>
      <c r="AO77" s="141" t="str">
        <f>IFERROR('3c DTC_PPM'!AM77-'3c DTC_PPM'!AM34+AO34,"-")</f>
        <v>-</v>
      </c>
      <c r="AP77" s="141" t="str">
        <f>IFERROR('3c DTC_PPM'!AN77-'3c DTC_PPM'!AN34+AP34,"-")</f>
        <v>-</v>
      </c>
      <c r="AQ77" s="141" t="str">
        <f>IFERROR('3c DTC_PPM'!AO77-'3c DTC_PPM'!AO34+AQ34,"-")</f>
        <v>-</v>
      </c>
      <c r="AR77" s="141" t="str">
        <f>IFERROR('3c DTC_PPM'!AP77-'3c DTC_PPM'!AP34+AR34,"-")</f>
        <v>-</v>
      </c>
      <c r="AS77" s="141" t="str">
        <f>IFERROR('3c DTC_PPM'!AQ77-'3c DTC_PPM'!AQ34+AS34,"-")</f>
        <v>-</v>
      </c>
      <c r="AT77" s="141" t="str">
        <f>IFERROR('3c DTC_PPM'!AR77-'3c DTC_PPM'!AR34+AT34,"-")</f>
        <v>-</v>
      </c>
      <c r="AU77" s="141" t="str">
        <f>IFERROR('3c DTC_PPM'!AS77-'3c DTC_PPM'!AS34+AU34,"-")</f>
        <v>-</v>
      </c>
      <c r="AV77" s="141" t="str">
        <f>IFERROR('3c DTC_PPM'!AT77-'3c DTC_PPM'!AT34+AV34,"-")</f>
        <v>-</v>
      </c>
      <c r="AW77" s="141" t="str">
        <f>IFERROR('3c DTC_PPM'!AU77-'3c DTC_PPM'!AU34+AW34,"-")</f>
        <v>-</v>
      </c>
      <c r="AX77" s="141" t="str">
        <f>IFERROR('3c DTC_PPM'!AV77-'3c DTC_PPM'!AV34+AX34,"-")</f>
        <v>-</v>
      </c>
      <c r="AY77" s="141" t="str">
        <f>IFERROR('3c DTC_PPM'!AW77-'3c DTC_PPM'!AW34+AY34,"-")</f>
        <v>-</v>
      </c>
      <c r="AZ77" s="141" t="str">
        <f>IFERROR('3c DTC_PPM'!AX77-'3c DTC_PPM'!AX34+AZ34,"-")</f>
        <v>-</v>
      </c>
      <c r="BA77" s="141" t="str">
        <f>IFERROR('3c DTC_PPM'!AY77-'3c DTC_PPM'!AY34+BA34,"-")</f>
        <v>-</v>
      </c>
      <c r="BB77" s="141" t="str">
        <f>IFERROR('3c DTC_PPM'!AZ77-'3c DTC_PPM'!AZ34+BB34,"-")</f>
        <v>-</v>
      </c>
      <c r="BC77" s="141" t="str">
        <f>IFERROR('3c DTC_PPM'!BA77-'3c DTC_PPM'!BA34+BC34,"-")</f>
        <v>-</v>
      </c>
      <c r="BD77" s="141" t="str">
        <f>IFERROR('3c DTC_PPM'!BB77-'3c DTC_PPM'!BB34+BD34,"-")</f>
        <v>-</v>
      </c>
      <c r="BE77" s="141" t="str">
        <f>IFERROR('3c DTC_PPM'!BC77-'3c DTC_PPM'!BC34+BE34,"-")</f>
        <v>-</v>
      </c>
      <c r="BF77" s="141" t="str">
        <f>IFERROR('3c DTC_PPM'!BD77-'3c DTC_PPM'!BD34+BF34,"-")</f>
        <v>-</v>
      </c>
    </row>
    <row r="78" spans="1:58">
      <c r="A78" s="227" t="s">
        <v>544</v>
      </c>
      <c r="B78" s="282"/>
      <c r="C78" s="285"/>
      <c r="D78" s="287"/>
      <c r="E78" s="285"/>
      <c r="F78" s="17" t="s">
        <v>107</v>
      </c>
      <c r="G78" s="65"/>
      <c r="H78" s="38"/>
      <c r="I78" s="136"/>
      <c r="J78" s="136"/>
      <c r="K78" s="136"/>
      <c r="L78" s="136"/>
      <c r="M78" s="136"/>
      <c r="N78" s="136"/>
      <c r="O78" s="136"/>
      <c r="P78" s="136"/>
      <c r="Q78" s="38"/>
      <c r="R78" s="141">
        <v>695.89</v>
      </c>
      <c r="S78" s="141">
        <v>779.71</v>
      </c>
      <c r="T78" s="141">
        <v>749.97</v>
      </c>
      <c r="U78" s="141">
        <v>750.93</v>
      </c>
      <c r="V78" s="141">
        <v>714.5</v>
      </c>
      <c r="W78" s="141">
        <v>777.44</v>
      </c>
      <c r="X78" s="141">
        <v>860.25</v>
      </c>
      <c r="Y78" s="141">
        <v>1234.46</v>
      </c>
      <c r="Z78" s="141">
        <v>2115.86</v>
      </c>
      <c r="AA78" s="141">
        <v>2838.32</v>
      </c>
      <c r="AB78" s="141">
        <v>2148.15</v>
      </c>
      <c r="AC78" s="141">
        <v>1306.1099999999999</v>
      </c>
      <c r="AD78" s="141">
        <v>1233.18</v>
      </c>
      <c r="AE78" s="141">
        <v>1287.6300000000001</v>
      </c>
      <c r="AF78" s="141">
        <f>IFERROR('3c DTC_PPM'!AD78-'3c DTC_PPM'!AD35+AF35,"-")</f>
        <v>1104.4195588059008</v>
      </c>
      <c r="AG78" s="141">
        <f>IFERROR('3c DTC_PPM'!AE78-'3c DTC_PPM'!AE35+AG35,"-")</f>
        <v>1014.2153453902883</v>
      </c>
      <c r="AH78" s="141">
        <f>IFERROR('3c DTC_PPM'!AF78-'3c DTC_PPM'!AF35+AH35,"-")</f>
        <v>1108.8446706376826</v>
      </c>
      <c r="AI78" s="141">
        <f>IFERROR('3c DTC_PPM'!AG78-'3c DTC_PPM'!AG35+AI35,"-")</f>
        <v>1128.4002014328842</v>
      </c>
      <c r="AJ78" s="141">
        <f>IFERROR('3c DTC_PPM'!AH78-'3c DTC_PPM'!AH35+AJ35,"-")</f>
        <v>1186.4083064539825</v>
      </c>
      <c r="AK78" s="141">
        <f>IFERROR('3c DTC_PPM'!AI78-'3c DTC_PPM'!AI35+AK35,"-")</f>
        <v>1122.7356651997804</v>
      </c>
      <c r="AL78" s="141">
        <f>IFERROR('3c DTC_PPM'!AJ78-'3c DTC_PPM'!AJ35+AL35,"-")</f>
        <v>1152.9838682753355</v>
      </c>
      <c r="AM78" s="141">
        <f>IFERROR('3c DTC_PPM'!AK78-'3c DTC_PPM'!AK35+AM35,"-")</f>
        <v>1130.1675235011658</v>
      </c>
      <c r="AN78" s="141">
        <f>IFERROR('3c DTC_PPM'!AL78-'3c DTC_PPM'!AL35+AN35,"-")</f>
        <v>1028.2424523410289</v>
      </c>
      <c r="AO78" s="141" t="str">
        <f>IFERROR('3c DTC_PPM'!AM78-'3c DTC_PPM'!AM35+AO35,"-")</f>
        <v>-</v>
      </c>
      <c r="AP78" s="141" t="str">
        <f>IFERROR('3c DTC_PPM'!AN78-'3c DTC_PPM'!AN35+AP35,"-")</f>
        <v>-</v>
      </c>
      <c r="AQ78" s="141" t="str">
        <f>IFERROR('3c DTC_PPM'!AO78-'3c DTC_PPM'!AO35+AQ35,"-")</f>
        <v>-</v>
      </c>
      <c r="AR78" s="141" t="str">
        <f>IFERROR('3c DTC_PPM'!AP78-'3c DTC_PPM'!AP35+AR35,"-")</f>
        <v>-</v>
      </c>
      <c r="AS78" s="141" t="str">
        <f>IFERROR('3c DTC_PPM'!AQ78-'3c DTC_PPM'!AQ35+AS35,"-")</f>
        <v>-</v>
      </c>
      <c r="AT78" s="141" t="str">
        <f>IFERROR('3c DTC_PPM'!AR78-'3c DTC_PPM'!AR35+AT35,"-")</f>
        <v>-</v>
      </c>
      <c r="AU78" s="141" t="str">
        <f>IFERROR('3c DTC_PPM'!AS78-'3c DTC_PPM'!AS35+AU35,"-")</f>
        <v>-</v>
      </c>
      <c r="AV78" s="141" t="str">
        <f>IFERROR('3c DTC_PPM'!AT78-'3c DTC_PPM'!AT35+AV35,"-")</f>
        <v>-</v>
      </c>
      <c r="AW78" s="141" t="str">
        <f>IFERROR('3c DTC_PPM'!AU78-'3c DTC_PPM'!AU35+AW35,"-")</f>
        <v>-</v>
      </c>
      <c r="AX78" s="141" t="str">
        <f>IFERROR('3c DTC_PPM'!AV78-'3c DTC_PPM'!AV35+AX35,"-")</f>
        <v>-</v>
      </c>
      <c r="AY78" s="141" t="str">
        <f>IFERROR('3c DTC_PPM'!AW78-'3c DTC_PPM'!AW35+AY35,"-")</f>
        <v>-</v>
      </c>
      <c r="AZ78" s="141" t="str">
        <f>IFERROR('3c DTC_PPM'!AX78-'3c DTC_PPM'!AX35+AZ35,"-")</f>
        <v>-</v>
      </c>
      <c r="BA78" s="141" t="str">
        <f>IFERROR('3c DTC_PPM'!AY78-'3c DTC_PPM'!AY35+BA35,"-")</f>
        <v>-</v>
      </c>
      <c r="BB78" s="141" t="str">
        <f>IFERROR('3c DTC_PPM'!AZ78-'3c DTC_PPM'!AZ35+BB35,"-")</f>
        <v>-</v>
      </c>
      <c r="BC78" s="141" t="str">
        <f>IFERROR('3c DTC_PPM'!BA78-'3c DTC_PPM'!BA35+BC35,"-")</f>
        <v>-</v>
      </c>
      <c r="BD78" s="141" t="str">
        <f>IFERROR('3c DTC_PPM'!BB78-'3c DTC_PPM'!BB35+BD35,"-")</f>
        <v>-</v>
      </c>
      <c r="BE78" s="141" t="str">
        <f>IFERROR('3c DTC_PPM'!BC78-'3c DTC_PPM'!BC35+BE35,"-")</f>
        <v>-</v>
      </c>
      <c r="BF78" s="141" t="str">
        <f>IFERROR('3c DTC_PPM'!BD78-'3c DTC_PPM'!BD35+BF35,"-")</f>
        <v>-</v>
      </c>
    </row>
    <row r="79" spans="1:58">
      <c r="A79" s="227" t="s">
        <v>545</v>
      </c>
      <c r="B79" s="282"/>
      <c r="C79" s="285"/>
      <c r="D79" s="287"/>
      <c r="E79" s="285"/>
      <c r="F79" s="17" t="s">
        <v>108</v>
      </c>
      <c r="G79" s="65"/>
      <c r="H79" s="38"/>
      <c r="I79" s="136"/>
      <c r="J79" s="136"/>
      <c r="K79" s="136"/>
      <c r="L79" s="136"/>
      <c r="M79" s="136"/>
      <c r="N79" s="136"/>
      <c r="O79" s="136"/>
      <c r="P79" s="136"/>
      <c r="Q79" s="38"/>
      <c r="R79" s="141">
        <v>687.86</v>
      </c>
      <c r="S79" s="141">
        <v>764.87</v>
      </c>
      <c r="T79" s="141">
        <v>735.84</v>
      </c>
      <c r="U79" s="141">
        <v>734.28</v>
      </c>
      <c r="V79" s="141">
        <v>698.47</v>
      </c>
      <c r="W79" s="141">
        <v>768.24</v>
      </c>
      <c r="X79" s="141">
        <v>850.01</v>
      </c>
      <c r="Y79" s="141">
        <v>1208.96</v>
      </c>
      <c r="Z79" s="141">
        <v>2074.44</v>
      </c>
      <c r="AA79" s="141">
        <v>2784.86</v>
      </c>
      <c r="AB79" s="141">
        <v>2119.9499999999998</v>
      </c>
      <c r="AC79" s="141">
        <v>1290.3</v>
      </c>
      <c r="AD79" s="141">
        <v>1217.69</v>
      </c>
      <c r="AE79" s="141">
        <v>1271.28</v>
      </c>
      <c r="AF79" s="141">
        <f>IFERROR('3c DTC_PPM'!AD79-'3c DTC_PPM'!AD36+AF36,"-")</f>
        <v>1073.6382272422327</v>
      </c>
      <c r="AG79" s="141">
        <f>IFERROR('3c DTC_PPM'!AE79-'3c DTC_PPM'!AE36+AG36,"-")</f>
        <v>985.17239065855642</v>
      </c>
      <c r="AH79" s="141">
        <f>IFERROR('3c DTC_PPM'!AF79-'3c DTC_PPM'!AF36+AH36,"-")</f>
        <v>1078.1385044294238</v>
      </c>
      <c r="AI79" s="141">
        <f>IFERROR('3c DTC_PPM'!AG79-'3c DTC_PPM'!AG36+AI36,"-")</f>
        <v>1097.1954585011986</v>
      </c>
      <c r="AJ79" s="141">
        <f>IFERROR('3c DTC_PPM'!AH79-'3c DTC_PPM'!AH36+AJ36,"-")</f>
        <v>1153.1191567622338</v>
      </c>
      <c r="AK79" s="141">
        <f>IFERROR('3c DTC_PPM'!AI79-'3c DTC_PPM'!AI36+AK36,"-")</f>
        <v>1089.7033437894986</v>
      </c>
      <c r="AL79" s="141">
        <f>IFERROR('3c DTC_PPM'!AJ79-'3c DTC_PPM'!AJ36+AL36,"-")</f>
        <v>1119.3553975075711</v>
      </c>
      <c r="AM79" s="141">
        <f>IFERROR('3c DTC_PPM'!AK79-'3c DTC_PPM'!AK36+AM36,"-")</f>
        <v>1098.2926177060635</v>
      </c>
      <c r="AN79" s="141">
        <f>IFERROR('3c DTC_PPM'!AL79-'3c DTC_PPM'!AL36+AN36,"-")</f>
        <v>984.0706335866339</v>
      </c>
      <c r="AO79" s="141" t="str">
        <f>IFERROR('3c DTC_PPM'!AM79-'3c DTC_PPM'!AM36+AO36,"-")</f>
        <v>-</v>
      </c>
      <c r="AP79" s="141" t="str">
        <f>IFERROR('3c DTC_PPM'!AN79-'3c DTC_PPM'!AN36+AP36,"-")</f>
        <v>-</v>
      </c>
      <c r="AQ79" s="141" t="str">
        <f>IFERROR('3c DTC_PPM'!AO79-'3c DTC_PPM'!AO36+AQ36,"-")</f>
        <v>-</v>
      </c>
      <c r="AR79" s="141" t="str">
        <f>IFERROR('3c DTC_PPM'!AP79-'3c DTC_PPM'!AP36+AR36,"-")</f>
        <v>-</v>
      </c>
      <c r="AS79" s="141" t="str">
        <f>IFERROR('3c DTC_PPM'!AQ79-'3c DTC_PPM'!AQ36+AS36,"-")</f>
        <v>-</v>
      </c>
      <c r="AT79" s="141" t="str">
        <f>IFERROR('3c DTC_PPM'!AR79-'3c DTC_PPM'!AR36+AT36,"-")</f>
        <v>-</v>
      </c>
      <c r="AU79" s="141" t="str">
        <f>IFERROR('3c DTC_PPM'!AS79-'3c DTC_PPM'!AS36+AU36,"-")</f>
        <v>-</v>
      </c>
      <c r="AV79" s="141" t="str">
        <f>IFERROR('3c DTC_PPM'!AT79-'3c DTC_PPM'!AT36+AV36,"-")</f>
        <v>-</v>
      </c>
      <c r="AW79" s="141" t="str">
        <f>IFERROR('3c DTC_PPM'!AU79-'3c DTC_PPM'!AU36+AW36,"-")</f>
        <v>-</v>
      </c>
      <c r="AX79" s="141" t="str">
        <f>IFERROR('3c DTC_PPM'!AV79-'3c DTC_PPM'!AV36+AX36,"-")</f>
        <v>-</v>
      </c>
      <c r="AY79" s="141" t="str">
        <f>IFERROR('3c DTC_PPM'!AW79-'3c DTC_PPM'!AW36+AY36,"-")</f>
        <v>-</v>
      </c>
      <c r="AZ79" s="141" t="str">
        <f>IFERROR('3c DTC_PPM'!AX79-'3c DTC_PPM'!AX36+AZ36,"-")</f>
        <v>-</v>
      </c>
      <c r="BA79" s="141" t="str">
        <f>IFERROR('3c DTC_PPM'!AY79-'3c DTC_PPM'!AY36+BA36,"-")</f>
        <v>-</v>
      </c>
      <c r="BB79" s="141" t="str">
        <f>IFERROR('3c DTC_PPM'!AZ79-'3c DTC_PPM'!AZ36+BB36,"-")</f>
        <v>-</v>
      </c>
      <c r="BC79" s="141" t="str">
        <f>IFERROR('3c DTC_PPM'!BA79-'3c DTC_PPM'!BA36+BC36,"-")</f>
        <v>-</v>
      </c>
      <c r="BD79" s="141" t="str">
        <f>IFERROR('3c DTC_PPM'!BB79-'3c DTC_PPM'!BB36+BD36,"-")</f>
        <v>-</v>
      </c>
      <c r="BE79" s="141" t="str">
        <f>IFERROR('3c DTC_PPM'!BC79-'3c DTC_PPM'!BC36+BE36,"-")</f>
        <v>-</v>
      </c>
      <c r="BF79" s="141" t="str">
        <f>IFERROR('3c DTC_PPM'!BD79-'3c DTC_PPM'!BD36+BF36,"-")</f>
        <v>-</v>
      </c>
    </row>
    <row r="80" spans="1:58">
      <c r="A80" s="227" t="s">
        <v>546</v>
      </c>
      <c r="B80" s="282"/>
      <c r="C80" s="285"/>
      <c r="D80" s="287"/>
      <c r="E80" s="285"/>
      <c r="F80" s="17" t="s">
        <v>109</v>
      </c>
      <c r="G80" s="65"/>
      <c r="H80" s="38"/>
      <c r="I80" s="136"/>
      <c r="J80" s="136"/>
      <c r="K80" s="136"/>
      <c r="L80" s="136"/>
      <c r="M80" s="136"/>
      <c r="N80" s="136"/>
      <c r="O80" s="136"/>
      <c r="P80" s="136"/>
      <c r="Q80" s="38"/>
      <c r="R80" s="141">
        <v>705.13</v>
      </c>
      <c r="S80" s="141">
        <v>781.01</v>
      </c>
      <c r="T80" s="141">
        <v>751.61</v>
      </c>
      <c r="U80" s="141">
        <v>746.27</v>
      </c>
      <c r="V80" s="141">
        <v>709.91</v>
      </c>
      <c r="W80" s="141">
        <v>783.7</v>
      </c>
      <c r="X80" s="141">
        <v>866.88</v>
      </c>
      <c r="Y80" s="141">
        <v>1230.6500000000001</v>
      </c>
      <c r="Z80" s="141">
        <v>2112.9699999999998</v>
      </c>
      <c r="AA80" s="141">
        <v>2837.46</v>
      </c>
      <c r="AB80" s="141">
        <v>2148.3200000000002</v>
      </c>
      <c r="AC80" s="141">
        <v>1307.33</v>
      </c>
      <c r="AD80" s="141">
        <v>1234.1199999999999</v>
      </c>
      <c r="AE80" s="141">
        <v>1288.22</v>
      </c>
      <c r="AF80" s="141">
        <f>IFERROR('3c DTC_PPM'!AD80-'3c DTC_PPM'!AD37+AF37,"-")</f>
        <v>1101.4251955670763</v>
      </c>
      <c r="AG80" s="141">
        <f>IFERROR('3c DTC_PPM'!AE80-'3c DTC_PPM'!AE37+AG37,"-")</f>
        <v>1011.8045397952619</v>
      </c>
      <c r="AH80" s="141">
        <f>IFERROR('3c DTC_PPM'!AF80-'3c DTC_PPM'!AF37+AH37,"-")</f>
        <v>1105.7094144827447</v>
      </c>
      <c r="AI80" s="141">
        <f>IFERROR('3c DTC_PPM'!AG80-'3c DTC_PPM'!AG37+AI37,"-")</f>
        <v>1125.028503446377</v>
      </c>
      <c r="AJ80" s="141">
        <f>IFERROR('3c DTC_PPM'!AH80-'3c DTC_PPM'!AH37+AJ37,"-")</f>
        <v>1171.4183308199727</v>
      </c>
      <c r="AK80" s="141">
        <f>IFERROR('3c DTC_PPM'!AI80-'3c DTC_PPM'!AI37+AK37,"-")</f>
        <v>1108.3339372311953</v>
      </c>
      <c r="AL80" s="141">
        <f>IFERROR('3c DTC_PPM'!AJ80-'3c DTC_PPM'!AJ37+AL37,"-")</f>
        <v>1138.1276836954326</v>
      </c>
      <c r="AM80" s="141">
        <f>IFERROR('3c DTC_PPM'!AK80-'3c DTC_PPM'!AK37+AM37,"-")</f>
        <v>1116.8396214492802</v>
      </c>
      <c r="AN80" s="141">
        <f>IFERROR('3c DTC_PPM'!AL80-'3c DTC_PPM'!AL37+AN37,"-")</f>
        <v>1014.5677440353913</v>
      </c>
      <c r="AO80" s="141" t="str">
        <f>IFERROR('3c DTC_PPM'!AM80-'3c DTC_PPM'!AM37+AO37,"-")</f>
        <v>-</v>
      </c>
      <c r="AP80" s="141" t="str">
        <f>IFERROR('3c DTC_PPM'!AN80-'3c DTC_PPM'!AN37+AP37,"-")</f>
        <v>-</v>
      </c>
      <c r="AQ80" s="141" t="str">
        <f>IFERROR('3c DTC_PPM'!AO80-'3c DTC_PPM'!AO37+AQ37,"-")</f>
        <v>-</v>
      </c>
      <c r="AR80" s="141" t="str">
        <f>IFERROR('3c DTC_PPM'!AP80-'3c DTC_PPM'!AP37+AR37,"-")</f>
        <v>-</v>
      </c>
      <c r="AS80" s="141" t="str">
        <f>IFERROR('3c DTC_PPM'!AQ80-'3c DTC_PPM'!AQ37+AS37,"-")</f>
        <v>-</v>
      </c>
      <c r="AT80" s="141" t="str">
        <f>IFERROR('3c DTC_PPM'!AR80-'3c DTC_PPM'!AR37+AT37,"-")</f>
        <v>-</v>
      </c>
      <c r="AU80" s="141" t="str">
        <f>IFERROR('3c DTC_PPM'!AS80-'3c DTC_PPM'!AS37+AU37,"-")</f>
        <v>-</v>
      </c>
      <c r="AV80" s="141" t="str">
        <f>IFERROR('3c DTC_PPM'!AT80-'3c DTC_PPM'!AT37+AV37,"-")</f>
        <v>-</v>
      </c>
      <c r="AW80" s="141" t="str">
        <f>IFERROR('3c DTC_PPM'!AU80-'3c DTC_PPM'!AU37+AW37,"-")</f>
        <v>-</v>
      </c>
      <c r="AX80" s="141" t="str">
        <f>IFERROR('3c DTC_PPM'!AV80-'3c DTC_PPM'!AV37+AX37,"-")</f>
        <v>-</v>
      </c>
      <c r="AY80" s="141" t="str">
        <f>IFERROR('3c DTC_PPM'!AW80-'3c DTC_PPM'!AW37+AY37,"-")</f>
        <v>-</v>
      </c>
      <c r="AZ80" s="141" t="str">
        <f>IFERROR('3c DTC_PPM'!AX80-'3c DTC_PPM'!AX37+AZ37,"-")</f>
        <v>-</v>
      </c>
      <c r="BA80" s="141" t="str">
        <f>IFERROR('3c DTC_PPM'!AY80-'3c DTC_PPM'!AY37+BA37,"-")</f>
        <v>-</v>
      </c>
      <c r="BB80" s="141" t="str">
        <f>IFERROR('3c DTC_PPM'!AZ80-'3c DTC_PPM'!AZ37+BB37,"-")</f>
        <v>-</v>
      </c>
      <c r="BC80" s="141" t="str">
        <f>IFERROR('3c DTC_PPM'!BA80-'3c DTC_PPM'!BA37+BC37,"-")</f>
        <v>-</v>
      </c>
      <c r="BD80" s="141" t="str">
        <f>IFERROR('3c DTC_PPM'!BB80-'3c DTC_PPM'!BB37+BD37,"-")</f>
        <v>-</v>
      </c>
      <c r="BE80" s="141" t="str">
        <f>IFERROR('3c DTC_PPM'!BC80-'3c DTC_PPM'!BC37+BE37,"-")</f>
        <v>-</v>
      </c>
      <c r="BF80" s="141" t="str">
        <f>IFERROR('3c DTC_PPM'!BD80-'3c DTC_PPM'!BD37+BF37,"-")</f>
        <v>-</v>
      </c>
    </row>
    <row r="81" spans="1:58">
      <c r="A81" s="227" t="s">
        <v>547</v>
      </c>
      <c r="B81" s="282"/>
      <c r="C81" s="285"/>
      <c r="D81" s="287"/>
      <c r="E81" s="285"/>
      <c r="F81" s="17" t="s">
        <v>110</v>
      </c>
      <c r="G81" s="65"/>
      <c r="H81" s="38"/>
      <c r="I81" s="136"/>
      <c r="J81" s="136"/>
      <c r="K81" s="136"/>
      <c r="L81" s="136"/>
      <c r="M81" s="136"/>
      <c r="N81" s="136"/>
      <c r="O81" s="136"/>
      <c r="P81" s="136"/>
      <c r="Q81" s="38"/>
      <c r="R81" s="141">
        <v>731.12</v>
      </c>
      <c r="S81" s="141">
        <v>806.57</v>
      </c>
      <c r="T81" s="141">
        <v>777.36</v>
      </c>
      <c r="U81" s="141">
        <v>777.55</v>
      </c>
      <c r="V81" s="141">
        <v>741.47</v>
      </c>
      <c r="W81" s="141">
        <v>818.45</v>
      </c>
      <c r="X81" s="141">
        <v>900.8</v>
      </c>
      <c r="Y81" s="141">
        <v>1256.24</v>
      </c>
      <c r="Z81" s="141">
        <v>2125.38</v>
      </c>
      <c r="AA81" s="141">
        <v>2838.81</v>
      </c>
      <c r="AB81" s="141">
        <v>2156.42</v>
      </c>
      <c r="AC81" s="141">
        <v>1328.92</v>
      </c>
      <c r="AD81" s="141">
        <v>1256.75</v>
      </c>
      <c r="AE81" s="141">
        <v>1309.71</v>
      </c>
      <c r="AF81" s="141">
        <f>IFERROR('3c DTC_PPM'!AD81-'3c DTC_PPM'!AD38+AF38,"-")</f>
        <v>1128.8282445416592</v>
      </c>
      <c r="AG81" s="141">
        <f>IFERROR('3c DTC_PPM'!AE81-'3c DTC_PPM'!AE38+AG38,"-")</f>
        <v>1040.7352618233931</v>
      </c>
      <c r="AH81" s="141">
        <f>IFERROR('3c DTC_PPM'!AF81-'3c DTC_PPM'!AF38+AH38,"-")</f>
        <v>1133.8361560728808</v>
      </c>
      <c r="AI81" s="141">
        <f>IFERROR('3c DTC_PPM'!AG81-'3c DTC_PPM'!AG38+AI38,"-")</f>
        <v>1152.6457706880356</v>
      </c>
      <c r="AJ81" s="141">
        <f>IFERROR('3c DTC_PPM'!AH81-'3c DTC_PPM'!AH38+AJ38,"-")</f>
        <v>1213.5450744983775</v>
      </c>
      <c r="AK81" s="141">
        <f>IFERROR('3c DTC_PPM'!AI81-'3c DTC_PPM'!AI38+AK38,"-")</f>
        <v>1152.0348367471811</v>
      </c>
      <c r="AL81" s="141">
        <f>IFERROR('3c DTC_PPM'!AJ81-'3c DTC_PPM'!AJ38+AL38,"-")</f>
        <v>1182.0684010606792</v>
      </c>
      <c r="AM81" s="141">
        <f>IFERROR('3c DTC_PPM'!AK81-'3c DTC_PPM'!AK38+AM38,"-")</f>
        <v>1157.8847292675739</v>
      </c>
      <c r="AN81" s="141">
        <f>IFERROR('3c DTC_PPM'!AL81-'3c DTC_PPM'!AL38+AN38,"-")</f>
        <v>1042.049397723807</v>
      </c>
      <c r="AO81" s="141" t="str">
        <f>IFERROR('3c DTC_PPM'!AM81-'3c DTC_PPM'!AM38+AO38,"-")</f>
        <v>-</v>
      </c>
      <c r="AP81" s="141" t="str">
        <f>IFERROR('3c DTC_PPM'!AN81-'3c DTC_PPM'!AN38+AP38,"-")</f>
        <v>-</v>
      </c>
      <c r="AQ81" s="141" t="str">
        <f>IFERROR('3c DTC_PPM'!AO81-'3c DTC_PPM'!AO38+AQ38,"-")</f>
        <v>-</v>
      </c>
      <c r="AR81" s="141" t="str">
        <f>IFERROR('3c DTC_PPM'!AP81-'3c DTC_PPM'!AP38+AR38,"-")</f>
        <v>-</v>
      </c>
      <c r="AS81" s="141" t="str">
        <f>IFERROR('3c DTC_PPM'!AQ81-'3c DTC_PPM'!AQ38+AS38,"-")</f>
        <v>-</v>
      </c>
      <c r="AT81" s="141" t="str">
        <f>IFERROR('3c DTC_PPM'!AR81-'3c DTC_PPM'!AR38+AT38,"-")</f>
        <v>-</v>
      </c>
      <c r="AU81" s="141" t="str">
        <f>IFERROR('3c DTC_PPM'!AS81-'3c DTC_PPM'!AS38+AU38,"-")</f>
        <v>-</v>
      </c>
      <c r="AV81" s="141" t="str">
        <f>IFERROR('3c DTC_PPM'!AT81-'3c DTC_PPM'!AT38+AV38,"-")</f>
        <v>-</v>
      </c>
      <c r="AW81" s="141" t="str">
        <f>IFERROR('3c DTC_PPM'!AU81-'3c DTC_PPM'!AU38+AW38,"-")</f>
        <v>-</v>
      </c>
      <c r="AX81" s="141" t="str">
        <f>IFERROR('3c DTC_PPM'!AV81-'3c DTC_PPM'!AV38+AX38,"-")</f>
        <v>-</v>
      </c>
      <c r="AY81" s="141" t="str">
        <f>IFERROR('3c DTC_PPM'!AW81-'3c DTC_PPM'!AW38+AY38,"-")</f>
        <v>-</v>
      </c>
      <c r="AZ81" s="141" t="str">
        <f>IFERROR('3c DTC_PPM'!AX81-'3c DTC_PPM'!AX38+AZ38,"-")</f>
        <v>-</v>
      </c>
      <c r="BA81" s="141" t="str">
        <f>IFERROR('3c DTC_PPM'!AY81-'3c DTC_PPM'!AY38+BA38,"-")</f>
        <v>-</v>
      </c>
      <c r="BB81" s="141" t="str">
        <f>IFERROR('3c DTC_PPM'!AZ81-'3c DTC_PPM'!AZ38+BB38,"-")</f>
        <v>-</v>
      </c>
      <c r="BC81" s="141" t="str">
        <f>IFERROR('3c DTC_PPM'!BA81-'3c DTC_PPM'!BA38+BC38,"-")</f>
        <v>-</v>
      </c>
      <c r="BD81" s="141" t="str">
        <f>IFERROR('3c DTC_PPM'!BB81-'3c DTC_PPM'!BB38+BD38,"-")</f>
        <v>-</v>
      </c>
      <c r="BE81" s="141" t="str">
        <f>IFERROR('3c DTC_PPM'!BC81-'3c DTC_PPM'!BC38+BE38,"-")</f>
        <v>-</v>
      </c>
      <c r="BF81" s="141" t="str">
        <f>IFERROR('3c DTC_PPM'!BD81-'3c DTC_PPM'!BD38+BF38,"-")</f>
        <v>-</v>
      </c>
    </row>
    <row r="82" spans="1:58">
      <c r="A82" s="227" t="s">
        <v>548</v>
      </c>
      <c r="B82" s="317"/>
      <c r="C82" s="285"/>
      <c r="D82" s="287"/>
      <c r="E82" s="285"/>
      <c r="F82" s="17" t="s">
        <v>111</v>
      </c>
      <c r="G82" s="65"/>
      <c r="H82" s="38"/>
      <c r="I82" s="136"/>
      <c r="J82" s="136"/>
      <c r="K82" s="136"/>
      <c r="L82" s="136"/>
      <c r="M82" s="136"/>
      <c r="N82" s="136"/>
      <c r="O82" s="136"/>
      <c r="P82" s="136"/>
      <c r="Q82" s="38"/>
      <c r="R82" s="141">
        <v>718.18</v>
      </c>
      <c r="S82" s="141">
        <v>796.22</v>
      </c>
      <c r="T82" s="141">
        <v>767.24</v>
      </c>
      <c r="U82" s="141">
        <v>763.88</v>
      </c>
      <c r="V82" s="141">
        <v>728.1</v>
      </c>
      <c r="W82" s="141">
        <v>803.68</v>
      </c>
      <c r="X82" s="141">
        <v>886.01</v>
      </c>
      <c r="Y82" s="141">
        <v>1244.01</v>
      </c>
      <c r="Z82" s="141">
        <v>2120.9499999999998</v>
      </c>
      <c r="AA82" s="141">
        <v>2841.36</v>
      </c>
      <c r="AB82" s="141">
        <v>2161.25</v>
      </c>
      <c r="AC82" s="141">
        <v>1325.02</v>
      </c>
      <c r="AD82" s="141">
        <v>1252.08</v>
      </c>
      <c r="AE82" s="141">
        <v>1305.79</v>
      </c>
      <c r="AF82" s="141">
        <f>IFERROR('3c DTC_PPM'!AD82-'3c DTC_PPM'!AD39+AF39,"-")</f>
        <v>1122.734595125024</v>
      </c>
      <c r="AG82" s="141">
        <f>IFERROR('3c DTC_PPM'!AE82-'3c DTC_PPM'!AE39+AG39,"-")</f>
        <v>1033.3049693492796</v>
      </c>
      <c r="AH82" s="141">
        <f>IFERROR('3c DTC_PPM'!AF82-'3c DTC_PPM'!AF39+AH39,"-")</f>
        <v>1128.0133710133225</v>
      </c>
      <c r="AI82" s="141">
        <f>IFERROR('3c DTC_PPM'!AG82-'3c DTC_PPM'!AG39+AI39,"-")</f>
        <v>1147.2994613274354</v>
      </c>
      <c r="AJ82" s="141">
        <f>IFERROR('3c DTC_PPM'!AH82-'3c DTC_PPM'!AH39+AJ39,"-")</f>
        <v>1204.1310687447815</v>
      </c>
      <c r="AK82" s="141">
        <f>IFERROR('3c DTC_PPM'!AI82-'3c DTC_PPM'!AI39+AK39,"-")</f>
        <v>1140.3500747339021</v>
      </c>
      <c r="AL82" s="141">
        <f>IFERROR('3c DTC_PPM'!AJ82-'3c DTC_PPM'!AJ39+AL39,"-")</f>
        <v>1170.6310610308387</v>
      </c>
      <c r="AM82" s="141">
        <f>IFERROR('3c DTC_PPM'!AK82-'3c DTC_PPM'!AK39+AM39,"-")</f>
        <v>1146.8871533404172</v>
      </c>
      <c r="AN82" s="141">
        <f>IFERROR('3c DTC_PPM'!AL82-'3c DTC_PPM'!AL39+AN39,"-")</f>
        <v>1037.0522248441189</v>
      </c>
      <c r="AO82" s="141" t="str">
        <f>IFERROR('3c DTC_PPM'!AM82-'3c DTC_PPM'!AM39+AO39,"-")</f>
        <v>-</v>
      </c>
      <c r="AP82" s="141" t="str">
        <f>IFERROR('3c DTC_PPM'!AN82-'3c DTC_PPM'!AN39+AP39,"-")</f>
        <v>-</v>
      </c>
      <c r="AQ82" s="141" t="str">
        <f>IFERROR('3c DTC_PPM'!AO82-'3c DTC_PPM'!AO39+AQ39,"-")</f>
        <v>-</v>
      </c>
      <c r="AR82" s="141" t="str">
        <f>IFERROR('3c DTC_PPM'!AP82-'3c DTC_PPM'!AP39+AR39,"-")</f>
        <v>-</v>
      </c>
      <c r="AS82" s="141" t="str">
        <f>IFERROR('3c DTC_PPM'!AQ82-'3c DTC_PPM'!AQ39+AS39,"-")</f>
        <v>-</v>
      </c>
      <c r="AT82" s="141" t="str">
        <f>IFERROR('3c DTC_PPM'!AR82-'3c DTC_PPM'!AR39+AT39,"-")</f>
        <v>-</v>
      </c>
      <c r="AU82" s="141" t="str">
        <f>IFERROR('3c DTC_PPM'!AS82-'3c DTC_PPM'!AS39+AU39,"-")</f>
        <v>-</v>
      </c>
      <c r="AV82" s="141" t="str">
        <f>IFERROR('3c DTC_PPM'!AT82-'3c DTC_PPM'!AT39+AV39,"-")</f>
        <v>-</v>
      </c>
      <c r="AW82" s="141" t="str">
        <f>IFERROR('3c DTC_PPM'!AU82-'3c DTC_PPM'!AU39+AW39,"-")</f>
        <v>-</v>
      </c>
      <c r="AX82" s="141" t="str">
        <f>IFERROR('3c DTC_PPM'!AV82-'3c DTC_PPM'!AV39+AX39,"-")</f>
        <v>-</v>
      </c>
      <c r="AY82" s="141" t="str">
        <f>IFERROR('3c DTC_PPM'!AW82-'3c DTC_PPM'!AW39+AY39,"-")</f>
        <v>-</v>
      </c>
      <c r="AZ82" s="141" t="str">
        <f>IFERROR('3c DTC_PPM'!AX82-'3c DTC_PPM'!AX39+AZ39,"-")</f>
        <v>-</v>
      </c>
      <c r="BA82" s="141" t="str">
        <f>IFERROR('3c DTC_PPM'!AY82-'3c DTC_PPM'!AY39+BA39,"-")</f>
        <v>-</v>
      </c>
      <c r="BB82" s="141" t="str">
        <f>IFERROR('3c DTC_PPM'!AZ82-'3c DTC_PPM'!AZ39+BB39,"-")</f>
        <v>-</v>
      </c>
      <c r="BC82" s="141" t="str">
        <f>IFERROR('3c DTC_PPM'!BA82-'3c DTC_PPM'!BA39+BC39,"-")</f>
        <v>-</v>
      </c>
      <c r="BD82" s="141" t="str">
        <f>IFERROR('3c DTC_PPM'!BB82-'3c DTC_PPM'!BB39+BD39,"-")</f>
        <v>-</v>
      </c>
      <c r="BE82" s="141" t="str">
        <f>IFERROR('3c DTC_PPM'!BC82-'3c DTC_PPM'!BC39+BE39,"-")</f>
        <v>-</v>
      </c>
      <c r="BF82" s="141" t="str">
        <f>IFERROR('3c DTC_PPM'!BD82-'3c DTC_PPM'!BD39+BF39,"-")</f>
        <v>-</v>
      </c>
    </row>
    <row r="83" spans="1:58" ht="14.65" customHeight="1">
      <c r="A83" s="227" t="s">
        <v>549</v>
      </c>
      <c r="B83" s="283" t="s">
        <v>93</v>
      </c>
      <c r="C83" s="284"/>
      <c r="D83" s="286" t="s">
        <v>96</v>
      </c>
      <c r="E83" s="284" t="s">
        <v>121</v>
      </c>
      <c r="F83" s="132" t="s">
        <v>98</v>
      </c>
      <c r="G83" s="133"/>
      <c r="H83" s="38"/>
      <c r="I83" s="136"/>
      <c r="J83" s="136"/>
      <c r="K83" s="136"/>
      <c r="L83" s="136"/>
      <c r="M83" s="136"/>
      <c r="N83" s="136"/>
      <c r="O83" s="136"/>
      <c r="P83" s="136"/>
      <c r="Q83" s="38"/>
      <c r="R83" s="141">
        <v>540.79</v>
      </c>
      <c r="S83" s="141">
        <v>589.75</v>
      </c>
      <c r="T83" s="141">
        <v>538.28</v>
      </c>
      <c r="U83" s="141">
        <v>520.85</v>
      </c>
      <c r="V83" s="141">
        <v>453.37</v>
      </c>
      <c r="W83" s="141">
        <v>488.94</v>
      </c>
      <c r="X83" s="141">
        <v>577.45000000000005</v>
      </c>
      <c r="Y83" s="141">
        <v>966.5</v>
      </c>
      <c r="Z83" s="141">
        <v>1849.44</v>
      </c>
      <c r="AA83" s="141">
        <v>2135.54</v>
      </c>
      <c r="AB83" s="141">
        <v>1597.38</v>
      </c>
      <c r="AC83" s="141">
        <v>972.51</v>
      </c>
      <c r="AD83" s="141">
        <v>901.37</v>
      </c>
      <c r="AE83" s="141">
        <v>966.02</v>
      </c>
      <c r="AF83" s="141">
        <f>IFERROR('3c DTC_PPM'!AD83-'3c DTC_PPM'!AD40+AF40,"-")</f>
        <v>762.06843753773796</v>
      </c>
      <c r="AG83" s="141">
        <f>IFERROR('3c DTC_PPM'!AE83-'3c DTC_PPM'!AE40+AG40,"-")</f>
        <v>698.29465505755752</v>
      </c>
      <c r="AH83" s="141">
        <f>IFERROR('3c DTC_PPM'!AF83-'3c DTC_PPM'!AF40+AH40,"-")</f>
        <v>784.55390230675812</v>
      </c>
      <c r="AI83" s="141">
        <f>IFERROR('3c DTC_PPM'!AG83-'3c DTC_PPM'!AG40+AI40,"-")</f>
        <v>795.9719408320517</v>
      </c>
      <c r="AJ83" s="141">
        <f>IFERROR('3c DTC_PPM'!AH83-'3c DTC_PPM'!AH40+AJ40,"-")</f>
        <v>880.56120627291023</v>
      </c>
      <c r="AK83" s="141">
        <f>IFERROR('3c DTC_PPM'!AI83-'3c DTC_PPM'!AI40+AK40,"-")</f>
        <v>794.62537079749927</v>
      </c>
      <c r="AL83" s="141">
        <f>IFERROR('3c DTC_PPM'!AJ83-'3c DTC_PPM'!AJ40+AL40,"-")</f>
        <v>804.02035003702338</v>
      </c>
      <c r="AM83" s="141">
        <f>IFERROR('3c DTC_PPM'!AK83-'3c DTC_PPM'!AK40+AM40,"-")</f>
        <v>741.75149666132165</v>
      </c>
      <c r="AN83" s="141">
        <f>IFERROR('3c DTC_PPM'!AL83-'3c DTC_PPM'!AL40+AN40,"-")</f>
        <v>694.09457495145625</v>
      </c>
      <c r="AO83" s="141" t="str">
        <f>IFERROR('3c DTC_PPM'!AM83-'3c DTC_PPM'!AM40+AO40,"-")</f>
        <v>-</v>
      </c>
      <c r="AP83" s="141" t="str">
        <f>IFERROR('3c DTC_PPM'!AN83-'3c DTC_PPM'!AN40+AP40,"-")</f>
        <v>-</v>
      </c>
      <c r="AQ83" s="141" t="str">
        <f>IFERROR('3c DTC_PPM'!AO83-'3c DTC_PPM'!AO40+AQ40,"-")</f>
        <v>-</v>
      </c>
      <c r="AR83" s="141" t="str">
        <f>IFERROR('3c DTC_PPM'!AP83-'3c DTC_PPM'!AP40+AR40,"-")</f>
        <v>-</v>
      </c>
      <c r="AS83" s="141" t="str">
        <f>IFERROR('3c DTC_PPM'!AQ83-'3c DTC_PPM'!AQ40+AS40,"-")</f>
        <v>-</v>
      </c>
      <c r="AT83" s="141" t="str">
        <f>IFERROR('3c DTC_PPM'!AR83-'3c DTC_PPM'!AR40+AT40,"-")</f>
        <v>-</v>
      </c>
      <c r="AU83" s="141" t="str">
        <f>IFERROR('3c DTC_PPM'!AS83-'3c DTC_PPM'!AS40+AU40,"-")</f>
        <v>-</v>
      </c>
      <c r="AV83" s="141" t="str">
        <f>IFERROR('3c DTC_PPM'!AT83-'3c DTC_PPM'!AT40+AV40,"-")</f>
        <v>-</v>
      </c>
      <c r="AW83" s="141" t="str">
        <f>IFERROR('3c DTC_PPM'!AU83-'3c DTC_PPM'!AU40+AW40,"-")</f>
        <v>-</v>
      </c>
      <c r="AX83" s="141" t="str">
        <f>IFERROR('3c DTC_PPM'!AV83-'3c DTC_PPM'!AV40+AX40,"-")</f>
        <v>-</v>
      </c>
      <c r="AY83" s="141" t="str">
        <f>IFERROR('3c DTC_PPM'!AW83-'3c DTC_PPM'!AW40+AY40,"-")</f>
        <v>-</v>
      </c>
      <c r="AZ83" s="141" t="str">
        <f>IFERROR('3c DTC_PPM'!AX83-'3c DTC_PPM'!AX40+AZ40,"-")</f>
        <v>-</v>
      </c>
      <c r="BA83" s="141" t="str">
        <f>IFERROR('3c DTC_PPM'!AY83-'3c DTC_PPM'!AY40+BA40,"-")</f>
        <v>-</v>
      </c>
      <c r="BB83" s="141" t="str">
        <f>IFERROR('3c DTC_PPM'!AZ83-'3c DTC_PPM'!AZ40+BB40,"-")</f>
        <v>-</v>
      </c>
      <c r="BC83" s="141" t="str">
        <f>IFERROR('3c DTC_PPM'!BA83-'3c DTC_PPM'!BA40+BC40,"-")</f>
        <v>-</v>
      </c>
      <c r="BD83" s="141" t="str">
        <f>IFERROR('3c DTC_PPM'!BB83-'3c DTC_PPM'!BB40+BD40,"-")</f>
        <v>-</v>
      </c>
      <c r="BE83" s="141" t="str">
        <f>IFERROR('3c DTC_PPM'!BC83-'3c DTC_PPM'!BC40+BE40,"-")</f>
        <v>-</v>
      </c>
      <c r="BF83" s="141" t="str">
        <f>IFERROR('3c DTC_PPM'!BD83-'3c DTC_PPM'!BD40+BF40,"-")</f>
        <v>-</v>
      </c>
    </row>
    <row r="84" spans="1:58">
      <c r="A84" s="227" t="s">
        <v>550</v>
      </c>
      <c r="B84" s="283"/>
      <c r="C84" s="285"/>
      <c r="D84" s="287"/>
      <c r="E84" s="285"/>
      <c r="F84" s="132" t="s">
        <v>99</v>
      </c>
      <c r="G84" s="65"/>
      <c r="H84" s="38"/>
      <c r="I84" s="136"/>
      <c r="J84" s="136"/>
      <c r="K84" s="136"/>
      <c r="L84" s="136"/>
      <c r="M84" s="136"/>
      <c r="N84" s="136"/>
      <c r="O84" s="136"/>
      <c r="P84" s="136"/>
      <c r="Q84" s="38"/>
      <c r="R84" s="141">
        <v>529.73</v>
      </c>
      <c r="S84" s="141">
        <v>581.89</v>
      </c>
      <c r="T84" s="141">
        <v>530.41</v>
      </c>
      <c r="U84" s="141">
        <v>511.63</v>
      </c>
      <c r="V84" s="141">
        <v>444.15</v>
      </c>
      <c r="W84" s="141">
        <v>478.85</v>
      </c>
      <c r="X84" s="141">
        <v>567.36</v>
      </c>
      <c r="Y84" s="141">
        <v>959.07</v>
      </c>
      <c r="Z84" s="141">
        <v>1840.77</v>
      </c>
      <c r="AA84" s="141">
        <v>2126.87</v>
      </c>
      <c r="AB84" s="141">
        <v>1591.69</v>
      </c>
      <c r="AC84" s="141">
        <v>966.82</v>
      </c>
      <c r="AD84" s="141">
        <v>895.72</v>
      </c>
      <c r="AE84" s="141">
        <v>960.37</v>
      </c>
      <c r="AF84" s="141">
        <f>IFERROR('3c DTC_PPM'!AD84-'3c DTC_PPM'!AD41+AF41,"-")</f>
        <v>774.37744698656172</v>
      </c>
      <c r="AG84" s="141">
        <f>IFERROR('3c DTC_PPM'!AE84-'3c DTC_PPM'!AE41+AG41,"-")</f>
        <v>710.6071199376895</v>
      </c>
      <c r="AH84" s="141">
        <f>IFERROR('3c DTC_PPM'!AF84-'3c DTC_PPM'!AF41+AH41,"-")</f>
        <v>796.91775653451293</v>
      </c>
      <c r="AI84" s="141">
        <f>IFERROR('3c DTC_PPM'!AG84-'3c DTC_PPM'!AG41+AI41,"-")</f>
        <v>808.32996146182109</v>
      </c>
      <c r="AJ84" s="141">
        <f>IFERROR('3c DTC_PPM'!AH84-'3c DTC_PPM'!AH41+AJ41,"-")</f>
        <v>883.19265751454964</v>
      </c>
      <c r="AK84" s="141">
        <f>IFERROR('3c DTC_PPM'!AI84-'3c DTC_PPM'!AI41+AK41,"-")</f>
        <v>797.23751490179018</v>
      </c>
      <c r="AL84" s="141">
        <f>IFERROR('3c DTC_PPM'!AJ84-'3c DTC_PPM'!AJ41+AL41,"-")</f>
        <v>814.22402722755294</v>
      </c>
      <c r="AM84" s="141">
        <f>IFERROR('3c DTC_PPM'!AK84-'3c DTC_PPM'!AK41+AM41,"-")</f>
        <v>751.53311335052467</v>
      </c>
      <c r="AN84" s="141">
        <f>IFERROR('3c DTC_PPM'!AL84-'3c DTC_PPM'!AL41+AN41,"-")</f>
        <v>705.50532752065362</v>
      </c>
      <c r="AO84" s="141" t="str">
        <f>IFERROR('3c DTC_PPM'!AM84-'3c DTC_PPM'!AM41+AO41,"-")</f>
        <v>-</v>
      </c>
      <c r="AP84" s="141" t="str">
        <f>IFERROR('3c DTC_PPM'!AN84-'3c DTC_PPM'!AN41+AP41,"-")</f>
        <v>-</v>
      </c>
      <c r="AQ84" s="141" t="str">
        <f>IFERROR('3c DTC_PPM'!AO84-'3c DTC_PPM'!AO41+AQ41,"-")</f>
        <v>-</v>
      </c>
      <c r="AR84" s="141" t="str">
        <f>IFERROR('3c DTC_PPM'!AP84-'3c DTC_PPM'!AP41+AR41,"-")</f>
        <v>-</v>
      </c>
      <c r="AS84" s="141" t="str">
        <f>IFERROR('3c DTC_PPM'!AQ84-'3c DTC_PPM'!AQ41+AS41,"-")</f>
        <v>-</v>
      </c>
      <c r="AT84" s="141" t="str">
        <f>IFERROR('3c DTC_PPM'!AR84-'3c DTC_PPM'!AR41+AT41,"-")</f>
        <v>-</v>
      </c>
      <c r="AU84" s="141" t="str">
        <f>IFERROR('3c DTC_PPM'!AS84-'3c DTC_PPM'!AS41+AU41,"-")</f>
        <v>-</v>
      </c>
      <c r="AV84" s="141" t="str">
        <f>IFERROR('3c DTC_PPM'!AT84-'3c DTC_PPM'!AT41+AV41,"-")</f>
        <v>-</v>
      </c>
      <c r="AW84" s="141" t="str">
        <f>IFERROR('3c DTC_PPM'!AU84-'3c DTC_PPM'!AU41+AW41,"-")</f>
        <v>-</v>
      </c>
      <c r="AX84" s="141" t="str">
        <f>IFERROR('3c DTC_PPM'!AV84-'3c DTC_PPM'!AV41+AX41,"-")</f>
        <v>-</v>
      </c>
      <c r="AY84" s="141" t="str">
        <f>IFERROR('3c DTC_PPM'!AW84-'3c DTC_PPM'!AW41+AY41,"-")</f>
        <v>-</v>
      </c>
      <c r="AZ84" s="141" t="str">
        <f>IFERROR('3c DTC_PPM'!AX84-'3c DTC_PPM'!AX41+AZ41,"-")</f>
        <v>-</v>
      </c>
      <c r="BA84" s="141" t="str">
        <f>IFERROR('3c DTC_PPM'!AY84-'3c DTC_PPM'!AY41+BA41,"-")</f>
        <v>-</v>
      </c>
      <c r="BB84" s="141" t="str">
        <f>IFERROR('3c DTC_PPM'!AZ84-'3c DTC_PPM'!AZ41+BB41,"-")</f>
        <v>-</v>
      </c>
      <c r="BC84" s="141" t="str">
        <f>IFERROR('3c DTC_PPM'!BA84-'3c DTC_PPM'!BA41+BC41,"-")</f>
        <v>-</v>
      </c>
      <c r="BD84" s="141" t="str">
        <f>IFERROR('3c DTC_PPM'!BB84-'3c DTC_PPM'!BB41+BD41,"-")</f>
        <v>-</v>
      </c>
      <c r="BE84" s="141" t="str">
        <f>IFERROR('3c DTC_PPM'!BC84-'3c DTC_PPM'!BC41+BE41,"-")</f>
        <v>-</v>
      </c>
      <c r="BF84" s="141" t="str">
        <f>IFERROR('3c DTC_PPM'!BD84-'3c DTC_PPM'!BD41+BF41,"-")</f>
        <v>-</v>
      </c>
    </row>
    <row r="85" spans="1:58">
      <c r="A85" s="227" t="s">
        <v>551</v>
      </c>
      <c r="B85" s="283"/>
      <c r="C85" s="285"/>
      <c r="D85" s="287"/>
      <c r="E85" s="285"/>
      <c r="F85" s="132" t="s">
        <v>100</v>
      </c>
      <c r="G85" s="65"/>
      <c r="H85" s="38"/>
      <c r="I85" s="136"/>
      <c r="J85" s="136"/>
      <c r="K85" s="136"/>
      <c r="L85" s="136"/>
      <c r="M85" s="136"/>
      <c r="N85" s="136"/>
      <c r="O85" s="136"/>
      <c r="P85" s="136"/>
      <c r="Q85" s="38"/>
      <c r="R85" s="141">
        <v>531.1</v>
      </c>
      <c r="S85" s="141">
        <v>580.47</v>
      </c>
      <c r="T85" s="141">
        <v>529</v>
      </c>
      <c r="U85" s="141">
        <v>510.36</v>
      </c>
      <c r="V85" s="141">
        <v>442.88</v>
      </c>
      <c r="W85" s="141">
        <v>482.03</v>
      </c>
      <c r="X85" s="141">
        <v>570.54999999999995</v>
      </c>
      <c r="Y85" s="141">
        <v>962.87</v>
      </c>
      <c r="Z85" s="141">
        <v>1843.53</v>
      </c>
      <c r="AA85" s="141">
        <v>2129.64</v>
      </c>
      <c r="AB85" s="141">
        <v>1592.74</v>
      </c>
      <c r="AC85" s="141">
        <v>967.87</v>
      </c>
      <c r="AD85" s="141">
        <v>896.76</v>
      </c>
      <c r="AE85" s="141">
        <v>961.41</v>
      </c>
      <c r="AF85" s="141">
        <f>IFERROR('3c DTC_PPM'!AD85-'3c DTC_PPM'!AD42+AF42,"-")</f>
        <v>771.9946180476735</v>
      </c>
      <c r="AG85" s="141">
        <f>IFERROR('3c DTC_PPM'!AE85-'3c DTC_PPM'!AE42+AG42,"-")</f>
        <v>708.22086560624268</v>
      </c>
      <c r="AH85" s="141">
        <f>IFERROR('3c DTC_PPM'!AF85-'3c DTC_PPM'!AF42+AH42,"-")</f>
        <v>794.58335397541168</v>
      </c>
      <c r="AI85" s="141">
        <f>IFERROR('3c DTC_PPM'!AG85-'3c DTC_PPM'!AG42+AI42,"-")</f>
        <v>806.00380441155949</v>
      </c>
      <c r="AJ85" s="141">
        <f>IFERROR('3c DTC_PPM'!AH85-'3c DTC_PPM'!AH42+AJ42,"-")</f>
        <v>884.23408143077222</v>
      </c>
      <c r="AK85" s="141">
        <f>IFERROR('3c DTC_PPM'!AI85-'3c DTC_PPM'!AI42+AK42,"-")</f>
        <v>798.27963066822667</v>
      </c>
      <c r="AL85" s="141">
        <f>IFERROR('3c DTC_PPM'!AJ85-'3c DTC_PPM'!AJ42+AL42,"-")</f>
        <v>806.94304175889488</v>
      </c>
      <c r="AM85" s="141">
        <f>IFERROR('3c DTC_PPM'!AK85-'3c DTC_PPM'!AK42+AM42,"-")</f>
        <v>744.54463483485711</v>
      </c>
      <c r="AN85" s="141">
        <f>IFERROR('3c DTC_PPM'!AL85-'3c DTC_PPM'!AL42+AN42,"-")</f>
        <v>699.72023873973137</v>
      </c>
      <c r="AO85" s="141" t="str">
        <f>IFERROR('3c DTC_PPM'!AM85-'3c DTC_PPM'!AM42+AO42,"-")</f>
        <v>-</v>
      </c>
      <c r="AP85" s="141" t="str">
        <f>IFERROR('3c DTC_PPM'!AN85-'3c DTC_PPM'!AN42+AP42,"-")</f>
        <v>-</v>
      </c>
      <c r="AQ85" s="141" t="str">
        <f>IFERROR('3c DTC_PPM'!AO85-'3c DTC_PPM'!AO42+AQ42,"-")</f>
        <v>-</v>
      </c>
      <c r="AR85" s="141" t="str">
        <f>IFERROR('3c DTC_PPM'!AP85-'3c DTC_PPM'!AP42+AR42,"-")</f>
        <v>-</v>
      </c>
      <c r="AS85" s="141" t="str">
        <f>IFERROR('3c DTC_PPM'!AQ85-'3c DTC_PPM'!AQ42+AS42,"-")</f>
        <v>-</v>
      </c>
      <c r="AT85" s="141" t="str">
        <f>IFERROR('3c DTC_PPM'!AR85-'3c DTC_PPM'!AR42+AT42,"-")</f>
        <v>-</v>
      </c>
      <c r="AU85" s="141" t="str">
        <f>IFERROR('3c DTC_PPM'!AS85-'3c DTC_PPM'!AS42+AU42,"-")</f>
        <v>-</v>
      </c>
      <c r="AV85" s="141" t="str">
        <f>IFERROR('3c DTC_PPM'!AT85-'3c DTC_PPM'!AT42+AV42,"-")</f>
        <v>-</v>
      </c>
      <c r="AW85" s="141" t="str">
        <f>IFERROR('3c DTC_PPM'!AU85-'3c DTC_PPM'!AU42+AW42,"-")</f>
        <v>-</v>
      </c>
      <c r="AX85" s="141" t="str">
        <f>IFERROR('3c DTC_PPM'!AV85-'3c DTC_PPM'!AV42+AX42,"-")</f>
        <v>-</v>
      </c>
      <c r="AY85" s="141" t="str">
        <f>IFERROR('3c DTC_PPM'!AW85-'3c DTC_PPM'!AW42+AY42,"-")</f>
        <v>-</v>
      </c>
      <c r="AZ85" s="141" t="str">
        <f>IFERROR('3c DTC_PPM'!AX85-'3c DTC_PPM'!AX42+AZ42,"-")</f>
        <v>-</v>
      </c>
      <c r="BA85" s="141" t="str">
        <f>IFERROR('3c DTC_PPM'!AY85-'3c DTC_PPM'!AY42+BA42,"-")</f>
        <v>-</v>
      </c>
      <c r="BB85" s="141" t="str">
        <f>IFERROR('3c DTC_PPM'!AZ85-'3c DTC_PPM'!AZ42+BB42,"-")</f>
        <v>-</v>
      </c>
      <c r="BC85" s="141" t="str">
        <f>IFERROR('3c DTC_PPM'!BA85-'3c DTC_PPM'!BA42+BC42,"-")</f>
        <v>-</v>
      </c>
      <c r="BD85" s="141" t="str">
        <f>IFERROR('3c DTC_PPM'!BB85-'3c DTC_PPM'!BB42+BD42,"-")</f>
        <v>-</v>
      </c>
      <c r="BE85" s="141" t="str">
        <f>IFERROR('3c DTC_PPM'!BC85-'3c DTC_PPM'!BC42+BE42,"-")</f>
        <v>-</v>
      </c>
      <c r="BF85" s="141" t="str">
        <f>IFERROR('3c DTC_PPM'!BD85-'3c DTC_PPM'!BD42+BF42,"-")</f>
        <v>-</v>
      </c>
    </row>
    <row r="86" spans="1:58">
      <c r="A86" s="227" t="s">
        <v>552</v>
      </c>
      <c r="B86" s="283"/>
      <c r="C86" s="285"/>
      <c r="D86" s="287"/>
      <c r="E86" s="285"/>
      <c r="F86" s="132" t="s">
        <v>101</v>
      </c>
      <c r="G86" s="65"/>
      <c r="H86" s="38"/>
      <c r="I86" s="136"/>
      <c r="J86" s="136"/>
      <c r="K86" s="136"/>
      <c r="L86" s="136"/>
      <c r="M86" s="136"/>
      <c r="N86" s="136"/>
      <c r="O86" s="136"/>
      <c r="P86" s="136"/>
      <c r="Q86" s="38"/>
      <c r="R86" s="141">
        <v>536.54</v>
      </c>
      <c r="S86" s="141">
        <v>583.62</v>
      </c>
      <c r="T86" s="141">
        <v>532.15</v>
      </c>
      <c r="U86" s="141">
        <v>523.5</v>
      </c>
      <c r="V86" s="141">
        <v>456.03</v>
      </c>
      <c r="W86" s="141">
        <v>485.21</v>
      </c>
      <c r="X86" s="141">
        <v>573.72</v>
      </c>
      <c r="Y86" s="141">
        <v>967.92</v>
      </c>
      <c r="Z86" s="141">
        <v>1846.26</v>
      </c>
      <c r="AA86" s="141">
        <v>2132.36</v>
      </c>
      <c r="AB86" s="141">
        <v>1593.82</v>
      </c>
      <c r="AC86" s="141">
        <v>968.95</v>
      </c>
      <c r="AD86" s="141">
        <v>897.83</v>
      </c>
      <c r="AE86" s="141">
        <v>962.49</v>
      </c>
      <c r="AF86" s="141">
        <f>IFERROR('3c DTC_PPM'!AD86-'3c DTC_PPM'!AD43+AF43,"-")</f>
        <v>763.40909511442476</v>
      </c>
      <c r="AG86" s="141">
        <f>IFERROR('3c DTC_PPM'!AE86-'3c DTC_PPM'!AE43+AG43,"-")</f>
        <v>699.72939079561866</v>
      </c>
      <c r="AH86" s="141">
        <f>IFERROR('3c DTC_PPM'!AF86-'3c DTC_PPM'!AF43+AH43,"-")</f>
        <v>786.02623812095942</v>
      </c>
      <c r="AI86" s="141">
        <f>IFERROR('3c DTC_PPM'!AG86-'3c DTC_PPM'!AG43+AI43,"-")</f>
        <v>797.42881101598414</v>
      </c>
      <c r="AJ86" s="141">
        <f>IFERROR('3c DTC_PPM'!AH86-'3c DTC_PPM'!AH43+AJ43,"-")</f>
        <v>882.08913108164688</v>
      </c>
      <c r="AK86" s="141">
        <f>IFERROR('3c DTC_PPM'!AI86-'3c DTC_PPM'!AI43+AK43,"-")</f>
        <v>796.18803017356186</v>
      </c>
      <c r="AL86" s="141">
        <f>IFERROR('3c DTC_PPM'!AJ86-'3c DTC_PPM'!AJ43+AL43,"-")</f>
        <v>804.1686098286425</v>
      </c>
      <c r="AM86" s="141">
        <f>IFERROR('3c DTC_PPM'!AK86-'3c DTC_PPM'!AK43+AM43,"-")</f>
        <v>741.91794787203492</v>
      </c>
      <c r="AN86" s="141">
        <f>IFERROR('3c DTC_PPM'!AL86-'3c DTC_PPM'!AL43+AN43,"-")</f>
        <v>694.40917462304287</v>
      </c>
      <c r="AO86" s="141" t="str">
        <f>IFERROR('3c DTC_PPM'!AM86-'3c DTC_PPM'!AM43+AO43,"-")</f>
        <v>-</v>
      </c>
      <c r="AP86" s="141" t="str">
        <f>IFERROR('3c DTC_PPM'!AN86-'3c DTC_PPM'!AN43+AP43,"-")</f>
        <v>-</v>
      </c>
      <c r="AQ86" s="141" t="str">
        <f>IFERROR('3c DTC_PPM'!AO86-'3c DTC_PPM'!AO43+AQ43,"-")</f>
        <v>-</v>
      </c>
      <c r="AR86" s="141" t="str">
        <f>IFERROR('3c DTC_PPM'!AP86-'3c DTC_PPM'!AP43+AR43,"-")</f>
        <v>-</v>
      </c>
      <c r="AS86" s="141" t="str">
        <f>IFERROR('3c DTC_PPM'!AQ86-'3c DTC_PPM'!AQ43+AS43,"-")</f>
        <v>-</v>
      </c>
      <c r="AT86" s="141" t="str">
        <f>IFERROR('3c DTC_PPM'!AR86-'3c DTC_PPM'!AR43+AT43,"-")</f>
        <v>-</v>
      </c>
      <c r="AU86" s="141" t="str">
        <f>IFERROR('3c DTC_PPM'!AS86-'3c DTC_PPM'!AS43+AU43,"-")</f>
        <v>-</v>
      </c>
      <c r="AV86" s="141" t="str">
        <f>IFERROR('3c DTC_PPM'!AT86-'3c DTC_PPM'!AT43+AV43,"-")</f>
        <v>-</v>
      </c>
      <c r="AW86" s="141" t="str">
        <f>IFERROR('3c DTC_PPM'!AU86-'3c DTC_PPM'!AU43+AW43,"-")</f>
        <v>-</v>
      </c>
      <c r="AX86" s="141" t="str">
        <f>IFERROR('3c DTC_PPM'!AV86-'3c DTC_PPM'!AV43+AX43,"-")</f>
        <v>-</v>
      </c>
      <c r="AY86" s="141" t="str">
        <f>IFERROR('3c DTC_PPM'!AW86-'3c DTC_PPM'!AW43+AY43,"-")</f>
        <v>-</v>
      </c>
      <c r="AZ86" s="141" t="str">
        <f>IFERROR('3c DTC_PPM'!AX86-'3c DTC_PPM'!AX43+AZ43,"-")</f>
        <v>-</v>
      </c>
      <c r="BA86" s="141" t="str">
        <f>IFERROR('3c DTC_PPM'!AY86-'3c DTC_PPM'!AY43+BA43,"-")</f>
        <v>-</v>
      </c>
      <c r="BB86" s="141" t="str">
        <f>IFERROR('3c DTC_PPM'!AZ86-'3c DTC_PPM'!AZ43+BB43,"-")</f>
        <v>-</v>
      </c>
      <c r="BC86" s="141" t="str">
        <f>IFERROR('3c DTC_PPM'!BA86-'3c DTC_PPM'!BA43+BC43,"-")</f>
        <v>-</v>
      </c>
      <c r="BD86" s="141" t="str">
        <f>IFERROR('3c DTC_PPM'!BB86-'3c DTC_PPM'!BB43+BD43,"-")</f>
        <v>-</v>
      </c>
      <c r="BE86" s="141" t="str">
        <f>IFERROR('3c DTC_PPM'!BC86-'3c DTC_PPM'!BC43+BE43,"-")</f>
        <v>-</v>
      </c>
      <c r="BF86" s="141" t="str">
        <f>IFERROR('3c DTC_PPM'!BD86-'3c DTC_PPM'!BD43+BF43,"-")</f>
        <v>-</v>
      </c>
    </row>
    <row r="87" spans="1:58">
      <c r="A87" s="227" t="s">
        <v>553</v>
      </c>
      <c r="B87" s="283"/>
      <c r="C87" s="285"/>
      <c r="D87" s="287"/>
      <c r="E87" s="285"/>
      <c r="F87" s="132" t="s">
        <v>102</v>
      </c>
      <c r="G87" s="65"/>
      <c r="H87" s="38"/>
      <c r="I87" s="136"/>
      <c r="J87" s="136"/>
      <c r="K87" s="136"/>
      <c r="L87" s="136"/>
      <c r="M87" s="136"/>
      <c r="N87" s="136"/>
      <c r="O87" s="136"/>
      <c r="P87" s="136"/>
      <c r="Q87" s="38"/>
      <c r="R87" s="141">
        <v>556.09</v>
      </c>
      <c r="S87" s="141">
        <v>607.27</v>
      </c>
      <c r="T87" s="141">
        <v>555.79999999999995</v>
      </c>
      <c r="U87" s="141">
        <v>535.86</v>
      </c>
      <c r="V87" s="141">
        <v>468.38</v>
      </c>
      <c r="W87" s="141">
        <v>503.17</v>
      </c>
      <c r="X87" s="141">
        <v>591.67999999999995</v>
      </c>
      <c r="Y87" s="141">
        <v>982.13</v>
      </c>
      <c r="Z87" s="141">
        <v>1864.3</v>
      </c>
      <c r="AA87" s="141">
        <v>2150.4</v>
      </c>
      <c r="AB87" s="141">
        <v>1609.56</v>
      </c>
      <c r="AC87" s="141">
        <v>984.68</v>
      </c>
      <c r="AD87" s="141">
        <v>913.48</v>
      </c>
      <c r="AE87" s="141">
        <v>978.14</v>
      </c>
      <c r="AF87" s="141">
        <f>IFERROR('3c DTC_PPM'!AD87-'3c DTC_PPM'!AD44+AF44,"-")</f>
        <v>783.60081419121013</v>
      </c>
      <c r="AG87" s="141">
        <f>IFERROR('3c DTC_PPM'!AE87-'3c DTC_PPM'!AE44+AG44,"-")</f>
        <v>719.93944813357552</v>
      </c>
      <c r="AH87" s="141">
        <f>IFERROR('3c DTC_PPM'!AF87-'3c DTC_PPM'!AF44+AH44,"-")</f>
        <v>807.44710018856392</v>
      </c>
      <c r="AI87" s="141">
        <f>IFERROR('3c DTC_PPM'!AG87-'3c DTC_PPM'!AG44+AI44,"-")</f>
        <v>818.86972588247124</v>
      </c>
      <c r="AJ87" s="141">
        <f>IFERROR('3c DTC_PPM'!AH87-'3c DTC_PPM'!AH44+AJ44,"-")</f>
        <v>901.71399986128483</v>
      </c>
      <c r="AK87" s="141">
        <f>IFERROR('3c DTC_PPM'!AI87-'3c DTC_PPM'!AI44+AK44,"-")</f>
        <v>815.58693420454597</v>
      </c>
      <c r="AL87" s="141">
        <f>IFERROR('3c DTC_PPM'!AJ87-'3c DTC_PPM'!AJ44+AL44,"-")</f>
        <v>821.54154816612061</v>
      </c>
      <c r="AM87" s="141">
        <f>IFERROR('3c DTC_PPM'!AK87-'3c DTC_PPM'!AK44+AM44,"-")</f>
        <v>758.50762471277881</v>
      </c>
      <c r="AN87" s="141">
        <f>IFERROR('3c DTC_PPM'!AL87-'3c DTC_PPM'!AL44+AN44,"-")</f>
        <v>731.76132873565825</v>
      </c>
      <c r="AO87" s="141" t="str">
        <f>IFERROR('3c DTC_PPM'!AM87-'3c DTC_PPM'!AM44+AO44,"-")</f>
        <v>-</v>
      </c>
      <c r="AP87" s="141" t="str">
        <f>IFERROR('3c DTC_PPM'!AN87-'3c DTC_PPM'!AN44+AP44,"-")</f>
        <v>-</v>
      </c>
      <c r="AQ87" s="141" t="str">
        <f>IFERROR('3c DTC_PPM'!AO87-'3c DTC_PPM'!AO44+AQ44,"-")</f>
        <v>-</v>
      </c>
      <c r="AR87" s="141" t="str">
        <f>IFERROR('3c DTC_PPM'!AP87-'3c DTC_PPM'!AP44+AR44,"-")</f>
        <v>-</v>
      </c>
      <c r="AS87" s="141" t="str">
        <f>IFERROR('3c DTC_PPM'!AQ87-'3c DTC_PPM'!AQ44+AS44,"-")</f>
        <v>-</v>
      </c>
      <c r="AT87" s="141" t="str">
        <f>IFERROR('3c DTC_PPM'!AR87-'3c DTC_PPM'!AR44+AT44,"-")</f>
        <v>-</v>
      </c>
      <c r="AU87" s="141" t="str">
        <f>IFERROR('3c DTC_PPM'!AS87-'3c DTC_PPM'!AS44+AU44,"-")</f>
        <v>-</v>
      </c>
      <c r="AV87" s="141" t="str">
        <f>IFERROR('3c DTC_PPM'!AT87-'3c DTC_PPM'!AT44+AV44,"-")</f>
        <v>-</v>
      </c>
      <c r="AW87" s="141" t="str">
        <f>IFERROR('3c DTC_PPM'!AU87-'3c DTC_PPM'!AU44+AW44,"-")</f>
        <v>-</v>
      </c>
      <c r="AX87" s="141" t="str">
        <f>IFERROR('3c DTC_PPM'!AV87-'3c DTC_PPM'!AV44+AX44,"-")</f>
        <v>-</v>
      </c>
      <c r="AY87" s="141" t="str">
        <f>IFERROR('3c DTC_PPM'!AW87-'3c DTC_PPM'!AW44+AY44,"-")</f>
        <v>-</v>
      </c>
      <c r="AZ87" s="141" t="str">
        <f>IFERROR('3c DTC_PPM'!AX87-'3c DTC_PPM'!AX44+AZ44,"-")</f>
        <v>-</v>
      </c>
      <c r="BA87" s="141" t="str">
        <f>IFERROR('3c DTC_PPM'!AY87-'3c DTC_PPM'!AY44+BA44,"-")</f>
        <v>-</v>
      </c>
      <c r="BB87" s="141" t="str">
        <f>IFERROR('3c DTC_PPM'!AZ87-'3c DTC_PPM'!AZ44+BB44,"-")</f>
        <v>-</v>
      </c>
      <c r="BC87" s="141" t="str">
        <f>IFERROR('3c DTC_PPM'!BA87-'3c DTC_PPM'!BA44+BC44,"-")</f>
        <v>-</v>
      </c>
      <c r="BD87" s="141" t="str">
        <f>IFERROR('3c DTC_PPM'!BB87-'3c DTC_PPM'!BB44+BD44,"-")</f>
        <v>-</v>
      </c>
      <c r="BE87" s="141" t="str">
        <f>IFERROR('3c DTC_PPM'!BC87-'3c DTC_PPM'!BC44+BE44,"-")</f>
        <v>-</v>
      </c>
      <c r="BF87" s="141" t="str">
        <f>IFERROR('3c DTC_PPM'!BD87-'3c DTC_PPM'!BD44+BF44,"-")</f>
        <v>-</v>
      </c>
    </row>
    <row r="88" spans="1:58">
      <c r="A88" s="227" t="s">
        <v>554</v>
      </c>
      <c r="B88" s="283"/>
      <c r="C88" s="285"/>
      <c r="D88" s="287"/>
      <c r="E88" s="285"/>
      <c r="F88" s="132" t="s">
        <v>103</v>
      </c>
      <c r="G88" s="65"/>
      <c r="H88" s="38"/>
      <c r="I88" s="136"/>
      <c r="J88" s="136"/>
      <c r="K88" s="136"/>
      <c r="L88" s="136"/>
      <c r="M88" s="136"/>
      <c r="N88" s="136"/>
      <c r="O88" s="136"/>
      <c r="P88" s="136"/>
      <c r="Q88" s="38"/>
      <c r="R88" s="141">
        <v>536.53</v>
      </c>
      <c r="S88" s="141">
        <v>583.62</v>
      </c>
      <c r="T88" s="141">
        <v>532.14</v>
      </c>
      <c r="U88" s="141">
        <v>523.48</v>
      </c>
      <c r="V88" s="141">
        <v>456</v>
      </c>
      <c r="W88" s="141">
        <v>485.19</v>
      </c>
      <c r="X88" s="141">
        <v>573.70000000000005</v>
      </c>
      <c r="Y88" s="141">
        <v>967.9</v>
      </c>
      <c r="Z88" s="141">
        <v>1846.24</v>
      </c>
      <c r="AA88" s="141">
        <v>2132.35</v>
      </c>
      <c r="AB88" s="141">
        <v>1593.81</v>
      </c>
      <c r="AC88" s="141">
        <v>968.94</v>
      </c>
      <c r="AD88" s="141">
        <v>897.82</v>
      </c>
      <c r="AE88" s="141">
        <v>962.48</v>
      </c>
      <c r="AF88" s="141">
        <f>IFERROR('3c DTC_PPM'!AD88-'3c DTC_PPM'!AD45+AF45,"-")</f>
        <v>763.73608983648614</v>
      </c>
      <c r="AG88" s="141">
        <f>IFERROR('3c DTC_PPM'!AE88-'3c DTC_PPM'!AE45+AG45,"-")</f>
        <v>699.99803675548003</v>
      </c>
      <c r="AH88" s="141">
        <f>IFERROR('3c DTC_PPM'!AF88-'3c DTC_PPM'!AF45+AH45,"-")</f>
        <v>786.1716735674936</v>
      </c>
      <c r="AI88" s="141">
        <f>IFERROR('3c DTC_PPM'!AG88-'3c DTC_PPM'!AG45+AI45,"-")</f>
        <v>797.58452102527747</v>
      </c>
      <c r="AJ88" s="141">
        <f>IFERROR('3c DTC_PPM'!AH88-'3c DTC_PPM'!AH45+AJ45,"-")</f>
        <v>882.16976098434748</v>
      </c>
      <c r="AK88" s="141">
        <f>IFERROR('3c DTC_PPM'!AI88-'3c DTC_PPM'!AI45+AK45,"-")</f>
        <v>796.26637455839216</v>
      </c>
      <c r="AL88" s="141">
        <f>IFERROR('3c DTC_PPM'!AJ88-'3c DTC_PPM'!AJ45+AL45,"-")</f>
        <v>804.29425201731158</v>
      </c>
      <c r="AM88" s="141">
        <f>IFERROR('3c DTC_PPM'!AK88-'3c DTC_PPM'!AK45+AM45,"-")</f>
        <v>742.02930195845965</v>
      </c>
      <c r="AN88" s="141">
        <f>IFERROR('3c DTC_PPM'!AL88-'3c DTC_PPM'!AL45+AN45,"-")</f>
        <v>694.5050467137653</v>
      </c>
      <c r="AO88" s="141" t="str">
        <f>IFERROR('3c DTC_PPM'!AM88-'3c DTC_PPM'!AM45+AO45,"-")</f>
        <v>-</v>
      </c>
      <c r="AP88" s="141" t="str">
        <f>IFERROR('3c DTC_PPM'!AN88-'3c DTC_PPM'!AN45+AP45,"-")</f>
        <v>-</v>
      </c>
      <c r="AQ88" s="141" t="str">
        <f>IFERROR('3c DTC_PPM'!AO88-'3c DTC_PPM'!AO45+AQ45,"-")</f>
        <v>-</v>
      </c>
      <c r="AR88" s="141" t="str">
        <f>IFERROR('3c DTC_PPM'!AP88-'3c DTC_PPM'!AP45+AR45,"-")</f>
        <v>-</v>
      </c>
      <c r="AS88" s="141" t="str">
        <f>IFERROR('3c DTC_PPM'!AQ88-'3c DTC_PPM'!AQ45+AS45,"-")</f>
        <v>-</v>
      </c>
      <c r="AT88" s="141" t="str">
        <f>IFERROR('3c DTC_PPM'!AR88-'3c DTC_PPM'!AR45+AT45,"-")</f>
        <v>-</v>
      </c>
      <c r="AU88" s="141" t="str">
        <f>IFERROR('3c DTC_PPM'!AS88-'3c DTC_PPM'!AS45+AU45,"-")</f>
        <v>-</v>
      </c>
      <c r="AV88" s="141" t="str">
        <f>IFERROR('3c DTC_PPM'!AT88-'3c DTC_PPM'!AT45+AV45,"-")</f>
        <v>-</v>
      </c>
      <c r="AW88" s="141" t="str">
        <f>IFERROR('3c DTC_PPM'!AU88-'3c DTC_PPM'!AU45+AW45,"-")</f>
        <v>-</v>
      </c>
      <c r="AX88" s="141" t="str">
        <f>IFERROR('3c DTC_PPM'!AV88-'3c DTC_PPM'!AV45+AX45,"-")</f>
        <v>-</v>
      </c>
      <c r="AY88" s="141" t="str">
        <f>IFERROR('3c DTC_PPM'!AW88-'3c DTC_PPM'!AW45+AY45,"-")</f>
        <v>-</v>
      </c>
      <c r="AZ88" s="141" t="str">
        <f>IFERROR('3c DTC_PPM'!AX88-'3c DTC_PPM'!AX45+AZ45,"-")</f>
        <v>-</v>
      </c>
      <c r="BA88" s="141" t="str">
        <f>IFERROR('3c DTC_PPM'!AY88-'3c DTC_PPM'!AY45+BA45,"-")</f>
        <v>-</v>
      </c>
      <c r="BB88" s="141" t="str">
        <f>IFERROR('3c DTC_PPM'!AZ88-'3c DTC_PPM'!AZ45+BB45,"-")</f>
        <v>-</v>
      </c>
      <c r="BC88" s="141" t="str">
        <f>IFERROR('3c DTC_PPM'!BA88-'3c DTC_PPM'!BA45+BC45,"-")</f>
        <v>-</v>
      </c>
      <c r="BD88" s="141" t="str">
        <f>IFERROR('3c DTC_PPM'!BB88-'3c DTC_PPM'!BB45+BD45,"-")</f>
        <v>-</v>
      </c>
      <c r="BE88" s="141" t="str">
        <f>IFERROR('3c DTC_PPM'!BC88-'3c DTC_PPM'!BC45+BE45,"-")</f>
        <v>-</v>
      </c>
      <c r="BF88" s="141" t="str">
        <f>IFERROR('3c DTC_PPM'!BD88-'3c DTC_PPM'!BD45+BF45,"-")</f>
        <v>-</v>
      </c>
    </row>
    <row r="89" spans="1:58">
      <c r="A89" s="227" t="s">
        <v>555</v>
      </c>
      <c r="B89" s="283"/>
      <c r="C89" s="285"/>
      <c r="D89" s="287"/>
      <c r="E89" s="285"/>
      <c r="F89" s="132" t="s">
        <v>104</v>
      </c>
      <c r="G89" s="65"/>
      <c r="H89" s="38"/>
      <c r="I89" s="136"/>
      <c r="J89" s="136"/>
      <c r="K89" s="136"/>
      <c r="L89" s="136"/>
      <c r="M89" s="136"/>
      <c r="N89" s="136"/>
      <c r="O89" s="136"/>
      <c r="P89" s="136"/>
      <c r="Q89" s="38"/>
      <c r="R89" s="141">
        <v>542.45000000000005</v>
      </c>
      <c r="S89" s="141">
        <v>593.37</v>
      </c>
      <c r="T89" s="141">
        <v>541.9</v>
      </c>
      <c r="U89" s="141">
        <v>522.67999999999995</v>
      </c>
      <c r="V89" s="141">
        <v>455.21</v>
      </c>
      <c r="W89" s="141">
        <v>491.46</v>
      </c>
      <c r="X89" s="141">
        <v>579.97</v>
      </c>
      <c r="Y89" s="141">
        <v>967.15</v>
      </c>
      <c r="Z89" s="141">
        <v>1849.49</v>
      </c>
      <c r="AA89" s="141">
        <v>2135.59</v>
      </c>
      <c r="AB89" s="141">
        <v>1599.58</v>
      </c>
      <c r="AC89" s="141">
        <v>974.71</v>
      </c>
      <c r="AD89" s="141">
        <v>903.56</v>
      </c>
      <c r="AE89" s="141">
        <v>968.22</v>
      </c>
      <c r="AF89" s="141">
        <f>IFERROR('3c DTC_PPM'!AD89-'3c DTC_PPM'!AD46+AF46,"-")</f>
        <v>768.12981037183772</v>
      </c>
      <c r="AG89" s="141">
        <f>IFERROR('3c DTC_PPM'!AE89-'3c DTC_PPM'!AE46+AG46,"-")</f>
        <v>704.37141249875538</v>
      </c>
      <c r="AH89" s="141">
        <f>IFERROR('3c DTC_PPM'!AF89-'3c DTC_PPM'!AF46+AH46,"-")</f>
        <v>790.21894218566808</v>
      </c>
      <c r="AI89" s="141">
        <f>IFERROR('3c DTC_PPM'!AG89-'3c DTC_PPM'!AG46+AI46,"-")</f>
        <v>801.64291718506445</v>
      </c>
      <c r="AJ89" s="141">
        <f>IFERROR('3c DTC_PPM'!AH89-'3c DTC_PPM'!AH46+AJ46,"-")</f>
        <v>884.84584036980903</v>
      </c>
      <c r="AK89" s="141">
        <f>IFERROR('3c DTC_PPM'!AI89-'3c DTC_PPM'!AI46+AK46,"-")</f>
        <v>799.01344637296847</v>
      </c>
      <c r="AL89" s="141">
        <f>IFERROR('3c DTC_PPM'!AJ89-'3c DTC_PPM'!AJ46+AL46,"-")</f>
        <v>809.95330834393405</v>
      </c>
      <c r="AM89" s="141">
        <f>IFERROR('3c DTC_PPM'!AK89-'3c DTC_PPM'!AK46+AM46,"-")</f>
        <v>747.45589566038961</v>
      </c>
      <c r="AN89" s="141">
        <f>IFERROR('3c DTC_PPM'!AL89-'3c DTC_PPM'!AL46+AN46,"-")</f>
        <v>699.3174269942001</v>
      </c>
      <c r="AO89" s="141" t="str">
        <f>IFERROR('3c DTC_PPM'!AM89-'3c DTC_PPM'!AM46+AO46,"-")</f>
        <v>-</v>
      </c>
      <c r="AP89" s="141" t="str">
        <f>IFERROR('3c DTC_PPM'!AN89-'3c DTC_PPM'!AN46+AP46,"-")</f>
        <v>-</v>
      </c>
      <c r="AQ89" s="141" t="str">
        <f>IFERROR('3c DTC_PPM'!AO89-'3c DTC_PPM'!AO46+AQ46,"-")</f>
        <v>-</v>
      </c>
      <c r="AR89" s="141" t="str">
        <f>IFERROR('3c DTC_PPM'!AP89-'3c DTC_PPM'!AP46+AR46,"-")</f>
        <v>-</v>
      </c>
      <c r="AS89" s="141" t="str">
        <f>IFERROR('3c DTC_PPM'!AQ89-'3c DTC_PPM'!AQ46+AS46,"-")</f>
        <v>-</v>
      </c>
      <c r="AT89" s="141" t="str">
        <f>IFERROR('3c DTC_PPM'!AR89-'3c DTC_PPM'!AR46+AT46,"-")</f>
        <v>-</v>
      </c>
      <c r="AU89" s="141" t="str">
        <f>IFERROR('3c DTC_PPM'!AS89-'3c DTC_PPM'!AS46+AU46,"-")</f>
        <v>-</v>
      </c>
      <c r="AV89" s="141" t="str">
        <f>IFERROR('3c DTC_PPM'!AT89-'3c DTC_PPM'!AT46+AV46,"-")</f>
        <v>-</v>
      </c>
      <c r="AW89" s="141" t="str">
        <f>IFERROR('3c DTC_PPM'!AU89-'3c DTC_PPM'!AU46+AW46,"-")</f>
        <v>-</v>
      </c>
      <c r="AX89" s="141" t="str">
        <f>IFERROR('3c DTC_PPM'!AV89-'3c DTC_PPM'!AV46+AX46,"-")</f>
        <v>-</v>
      </c>
      <c r="AY89" s="141" t="str">
        <f>IFERROR('3c DTC_PPM'!AW89-'3c DTC_PPM'!AW46+AY46,"-")</f>
        <v>-</v>
      </c>
      <c r="AZ89" s="141" t="str">
        <f>IFERROR('3c DTC_PPM'!AX89-'3c DTC_PPM'!AX46+AZ46,"-")</f>
        <v>-</v>
      </c>
      <c r="BA89" s="141" t="str">
        <f>IFERROR('3c DTC_PPM'!AY89-'3c DTC_PPM'!AY46+BA46,"-")</f>
        <v>-</v>
      </c>
      <c r="BB89" s="141" t="str">
        <f>IFERROR('3c DTC_PPM'!AZ89-'3c DTC_PPM'!AZ46+BB46,"-")</f>
        <v>-</v>
      </c>
      <c r="BC89" s="141" t="str">
        <f>IFERROR('3c DTC_PPM'!BA89-'3c DTC_PPM'!BA46+BC46,"-")</f>
        <v>-</v>
      </c>
      <c r="BD89" s="141" t="str">
        <f>IFERROR('3c DTC_PPM'!BB89-'3c DTC_PPM'!BB46+BD46,"-")</f>
        <v>-</v>
      </c>
      <c r="BE89" s="141" t="str">
        <f>IFERROR('3c DTC_PPM'!BC89-'3c DTC_PPM'!BC46+BE46,"-")</f>
        <v>-</v>
      </c>
      <c r="BF89" s="141" t="str">
        <f>IFERROR('3c DTC_PPM'!BD89-'3c DTC_PPM'!BD46+BF46,"-")</f>
        <v>-</v>
      </c>
    </row>
    <row r="90" spans="1:58">
      <c r="A90" s="227" t="s">
        <v>556</v>
      </c>
      <c r="B90" s="283"/>
      <c r="C90" s="285"/>
      <c r="D90" s="287"/>
      <c r="E90" s="285"/>
      <c r="F90" s="132" t="s">
        <v>105</v>
      </c>
      <c r="G90" s="65"/>
      <c r="H90" s="38"/>
      <c r="I90" s="136"/>
      <c r="J90" s="136"/>
      <c r="K90" s="136"/>
      <c r="L90" s="136"/>
      <c r="M90" s="136"/>
      <c r="N90" s="136"/>
      <c r="O90" s="136"/>
      <c r="P90" s="136"/>
      <c r="Q90" s="38"/>
      <c r="R90" s="141">
        <v>552.59</v>
      </c>
      <c r="S90" s="141">
        <v>603.47</v>
      </c>
      <c r="T90" s="141">
        <v>551.99</v>
      </c>
      <c r="U90" s="141">
        <v>533.4</v>
      </c>
      <c r="V90" s="141">
        <v>465.92</v>
      </c>
      <c r="W90" s="141">
        <v>505.31</v>
      </c>
      <c r="X90" s="141">
        <v>593.82000000000005</v>
      </c>
      <c r="Y90" s="141">
        <v>985.69</v>
      </c>
      <c r="Z90" s="141">
        <v>1869.4</v>
      </c>
      <c r="AA90" s="141">
        <v>2155.5</v>
      </c>
      <c r="AB90" s="141">
        <v>1599.11</v>
      </c>
      <c r="AC90" s="141">
        <v>974.24</v>
      </c>
      <c r="AD90" s="141">
        <v>903.1</v>
      </c>
      <c r="AE90" s="141">
        <v>967.75</v>
      </c>
      <c r="AF90" s="141">
        <f>IFERROR('3c DTC_PPM'!AD90-'3c DTC_PPM'!AD47+AF47,"-")</f>
        <v>784.65484534291011</v>
      </c>
      <c r="AG90" s="141">
        <f>IFERROR('3c DTC_PPM'!AE90-'3c DTC_PPM'!AE47+AG47,"-")</f>
        <v>720.92207343800203</v>
      </c>
      <c r="AH90" s="141">
        <f>IFERROR('3c DTC_PPM'!AF90-'3c DTC_PPM'!AF47+AH47,"-")</f>
        <v>806.52107127040699</v>
      </c>
      <c r="AI90" s="141">
        <f>IFERROR('3c DTC_PPM'!AG90-'3c DTC_PPM'!AG47+AI47,"-")</f>
        <v>817.90618527770357</v>
      </c>
      <c r="AJ90" s="141">
        <f>IFERROR('3c DTC_PPM'!AH90-'3c DTC_PPM'!AH47+AJ47,"-")</f>
        <v>901.98536183608405</v>
      </c>
      <c r="AK90" s="141">
        <f>IFERROR('3c DTC_PPM'!AI90-'3c DTC_PPM'!AI47+AK47,"-")</f>
        <v>816.25313140217054</v>
      </c>
      <c r="AL90" s="141">
        <f>IFERROR('3c DTC_PPM'!AJ90-'3c DTC_PPM'!AJ47+AL47,"-")</f>
        <v>826.20713773373041</v>
      </c>
      <c r="AM90" s="141">
        <f>IFERROR('3c DTC_PPM'!AK90-'3c DTC_PPM'!AK47+AM47,"-")</f>
        <v>763.0774713350155</v>
      </c>
      <c r="AN90" s="141">
        <f>IFERROR('3c DTC_PPM'!AL90-'3c DTC_PPM'!AL47+AN47,"-")</f>
        <v>730.01195042842153</v>
      </c>
      <c r="AO90" s="141" t="str">
        <f>IFERROR('3c DTC_PPM'!AM90-'3c DTC_PPM'!AM47+AO47,"-")</f>
        <v>-</v>
      </c>
      <c r="AP90" s="141" t="str">
        <f>IFERROR('3c DTC_PPM'!AN90-'3c DTC_PPM'!AN47+AP47,"-")</f>
        <v>-</v>
      </c>
      <c r="AQ90" s="141" t="str">
        <f>IFERROR('3c DTC_PPM'!AO90-'3c DTC_PPM'!AO47+AQ47,"-")</f>
        <v>-</v>
      </c>
      <c r="AR90" s="141" t="str">
        <f>IFERROR('3c DTC_PPM'!AP90-'3c DTC_PPM'!AP47+AR47,"-")</f>
        <v>-</v>
      </c>
      <c r="AS90" s="141" t="str">
        <f>IFERROR('3c DTC_PPM'!AQ90-'3c DTC_PPM'!AQ47+AS47,"-")</f>
        <v>-</v>
      </c>
      <c r="AT90" s="141" t="str">
        <f>IFERROR('3c DTC_PPM'!AR90-'3c DTC_PPM'!AR47+AT47,"-")</f>
        <v>-</v>
      </c>
      <c r="AU90" s="141" t="str">
        <f>IFERROR('3c DTC_PPM'!AS90-'3c DTC_PPM'!AS47+AU47,"-")</f>
        <v>-</v>
      </c>
      <c r="AV90" s="141" t="str">
        <f>IFERROR('3c DTC_PPM'!AT90-'3c DTC_PPM'!AT47+AV47,"-")</f>
        <v>-</v>
      </c>
      <c r="AW90" s="141" t="str">
        <f>IFERROR('3c DTC_PPM'!AU90-'3c DTC_PPM'!AU47+AW47,"-")</f>
        <v>-</v>
      </c>
      <c r="AX90" s="141" t="str">
        <f>IFERROR('3c DTC_PPM'!AV90-'3c DTC_PPM'!AV47+AX47,"-")</f>
        <v>-</v>
      </c>
      <c r="AY90" s="141" t="str">
        <f>IFERROR('3c DTC_PPM'!AW90-'3c DTC_PPM'!AW47+AY47,"-")</f>
        <v>-</v>
      </c>
      <c r="AZ90" s="141" t="str">
        <f>IFERROR('3c DTC_PPM'!AX90-'3c DTC_PPM'!AX47+AZ47,"-")</f>
        <v>-</v>
      </c>
      <c r="BA90" s="141" t="str">
        <f>IFERROR('3c DTC_PPM'!AY90-'3c DTC_PPM'!AY47+BA47,"-")</f>
        <v>-</v>
      </c>
      <c r="BB90" s="141" t="str">
        <f>IFERROR('3c DTC_PPM'!AZ90-'3c DTC_PPM'!AZ47+BB47,"-")</f>
        <v>-</v>
      </c>
      <c r="BC90" s="141" t="str">
        <f>IFERROR('3c DTC_PPM'!BA90-'3c DTC_PPM'!BA47+BC47,"-")</f>
        <v>-</v>
      </c>
      <c r="BD90" s="141" t="str">
        <f>IFERROR('3c DTC_PPM'!BB90-'3c DTC_PPM'!BB47+BD47,"-")</f>
        <v>-</v>
      </c>
      <c r="BE90" s="141" t="str">
        <f>IFERROR('3c DTC_PPM'!BC90-'3c DTC_PPM'!BC47+BE47,"-")</f>
        <v>-</v>
      </c>
      <c r="BF90" s="141" t="str">
        <f>IFERROR('3c DTC_PPM'!BD90-'3c DTC_PPM'!BD47+BF47,"-")</f>
        <v>-</v>
      </c>
    </row>
    <row r="91" spans="1:58">
      <c r="A91" s="227" t="s">
        <v>557</v>
      </c>
      <c r="B91" s="283"/>
      <c r="C91" s="285"/>
      <c r="D91" s="287"/>
      <c r="E91" s="285"/>
      <c r="F91" s="132" t="s">
        <v>106</v>
      </c>
      <c r="G91" s="65"/>
      <c r="H91" s="38"/>
      <c r="I91" s="136"/>
      <c r="J91" s="136"/>
      <c r="K91" s="136"/>
      <c r="L91" s="136"/>
      <c r="M91" s="136"/>
      <c r="N91" s="136"/>
      <c r="O91" s="136"/>
      <c r="P91" s="136"/>
      <c r="Q91" s="38"/>
      <c r="R91" s="141">
        <v>556.34</v>
      </c>
      <c r="S91" s="141">
        <v>601.57000000000005</v>
      </c>
      <c r="T91" s="141">
        <v>550.09</v>
      </c>
      <c r="U91" s="141">
        <v>531.66999999999996</v>
      </c>
      <c r="V91" s="141">
        <v>464.19</v>
      </c>
      <c r="W91" s="141">
        <v>490.04</v>
      </c>
      <c r="X91" s="141">
        <v>578.54999999999995</v>
      </c>
      <c r="Y91" s="141">
        <v>964.82</v>
      </c>
      <c r="Z91" s="141">
        <v>1846.86</v>
      </c>
      <c r="AA91" s="141">
        <v>2132.96</v>
      </c>
      <c r="AB91" s="141">
        <v>1600.9</v>
      </c>
      <c r="AC91" s="141">
        <v>976.02</v>
      </c>
      <c r="AD91" s="141">
        <v>904.87</v>
      </c>
      <c r="AE91" s="141">
        <v>969.52</v>
      </c>
      <c r="AF91" s="141">
        <f>IFERROR('3c DTC_PPM'!AD91-'3c DTC_PPM'!AD48+AF48,"-")</f>
        <v>763.03729947378645</v>
      </c>
      <c r="AG91" s="141">
        <f>IFERROR('3c DTC_PPM'!AE91-'3c DTC_PPM'!AE48+AG48,"-")</f>
        <v>699.3534214558847</v>
      </c>
      <c r="AH91" s="141">
        <f>IFERROR('3c DTC_PPM'!AF91-'3c DTC_PPM'!AF48+AH48,"-")</f>
        <v>786.62157909613336</v>
      </c>
      <c r="AI91" s="141">
        <f>IFERROR('3c DTC_PPM'!AG91-'3c DTC_PPM'!AG48+AI48,"-")</f>
        <v>798.01693763755327</v>
      </c>
      <c r="AJ91" s="141">
        <f>IFERROR('3c DTC_PPM'!AH91-'3c DTC_PPM'!AH48+AJ48,"-")</f>
        <v>879.87975615723371</v>
      </c>
      <c r="AK91" s="141">
        <f>IFERROR('3c DTC_PPM'!AI91-'3c DTC_PPM'!AI48+AK48,"-")</f>
        <v>793.73053643026458</v>
      </c>
      <c r="AL91" s="141">
        <f>IFERROR('3c DTC_PPM'!AJ91-'3c DTC_PPM'!AJ48+AL48,"-")</f>
        <v>798.61995335948438</v>
      </c>
      <c r="AM91" s="141">
        <f>IFERROR('3c DTC_PPM'!AK91-'3c DTC_PPM'!AK48+AM48,"-")</f>
        <v>736.54893251494332</v>
      </c>
      <c r="AN91" s="141">
        <f>IFERROR('3c DTC_PPM'!AL91-'3c DTC_PPM'!AL48+AN48,"-")</f>
        <v>712.36037319213244</v>
      </c>
      <c r="AO91" s="141" t="str">
        <f>IFERROR('3c DTC_PPM'!AM91-'3c DTC_PPM'!AM48+AO48,"-")</f>
        <v>-</v>
      </c>
      <c r="AP91" s="141" t="str">
        <f>IFERROR('3c DTC_PPM'!AN91-'3c DTC_PPM'!AN48+AP48,"-")</f>
        <v>-</v>
      </c>
      <c r="AQ91" s="141" t="str">
        <f>IFERROR('3c DTC_PPM'!AO91-'3c DTC_PPM'!AO48+AQ48,"-")</f>
        <v>-</v>
      </c>
      <c r="AR91" s="141" t="str">
        <f>IFERROR('3c DTC_PPM'!AP91-'3c DTC_PPM'!AP48+AR48,"-")</f>
        <v>-</v>
      </c>
      <c r="AS91" s="141" t="str">
        <f>IFERROR('3c DTC_PPM'!AQ91-'3c DTC_PPM'!AQ48+AS48,"-")</f>
        <v>-</v>
      </c>
      <c r="AT91" s="141" t="str">
        <f>IFERROR('3c DTC_PPM'!AR91-'3c DTC_PPM'!AR48+AT48,"-")</f>
        <v>-</v>
      </c>
      <c r="AU91" s="141" t="str">
        <f>IFERROR('3c DTC_PPM'!AS91-'3c DTC_PPM'!AS48+AU48,"-")</f>
        <v>-</v>
      </c>
      <c r="AV91" s="141" t="str">
        <f>IFERROR('3c DTC_PPM'!AT91-'3c DTC_PPM'!AT48+AV48,"-")</f>
        <v>-</v>
      </c>
      <c r="AW91" s="141" t="str">
        <f>IFERROR('3c DTC_PPM'!AU91-'3c DTC_PPM'!AU48+AW48,"-")</f>
        <v>-</v>
      </c>
      <c r="AX91" s="141" t="str">
        <f>IFERROR('3c DTC_PPM'!AV91-'3c DTC_PPM'!AV48+AX48,"-")</f>
        <v>-</v>
      </c>
      <c r="AY91" s="141" t="str">
        <f>IFERROR('3c DTC_PPM'!AW91-'3c DTC_PPM'!AW48+AY48,"-")</f>
        <v>-</v>
      </c>
      <c r="AZ91" s="141" t="str">
        <f>IFERROR('3c DTC_PPM'!AX91-'3c DTC_PPM'!AX48+AZ48,"-")</f>
        <v>-</v>
      </c>
      <c r="BA91" s="141" t="str">
        <f>IFERROR('3c DTC_PPM'!AY91-'3c DTC_PPM'!AY48+BA48,"-")</f>
        <v>-</v>
      </c>
      <c r="BB91" s="141" t="str">
        <f>IFERROR('3c DTC_PPM'!AZ91-'3c DTC_PPM'!AZ48+BB48,"-")</f>
        <v>-</v>
      </c>
      <c r="BC91" s="141" t="str">
        <f>IFERROR('3c DTC_PPM'!BA91-'3c DTC_PPM'!BA48+BC48,"-")</f>
        <v>-</v>
      </c>
      <c r="BD91" s="141" t="str">
        <f>IFERROR('3c DTC_PPM'!BB91-'3c DTC_PPM'!BB48+BD48,"-")</f>
        <v>-</v>
      </c>
      <c r="BE91" s="141" t="str">
        <f>IFERROR('3c DTC_PPM'!BC91-'3c DTC_PPM'!BC48+BE48,"-")</f>
        <v>-</v>
      </c>
      <c r="BF91" s="141" t="str">
        <f>IFERROR('3c DTC_PPM'!BD91-'3c DTC_PPM'!BD48+BF48,"-")</f>
        <v>-</v>
      </c>
    </row>
    <row r="92" spans="1:58">
      <c r="A92" s="227" t="s">
        <v>558</v>
      </c>
      <c r="B92" s="283"/>
      <c r="C92" s="285"/>
      <c r="D92" s="287"/>
      <c r="E92" s="285"/>
      <c r="F92" s="132" t="s">
        <v>107</v>
      </c>
      <c r="G92" s="65"/>
      <c r="H92" s="38"/>
      <c r="I92" s="136"/>
      <c r="J92" s="136"/>
      <c r="K92" s="136"/>
      <c r="L92" s="136"/>
      <c r="M92" s="136"/>
      <c r="N92" s="136"/>
      <c r="O92" s="136"/>
      <c r="P92" s="136"/>
      <c r="Q92" s="38"/>
      <c r="R92" s="141">
        <v>538.11</v>
      </c>
      <c r="S92" s="141">
        <v>584.25</v>
      </c>
      <c r="T92" s="141">
        <v>532.78</v>
      </c>
      <c r="U92" s="141">
        <v>513.42999999999995</v>
      </c>
      <c r="V92" s="141">
        <v>445.95</v>
      </c>
      <c r="W92" s="141">
        <v>490.36</v>
      </c>
      <c r="X92" s="141">
        <v>578.87</v>
      </c>
      <c r="Y92" s="141">
        <v>972.06</v>
      </c>
      <c r="Z92" s="141">
        <v>1852.78</v>
      </c>
      <c r="AA92" s="141">
        <v>2138.89</v>
      </c>
      <c r="AB92" s="141">
        <v>1590.54</v>
      </c>
      <c r="AC92" s="141">
        <v>965.67</v>
      </c>
      <c r="AD92" s="141">
        <v>894.57</v>
      </c>
      <c r="AE92" s="141">
        <v>959.22</v>
      </c>
      <c r="AF92" s="141">
        <f>IFERROR('3c DTC_PPM'!AD92-'3c DTC_PPM'!AD49+AF49,"-")</f>
        <v>767.79305624901076</v>
      </c>
      <c r="AG92" s="141">
        <f>IFERROR('3c DTC_PPM'!AE92-'3c DTC_PPM'!AE49+AG49,"-")</f>
        <v>704.11583944215681</v>
      </c>
      <c r="AH92" s="141">
        <f>IFERROR('3c DTC_PPM'!AF92-'3c DTC_PPM'!AF49+AH49,"-")</f>
        <v>791.27026089250489</v>
      </c>
      <c r="AI92" s="141">
        <f>IFERROR('3c DTC_PPM'!AG92-'3c DTC_PPM'!AG49+AI49,"-")</f>
        <v>802.68308580547716</v>
      </c>
      <c r="AJ92" s="141">
        <f>IFERROR('3c DTC_PPM'!AH92-'3c DTC_PPM'!AH49+AJ49,"-")</f>
        <v>884.82748480858379</v>
      </c>
      <c r="AK92" s="141">
        <f>IFERROR('3c DTC_PPM'!AI92-'3c DTC_PPM'!AI49+AK49,"-")</f>
        <v>798.7312083413957</v>
      </c>
      <c r="AL92" s="141">
        <f>IFERROR('3c DTC_PPM'!AJ92-'3c DTC_PPM'!AJ49+AL49,"-")</f>
        <v>806.95826906011905</v>
      </c>
      <c r="AM92" s="141">
        <f>IFERROR('3c DTC_PPM'!AK92-'3c DTC_PPM'!AK49+AM49,"-")</f>
        <v>744.56409277470516</v>
      </c>
      <c r="AN92" s="141">
        <f>IFERROR('3c DTC_PPM'!AL92-'3c DTC_PPM'!AL49+AN49,"-")</f>
        <v>703.91734198177187</v>
      </c>
      <c r="AO92" s="141" t="str">
        <f>IFERROR('3c DTC_PPM'!AM92-'3c DTC_PPM'!AM49+AO49,"-")</f>
        <v>-</v>
      </c>
      <c r="AP92" s="141" t="str">
        <f>IFERROR('3c DTC_PPM'!AN92-'3c DTC_PPM'!AN49+AP49,"-")</f>
        <v>-</v>
      </c>
      <c r="AQ92" s="141" t="str">
        <f>IFERROR('3c DTC_PPM'!AO92-'3c DTC_PPM'!AO49+AQ49,"-")</f>
        <v>-</v>
      </c>
      <c r="AR92" s="141" t="str">
        <f>IFERROR('3c DTC_PPM'!AP92-'3c DTC_PPM'!AP49+AR49,"-")</f>
        <v>-</v>
      </c>
      <c r="AS92" s="141" t="str">
        <f>IFERROR('3c DTC_PPM'!AQ92-'3c DTC_PPM'!AQ49+AS49,"-")</f>
        <v>-</v>
      </c>
      <c r="AT92" s="141" t="str">
        <f>IFERROR('3c DTC_PPM'!AR92-'3c DTC_PPM'!AR49+AT49,"-")</f>
        <v>-</v>
      </c>
      <c r="AU92" s="141" t="str">
        <f>IFERROR('3c DTC_PPM'!AS92-'3c DTC_PPM'!AS49+AU49,"-")</f>
        <v>-</v>
      </c>
      <c r="AV92" s="141" t="str">
        <f>IFERROR('3c DTC_PPM'!AT92-'3c DTC_PPM'!AT49+AV49,"-")</f>
        <v>-</v>
      </c>
      <c r="AW92" s="141" t="str">
        <f>IFERROR('3c DTC_PPM'!AU92-'3c DTC_PPM'!AU49+AW49,"-")</f>
        <v>-</v>
      </c>
      <c r="AX92" s="141" t="str">
        <f>IFERROR('3c DTC_PPM'!AV92-'3c DTC_PPM'!AV49+AX49,"-")</f>
        <v>-</v>
      </c>
      <c r="AY92" s="141" t="str">
        <f>IFERROR('3c DTC_PPM'!AW92-'3c DTC_PPM'!AW49+AY49,"-")</f>
        <v>-</v>
      </c>
      <c r="AZ92" s="141" t="str">
        <f>IFERROR('3c DTC_PPM'!AX92-'3c DTC_PPM'!AX49+AZ49,"-")</f>
        <v>-</v>
      </c>
      <c r="BA92" s="141" t="str">
        <f>IFERROR('3c DTC_PPM'!AY92-'3c DTC_PPM'!AY49+BA49,"-")</f>
        <v>-</v>
      </c>
      <c r="BB92" s="141" t="str">
        <f>IFERROR('3c DTC_PPM'!AZ92-'3c DTC_PPM'!AZ49+BB49,"-")</f>
        <v>-</v>
      </c>
      <c r="BC92" s="141" t="str">
        <f>IFERROR('3c DTC_PPM'!BA92-'3c DTC_PPM'!BA49+BC49,"-")</f>
        <v>-</v>
      </c>
      <c r="BD92" s="141" t="str">
        <f>IFERROR('3c DTC_PPM'!BB92-'3c DTC_PPM'!BB49+BD49,"-")</f>
        <v>-</v>
      </c>
      <c r="BE92" s="141" t="str">
        <f>IFERROR('3c DTC_PPM'!BC92-'3c DTC_PPM'!BC49+BE49,"-")</f>
        <v>-</v>
      </c>
      <c r="BF92" s="141" t="str">
        <f>IFERROR('3c DTC_PPM'!BD92-'3c DTC_PPM'!BD49+BF49,"-")</f>
        <v>-</v>
      </c>
    </row>
    <row r="93" spans="1:58">
      <c r="A93" s="227" t="s">
        <v>559</v>
      </c>
      <c r="B93" s="283"/>
      <c r="C93" s="285"/>
      <c r="D93" s="287"/>
      <c r="E93" s="285"/>
      <c r="F93" s="132" t="s">
        <v>108</v>
      </c>
      <c r="G93" s="65"/>
      <c r="H93" s="38"/>
      <c r="I93" s="136"/>
      <c r="J93" s="136"/>
      <c r="K93" s="136"/>
      <c r="L93" s="136"/>
      <c r="M93" s="136"/>
      <c r="N93" s="136"/>
      <c r="O93" s="136"/>
      <c r="P93" s="136"/>
      <c r="Q93" s="38"/>
      <c r="R93" s="141">
        <v>533.66999999999996</v>
      </c>
      <c r="S93" s="141">
        <v>578.15</v>
      </c>
      <c r="T93" s="141">
        <v>526.66999999999996</v>
      </c>
      <c r="U93" s="141">
        <v>506.99</v>
      </c>
      <c r="V93" s="141">
        <v>439.51</v>
      </c>
      <c r="W93" s="141">
        <v>482.56</v>
      </c>
      <c r="X93" s="141">
        <v>571.08000000000004</v>
      </c>
      <c r="Y93" s="141">
        <v>961.26</v>
      </c>
      <c r="Z93" s="141">
        <v>1841.12</v>
      </c>
      <c r="AA93" s="141">
        <v>2127.23</v>
      </c>
      <c r="AB93" s="141">
        <v>1584.66</v>
      </c>
      <c r="AC93" s="141">
        <v>959.79</v>
      </c>
      <c r="AD93" s="141">
        <v>888.72</v>
      </c>
      <c r="AE93" s="141">
        <v>953.37</v>
      </c>
      <c r="AF93" s="141">
        <f>IFERROR('3c DTC_PPM'!AD93-'3c DTC_PPM'!AD50+AF50,"-")</f>
        <v>757.84304270419818</v>
      </c>
      <c r="AG93" s="141">
        <f>IFERROR('3c DTC_PPM'!AE93-'3c DTC_PPM'!AE50+AG50,"-")</f>
        <v>694.12608633827938</v>
      </c>
      <c r="AH93" s="141">
        <f>IFERROR('3c DTC_PPM'!AF93-'3c DTC_PPM'!AF50+AH50,"-")</f>
        <v>781.14974740591651</v>
      </c>
      <c r="AI93" s="141">
        <f>IFERROR('3c DTC_PPM'!AG93-'3c DTC_PPM'!AG50+AI50,"-")</f>
        <v>792.56322363633979</v>
      </c>
      <c r="AJ93" s="141">
        <f>IFERROR('3c DTC_PPM'!AH93-'3c DTC_PPM'!AH50+AJ50,"-")</f>
        <v>872.23845824196485</v>
      </c>
      <c r="AK93" s="141">
        <f>IFERROR('3c DTC_PPM'!AI93-'3c DTC_PPM'!AI50+AK50,"-")</f>
        <v>786.13222131222938</v>
      </c>
      <c r="AL93" s="141">
        <f>IFERROR('3c DTC_PPM'!AJ93-'3c DTC_PPM'!AJ50+AL50,"-")</f>
        <v>792.42876203249659</v>
      </c>
      <c r="AM93" s="141">
        <f>IFERROR('3c DTC_PPM'!AK93-'3c DTC_PPM'!AK50+AM50,"-")</f>
        <v>730.6416790453743</v>
      </c>
      <c r="AN93" s="141">
        <f>IFERROR('3c DTC_PPM'!AL93-'3c DTC_PPM'!AL50+AN50,"-")</f>
        <v>688.93702236399076</v>
      </c>
      <c r="AO93" s="141" t="str">
        <f>IFERROR('3c DTC_PPM'!AM93-'3c DTC_PPM'!AM50+AO50,"-")</f>
        <v>-</v>
      </c>
      <c r="AP93" s="141" t="str">
        <f>IFERROR('3c DTC_PPM'!AN93-'3c DTC_PPM'!AN50+AP50,"-")</f>
        <v>-</v>
      </c>
      <c r="AQ93" s="141" t="str">
        <f>IFERROR('3c DTC_PPM'!AO93-'3c DTC_PPM'!AO50+AQ50,"-")</f>
        <v>-</v>
      </c>
      <c r="AR93" s="141" t="str">
        <f>IFERROR('3c DTC_PPM'!AP93-'3c DTC_PPM'!AP50+AR50,"-")</f>
        <v>-</v>
      </c>
      <c r="AS93" s="141" t="str">
        <f>IFERROR('3c DTC_PPM'!AQ93-'3c DTC_PPM'!AQ50+AS50,"-")</f>
        <v>-</v>
      </c>
      <c r="AT93" s="141" t="str">
        <f>IFERROR('3c DTC_PPM'!AR93-'3c DTC_PPM'!AR50+AT50,"-")</f>
        <v>-</v>
      </c>
      <c r="AU93" s="141" t="str">
        <f>IFERROR('3c DTC_PPM'!AS93-'3c DTC_PPM'!AS50+AU50,"-")</f>
        <v>-</v>
      </c>
      <c r="AV93" s="141" t="str">
        <f>IFERROR('3c DTC_PPM'!AT93-'3c DTC_PPM'!AT50+AV50,"-")</f>
        <v>-</v>
      </c>
      <c r="AW93" s="141" t="str">
        <f>IFERROR('3c DTC_PPM'!AU93-'3c DTC_PPM'!AU50+AW50,"-")</f>
        <v>-</v>
      </c>
      <c r="AX93" s="141" t="str">
        <f>IFERROR('3c DTC_PPM'!AV93-'3c DTC_PPM'!AV50+AX50,"-")</f>
        <v>-</v>
      </c>
      <c r="AY93" s="141" t="str">
        <f>IFERROR('3c DTC_PPM'!AW93-'3c DTC_PPM'!AW50+AY50,"-")</f>
        <v>-</v>
      </c>
      <c r="AZ93" s="141" t="str">
        <f>IFERROR('3c DTC_PPM'!AX93-'3c DTC_PPM'!AX50+AZ50,"-")</f>
        <v>-</v>
      </c>
      <c r="BA93" s="141" t="str">
        <f>IFERROR('3c DTC_PPM'!AY93-'3c DTC_PPM'!AY50+BA50,"-")</f>
        <v>-</v>
      </c>
      <c r="BB93" s="141" t="str">
        <f>IFERROR('3c DTC_PPM'!AZ93-'3c DTC_PPM'!AZ50+BB50,"-")</f>
        <v>-</v>
      </c>
      <c r="BC93" s="141" t="str">
        <f>IFERROR('3c DTC_PPM'!BA93-'3c DTC_PPM'!BA50+BC50,"-")</f>
        <v>-</v>
      </c>
      <c r="BD93" s="141" t="str">
        <f>IFERROR('3c DTC_PPM'!BB93-'3c DTC_PPM'!BB50+BD50,"-")</f>
        <v>-</v>
      </c>
      <c r="BE93" s="141" t="str">
        <f>IFERROR('3c DTC_PPM'!BC93-'3c DTC_PPM'!BC50+BE50,"-")</f>
        <v>-</v>
      </c>
      <c r="BF93" s="141" t="str">
        <f>IFERROR('3c DTC_PPM'!BD93-'3c DTC_PPM'!BD50+BF50,"-")</f>
        <v>-</v>
      </c>
    </row>
    <row r="94" spans="1:58">
      <c r="A94" s="227" t="s">
        <v>560</v>
      </c>
      <c r="B94" s="283"/>
      <c r="C94" s="285"/>
      <c r="D94" s="287"/>
      <c r="E94" s="285"/>
      <c r="F94" s="132" t="s">
        <v>109</v>
      </c>
      <c r="G94" s="65"/>
      <c r="H94" s="38"/>
      <c r="I94" s="136"/>
      <c r="J94" s="136"/>
      <c r="K94" s="136"/>
      <c r="L94" s="136"/>
      <c r="M94" s="136"/>
      <c r="N94" s="136"/>
      <c r="O94" s="136"/>
      <c r="P94" s="136"/>
      <c r="Q94" s="38"/>
      <c r="R94" s="141">
        <v>541.64</v>
      </c>
      <c r="S94" s="141">
        <v>589.63</v>
      </c>
      <c r="T94" s="141">
        <v>538.16</v>
      </c>
      <c r="U94" s="141">
        <v>517.86</v>
      </c>
      <c r="V94" s="141">
        <v>450.38</v>
      </c>
      <c r="W94" s="141">
        <v>489.34</v>
      </c>
      <c r="X94" s="141">
        <v>577.85</v>
      </c>
      <c r="Y94" s="141">
        <v>969.12</v>
      </c>
      <c r="Z94" s="141">
        <v>1850.25</v>
      </c>
      <c r="AA94" s="141">
        <v>2136.35</v>
      </c>
      <c r="AB94" s="141">
        <v>1588.2</v>
      </c>
      <c r="AC94" s="141">
        <v>963.33</v>
      </c>
      <c r="AD94" s="141">
        <v>892.24</v>
      </c>
      <c r="AE94" s="141">
        <v>956.9</v>
      </c>
      <c r="AF94" s="141">
        <f>IFERROR('3c DTC_PPM'!AD94-'3c DTC_PPM'!AD51+AF51,"-")</f>
        <v>767.48508230186792</v>
      </c>
      <c r="AG94" s="141">
        <f>IFERROR('3c DTC_PPM'!AE94-'3c DTC_PPM'!AE51+AG51,"-")</f>
        <v>703.74433723118807</v>
      </c>
      <c r="AH94" s="141">
        <f>IFERROR('3c DTC_PPM'!AF94-'3c DTC_PPM'!AF51+AH51,"-")</f>
        <v>790.24859191299106</v>
      </c>
      <c r="AI94" s="141">
        <f>IFERROR('3c DTC_PPM'!AG94-'3c DTC_PPM'!AG51+AI51,"-")</f>
        <v>801.66878299237396</v>
      </c>
      <c r="AJ94" s="141">
        <f>IFERROR('3c DTC_PPM'!AH94-'3c DTC_PPM'!AH51+AJ51,"-")</f>
        <v>877.53180876674207</v>
      </c>
      <c r="AK94" s="141">
        <f>IFERROR('3c DTC_PPM'!AI94-'3c DTC_PPM'!AI51+AK51,"-")</f>
        <v>791.53699623650596</v>
      </c>
      <c r="AL94" s="141">
        <f>IFERROR('3c DTC_PPM'!AJ94-'3c DTC_PPM'!AJ51+AL51,"-")</f>
        <v>801.0654030921296</v>
      </c>
      <c r="AM94" s="141">
        <f>IFERROR('3c DTC_PPM'!AK94-'3c DTC_PPM'!AK51+AM51,"-")</f>
        <v>738.93029619520053</v>
      </c>
      <c r="AN94" s="141">
        <f>IFERROR('3c DTC_PPM'!AL94-'3c DTC_PPM'!AL51+AN51,"-")</f>
        <v>699.61725525280758</v>
      </c>
      <c r="AO94" s="141" t="str">
        <f>IFERROR('3c DTC_PPM'!AM94-'3c DTC_PPM'!AM51+AO51,"-")</f>
        <v>-</v>
      </c>
      <c r="AP94" s="141" t="str">
        <f>IFERROR('3c DTC_PPM'!AN94-'3c DTC_PPM'!AN51+AP51,"-")</f>
        <v>-</v>
      </c>
      <c r="AQ94" s="141" t="str">
        <f>IFERROR('3c DTC_PPM'!AO94-'3c DTC_PPM'!AO51+AQ51,"-")</f>
        <v>-</v>
      </c>
      <c r="AR94" s="141" t="str">
        <f>IFERROR('3c DTC_PPM'!AP94-'3c DTC_PPM'!AP51+AR51,"-")</f>
        <v>-</v>
      </c>
      <c r="AS94" s="141" t="str">
        <f>IFERROR('3c DTC_PPM'!AQ94-'3c DTC_PPM'!AQ51+AS51,"-")</f>
        <v>-</v>
      </c>
      <c r="AT94" s="141" t="str">
        <f>IFERROR('3c DTC_PPM'!AR94-'3c DTC_PPM'!AR51+AT51,"-")</f>
        <v>-</v>
      </c>
      <c r="AU94" s="141" t="str">
        <f>IFERROR('3c DTC_PPM'!AS94-'3c DTC_PPM'!AS51+AU51,"-")</f>
        <v>-</v>
      </c>
      <c r="AV94" s="141" t="str">
        <f>IFERROR('3c DTC_PPM'!AT94-'3c DTC_PPM'!AT51+AV51,"-")</f>
        <v>-</v>
      </c>
      <c r="AW94" s="141" t="str">
        <f>IFERROR('3c DTC_PPM'!AU94-'3c DTC_PPM'!AU51+AW51,"-")</f>
        <v>-</v>
      </c>
      <c r="AX94" s="141" t="str">
        <f>IFERROR('3c DTC_PPM'!AV94-'3c DTC_PPM'!AV51+AX51,"-")</f>
        <v>-</v>
      </c>
      <c r="AY94" s="141" t="str">
        <f>IFERROR('3c DTC_PPM'!AW94-'3c DTC_PPM'!AW51+AY51,"-")</f>
        <v>-</v>
      </c>
      <c r="AZ94" s="141" t="str">
        <f>IFERROR('3c DTC_PPM'!AX94-'3c DTC_PPM'!AX51+AZ51,"-")</f>
        <v>-</v>
      </c>
      <c r="BA94" s="141" t="str">
        <f>IFERROR('3c DTC_PPM'!AY94-'3c DTC_PPM'!AY51+BA51,"-")</f>
        <v>-</v>
      </c>
      <c r="BB94" s="141" t="str">
        <f>IFERROR('3c DTC_PPM'!AZ94-'3c DTC_PPM'!AZ51+BB51,"-")</f>
        <v>-</v>
      </c>
      <c r="BC94" s="141" t="str">
        <f>IFERROR('3c DTC_PPM'!BA94-'3c DTC_PPM'!BA51+BC51,"-")</f>
        <v>-</v>
      </c>
      <c r="BD94" s="141" t="str">
        <f>IFERROR('3c DTC_PPM'!BB94-'3c DTC_PPM'!BB51+BD51,"-")</f>
        <v>-</v>
      </c>
      <c r="BE94" s="141" t="str">
        <f>IFERROR('3c DTC_PPM'!BC94-'3c DTC_PPM'!BC51+BE51,"-")</f>
        <v>-</v>
      </c>
      <c r="BF94" s="141" t="str">
        <f>IFERROR('3c DTC_PPM'!BD94-'3c DTC_PPM'!BD51+BF51,"-")</f>
        <v>-</v>
      </c>
    </row>
    <row r="95" spans="1:58">
      <c r="A95" s="227" t="s">
        <v>561</v>
      </c>
      <c r="B95" s="283"/>
      <c r="C95" s="285"/>
      <c r="D95" s="287"/>
      <c r="E95" s="285"/>
      <c r="F95" s="132" t="s">
        <v>110</v>
      </c>
      <c r="G95" s="65"/>
      <c r="H95" s="38"/>
      <c r="I95" s="136"/>
      <c r="J95" s="136"/>
      <c r="K95" s="136"/>
      <c r="L95" s="136"/>
      <c r="M95" s="136"/>
      <c r="N95" s="136"/>
      <c r="O95" s="136"/>
      <c r="P95" s="136"/>
      <c r="Q95" s="38"/>
      <c r="R95" s="141">
        <v>557.11</v>
      </c>
      <c r="S95" s="141">
        <v>610.57000000000005</v>
      </c>
      <c r="T95" s="141">
        <v>559.09</v>
      </c>
      <c r="U95" s="141">
        <v>531.91</v>
      </c>
      <c r="V95" s="141">
        <v>464.43</v>
      </c>
      <c r="W95" s="141">
        <v>506.42</v>
      </c>
      <c r="X95" s="141">
        <v>594.92999999999995</v>
      </c>
      <c r="Y95" s="141">
        <v>985.42</v>
      </c>
      <c r="Z95" s="141">
        <v>1864.54</v>
      </c>
      <c r="AA95" s="141">
        <v>2150.65</v>
      </c>
      <c r="AB95" s="141">
        <v>1628.22</v>
      </c>
      <c r="AC95" s="141">
        <v>1003.35</v>
      </c>
      <c r="AD95" s="141">
        <v>932.05</v>
      </c>
      <c r="AE95" s="141">
        <v>996.7</v>
      </c>
      <c r="AF95" s="141">
        <f>IFERROR('3c DTC_PPM'!AD95-'3c DTC_PPM'!AD52+AF52,"-")</f>
        <v>812.63682822505064</v>
      </c>
      <c r="AG95" s="141">
        <f>IFERROR('3c DTC_PPM'!AE95-'3c DTC_PPM'!AE52+AG52,"-")</f>
        <v>748.96042572476028</v>
      </c>
      <c r="AH95" s="141">
        <f>IFERROR('3c DTC_PPM'!AF95-'3c DTC_PPM'!AF52+AH52,"-")</f>
        <v>836.16858885148167</v>
      </c>
      <c r="AI95" s="141">
        <f>IFERROR('3c DTC_PPM'!AG95-'3c DTC_PPM'!AG52+AI52,"-")</f>
        <v>847.57675315696565</v>
      </c>
      <c r="AJ95" s="141">
        <f>IFERROR('3c DTC_PPM'!AH95-'3c DTC_PPM'!AH52+AJ52,"-")</f>
        <v>920.33888130814785</v>
      </c>
      <c r="AK95" s="141">
        <f>IFERROR('3c DTC_PPM'!AI95-'3c DTC_PPM'!AI52+AK52,"-")</f>
        <v>834.30467825025096</v>
      </c>
      <c r="AL95" s="141">
        <f>IFERROR('3c DTC_PPM'!AJ95-'3c DTC_PPM'!AJ52+AL52,"-")</f>
        <v>838.29291889002502</v>
      </c>
      <c r="AM95" s="141">
        <f>IFERROR('3c DTC_PPM'!AK95-'3c DTC_PPM'!AK52+AM52,"-")</f>
        <v>774.55208090165195</v>
      </c>
      <c r="AN95" s="141">
        <f>IFERROR('3c DTC_PPM'!AL95-'3c DTC_PPM'!AL52+AN52,"-")</f>
        <v>727.10840426667539</v>
      </c>
      <c r="AO95" s="141" t="str">
        <f>IFERROR('3c DTC_PPM'!AM95-'3c DTC_PPM'!AM52+AO52,"-")</f>
        <v>-</v>
      </c>
      <c r="AP95" s="141" t="str">
        <f>IFERROR('3c DTC_PPM'!AN95-'3c DTC_PPM'!AN52+AP52,"-")</f>
        <v>-</v>
      </c>
      <c r="AQ95" s="141" t="str">
        <f>IFERROR('3c DTC_PPM'!AO95-'3c DTC_PPM'!AO52+AQ52,"-")</f>
        <v>-</v>
      </c>
      <c r="AR95" s="141" t="str">
        <f>IFERROR('3c DTC_PPM'!AP95-'3c DTC_PPM'!AP52+AR52,"-")</f>
        <v>-</v>
      </c>
      <c r="AS95" s="141" t="str">
        <f>IFERROR('3c DTC_PPM'!AQ95-'3c DTC_PPM'!AQ52+AS52,"-")</f>
        <v>-</v>
      </c>
      <c r="AT95" s="141" t="str">
        <f>IFERROR('3c DTC_PPM'!AR95-'3c DTC_PPM'!AR52+AT52,"-")</f>
        <v>-</v>
      </c>
      <c r="AU95" s="141" t="str">
        <f>IFERROR('3c DTC_PPM'!AS95-'3c DTC_PPM'!AS52+AU52,"-")</f>
        <v>-</v>
      </c>
      <c r="AV95" s="141" t="str">
        <f>IFERROR('3c DTC_PPM'!AT95-'3c DTC_PPM'!AT52+AV52,"-")</f>
        <v>-</v>
      </c>
      <c r="AW95" s="141" t="str">
        <f>IFERROR('3c DTC_PPM'!AU95-'3c DTC_PPM'!AU52+AW52,"-")</f>
        <v>-</v>
      </c>
      <c r="AX95" s="141" t="str">
        <f>IFERROR('3c DTC_PPM'!AV95-'3c DTC_PPM'!AV52+AX52,"-")</f>
        <v>-</v>
      </c>
      <c r="AY95" s="141" t="str">
        <f>IFERROR('3c DTC_PPM'!AW95-'3c DTC_PPM'!AW52+AY52,"-")</f>
        <v>-</v>
      </c>
      <c r="AZ95" s="141" t="str">
        <f>IFERROR('3c DTC_PPM'!AX95-'3c DTC_PPM'!AX52+AZ52,"-")</f>
        <v>-</v>
      </c>
      <c r="BA95" s="141" t="str">
        <f>IFERROR('3c DTC_PPM'!AY95-'3c DTC_PPM'!AY52+BA52,"-")</f>
        <v>-</v>
      </c>
      <c r="BB95" s="141" t="str">
        <f>IFERROR('3c DTC_PPM'!AZ95-'3c DTC_PPM'!AZ52+BB52,"-")</f>
        <v>-</v>
      </c>
      <c r="BC95" s="141" t="str">
        <f>IFERROR('3c DTC_PPM'!BA95-'3c DTC_PPM'!BA52+BC52,"-")</f>
        <v>-</v>
      </c>
      <c r="BD95" s="141" t="str">
        <f>IFERROR('3c DTC_PPM'!BB95-'3c DTC_PPM'!BB52+BD52,"-")</f>
        <v>-</v>
      </c>
      <c r="BE95" s="141" t="str">
        <f>IFERROR('3c DTC_PPM'!BC95-'3c DTC_PPM'!BC52+BE52,"-")</f>
        <v>-</v>
      </c>
      <c r="BF95" s="141" t="str">
        <f>IFERROR('3c DTC_PPM'!BD95-'3c DTC_PPM'!BD52+BF52,"-")</f>
        <v>-</v>
      </c>
    </row>
    <row r="96" spans="1:58">
      <c r="A96" s="227" t="s">
        <v>562</v>
      </c>
      <c r="B96" s="283"/>
      <c r="C96" s="288"/>
      <c r="D96" s="316"/>
      <c r="E96" s="288"/>
      <c r="F96" s="132" t="s">
        <v>111</v>
      </c>
      <c r="G96" s="66"/>
      <c r="H96" s="38"/>
      <c r="I96" s="136"/>
      <c r="J96" s="136"/>
      <c r="K96" s="136"/>
      <c r="L96" s="136"/>
      <c r="M96" s="136"/>
      <c r="N96" s="136"/>
      <c r="O96" s="136"/>
      <c r="P96" s="136"/>
      <c r="Q96" s="38"/>
      <c r="R96" s="141">
        <v>538.6</v>
      </c>
      <c r="S96" s="141">
        <v>588.42999999999995</v>
      </c>
      <c r="T96" s="141">
        <v>536.96</v>
      </c>
      <c r="U96" s="141">
        <v>516.59</v>
      </c>
      <c r="V96" s="141">
        <v>449.12</v>
      </c>
      <c r="W96" s="141">
        <v>503.83</v>
      </c>
      <c r="X96" s="141">
        <v>592.34</v>
      </c>
      <c r="Y96" s="141">
        <v>973.29</v>
      </c>
      <c r="Z96" s="141">
        <v>1852.94</v>
      </c>
      <c r="AA96" s="141">
        <v>2139.0500000000002</v>
      </c>
      <c r="AB96" s="141">
        <v>1613.05</v>
      </c>
      <c r="AC96" s="141">
        <v>988.18</v>
      </c>
      <c r="AD96" s="141">
        <v>916.96</v>
      </c>
      <c r="AE96" s="141">
        <v>981.62</v>
      </c>
      <c r="AF96" s="141">
        <f>IFERROR('3c DTC_PPM'!AD96-'3c DTC_PPM'!AD53+AF53,"-")</f>
        <v>795.78213999740672</v>
      </c>
      <c r="AG96" s="141">
        <f>IFERROR('3c DTC_PPM'!AE96-'3c DTC_PPM'!AE53+AG53,"-")</f>
        <v>732.03651251548945</v>
      </c>
      <c r="AH96" s="141">
        <f>IFERROR('3c DTC_PPM'!AF96-'3c DTC_PPM'!AF53+AH53,"-")</f>
        <v>818.08395285208076</v>
      </c>
      <c r="AI96" s="141">
        <f>IFERROR('3c DTC_PPM'!AG96-'3c DTC_PPM'!AG53+AI53,"-")</f>
        <v>829.48060946062878</v>
      </c>
      <c r="AJ96" s="141">
        <f>IFERROR('3c DTC_PPM'!AH96-'3c DTC_PPM'!AH53+AJ53,"-")</f>
        <v>902.44234843617778</v>
      </c>
      <c r="AK96" s="141">
        <f>IFERROR('3c DTC_PPM'!AI96-'3c DTC_PPM'!AI53+AK53,"-")</f>
        <v>816.59533026690849</v>
      </c>
      <c r="AL96" s="141">
        <f>IFERROR('3c DTC_PPM'!AJ96-'3c DTC_PPM'!AJ53+AL53,"-")</f>
        <v>829.13358989422682</v>
      </c>
      <c r="AM96" s="141">
        <f>IFERROR('3c DTC_PPM'!AK96-'3c DTC_PPM'!AK53+AM53,"-")</f>
        <v>765.84219512478637</v>
      </c>
      <c r="AN96" s="141">
        <f>IFERROR('3c DTC_PPM'!AL96-'3c DTC_PPM'!AL53+AN53,"-")</f>
        <v>715.96435168089897</v>
      </c>
      <c r="AO96" s="141" t="str">
        <f>IFERROR('3c DTC_PPM'!AM96-'3c DTC_PPM'!AM53+AO53,"-")</f>
        <v>-</v>
      </c>
      <c r="AP96" s="141" t="str">
        <f>IFERROR('3c DTC_PPM'!AN96-'3c DTC_PPM'!AN53+AP53,"-")</f>
        <v>-</v>
      </c>
      <c r="AQ96" s="141" t="str">
        <f>IFERROR('3c DTC_PPM'!AO96-'3c DTC_PPM'!AO53+AQ53,"-")</f>
        <v>-</v>
      </c>
      <c r="AR96" s="141" t="str">
        <f>IFERROR('3c DTC_PPM'!AP96-'3c DTC_PPM'!AP53+AR53,"-")</f>
        <v>-</v>
      </c>
      <c r="AS96" s="141" t="str">
        <f>IFERROR('3c DTC_PPM'!AQ96-'3c DTC_PPM'!AQ53+AS53,"-")</f>
        <v>-</v>
      </c>
      <c r="AT96" s="141" t="str">
        <f>IFERROR('3c DTC_PPM'!AR96-'3c DTC_PPM'!AR53+AT53,"-")</f>
        <v>-</v>
      </c>
      <c r="AU96" s="141" t="str">
        <f>IFERROR('3c DTC_PPM'!AS96-'3c DTC_PPM'!AS53+AU53,"-")</f>
        <v>-</v>
      </c>
      <c r="AV96" s="141" t="str">
        <f>IFERROR('3c DTC_PPM'!AT96-'3c DTC_PPM'!AT53+AV53,"-")</f>
        <v>-</v>
      </c>
      <c r="AW96" s="141" t="str">
        <f>IFERROR('3c DTC_PPM'!AU96-'3c DTC_PPM'!AU53+AW53,"-")</f>
        <v>-</v>
      </c>
      <c r="AX96" s="141" t="str">
        <f>IFERROR('3c DTC_PPM'!AV96-'3c DTC_PPM'!AV53+AX53,"-")</f>
        <v>-</v>
      </c>
      <c r="AY96" s="141" t="str">
        <f>IFERROR('3c DTC_PPM'!AW96-'3c DTC_PPM'!AW53+AY53,"-")</f>
        <v>-</v>
      </c>
      <c r="AZ96" s="141" t="str">
        <f>IFERROR('3c DTC_PPM'!AX96-'3c DTC_PPM'!AX53+AZ53,"-")</f>
        <v>-</v>
      </c>
      <c r="BA96" s="141" t="str">
        <f>IFERROR('3c DTC_PPM'!AY96-'3c DTC_PPM'!AY53+BA53,"-")</f>
        <v>-</v>
      </c>
      <c r="BB96" s="141" t="str">
        <f>IFERROR('3c DTC_PPM'!AZ96-'3c DTC_PPM'!AZ53+BB53,"-")</f>
        <v>-</v>
      </c>
      <c r="BC96" s="141" t="str">
        <f>IFERROR('3c DTC_PPM'!BA96-'3c DTC_PPM'!BA53+BC53,"-")</f>
        <v>-</v>
      </c>
      <c r="BD96" s="141" t="str">
        <f>IFERROR('3c DTC_PPM'!BB96-'3c DTC_PPM'!BB53+BD53,"-")</f>
        <v>-</v>
      </c>
      <c r="BE96" s="141" t="str">
        <f>IFERROR('3c DTC_PPM'!BC96-'3c DTC_PPM'!BC53+BE53,"-")</f>
        <v>-</v>
      </c>
      <c r="BF96" s="141" t="str">
        <f>IFERROR('3c DTC_PPM'!BD96-'3c DTC_PPM'!BD53+BF53,"-")</f>
        <v>-</v>
      </c>
    </row>
  </sheetData>
  <mergeCells count="34">
    <mergeCell ref="B3:H3"/>
    <mergeCell ref="B4:H4"/>
    <mergeCell ref="C12:C25"/>
    <mergeCell ref="D12:D25"/>
    <mergeCell ref="E12:E25"/>
    <mergeCell ref="R8:BF8"/>
    <mergeCell ref="B12:B39"/>
    <mergeCell ref="B7:B11"/>
    <mergeCell ref="C7:C11"/>
    <mergeCell ref="D7:D11"/>
    <mergeCell ref="E7:E11"/>
    <mergeCell ref="F7:F11"/>
    <mergeCell ref="G7:G8"/>
    <mergeCell ref="I7:P7"/>
    <mergeCell ref="R7:BF7"/>
    <mergeCell ref="I8:P8"/>
    <mergeCell ref="C40:C53"/>
    <mergeCell ref="D40:D53"/>
    <mergeCell ref="E40:E53"/>
    <mergeCell ref="B40:B53"/>
    <mergeCell ref="C26:C39"/>
    <mergeCell ref="D26:D39"/>
    <mergeCell ref="E26:E39"/>
    <mergeCell ref="C69:C82"/>
    <mergeCell ref="D69:D82"/>
    <mergeCell ref="E69:E82"/>
    <mergeCell ref="B83:B96"/>
    <mergeCell ref="C83:C96"/>
    <mergeCell ref="D83:D96"/>
    <mergeCell ref="E83:E96"/>
    <mergeCell ref="B55:B82"/>
    <mergeCell ref="C55:C68"/>
    <mergeCell ref="D55:D68"/>
    <mergeCell ref="E55:E6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082F8-0A1E-4E9E-9DB3-34260CE2B36F}">
  <sheetPr>
    <tabColor theme="9" tint="0.79998168889431442"/>
    <pageSetUpPr autoPageBreaks="0"/>
  </sheetPr>
  <dimension ref="A1:BF103"/>
  <sheetViews>
    <sheetView zoomScaleNormal="100" workbookViewId="0"/>
  </sheetViews>
  <sheetFormatPr defaultRowHeight="14.25"/>
  <cols>
    <col min="1" max="1" width="6.7109375" customWidth="1"/>
    <col min="2" max="2" width="32.28515625" customWidth="1"/>
    <col min="3" max="3" width="31.28515625" customWidth="1"/>
    <col min="4" max="4" width="18.7109375" customWidth="1"/>
    <col min="5" max="5" width="12.28515625" customWidth="1"/>
    <col min="6" max="6" width="22.7109375" customWidth="1"/>
    <col min="7" max="7" width="19.42578125" customWidth="1"/>
    <col min="8" max="8" width="2.7109375" customWidth="1"/>
    <col min="9" max="16" width="10.7109375" hidden="1" customWidth="1"/>
    <col min="17" max="17" width="2.7109375" hidden="1" customWidth="1"/>
    <col min="18" max="26" width="10.7109375" hidden="1" customWidth="1"/>
    <col min="27" max="27" width="10.7109375" style="7" hidden="1" customWidth="1"/>
    <col min="28" max="31" width="10.7109375" hidden="1" customWidth="1"/>
    <col min="32" max="58" width="10.7109375" customWidth="1"/>
  </cols>
  <sheetData>
    <row r="1" spans="1:58" s="126" customFormat="1" ht="12.75" customHeight="1">
      <c r="AA1" s="33"/>
    </row>
    <row r="2" spans="1:58" s="126" customFormat="1" ht="18.75" customHeight="1">
      <c r="A2" s="127"/>
      <c r="B2" s="127" t="s">
        <v>563</v>
      </c>
      <c r="C2" s="127"/>
      <c r="D2" s="127"/>
      <c r="E2" s="127"/>
      <c r="AA2" s="34"/>
    </row>
    <row r="3" spans="1:58" s="126" customFormat="1" ht="56.25" customHeight="1">
      <c r="A3" s="151"/>
      <c r="B3" s="292" t="s">
        <v>564</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row>
    <row r="4" spans="1:58" s="126" customFormat="1" ht="15.75" customHeight="1">
      <c r="B4" s="128"/>
      <c r="C4" s="128"/>
      <c r="D4" s="128"/>
      <c r="E4" s="128"/>
      <c r="F4" s="128"/>
      <c r="G4" s="130"/>
      <c r="H4" s="130"/>
      <c r="J4" s="129"/>
      <c r="K4" s="129"/>
      <c r="L4" s="129"/>
      <c r="M4" s="129"/>
      <c r="N4" s="129"/>
      <c r="O4" s="129"/>
      <c r="P4" s="129"/>
      <c r="Q4" s="129"/>
      <c r="R4" s="129"/>
    </row>
    <row r="5" spans="1:58" s="131" customFormat="1">
      <c r="AA5"/>
    </row>
    <row r="6" spans="1:58" s="134" customFormat="1"/>
    <row r="7" spans="1:58" ht="14.65" customHeight="1">
      <c r="B7" s="306" t="s">
        <v>227</v>
      </c>
      <c r="C7" s="306" t="s">
        <v>228</v>
      </c>
      <c r="D7" s="307" t="s">
        <v>229</v>
      </c>
      <c r="E7" s="310" t="s">
        <v>230</v>
      </c>
      <c r="F7" s="313"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11"/>
      <c r="F8" s="314"/>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45">
      <c r="B9" s="306"/>
      <c r="C9" s="306"/>
      <c r="D9" s="308"/>
      <c r="E9" s="311"/>
      <c r="F9" s="314"/>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11"/>
      <c r="F10" s="314"/>
      <c r="G10" s="114" t="s">
        <v>243</v>
      </c>
      <c r="H10" s="113"/>
      <c r="I10" s="120" t="s">
        <v>244</v>
      </c>
      <c r="J10" s="120" t="s">
        <v>245</v>
      </c>
      <c r="K10" s="120" t="s">
        <v>246</v>
      </c>
      <c r="L10" s="120" t="s">
        <v>247</v>
      </c>
      <c r="M10" s="120" t="s">
        <v>248</v>
      </c>
      <c r="N10" s="121" t="s">
        <v>249</v>
      </c>
      <c r="O10" s="120" t="s">
        <v>250</v>
      </c>
      <c r="P10" s="120" t="s">
        <v>251</v>
      </c>
      <c r="Q10" s="113"/>
      <c r="R10" s="120"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c r="B11" s="306"/>
      <c r="C11" s="306"/>
      <c r="D11" s="309"/>
      <c r="E11" s="312"/>
      <c r="F11" s="315"/>
      <c r="G11" s="124"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B12" s="282" t="s">
        <v>305</v>
      </c>
      <c r="C12" s="284" t="s">
        <v>306</v>
      </c>
      <c r="D12" s="284" t="s">
        <v>565</v>
      </c>
      <c r="E12" s="284" t="s">
        <v>83</v>
      </c>
      <c r="F12" s="64" t="s">
        <v>98</v>
      </c>
      <c r="G12" s="133"/>
      <c r="H12" s="38"/>
      <c r="I12" s="136"/>
      <c r="J12" s="136"/>
      <c r="K12" s="136"/>
      <c r="L12" s="136"/>
      <c r="M12" s="136"/>
      <c r="N12" s="136"/>
      <c r="O12" s="136"/>
      <c r="P12" s="136"/>
      <c r="Q12" s="38"/>
      <c r="R12" s="136"/>
      <c r="S12" s="136"/>
      <c r="T12" s="136"/>
      <c r="U12" s="136"/>
      <c r="V12" s="136"/>
      <c r="W12" s="136"/>
      <c r="X12" s="136"/>
      <c r="Y12" s="136"/>
      <c r="Z12" s="136"/>
      <c r="AA12" s="136"/>
      <c r="AB12" s="136"/>
      <c r="AC12" s="136"/>
      <c r="AD12" s="136"/>
      <c r="AE12" s="136"/>
      <c r="AF12" s="141">
        <f>IFERROR(IF('2e Nil Differential'!AF12&gt;0,('2e Nil Differential'!AF12*('3d Customer accounts'!AF55/('3d Customer accounts'!AF12+'3d Customer accounts'!AF55))),"0"),"-")</f>
        <v>4.5637244136672983</v>
      </c>
      <c r="AG12" s="141">
        <f>IFERROR(IF('2e Nil Differential'!AG12&gt;0,('2e Nil Differential'!AG12*('3d Customer accounts'!AG55/('3d Customer accounts'!AG12+'3d Customer accounts'!AG55))),"0"),"-")</f>
        <v>4.434337537197111</v>
      </c>
      <c r="AH12" s="141">
        <f>IFERROR(IF('2e Nil Differential'!AH12&gt;0,('2e Nil Differential'!AH12*('3d Customer accounts'!AH55/('3d Customer accounts'!AH12+'3d Customer accounts'!AH55))),"0"),"-")</f>
        <v>3.9246344346612041</v>
      </c>
      <c r="AI12" s="141">
        <f>IFERROR(IF('2e Nil Differential'!AI12&gt;0,('2e Nil Differential'!AI12*('3d Customer accounts'!AI55/('3d Customer accounts'!AI12+'3d Customer accounts'!AI55))),"0"),"-")</f>
        <v>3.9089705941452584</v>
      </c>
      <c r="AJ12" s="141">
        <f>IFERROR(IF('2e Nil Differential'!AJ12&gt;0,('2e Nil Differential'!AJ12*('3d Customer accounts'!AJ55/('3d Customer accounts'!AJ12+'3d Customer accounts'!AJ55))),"0"),"-")</f>
        <v>3.7561595344424696</v>
      </c>
      <c r="AK12" s="141">
        <f>IFERROR(IF('2e Nil Differential'!AK12&gt;0,('2e Nil Differential'!AK12*('3d Customer accounts'!AK55/('3d Customer accounts'!AK12+'3d Customer accounts'!AK55))),"0"),"-")</f>
        <v>5.6545975254335916</v>
      </c>
      <c r="AL12" s="141">
        <f>IFERROR(IF('2e Nil Differential'!AL12&gt;0,('2e Nil Differential'!AL12*('3d Customer accounts'!AL55/('3d Customer accounts'!AL12+'3d Customer accounts'!AL55))),"0"),"-")</f>
        <v>5.5505150027822543</v>
      </c>
      <c r="AM12" s="141">
        <f>IFERROR(IF('2e Nil Differential'!AM12&gt;0,('2e Nil Differential'!AM12*('3d Customer accounts'!AM55/('3d Customer accounts'!AM12+'3d Customer accounts'!AM55))),"0"),"-")</f>
        <v>5.4462043251918981</v>
      </c>
      <c r="AN12" s="141">
        <f>IFERROR(IF('2e Nil Differential'!AN12&gt;0,('2e Nil Differential'!AN12*('3d Customer accounts'!AN55/('3d Customer accounts'!AN12+'3d Customer accounts'!AN55))),"0"),"-")</f>
        <v>5.1988834297143329</v>
      </c>
      <c r="AO12" s="141" t="str">
        <f>IFERROR(IF('2e Nil Differential'!AO12&gt;0,('2e Nil Differential'!AO12*('3d Customer accounts'!AO55/('3d Customer accounts'!AO12+'3d Customer accounts'!AO55))),"0"),"-")</f>
        <v>-</v>
      </c>
      <c r="AP12" s="141" t="str">
        <f>IFERROR(IF('2e Nil Differential'!AP12&gt;0,('2e Nil Differential'!AP12*('3d Customer accounts'!AP55/('3d Customer accounts'!AP12+'3d Customer accounts'!AP55))),"0"),"-")</f>
        <v>-</v>
      </c>
      <c r="AQ12" s="141" t="str">
        <f>IFERROR(IF('2e Nil Differential'!AQ12&gt;0,('2e Nil Differential'!AQ12*('3d Customer accounts'!AQ55/('3d Customer accounts'!AQ12+'3d Customer accounts'!AQ55))),"0"),"-")</f>
        <v>-</v>
      </c>
      <c r="AR12" s="141" t="str">
        <f>IFERROR(IF('2e Nil Differential'!AR12&gt;0,('2e Nil Differential'!AR12*('3d Customer accounts'!AR55/('3d Customer accounts'!AR12+'3d Customer accounts'!AR55))),"0"),"-")</f>
        <v>-</v>
      </c>
      <c r="AS12" s="141" t="str">
        <f>IFERROR(IF('2e Nil Differential'!AS12&gt;0,('2e Nil Differential'!AS12*('3d Customer accounts'!AS55/('3d Customer accounts'!AS12+'3d Customer accounts'!AS55))),"0"),"-")</f>
        <v>-</v>
      </c>
      <c r="AT12" s="141" t="str">
        <f>IFERROR(IF('2e Nil Differential'!AT12&gt;0,('2e Nil Differential'!AT12*('3d Customer accounts'!AT55/('3d Customer accounts'!AT12+'3d Customer accounts'!AT55))),"0"),"-")</f>
        <v>-</v>
      </c>
      <c r="AU12" s="141" t="str">
        <f>IFERROR(IF('2e Nil Differential'!AU12&gt;0,('2e Nil Differential'!AU12*('3d Customer accounts'!AU55/('3d Customer accounts'!AU12+'3d Customer accounts'!AU55))),"0"),"-")</f>
        <v>-</v>
      </c>
      <c r="AV12" s="141" t="str">
        <f>IFERROR(IF('2e Nil Differential'!AV12&gt;0,('2e Nil Differential'!AV12*('3d Customer accounts'!AV55/('3d Customer accounts'!AV12+'3d Customer accounts'!AV55))),"0"),"-")</f>
        <v>-</v>
      </c>
      <c r="AW12" s="141" t="str">
        <f>IFERROR(IF('2e Nil Differential'!AW12&gt;0,('2e Nil Differential'!AW12*('3d Customer accounts'!AW55/('3d Customer accounts'!AW12+'3d Customer accounts'!AW55))),"0"),"-")</f>
        <v>-</v>
      </c>
      <c r="AX12" s="141" t="str">
        <f>IFERROR(IF('2e Nil Differential'!AX12&gt;0,('2e Nil Differential'!AX12*('3d Customer accounts'!AX55/('3d Customer accounts'!AX12+'3d Customer accounts'!AX55))),"0"),"-")</f>
        <v>-</v>
      </c>
      <c r="AY12" s="141" t="str">
        <f>IFERROR(IF('2e Nil Differential'!AY12&gt;0,('2e Nil Differential'!AY12*('3d Customer accounts'!AY55/('3d Customer accounts'!AY12+'3d Customer accounts'!AY55))),"0"),"-")</f>
        <v>-</v>
      </c>
      <c r="AZ12" s="141" t="str">
        <f>IFERROR(IF('2e Nil Differential'!AZ12&gt;0,('2e Nil Differential'!AZ12*('3d Customer accounts'!AZ55/('3d Customer accounts'!AZ12+'3d Customer accounts'!AZ55))),"0"),"-")</f>
        <v>-</v>
      </c>
      <c r="BA12" s="141" t="str">
        <f>IFERROR(IF('2e Nil Differential'!BA12&gt;0,('2e Nil Differential'!BA12*('3d Customer accounts'!BA55/('3d Customer accounts'!BA12+'3d Customer accounts'!BA55))),"0"),"-")</f>
        <v>-</v>
      </c>
      <c r="BB12" s="141" t="str">
        <f>IFERROR(IF('2e Nil Differential'!BB12&gt;0,('2e Nil Differential'!BB12*('3d Customer accounts'!BB55/('3d Customer accounts'!BB12+'3d Customer accounts'!BB55))),"0"),"-")</f>
        <v>-</v>
      </c>
      <c r="BC12" s="141" t="str">
        <f>IFERROR(IF('2e Nil Differential'!BC12&gt;0,('2e Nil Differential'!BC12*('3d Customer accounts'!BC55/('3d Customer accounts'!BC12+'3d Customer accounts'!BC55))),"0"),"-")</f>
        <v>-</v>
      </c>
      <c r="BD12" s="141" t="str">
        <f>IFERROR(IF('2e Nil Differential'!BD12&gt;0,('2e Nil Differential'!BD12*('3d Customer accounts'!BD55/('3d Customer accounts'!BD12+'3d Customer accounts'!BD55))),"0"),"-")</f>
        <v>-</v>
      </c>
      <c r="BE12" s="141" t="str">
        <f>IFERROR(IF('2e Nil Differential'!BE12&gt;0,('2e Nil Differential'!BE12*('3d Customer accounts'!BE55/('3d Customer accounts'!BE12+'3d Customer accounts'!BE55))),"0"),"-")</f>
        <v>-</v>
      </c>
      <c r="BF12" s="141" t="str">
        <f>IFERROR(IF('2e Nil Differential'!BF12&gt;0,('2e Nil Differential'!BF12*('3d Customer accounts'!BF55/('3d Customer accounts'!BF12+'3d Customer accounts'!BF55))),"0"),"-")</f>
        <v>-</v>
      </c>
    </row>
    <row r="13" spans="1:58">
      <c r="B13" s="282"/>
      <c r="C13" s="285"/>
      <c r="D13" s="285"/>
      <c r="E13" s="285"/>
      <c r="F13" s="64" t="s">
        <v>99</v>
      </c>
      <c r="G13" s="65"/>
      <c r="H13" s="38"/>
      <c r="I13" s="136"/>
      <c r="J13" s="136"/>
      <c r="K13" s="136"/>
      <c r="L13" s="136"/>
      <c r="M13" s="136"/>
      <c r="N13" s="136"/>
      <c r="O13" s="136"/>
      <c r="P13" s="136"/>
      <c r="Q13" s="38"/>
      <c r="R13" s="136"/>
      <c r="S13" s="136"/>
      <c r="T13" s="136"/>
      <c r="U13" s="136"/>
      <c r="V13" s="136"/>
      <c r="W13" s="136"/>
      <c r="X13" s="136"/>
      <c r="Y13" s="136"/>
      <c r="Z13" s="136"/>
      <c r="AA13" s="136"/>
      <c r="AB13" s="136"/>
      <c r="AC13" s="136"/>
      <c r="AD13" s="136"/>
      <c r="AE13" s="136"/>
      <c r="AF13" s="141">
        <f>IFERROR(IF('2e Nil Differential'!AF13&gt;0,('2e Nil Differential'!AF13*('3d Customer accounts'!AF56/('3d Customer accounts'!AF13+'3d Customer accounts'!AF56))),"0"),"-")</f>
        <v>4.2953786717497611</v>
      </c>
      <c r="AG13" s="141">
        <f>IFERROR(IF('2e Nil Differential'!AG13&gt;0,('2e Nil Differential'!AG13*('3d Customer accounts'!AG56/('3d Customer accounts'!AG13+'3d Customer accounts'!AG56))),"0"),"-")</f>
        <v>4.1744228969394328</v>
      </c>
      <c r="AH13" s="141">
        <f>IFERROR(IF('2e Nil Differential'!AH13&gt;0,('2e Nil Differential'!AH13*('3d Customer accounts'!AH56/('3d Customer accounts'!AH13+'3d Customer accounts'!AH56))),"0"),"-")</f>
        <v>3.694038533985907</v>
      </c>
      <c r="AI13" s="141">
        <f>IFERROR(IF('2e Nil Differential'!AI13&gt;0,('2e Nil Differential'!AI13*('3d Customer accounts'!AI56/('3d Customer accounts'!AI13+'3d Customer accounts'!AI56))),"0"),"-")</f>
        <v>3.6819474886698091</v>
      </c>
      <c r="AJ13" s="141">
        <f>IFERROR(IF('2e Nil Differential'!AJ13&gt;0,('2e Nil Differential'!AJ13*('3d Customer accounts'!AJ56/('3d Customer accounts'!AJ13+'3d Customer accounts'!AJ56))),"0"),"-")</f>
        <v>3.5718529139560755</v>
      </c>
      <c r="AK13" s="141">
        <f>IFERROR(IF('2e Nil Differential'!AK13&gt;0,('2e Nil Differential'!AK13*('3d Customer accounts'!AK56/('3d Customer accounts'!AK13+'3d Customer accounts'!AK56))),"0"),"-")</f>
        <v>5.2382020043868236</v>
      </c>
      <c r="AL13" s="141">
        <f>IFERROR(IF('2e Nil Differential'!AL13&gt;0,('2e Nil Differential'!AL13*('3d Customer accounts'!AL56/('3d Customer accounts'!AL13+'3d Customer accounts'!AL56))),"0"),"-")</f>
        <v>5.1580185714285705</v>
      </c>
      <c r="AM13" s="141">
        <f>IFERROR(IF('2e Nil Differential'!AM13&gt;0,('2e Nil Differential'!AM13*('3d Customer accounts'!AM56/('3d Customer accounts'!AM13+'3d Customer accounts'!AM56))),"0"),"-")</f>
        <v>5.0610231919268927</v>
      </c>
      <c r="AN13" s="141">
        <f>IFERROR(IF('2e Nil Differential'!AN13&gt;0,('2e Nil Differential'!AN13*('3d Customer accounts'!AN56/('3d Customer accounts'!AN13+'3d Customer accounts'!AN56))),"0"),"-")</f>
        <v>4.7245246018635196</v>
      </c>
      <c r="AO13" s="141" t="str">
        <f>IFERROR(IF('2e Nil Differential'!AO13&gt;0,('2e Nil Differential'!AO13*('3d Customer accounts'!AO56/('3d Customer accounts'!AO13+'3d Customer accounts'!AO56))),"0"),"-")</f>
        <v>-</v>
      </c>
      <c r="AP13" s="141" t="str">
        <f>IFERROR(IF('2e Nil Differential'!AP13&gt;0,('2e Nil Differential'!AP13*('3d Customer accounts'!AP56/('3d Customer accounts'!AP13+'3d Customer accounts'!AP56))),"0"),"-")</f>
        <v>-</v>
      </c>
      <c r="AQ13" s="141" t="str">
        <f>IFERROR(IF('2e Nil Differential'!AQ13&gt;0,('2e Nil Differential'!AQ13*('3d Customer accounts'!AQ56/('3d Customer accounts'!AQ13+'3d Customer accounts'!AQ56))),"0"),"-")</f>
        <v>-</v>
      </c>
      <c r="AR13" s="141" t="str">
        <f>IFERROR(IF('2e Nil Differential'!AR13&gt;0,('2e Nil Differential'!AR13*('3d Customer accounts'!AR56/('3d Customer accounts'!AR13+'3d Customer accounts'!AR56))),"0"),"-")</f>
        <v>-</v>
      </c>
      <c r="AS13" s="141" t="str">
        <f>IFERROR(IF('2e Nil Differential'!AS13&gt;0,('2e Nil Differential'!AS13*('3d Customer accounts'!AS56/('3d Customer accounts'!AS13+'3d Customer accounts'!AS56))),"0"),"-")</f>
        <v>-</v>
      </c>
      <c r="AT13" s="141" t="str">
        <f>IFERROR(IF('2e Nil Differential'!AT13&gt;0,('2e Nil Differential'!AT13*('3d Customer accounts'!AT56/('3d Customer accounts'!AT13+'3d Customer accounts'!AT56))),"0"),"-")</f>
        <v>-</v>
      </c>
      <c r="AU13" s="141" t="str">
        <f>IFERROR(IF('2e Nil Differential'!AU13&gt;0,('2e Nil Differential'!AU13*('3d Customer accounts'!AU56/('3d Customer accounts'!AU13+'3d Customer accounts'!AU56))),"0"),"-")</f>
        <v>-</v>
      </c>
      <c r="AV13" s="141" t="str">
        <f>IFERROR(IF('2e Nil Differential'!AV13&gt;0,('2e Nil Differential'!AV13*('3d Customer accounts'!AV56/('3d Customer accounts'!AV13+'3d Customer accounts'!AV56))),"0"),"-")</f>
        <v>-</v>
      </c>
      <c r="AW13" s="141" t="str">
        <f>IFERROR(IF('2e Nil Differential'!AW13&gt;0,('2e Nil Differential'!AW13*('3d Customer accounts'!AW56/('3d Customer accounts'!AW13+'3d Customer accounts'!AW56))),"0"),"-")</f>
        <v>-</v>
      </c>
      <c r="AX13" s="141" t="str">
        <f>IFERROR(IF('2e Nil Differential'!AX13&gt;0,('2e Nil Differential'!AX13*('3d Customer accounts'!AX56/('3d Customer accounts'!AX13+'3d Customer accounts'!AX56))),"0"),"-")</f>
        <v>-</v>
      </c>
      <c r="AY13" s="141" t="str">
        <f>IFERROR(IF('2e Nil Differential'!AY13&gt;0,('2e Nil Differential'!AY13*('3d Customer accounts'!AY56/('3d Customer accounts'!AY13+'3d Customer accounts'!AY56))),"0"),"-")</f>
        <v>-</v>
      </c>
      <c r="AZ13" s="141" t="str">
        <f>IFERROR(IF('2e Nil Differential'!AZ13&gt;0,('2e Nil Differential'!AZ13*('3d Customer accounts'!AZ56/('3d Customer accounts'!AZ13+'3d Customer accounts'!AZ56))),"0"),"-")</f>
        <v>-</v>
      </c>
      <c r="BA13" s="141" t="str">
        <f>IFERROR(IF('2e Nil Differential'!BA13&gt;0,('2e Nil Differential'!BA13*('3d Customer accounts'!BA56/('3d Customer accounts'!BA13+'3d Customer accounts'!BA56))),"0"),"-")</f>
        <v>-</v>
      </c>
      <c r="BB13" s="141" t="str">
        <f>IFERROR(IF('2e Nil Differential'!BB13&gt;0,('2e Nil Differential'!BB13*('3d Customer accounts'!BB56/('3d Customer accounts'!BB13+'3d Customer accounts'!BB56))),"0"),"-")</f>
        <v>-</v>
      </c>
      <c r="BC13" s="141" t="str">
        <f>IFERROR(IF('2e Nil Differential'!BC13&gt;0,('2e Nil Differential'!BC13*('3d Customer accounts'!BC56/('3d Customer accounts'!BC13+'3d Customer accounts'!BC56))),"0"),"-")</f>
        <v>-</v>
      </c>
      <c r="BD13" s="141" t="str">
        <f>IFERROR(IF('2e Nil Differential'!BD13&gt;0,('2e Nil Differential'!BD13*('3d Customer accounts'!BD56/('3d Customer accounts'!BD13+'3d Customer accounts'!BD56))),"0"),"-")</f>
        <v>-</v>
      </c>
      <c r="BE13" s="141" t="str">
        <f>IFERROR(IF('2e Nil Differential'!BE13&gt;0,('2e Nil Differential'!BE13*('3d Customer accounts'!BE56/('3d Customer accounts'!BE13+'3d Customer accounts'!BE56))),"0"),"-")</f>
        <v>-</v>
      </c>
      <c r="BF13" s="141" t="str">
        <f>IFERROR(IF('2e Nil Differential'!BF13&gt;0,('2e Nil Differential'!BF13*('3d Customer accounts'!BF56/('3d Customer accounts'!BF13+'3d Customer accounts'!BF56))),"0"),"-")</f>
        <v>-</v>
      </c>
    </row>
    <row r="14" spans="1:58">
      <c r="B14" s="282"/>
      <c r="C14" s="285"/>
      <c r="D14" s="285"/>
      <c r="E14" s="285"/>
      <c r="F14" s="64" t="s">
        <v>100</v>
      </c>
      <c r="G14" s="65"/>
      <c r="H14" s="38"/>
      <c r="I14" s="136"/>
      <c r="J14" s="136"/>
      <c r="K14" s="136"/>
      <c r="L14" s="136"/>
      <c r="M14" s="136"/>
      <c r="N14" s="136"/>
      <c r="O14" s="136"/>
      <c r="P14" s="136"/>
      <c r="Q14" s="38"/>
      <c r="R14" s="136"/>
      <c r="S14" s="136"/>
      <c r="T14" s="136"/>
      <c r="U14" s="136"/>
      <c r="V14" s="136"/>
      <c r="W14" s="136"/>
      <c r="X14" s="136"/>
      <c r="Y14" s="136"/>
      <c r="Z14" s="136"/>
      <c r="AA14" s="136"/>
      <c r="AB14" s="136"/>
      <c r="AC14" s="136"/>
      <c r="AD14" s="136"/>
      <c r="AE14" s="136"/>
      <c r="AF14" s="141">
        <f>IFERROR(IF('2e Nil Differential'!AF14&gt;0,('2e Nil Differential'!AF14*('3d Customer accounts'!AF57/('3d Customer accounts'!AF14+'3d Customer accounts'!AF57))),"0"),"-")</f>
        <v>4.4023145659209888</v>
      </c>
      <c r="AG14" s="141">
        <f>IFERROR(IF('2e Nil Differential'!AG14&gt;0,('2e Nil Differential'!AG14*('3d Customer accounts'!AG57/('3d Customer accounts'!AG14+'3d Customer accounts'!AG57))),"0"),"-")</f>
        <v>4.2720170980893357</v>
      </c>
      <c r="AH14" s="141">
        <f>IFERROR(IF('2e Nil Differential'!AH14&gt;0,('2e Nil Differential'!AH14*('3d Customer accounts'!AH57/('3d Customer accounts'!AH14+'3d Customer accounts'!AH57))),"0"),"-")</f>
        <v>3.7851603558866151</v>
      </c>
      <c r="AI14" s="141">
        <f>IFERROR(IF('2e Nil Differential'!AI14&gt;0,('2e Nil Differential'!AI14*('3d Customer accounts'!AI57/('3d Customer accounts'!AI14+'3d Customer accounts'!AI57))),"0"),"-")</f>
        <v>3.7711341692051326</v>
      </c>
      <c r="AJ14" s="141">
        <f>IFERROR(IF('2e Nil Differential'!AJ14&gt;0,('2e Nil Differential'!AJ14*('3d Customer accounts'!AJ57/('3d Customer accounts'!AJ14+'3d Customer accounts'!AJ57))),"0"),"-")</f>
        <v>3.6492341726407318</v>
      </c>
      <c r="AK14" s="141">
        <f>IFERROR(IF('2e Nil Differential'!AK14&gt;0,('2e Nil Differential'!AK14*('3d Customer accounts'!AK57/('3d Customer accounts'!AK14+'3d Customer accounts'!AK57))),"0"),"-")</f>
        <v>5.3764657026768639</v>
      </c>
      <c r="AL14" s="141">
        <f>IFERROR(IF('2e Nil Differential'!AL14&gt;0,('2e Nil Differential'!AL14*('3d Customer accounts'!AL57/('3d Customer accounts'!AL14+'3d Customer accounts'!AL57))),"0"),"-")</f>
        <v>5.2884616710499843</v>
      </c>
      <c r="AM14" s="141">
        <f>IFERROR(IF('2e Nil Differential'!AM14&gt;0,('2e Nil Differential'!AM14*('3d Customer accounts'!AM57/('3d Customer accounts'!AM14+'3d Customer accounts'!AM57))),"0"),"-")</f>
        <v>5.1903174441849007</v>
      </c>
      <c r="AN14" s="141">
        <f>IFERROR(IF('2e Nil Differential'!AN14&gt;0,('2e Nil Differential'!AN14*('3d Customer accounts'!AN57/('3d Customer accounts'!AN14+'3d Customer accounts'!AN57))),"0"),"-")</f>
        <v>4.8324544774029317</v>
      </c>
      <c r="AO14" s="141" t="str">
        <f>IFERROR(IF('2e Nil Differential'!AO14&gt;0,('2e Nil Differential'!AO14*('3d Customer accounts'!AO57/('3d Customer accounts'!AO14+'3d Customer accounts'!AO57))),"0"),"-")</f>
        <v>-</v>
      </c>
      <c r="AP14" s="141" t="str">
        <f>IFERROR(IF('2e Nil Differential'!AP14&gt;0,('2e Nil Differential'!AP14*('3d Customer accounts'!AP57/('3d Customer accounts'!AP14+'3d Customer accounts'!AP57))),"0"),"-")</f>
        <v>-</v>
      </c>
      <c r="AQ14" s="141" t="str">
        <f>IFERROR(IF('2e Nil Differential'!AQ14&gt;0,('2e Nil Differential'!AQ14*('3d Customer accounts'!AQ57/('3d Customer accounts'!AQ14+'3d Customer accounts'!AQ57))),"0"),"-")</f>
        <v>-</v>
      </c>
      <c r="AR14" s="141" t="str">
        <f>IFERROR(IF('2e Nil Differential'!AR14&gt;0,('2e Nil Differential'!AR14*('3d Customer accounts'!AR57/('3d Customer accounts'!AR14+'3d Customer accounts'!AR57))),"0"),"-")</f>
        <v>-</v>
      </c>
      <c r="AS14" s="141" t="str">
        <f>IFERROR(IF('2e Nil Differential'!AS14&gt;0,('2e Nil Differential'!AS14*('3d Customer accounts'!AS57/('3d Customer accounts'!AS14+'3d Customer accounts'!AS57))),"0"),"-")</f>
        <v>-</v>
      </c>
      <c r="AT14" s="141" t="str">
        <f>IFERROR(IF('2e Nil Differential'!AT14&gt;0,('2e Nil Differential'!AT14*('3d Customer accounts'!AT57/('3d Customer accounts'!AT14+'3d Customer accounts'!AT57))),"0"),"-")</f>
        <v>-</v>
      </c>
      <c r="AU14" s="141" t="str">
        <f>IFERROR(IF('2e Nil Differential'!AU14&gt;0,('2e Nil Differential'!AU14*('3d Customer accounts'!AU57/('3d Customer accounts'!AU14+'3d Customer accounts'!AU57))),"0"),"-")</f>
        <v>-</v>
      </c>
      <c r="AV14" s="141" t="str">
        <f>IFERROR(IF('2e Nil Differential'!AV14&gt;0,('2e Nil Differential'!AV14*('3d Customer accounts'!AV57/('3d Customer accounts'!AV14+'3d Customer accounts'!AV57))),"0"),"-")</f>
        <v>-</v>
      </c>
      <c r="AW14" s="141" t="str">
        <f>IFERROR(IF('2e Nil Differential'!AW14&gt;0,('2e Nil Differential'!AW14*('3d Customer accounts'!AW57/('3d Customer accounts'!AW14+'3d Customer accounts'!AW57))),"0"),"-")</f>
        <v>-</v>
      </c>
      <c r="AX14" s="141" t="str">
        <f>IFERROR(IF('2e Nil Differential'!AX14&gt;0,('2e Nil Differential'!AX14*('3d Customer accounts'!AX57/('3d Customer accounts'!AX14+'3d Customer accounts'!AX57))),"0"),"-")</f>
        <v>-</v>
      </c>
      <c r="AY14" s="141" t="str">
        <f>IFERROR(IF('2e Nil Differential'!AY14&gt;0,('2e Nil Differential'!AY14*('3d Customer accounts'!AY57/('3d Customer accounts'!AY14+'3d Customer accounts'!AY57))),"0"),"-")</f>
        <v>-</v>
      </c>
      <c r="AZ14" s="141" t="str">
        <f>IFERROR(IF('2e Nil Differential'!AZ14&gt;0,('2e Nil Differential'!AZ14*('3d Customer accounts'!AZ57/('3d Customer accounts'!AZ14+'3d Customer accounts'!AZ57))),"0"),"-")</f>
        <v>-</v>
      </c>
      <c r="BA14" s="141" t="str">
        <f>IFERROR(IF('2e Nil Differential'!BA14&gt;0,('2e Nil Differential'!BA14*('3d Customer accounts'!BA57/('3d Customer accounts'!BA14+'3d Customer accounts'!BA57))),"0"),"-")</f>
        <v>-</v>
      </c>
      <c r="BB14" s="141" t="str">
        <f>IFERROR(IF('2e Nil Differential'!BB14&gt;0,('2e Nil Differential'!BB14*('3d Customer accounts'!BB57/('3d Customer accounts'!BB14+'3d Customer accounts'!BB57))),"0"),"-")</f>
        <v>-</v>
      </c>
      <c r="BC14" s="141" t="str">
        <f>IFERROR(IF('2e Nil Differential'!BC14&gt;0,('2e Nil Differential'!BC14*('3d Customer accounts'!BC57/('3d Customer accounts'!BC14+'3d Customer accounts'!BC57))),"0"),"-")</f>
        <v>-</v>
      </c>
      <c r="BD14" s="141" t="str">
        <f>IFERROR(IF('2e Nil Differential'!BD14&gt;0,('2e Nil Differential'!BD14*('3d Customer accounts'!BD57/('3d Customer accounts'!BD14+'3d Customer accounts'!BD57))),"0"),"-")</f>
        <v>-</v>
      </c>
      <c r="BE14" s="141" t="str">
        <f>IFERROR(IF('2e Nil Differential'!BE14&gt;0,('2e Nil Differential'!BE14*('3d Customer accounts'!BE57/('3d Customer accounts'!BE14+'3d Customer accounts'!BE57))),"0"),"-")</f>
        <v>-</v>
      </c>
      <c r="BF14" s="141" t="str">
        <f>IFERROR(IF('2e Nil Differential'!BF14&gt;0,('2e Nil Differential'!BF14*('3d Customer accounts'!BF57/('3d Customer accounts'!BF14+'3d Customer accounts'!BF57))),"0"),"-")</f>
        <v>-</v>
      </c>
    </row>
    <row r="15" spans="1:58">
      <c r="B15" s="282"/>
      <c r="C15" s="285"/>
      <c r="D15" s="285"/>
      <c r="E15" s="285"/>
      <c r="F15" s="64" t="s">
        <v>101</v>
      </c>
      <c r="G15" s="65"/>
      <c r="H15" s="38"/>
      <c r="I15" s="136"/>
      <c r="J15" s="136"/>
      <c r="K15" s="136"/>
      <c r="L15" s="136"/>
      <c r="M15" s="136"/>
      <c r="N15" s="136"/>
      <c r="O15" s="136"/>
      <c r="P15" s="136"/>
      <c r="Q15" s="38"/>
      <c r="R15" s="136"/>
      <c r="S15" s="136"/>
      <c r="T15" s="136"/>
      <c r="U15" s="136"/>
      <c r="V15" s="136"/>
      <c r="W15" s="136"/>
      <c r="X15" s="136"/>
      <c r="Y15" s="136"/>
      <c r="Z15" s="136"/>
      <c r="AA15" s="136"/>
      <c r="AB15" s="136"/>
      <c r="AC15" s="136"/>
      <c r="AD15" s="136"/>
      <c r="AE15" s="136"/>
      <c r="AF15" s="141">
        <f>IFERROR(IF('2e Nil Differential'!AF15&gt;0,('2e Nil Differential'!AF15*('3d Customer accounts'!AF58/('3d Customer accounts'!AF15+'3d Customer accounts'!AF58))),"0"),"-")</f>
        <v>4.5764590981369873</v>
      </c>
      <c r="AG15" s="141">
        <f>IFERROR(IF('2e Nil Differential'!AG15&gt;0,('2e Nil Differential'!AG15*('3d Customer accounts'!AG58/('3d Customer accounts'!AG15+'3d Customer accounts'!AG58))),"0"),"-")</f>
        <v>4.5056039317643135</v>
      </c>
      <c r="AH15" s="141">
        <f>IFERROR(IF('2e Nil Differential'!AH15&gt;0,('2e Nil Differential'!AH15*('3d Customer accounts'!AH58/('3d Customer accounts'!AH15+'3d Customer accounts'!AH58))),"0"),"-")</f>
        <v>4.0049756083311383</v>
      </c>
      <c r="AI15" s="141">
        <f>IFERROR(IF('2e Nil Differential'!AI15&gt;0,('2e Nil Differential'!AI15*('3d Customer accounts'!AI58/('3d Customer accounts'!AI15+'3d Customer accounts'!AI58))),"0"),"-")</f>
        <v>3.9721556990748801</v>
      </c>
      <c r="AJ15" s="141">
        <f>IFERROR(IF('2e Nil Differential'!AJ15&gt;0,('2e Nil Differential'!AJ15*('3d Customer accounts'!AJ58/('3d Customer accounts'!AJ15+'3d Customer accounts'!AJ58))),"0"),"-")</f>
        <v>3.8506742256999407</v>
      </c>
      <c r="AK15" s="141">
        <f>IFERROR(IF('2e Nil Differential'!AK15&gt;0,('2e Nil Differential'!AK15*('3d Customer accounts'!AK58/('3d Customer accounts'!AK15+'3d Customer accounts'!AK58))),"0"),"-")</f>
        <v>5.7690049438185032</v>
      </c>
      <c r="AL15" s="141">
        <f>IFERROR(IF('2e Nil Differential'!AL15&gt;0,('2e Nil Differential'!AL15*('3d Customer accounts'!AL58/('3d Customer accounts'!AL15+'3d Customer accounts'!AL58))),"0"),"-")</f>
        <v>5.7377131493051952</v>
      </c>
      <c r="AM15" s="141">
        <f>IFERROR(IF('2e Nil Differential'!AM15&gt;0,('2e Nil Differential'!AM15*('3d Customer accounts'!AM58/('3d Customer accounts'!AM15+'3d Customer accounts'!AM58))),"0"),"-")</f>
        <v>5.6228264857389361</v>
      </c>
      <c r="AN15" s="141">
        <f>IFERROR(IF('2e Nil Differential'!AN15&gt;0,('2e Nil Differential'!AN15*('3d Customer accounts'!AN58/('3d Customer accounts'!AN15+'3d Customer accounts'!AN58))),"0"),"-")</f>
        <v>5.3852256314746638</v>
      </c>
      <c r="AO15" s="141" t="str">
        <f>IFERROR(IF('2e Nil Differential'!AO15&gt;0,('2e Nil Differential'!AO15*('3d Customer accounts'!AO58/('3d Customer accounts'!AO15+'3d Customer accounts'!AO58))),"0"),"-")</f>
        <v>-</v>
      </c>
      <c r="AP15" s="141" t="str">
        <f>IFERROR(IF('2e Nil Differential'!AP15&gt;0,('2e Nil Differential'!AP15*('3d Customer accounts'!AP58/('3d Customer accounts'!AP15+'3d Customer accounts'!AP58))),"0"),"-")</f>
        <v>-</v>
      </c>
      <c r="AQ15" s="141" t="str">
        <f>IFERROR(IF('2e Nil Differential'!AQ15&gt;0,('2e Nil Differential'!AQ15*('3d Customer accounts'!AQ58/('3d Customer accounts'!AQ15+'3d Customer accounts'!AQ58))),"0"),"-")</f>
        <v>-</v>
      </c>
      <c r="AR15" s="141" t="str">
        <f>IFERROR(IF('2e Nil Differential'!AR15&gt;0,('2e Nil Differential'!AR15*('3d Customer accounts'!AR58/('3d Customer accounts'!AR15+'3d Customer accounts'!AR58))),"0"),"-")</f>
        <v>-</v>
      </c>
      <c r="AS15" s="141" t="str">
        <f>IFERROR(IF('2e Nil Differential'!AS15&gt;0,('2e Nil Differential'!AS15*('3d Customer accounts'!AS58/('3d Customer accounts'!AS15+'3d Customer accounts'!AS58))),"0"),"-")</f>
        <v>-</v>
      </c>
      <c r="AT15" s="141" t="str">
        <f>IFERROR(IF('2e Nil Differential'!AT15&gt;0,('2e Nil Differential'!AT15*('3d Customer accounts'!AT58/('3d Customer accounts'!AT15+'3d Customer accounts'!AT58))),"0"),"-")</f>
        <v>-</v>
      </c>
      <c r="AU15" s="141" t="str">
        <f>IFERROR(IF('2e Nil Differential'!AU15&gt;0,('2e Nil Differential'!AU15*('3d Customer accounts'!AU58/('3d Customer accounts'!AU15+'3d Customer accounts'!AU58))),"0"),"-")</f>
        <v>-</v>
      </c>
      <c r="AV15" s="141" t="str">
        <f>IFERROR(IF('2e Nil Differential'!AV15&gt;0,('2e Nil Differential'!AV15*('3d Customer accounts'!AV58/('3d Customer accounts'!AV15+'3d Customer accounts'!AV58))),"0"),"-")</f>
        <v>-</v>
      </c>
      <c r="AW15" s="141" t="str">
        <f>IFERROR(IF('2e Nil Differential'!AW15&gt;0,('2e Nil Differential'!AW15*('3d Customer accounts'!AW58/('3d Customer accounts'!AW15+'3d Customer accounts'!AW58))),"0"),"-")</f>
        <v>-</v>
      </c>
      <c r="AX15" s="141" t="str">
        <f>IFERROR(IF('2e Nil Differential'!AX15&gt;0,('2e Nil Differential'!AX15*('3d Customer accounts'!AX58/('3d Customer accounts'!AX15+'3d Customer accounts'!AX58))),"0"),"-")</f>
        <v>-</v>
      </c>
      <c r="AY15" s="141" t="str">
        <f>IFERROR(IF('2e Nil Differential'!AY15&gt;0,('2e Nil Differential'!AY15*('3d Customer accounts'!AY58/('3d Customer accounts'!AY15+'3d Customer accounts'!AY58))),"0"),"-")</f>
        <v>-</v>
      </c>
      <c r="AZ15" s="141" t="str">
        <f>IFERROR(IF('2e Nil Differential'!AZ15&gt;0,('2e Nil Differential'!AZ15*('3d Customer accounts'!AZ58/('3d Customer accounts'!AZ15+'3d Customer accounts'!AZ58))),"0"),"-")</f>
        <v>-</v>
      </c>
      <c r="BA15" s="141" t="str">
        <f>IFERROR(IF('2e Nil Differential'!BA15&gt;0,('2e Nil Differential'!BA15*('3d Customer accounts'!BA58/('3d Customer accounts'!BA15+'3d Customer accounts'!BA58))),"0"),"-")</f>
        <v>-</v>
      </c>
      <c r="BB15" s="141" t="str">
        <f>IFERROR(IF('2e Nil Differential'!BB15&gt;0,('2e Nil Differential'!BB15*('3d Customer accounts'!BB58/('3d Customer accounts'!BB15+'3d Customer accounts'!BB58))),"0"),"-")</f>
        <v>-</v>
      </c>
      <c r="BC15" s="141" t="str">
        <f>IFERROR(IF('2e Nil Differential'!BC15&gt;0,('2e Nil Differential'!BC15*('3d Customer accounts'!BC58/('3d Customer accounts'!BC15+'3d Customer accounts'!BC58))),"0"),"-")</f>
        <v>-</v>
      </c>
      <c r="BD15" s="141" t="str">
        <f>IFERROR(IF('2e Nil Differential'!BD15&gt;0,('2e Nil Differential'!BD15*('3d Customer accounts'!BD58/('3d Customer accounts'!BD15+'3d Customer accounts'!BD58))),"0"),"-")</f>
        <v>-</v>
      </c>
      <c r="BE15" s="141" t="str">
        <f>IFERROR(IF('2e Nil Differential'!BE15&gt;0,('2e Nil Differential'!BE15*('3d Customer accounts'!BE58/('3d Customer accounts'!BE15+'3d Customer accounts'!BE58))),"0"),"-")</f>
        <v>-</v>
      </c>
      <c r="BF15" s="141" t="str">
        <f>IFERROR(IF('2e Nil Differential'!BF15&gt;0,('2e Nil Differential'!BF15*('3d Customer accounts'!BF58/('3d Customer accounts'!BF15+'3d Customer accounts'!BF58))),"0"),"-")</f>
        <v>-</v>
      </c>
    </row>
    <row r="16" spans="1:58">
      <c r="B16" s="282"/>
      <c r="C16" s="285"/>
      <c r="D16" s="285"/>
      <c r="E16" s="285"/>
      <c r="F16" s="64" t="s">
        <v>102</v>
      </c>
      <c r="G16" s="65"/>
      <c r="H16" s="38"/>
      <c r="I16" s="136"/>
      <c r="J16" s="136"/>
      <c r="K16" s="136"/>
      <c r="L16" s="136"/>
      <c r="M16" s="136"/>
      <c r="N16" s="136"/>
      <c r="O16" s="136"/>
      <c r="P16" s="136"/>
      <c r="Q16" s="38"/>
      <c r="R16" s="136"/>
      <c r="S16" s="136"/>
      <c r="T16" s="136"/>
      <c r="U16" s="136"/>
      <c r="V16" s="136"/>
      <c r="W16" s="136"/>
      <c r="X16" s="136"/>
      <c r="Y16" s="136"/>
      <c r="Z16" s="136"/>
      <c r="AA16" s="136"/>
      <c r="AB16" s="136"/>
      <c r="AC16" s="136"/>
      <c r="AD16" s="136"/>
      <c r="AE16" s="136"/>
      <c r="AF16" s="141">
        <f>IFERROR(IF('2e Nil Differential'!AF16&gt;0,('2e Nil Differential'!AF16*('3d Customer accounts'!AF59/('3d Customer accounts'!AF16+'3d Customer accounts'!AF59))),"0"),"-")</f>
        <v>2.7561282925439006</v>
      </c>
      <c r="AG16" s="141">
        <f>IFERROR(IF('2e Nil Differential'!AG16&gt;0,('2e Nil Differential'!AG16*('3d Customer accounts'!AG59/('3d Customer accounts'!AG16+'3d Customer accounts'!AG59))),"0"),"-")</f>
        <v>2.6901926378914958</v>
      </c>
      <c r="AH16" s="141">
        <f>IFERROR(IF('2e Nil Differential'!AH16&gt;0,('2e Nil Differential'!AH16*('3d Customer accounts'!AH59/('3d Customer accounts'!AH16+'3d Customer accounts'!AH59))),"0"),"-")</f>
        <v>2.3781009968779383</v>
      </c>
      <c r="AI16" s="141">
        <f>IFERROR(IF('2e Nil Differential'!AI16&gt;0,('2e Nil Differential'!AI16*('3d Customer accounts'!AI59/('3d Customer accounts'!AI16+'3d Customer accounts'!AI59))),"0"),"-")</f>
        <v>2.35823082366923</v>
      </c>
      <c r="AJ16" s="141">
        <f>IFERROR(IF('2e Nil Differential'!AJ16&gt;0,('2e Nil Differential'!AJ16*('3d Customer accounts'!AJ59/('3d Customer accounts'!AJ16+'3d Customer accounts'!AJ59))),"0"),"-")</f>
        <v>2.2958057499143609</v>
      </c>
      <c r="AK16" s="141">
        <f>IFERROR(IF('2e Nil Differential'!AK16&gt;0,('2e Nil Differential'!AK16*('3d Customer accounts'!AK59/('3d Customer accounts'!AK16+'3d Customer accounts'!AK59))),"0"),"-")</f>
        <v>3.4963199547864514</v>
      </c>
      <c r="AL16" s="141">
        <f>IFERROR(IF('2e Nil Differential'!AL16&gt;0,('2e Nil Differential'!AL16*('3d Customer accounts'!AL59/('3d Customer accounts'!AL16+'3d Customer accounts'!AL59))),"0"),"-")</f>
        <v>3.4350693656722679</v>
      </c>
      <c r="AM16" s="141">
        <f>IFERROR(IF('2e Nil Differential'!AM16&gt;0,('2e Nil Differential'!AM16*('3d Customer accounts'!AM59/('3d Customer accounts'!AM16+'3d Customer accounts'!AM59))),"0"),"-")</f>
        <v>3.3876864669497144</v>
      </c>
      <c r="AN16" s="141">
        <f>IFERROR(IF('2e Nil Differential'!AN16&gt;0,('2e Nil Differential'!AN16*('3d Customer accounts'!AN59/('3d Customer accounts'!AN16+'3d Customer accounts'!AN59))),"0"),"-")</f>
        <v>3.156713577856272</v>
      </c>
      <c r="AO16" s="141" t="str">
        <f>IFERROR(IF('2e Nil Differential'!AO16&gt;0,('2e Nil Differential'!AO16*('3d Customer accounts'!AO59/('3d Customer accounts'!AO16+'3d Customer accounts'!AO59))),"0"),"-")</f>
        <v>-</v>
      </c>
      <c r="AP16" s="141" t="str">
        <f>IFERROR(IF('2e Nil Differential'!AP16&gt;0,('2e Nil Differential'!AP16*('3d Customer accounts'!AP59/('3d Customer accounts'!AP16+'3d Customer accounts'!AP59))),"0"),"-")</f>
        <v>-</v>
      </c>
      <c r="AQ16" s="141" t="str">
        <f>IFERROR(IF('2e Nil Differential'!AQ16&gt;0,('2e Nil Differential'!AQ16*('3d Customer accounts'!AQ59/('3d Customer accounts'!AQ16+'3d Customer accounts'!AQ59))),"0"),"-")</f>
        <v>-</v>
      </c>
      <c r="AR16" s="141" t="str">
        <f>IFERROR(IF('2e Nil Differential'!AR16&gt;0,('2e Nil Differential'!AR16*('3d Customer accounts'!AR59/('3d Customer accounts'!AR16+'3d Customer accounts'!AR59))),"0"),"-")</f>
        <v>-</v>
      </c>
      <c r="AS16" s="141" t="str">
        <f>IFERROR(IF('2e Nil Differential'!AS16&gt;0,('2e Nil Differential'!AS16*('3d Customer accounts'!AS59/('3d Customer accounts'!AS16+'3d Customer accounts'!AS59))),"0"),"-")</f>
        <v>-</v>
      </c>
      <c r="AT16" s="141" t="str">
        <f>IFERROR(IF('2e Nil Differential'!AT16&gt;0,('2e Nil Differential'!AT16*('3d Customer accounts'!AT59/('3d Customer accounts'!AT16+'3d Customer accounts'!AT59))),"0"),"-")</f>
        <v>-</v>
      </c>
      <c r="AU16" s="141" t="str">
        <f>IFERROR(IF('2e Nil Differential'!AU16&gt;0,('2e Nil Differential'!AU16*('3d Customer accounts'!AU59/('3d Customer accounts'!AU16+'3d Customer accounts'!AU59))),"0"),"-")</f>
        <v>-</v>
      </c>
      <c r="AV16" s="141" t="str">
        <f>IFERROR(IF('2e Nil Differential'!AV16&gt;0,('2e Nil Differential'!AV16*('3d Customer accounts'!AV59/('3d Customer accounts'!AV16+'3d Customer accounts'!AV59))),"0"),"-")</f>
        <v>-</v>
      </c>
      <c r="AW16" s="141" t="str">
        <f>IFERROR(IF('2e Nil Differential'!AW16&gt;0,('2e Nil Differential'!AW16*('3d Customer accounts'!AW59/('3d Customer accounts'!AW16+'3d Customer accounts'!AW59))),"0"),"-")</f>
        <v>-</v>
      </c>
      <c r="AX16" s="141" t="str">
        <f>IFERROR(IF('2e Nil Differential'!AX16&gt;0,('2e Nil Differential'!AX16*('3d Customer accounts'!AX59/('3d Customer accounts'!AX16+'3d Customer accounts'!AX59))),"0"),"-")</f>
        <v>-</v>
      </c>
      <c r="AY16" s="141" t="str">
        <f>IFERROR(IF('2e Nil Differential'!AY16&gt;0,('2e Nil Differential'!AY16*('3d Customer accounts'!AY59/('3d Customer accounts'!AY16+'3d Customer accounts'!AY59))),"0"),"-")</f>
        <v>-</v>
      </c>
      <c r="AZ16" s="141" t="str">
        <f>IFERROR(IF('2e Nil Differential'!AZ16&gt;0,('2e Nil Differential'!AZ16*('3d Customer accounts'!AZ59/('3d Customer accounts'!AZ16+'3d Customer accounts'!AZ59))),"0"),"-")</f>
        <v>-</v>
      </c>
      <c r="BA16" s="141" t="str">
        <f>IFERROR(IF('2e Nil Differential'!BA16&gt;0,('2e Nil Differential'!BA16*('3d Customer accounts'!BA59/('3d Customer accounts'!BA16+'3d Customer accounts'!BA59))),"0"),"-")</f>
        <v>-</v>
      </c>
      <c r="BB16" s="141" t="str">
        <f>IFERROR(IF('2e Nil Differential'!BB16&gt;0,('2e Nil Differential'!BB16*('3d Customer accounts'!BB59/('3d Customer accounts'!BB16+'3d Customer accounts'!BB59))),"0"),"-")</f>
        <v>-</v>
      </c>
      <c r="BC16" s="141" t="str">
        <f>IFERROR(IF('2e Nil Differential'!BC16&gt;0,('2e Nil Differential'!BC16*('3d Customer accounts'!BC59/('3d Customer accounts'!BC16+'3d Customer accounts'!BC59))),"0"),"-")</f>
        <v>-</v>
      </c>
      <c r="BD16" s="141" t="str">
        <f>IFERROR(IF('2e Nil Differential'!BD16&gt;0,('2e Nil Differential'!BD16*('3d Customer accounts'!BD59/('3d Customer accounts'!BD16+'3d Customer accounts'!BD59))),"0"),"-")</f>
        <v>-</v>
      </c>
      <c r="BE16" s="141" t="str">
        <f>IFERROR(IF('2e Nil Differential'!BE16&gt;0,('2e Nil Differential'!BE16*('3d Customer accounts'!BE59/('3d Customer accounts'!BE16+'3d Customer accounts'!BE59))),"0"),"-")</f>
        <v>-</v>
      </c>
      <c r="BF16" s="141" t="str">
        <f>IFERROR(IF('2e Nil Differential'!BF16&gt;0,('2e Nil Differential'!BF16*('3d Customer accounts'!BF59/('3d Customer accounts'!BF16+'3d Customer accounts'!BF59))),"0"),"-")</f>
        <v>-</v>
      </c>
    </row>
    <row r="17" spans="2:58">
      <c r="B17" s="282"/>
      <c r="C17" s="285"/>
      <c r="D17" s="285"/>
      <c r="E17" s="285"/>
      <c r="F17" s="64" t="s">
        <v>103</v>
      </c>
      <c r="G17" s="65"/>
      <c r="H17" s="38"/>
      <c r="I17" s="136"/>
      <c r="J17" s="136"/>
      <c r="K17" s="136"/>
      <c r="L17" s="136"/>
      <c r="M17" s="136"/>
      <c r="N17" s="136"/>
      <c r="O17" s="136"/>
      <c r="P17" s="136"/>
      <c r="Q17" s="38"/>
      <c r="R17" s="136"/>
      <c r="S17" s="136"/>
      <c r="T17" s="136"/>
      <c r="U17" s="136"/>
      <c r="V17" s="136"/>
      <c r="W17" s="136"/>
      <c r="X17" s="136"/>
      <c r="Y17" s="136"/>
      <c r="Z17" s="136"/>
      <c r="AA17" s="136"/>
      <c r="AB17" s="136"/>
      <c r="AC17" s="136"/>
      <c r="AD17" s="136"/>
      <c r="AE17" s="136"/>
      <c r="AF17" s="141">
        <f>IFERROR(IF('2e Nil Differential'!AF17&gt;0,('2e Nil Differential'!AF17*('3d Customer accounts'!AF60/('3d Customer accounts'!AF17+'3d Customer accounts'!AF60))),"0"),"-")</f>
        <v>5.1425815451013328</v>
      </c>
      <c r="AG17" s="141">
        <f>IFERROR(IF('2e Nil Differential'!AG17&gt;0,('2e Nil Differential'!AG17*('3d Customer accounts'!AG60/('3d Customer accounts'!AG17+'3d Customer accounts'!AG60))),"0"),"-")</f>
        <v>5.040731430818127</v>
      </c>
      <c r="AH17" s="141">
        <f>IFERROR(IF('2e Nil Differential'!AH17&gt;0,('2e Nil Differential'!AH17*('3d Customer accounts'!AH60/('3d Customer accounts'!AH17+'3d Customer accounts'!AH60))),"0"),"-")</f>
        <v>4.4790930899996528</v>
      </c>
      <c r="AI17" s="141">
        <f>IFERROR(IF('2e Nil Differential'!AI17&gt;0,('2e Nil Differential'!AI17*('3d Customer accounts'!AI60/('3d Customer accounts'!AI17+'3d Customer accounts'!AI60))),"0"),"-")</f>
        <v>4.456384340794795</v>
      </c>
      <c r="AJ17" s="141">
        <f>IFERROR(IF('2e Nil Differential'!AJ17&gt;0,('2e Nil Differential'!AJ17*('3d Customer accounts'!AJ60/('3d Customer accounts'!AJ17+'3d Customer accounts'!AJ60))),"0"),"-")</f>
        <v>4.3240854920888898</v>
      </c>
      <c r="AK17" s="141">
        <f>IFERROR(IF('2e Nil Differential'!AK17&gt;0,('2e Nil Differential'!AK17*('3d Customer accounts'!AK60/('3d Customer accounts'!AK17+'3d Customer accounts'!AK60))),"0"),"-")</f>
        <v>6.4438982709108616</v>
      </c>
      <c r="AL17" s="141">
        <f>IFERROR(IF('2e Nil Differential'!AL17&gt;0,('2e Nil Differential'!AL17*('3d Customer accounts'!AL60/('3d Customer accounts'!AL17+'3d Customer accounts'!AL60))),"0"),"-")</f>
        <v>6.3817722409642972</v>
      </c>
      <c r="AM17" s="141">
        <f>IFERROR(IF('2e Nil Differential'!AM17&gt;0,('2e Nil Differential'!AM17*('3d Customer accounts'!AM60/('3d Customer accounts'!AM17+'3d Customer accounts'!AM60))),"0"),"-")</f>
        <v>6.2785468174181389</v>
      </c>
      <c r="AN17" s="141">
        <f>IFERROR(IF('2e Nil Differential'!AN17&gt;0,('2e Nil Differential'!AN17*('3d Customer accounts'!AN60/('3d Customer accounts'!AN17+'3d Customer accounts'!AN60))),"0"),"-")</f>
        <v>5.8118575461074622</v>
      </c>
      <c r="AO17" s="141" t="str">
        <f>IFERROR(IF('2e Nil Differential'!AO17&gt;0,('2e Nil Differential'!AO17*('3d Customer accounts'!AO60/('3d Customer accounts'!AO17+'3d Customer accounts'!AO60))),"0"),"-")</f>
        <v>-</v>
      </c>
      <c r="AP17" s="141" t="str">
        <f>IFERROR(IF('2e Nil Differential'!AP17&gt;0,('2e Nil Differential'!AP17*('3d Customer accounts'!AP60/('3d Customer accounts'!AP17+'3d Customer accounts'!AP60))),"0"),"-")</f>
        <v>-</v>
      </c>
      <c r="AQ17" s="141" t="str">
        <f>IFERROR(IF('2e Nil Differential'!AQ17&gt;0,('2e Nil Differential'!AQ17*('3d Customer accounts'!AQ60/('3d Customer accounts'!AQ17+'3d Customer accounts'!AQ60))),"0"),"-")</f>
        <v>-</v>
      </c>
      <c r="AR17" s="141" t="str">
        <f>IFERROR(IF('2e Nil Differential'!AR17&gt;0,('2e Nil Differential'!AR17*('3d Customer accounts'!AR60/('3d Customer accounts'!AR17+'3d Customer accounts'!AR60))),"0"),"-")</f>
        <v>-</v>
      </c>
      <c r="AS17" s="141" t="str">
        <f>IFERROR(IF('2e Nil Differential'!AS17&gt;0,('2e Nil Differential'!AS17*('3d Customer accounts'!AS60/('3d Customer accounts'!AS17+'3d Customer accounts'!AS60))),"0"),"-")</f>
        <v>-</v>
      </c>
      <c r="AT17" s="141" t="str">
        <f>IFERROR(IF('2e Nil Differential'!AT17&gt;0,('2e Nil Differential'!AT17*('3d Customer accounts'!AT60/('3d Customer accounts'!AT17+'3d Customer accounts'!AT60))),"0"),"-")</f>
        <v>-</v>
      </c>
      <c r="AU17" s="141" t="str">
        <f>IFERROR(IF('2e Nil Differential'!AU17&gt;0,('2e Nil Differential'!AU17*('3d Customer accounts'!AU60/('3d Customer accounts'!AU17+'3d Customer accounts'!AU60))),"0"),"-")</f>
        <v>-</v>
      </c>
      <c r="AV17" s="141" t="str">
        <f>IFERROR(IF('2e Nil Differential'!AV17&gt;0,('2e Nil Differential'!AV17*('3d Customer accounts'!AV60/('3d Customer accounts'!AV17+'3d Customer accounts'!AV60))),"0"),"-")</f>
        <v>-</v>
      </c>
      <c r="AW17" s="141" t="str">
        <f>IFERROR(IF('2e Nil Differential'!AW17&gt;0,('2e Nil Differential'!AW17*('3d Customer accounts'!AW60/('3d Customer accounts'!AW17+'3d Customer accounts'!AW60))),"0"),"-")</f>
        <v>-</v>
      </c>
      <c r="AX17" s="141" t="str">
        <f>IFERROR(IF('2e Nil Differential'!AX17&gt;0,('2e Nil Differential'!AX17*('3d Customer accounts'!AX60/('3d Customer accounts'!AX17+'3d Customer accounts'!AX60))),"0"),"-")</f>
        <v>-</v>
      </c>
      <c r="AY17" s="141" t="str">
        <f>IFERROR(IF('2e Nil Differential'!AY17&gt;0,('2e Nil Differential'!AY17*('3d Customer accounts'!AY60/('3d Customer accounts'!AY17+'3d Customer accounts'!AY60))),"0"),"-")</f>
        <v>-</v>
      </c>
      <c r="AZ17" s="141" t="str">
        <f>IFERROR(IF('2e Nil Differential'!AZ17&gt;0,('2e Nil Differential'!AZ17*('3d Customer accounts'!AZ60/('3d Customer accounts'!AZ17+'3d Customer accounts'!AZ60))),"0"),"-")</f>
        <v>-</v>
      </c>
      <c r="BA17" s="141" t="str">
        <f>IFERROR(IF('2e Nil Differential'!BA17&gt;0,('2e Nil Differential'!BA17*('3d Customer accounts'!BA60/('3d Customer accounts'!BA17+'3d Customer accounts'!BA60))),"0"),"-")</f>
        <v>-</v>
      </c>
      <c r="BB17" s="141" t="str">
        <f>IFERROR(IF('2e Nil Differential'!BB17&gt;0,('2e Nil Differential'!BB17*('3d Customer accounts'!BB60/('3d Customer accounts'!BB17+'3d Customer accounts'!BB60))),"0"),"-")</f>
        <v>-</v>
      </c>
      <c r="BC17" s="141" t="str">
        <f>IFERROR(IF('2e Nil Differential'!BC17&gt;0,('2e Nil Differential'!BC17*('3d Customer accounts'!BC60/('3d Customer accounts'!BC17+'3d Customer accounts'!BC60))),"0"),"-")</f>
        <v>-</v>
      </c>
      <c r="BD17" s="141" t="str">
        <f>IFERROR(IF('2e Nil Differential'!BD17&gt;0,('2e Nil Differential'!BD17*('3d Customer accounts'!BD60/('3d Customer accounts'!BD17+'3d Customer accounts'!BD60))),"0"),"-")</f>
        <v>-</v>
      </c>
      <c r="BE17" s="141" t="str">
        <f>IFERROR(IF('2e Nil Differential'!BE17&gt;0,('2e Nil Differential'!BE17*('3d Customer accounts'!BE60/('3d Customer accounts'!BE17+'3d Customer accounts'!BE60))),"0"),"-")</f>
        <v>-</v>
      </c>
      <c r="BF17" s="141" t="str">
        <f>IFERROR(IF('2e Nil Differential'!BF17&gt;0,('2e Nil Differential'!BF17*('3d Customer accounts'!BF60/('3d Customer accounts'!BF17+'3d Customer accounts'!BF60))),"0"),"-")</f>
        <v>-</v>
      </c>
    </row>
    <row r="18" spans="2:58">
      <c r="B18" s="282"/>
      <c r="C18" s="285"/>
      <c r="D18" s="285"/>
      <c r="E18" s="285"/>
      <c r="F18" s="64" t="s">
        <v>104</v>
      </c>
      <c r="G18" s="65"/>
      <c r="H18" s="38"/>
      <c r="I18" s="136"/>
      <c r="J18" s="136"/>
      <c r="K18" s="136"/>
      <c r="L18" s="136"/>
      <c r="M18" s="136"/>
      <c r="N18" s="136"/>
      <c r="O18" s="136"/>
      <c r="P18" s="136"/>
      <c r="Q18" s="38"/>
      <c r="R18" s="136"/>
      <c r="S18" s="136"/>
      <c r="T18" s="136"/>
      <c r="U18" s="136"/>
      <c r="V18" s="136"/>
      <c r="W18" s="136"/>
      <c r="X18" s="136"/>
      <c r="Y18" s="136"/>
      <c r="Z18" s="136"/>
      <c r="AA18" s="136"/>
      <c r="AB18" s="136"/>
      <c r="AC18" s="136"/>
      <c r="AD18" s="136"/>
      <c r="AE18" s="136"/>
      <c r="AF18" s="141">
        <f>IFERROR(IF('2e Nil Differential'!AF18&gt;0,('2e Nil Differential'!AF18*('3d Customer accounts'!AF61/('3d Customer accounts'!AF18+'3d Customer accounts'!AF61))),"0"),"-")</f>
        <v>5.5206707664441508</v>
      </c>
      <c r="AG18" s="141">
        <f>IFERROR(IF('2e Nil Differential'!AG18&gt;0,('2e Nil Differential'!AG18*('3d Customer accounts'!AG61/('3d Customer accounts'!AG18+'3d Customer accounts'!AG61))),"0"),"-")</f>
        <v>5.3860387016187392</v>
      </c>
      <c r="AH18" s="141">
        <f>IFERROR(IF('2e Nil Differential'!AH18&gt;0,('2e Nil Differential'!AH18*('3d Customer accounts'!AH61/('3d Customer accounts'!AH18+'3d Customer accounts'!AH61))),"0"),"-")</f>
        <v>4.7796101662363144</v>
      </c>
      <c r="AI18" s="141">
        <f>IFERROR(IF('2e Nil Differential'!AI18&gt;0,('2e Nil Differential'!AI18*('3d Customer accounts'!AI61/('3d Customer accounts'!AI18+'3d Customer accounts'!AI61))),"0"),"-")</f>
        <v>4.7599126390708895</v>
      </c>
      <c r="AJ18" s="141">
        <f>IFERROR(IF('2e Nil Differential'!AJ18&gt;0,('2e Nil Differential'!AJ18*('3d Customer accounts'!AJ61/('3d Customer accounts'!AJ18+'3d Customer accounts'!AJ61))),"0"),"-")</f>
        <v>4.5753638168322652</v>
      </c>
      <c r="AK18" s="141">
        <f>IFERROR(IF('2e Nil Differential'!AK18&gt;0,('2e Nil Differential'!AK18*('3d Customer accounts'!AK61/('3d Customer accounts'!AK18+'3d Customer accounts'!AK61))),"0"),"-")</f>
        <v>6.664126074449622</v>
      </c>
      <c r="AL18" s="141">
        <f>IFERROR(IF('2e Nil Differential'!AL18&gt;0,('2e Nil Differential'!AL18*('3d Customer accounts'!AL61/('3d Customer accounts'!AL18+'3d Customer accounts'!AL61))),"0"),"-")</f>
        <v>6.5599107954613602</v>
      </c>
      <c r="AM18" s="141">
        <f>IFERROR(IF('2e Nil Differential'!AM18&gt;0,('2e Nil Differential'!AM18*('3d Customer accounts'!AM61/('3d Customer accounts'!AM18+'3d Customer accounts'!AM61))),"0"),"-")</f>
        <v>6.4333932535748728</v>
      </c>
      <c r="AN18" s="141">
        <f>IFERROR(IF('2e Nil Differential'!AN18&gt;0,('2e Nil Differential'!AN18*('3d Customer accounts'!AN61/('3d Customer accounts'!AN18+'3d Customer accounts'!AN61))),"0"),"-")</f>
        <v>6.0906780538035408</v>
      </c>
      <c r="AO18" s="141" t="str">
        <f>IFERROR(IF('2e Nil Differential'!AO18&gt;0,('2e Nil Differential'!AO18*('3d Customer accounts'!AO61/('3d Customer accounts'!AO18+'3d Customer accounts'!AO61))),"0"),"-")</f>
        <v>-</v>
      </c>
      <c r="AP18" s="141" t="str">
        <f>IFERROR(IF('2e Nil Differential'!AP18&gt;0,('2e Nil Differential'!AP18*('3d Customer accounts'!AP61/('3d Customer accounts'!AP18+'3d Customer accounts'!AP61))),"0"),"-")</f>
        <v>-</v>
      </c>
      <c r="AQ18" s="141" t="str">
        <f>IFERROR(IF('2e Nil Differential'!AQ18&gt;0,('2e Nil Differential'!AQ18*('3d Customer accounts'!AQ61/('3d Customer accounts'!AQ18+'3d Customer accounts'!AQ61))),"0"),"-")</f>
        <v>-</v>
      </c>
      <c r="AR18" s="141" t="str">
        <f>IFERROR(IF('2e Nil Differential'!AR18&gt;0,('2e Nil Differential'!AR18*('3d Customer accounts'!AR61/('3d Customer accounts'!AR18+'3d Customer accounts'!AR61))),"0"),"-")</f>
        <v>-</v>
      </c>
      <c r="AS18" s="141" t="str">
        <f>IFERROR(IF('2e Nil Differential'!AS18&gt;0,('2e Nil Differential'!AS18*('3d Customer accounts'!AS61/('3d Customer accounts'!AS18+'3d Customer accounts'!AS61))),"0"),"-")</f>
        <v>-</v>
      </c>
      <c r="AT18" s="141" t="str">
        <f>IFERROR(IF('2e Nil Differential'!AT18&gt;0,('2e Nil Differential'!AT18*('3d Customer accounts'!AT61/('3d Customer accounts'!AT18+'3d Customer accounts'!AT61))),"0"),"-")</f>
        <v>-</v>
      </c>
      <c r="AU18" s="141" t="str">
        <f>IFERROR(IF('2e Nil Differential'!AU18&gt;0,('2e Nil Differential'!AU18*('3d Customer accounts'!AU61/('3d Customer accounts'!AU18+'3d Customer accounts'!AU61))),"0"),"-")</f>
        <v>-</v>
      </c>
      <c r="AV18" s="141" t="str">
        <f>IFERROR(IF('2e Nil Differential'!AV18&gt;0,('2e Nil Differential'!AV18*('3d Customer accounts'!AV61/('3d Customer accounts'!AV18+'3d Customer accounts'!AV61))),"0"),"-")</f>
        <v>-</v>
      </c>
      <c r="AW18" s="141" t="str">
        <f>IFERROR(IF('2e Nil Differential'!AW18&gt;0,('2e Nil Differential'!AW18*('3d Customer accounts'!AW61/('3d Customer accounts'!AW18+'3d Customer accounts'!AW61))),"0"),"-")</f>
        <v>-</v>
      </c>
      <c r="AX18" s="141" t="str">
        <f>IFERROR(IF('2e Nil Differential'!AX18&gt;0,('2e Nil Differential'!AX18*('3d Customer accounts'!AX61/('3d Customer accounts'!AX18+'3d Customer accounts'!AX61))),"0"),"-")</f>
        <v>-</v>
      </c>
      <c r="AY18" s="141" t="str">
        <f>IFERROR(IF('2e Nil Differential'!AY18&gt;0,('2e Nil Differential'!AY18*('3d Customer accounts'!AY61/('3d Customer accounts'!AY18+'3d Customer accounts'!AY61))),"0"),"-")</f>
        <v>-</v>
      </c>
      <c r="AZ18" s="141" t="str">
        <f>IFERROR(IF('2e Nil Differential'!AZ18&gt;0,('2e Nil Differential'!AZ18*('3d Customer accounts'!AZ61/('3d Customer accounts'!AZ18+'3d Customer accounts'!AZ61))),"0"),"-")</f>
        <v>-</v>
      </c>
      <c r="BA18" s="141" t="str">
        <f>IFERROR(IF('2e Nil Differential'!BA18&gt;0,('2e Nil Differential'!BA18*('3d Customer accounts'!BA61/('3d Customer accounts'!BA18+'3d Customer accounts'!BA61))),"0"),"-")</f>
        <v>-</v>
      </c>
      <c r="BB18" s="141" t="str">
        <f>IFERROR(IF('2e Nil Differential'!BB18&gt;0,('2e Nil Differential'!BB18*('3d Customer accounts'!BB61/('3d Customer accounts'!BB18+'3d Customer accounts'!BB61))),"0"),"-")</f>
        <v>-</v>
      </c>
      <c r="BC18" s="141" t="str">
        <f>IFERROR(IF('2e Nil Differential'!BC18&gt;0,('2e Nil Differential'!BC18*('3d Customer accounts'!BC61/('3d Customer accounts'!BC18+'3d Customer accounts'!BC61))),"0"),"-")</f>
        <v>-</v>
      </c>
      <c r="BD18" s="141" t="str">
        <f>IFERROR(IF('2e Nil Differential'!BD18&gt;0,('2e Nil Differential'!BD18*('3d Customer accounts'!BD61/('3d Customer accounts'!BD18+'3d Customer accounts'!BD61))),"0"),"-")</f>
        <v>-</v>
      </c>
      <c r="BE18" s="141" t="str">
        <f>IFERROR(IF('2e Nil Differential'!BE18&gt;0,('2e Nil Differential'!BE18*('3d Customer accounts'!BE61/('3d Customer accounts'!BE18+'3d Customer accounts'!BE61))),"0"),"-")</f>
        <v>-</v>
      </c>
      <c r="BF18" s="141" t="str">
        <f>IFERROR(IF('2e Nil Differential'!BF18&gt;0,('2e Nil Differential'!BF18*('3d Customer accounts'!BF61/('3d Customer accounts'!BF18+'3d Customer accounts'!BF61))),"0"),"-")</f>
        <v>-</v>
      </c>
    </row>
    <row r="19" spans="2:58">
      <c r="B19" s="282"/>
      <c r="C19" s="285"/>
      <c r="D19" s="285"/>
      <c r="E19" s="285"/>
      <c r="F19" s="64" t="s">
        <v>105</v>
      </c>
      <c r="G19" s="65"/>
      <c r="H19" s="38"/>
      <c r="I19" s="136"/>
      <c r="J19" s="136"/>
      <c r="K19" s="136"/>
      <c r="L19" s="136"/>
      <c r="M19" s="136"/>
      <c r="N19" s="136"/>
      <c r="O19" s="136"/>
      <c r="P19" s="136"/>
      <c r="Q19" s="38"/>
      <c r="R19" s="136"/>
      <c r="S19" s="136"/>
      <c r="T19" s="136"/>
      <c r="U19" s="136"/>
      <c r="V19" s="136"/>
      <c r="W19" s="136"/>
      <c r="X19" s="136"/>
      <c r="Y19" s="136"/>
      <c r="Z19" s="136"/>
      <c r="AA19" s="136"/>
      <c r="AB19" s="136"/>
      <c r="AC19" s="136"/>
      <c r="AD19" s="136"/>
      <c r="AE19" s="136"/>
      <c r="AF19" s="141">
        <f>IFERROR(IF('2e Nil Differential'!AF19&gt;0,('2e Nil Differential'!AF19*('3d Customer accounts'!AF62/('3d Customer accounts'!AF19+'3d Customer accounts'!AF62))),"0"),"-")</f>
        <v>5.837798217516057</v>
      </c>
      <c r="AG19" s="141">
        <f>IFERROR(IF('2e Nil Differential'!AG19&gt;0,('2e Nil Differential'!AG19*('3d Customer accounts'!AG62/('3d Customer accounts'!AG19+'3d Customer accounts'!AG62))),"0"),"-")</f>
        <v>5.7268240902277849</v>
      </c>
      <c r="AH19" s="141">
        <f>IFERROR(IF('2e Nil Differential'!AH19&gt;0,('2e Nil Differential'!AH19*('3d Customer accounts'!AH62/('3d Customer accounts'!AH19+'3d Customer accounts'!AH62))),"0"),"-")</f>
        <v>5.0548203144465553</v>
      </c>
      <c r="AI19" s="141">
        <f>IFERROR(IF('2e Nil Differential'!AI19&gt;0,('2e Nil Differential'!AI19*('3d Customer accounts'!AI62/('3d Customer accounts'!AI19+'3d Customer accounts'!AI62))),"0"),"-")</f>
        <v>4.9943674704478624</v>
      </c>
      <c r="AJ19" s="141">
        <f>IFERROR(IF('2e Nil Differential'!AJ19&gt;0,('2e Nil Differential'!AJ19*('3d Customer accounts'!AJ62/('3d Customer accounts'!AJ19+'3d Customer accounts'!AJ62))),"0"),"-")</f>
        <v>4.7696759218010403</v>
      </c>
      <c r="AK19" s="141">
        <f>IFERROR(IF('2e Nil Differential'!AK19&gt;0,('2e Nil Differential'!AK19*('3d Customer accounts'!AK62/('3d Customer accounts'!AK19+'3d Customer accounts'!AK62))),"0"),"-")</f>
        <v>7.2569028205465411</v>
      </c>
      <c r="AL19" s="141">
        <f>IFERROR(IF('2e Nil Differential'!AL19&gt;0,('2e Nil Differential'!AL19*('3d Customer accounts'!AL62/('3d Customer accounts'!AL19+'3d Customer accounts'!AL62))),"0"),"-")</f>
        <v>7.1260806995228938</v>
      </c>
      <c r="AM19" s="141">
        <f>IFERROR(IF('2e Nil Differential'!AM19&gt;0,('2e Nil Differential'!AM19*('3d Customer accounts'!AM62/('3d Customer accounts'!AM19+'3d Customer accounts'!AM62))),"0"),"-")</f>
        <v>6.9889468611062107</v>
      </c>
      <c r="AN19" s="141">
        <f>IFERROR(IF('2e Nil Differential'!AN19&gt;0,('2e Nil Differential'!AN19*('3d Customer accounts'!AN62/('3d Customer accounts'!AN19+'3d Customer accounts'!AN62))),"0"),"-")</f>
        <v>6.6456193426083283</v>
      </c>
      <c r="AO19" s="141" t="str">
        <f>IFERROR(IF('2e Nil Differential'!AO19&gt;0,('2e Nil Differential'!AO19*('3d Customer accounts'!AO62/('3d Customer accounts'!AO19+'3d Customer accounts'!AO62))),"0"),"-")</f>
        <v>-</v>
      </c>
      <c r="AP19" s="141" t="str">
        <f>IFERROR(IF('2e Nil Differential'!AP19&gt;0,('2e Nil Differential'!AP19*('3d Customer accounts'!AP62/('3d Customer accounts'!AP19+'3d Customer accounts'!AP62))),"0"),"-")</f>
        <v>-</v>
      </c>
      <c r="AQ19" s="141" t="str">
        <f>IFERROR(IF('2e Nil Differential'!AQ19&gt;0,('2e Nil Differential'!AQ19*('3d Customer accounts'!AQ62/('3d Customer accounts'!AQ19+'3d Customer accounts'!AQ62))),"0"),"-")</f>
        <v>-</v>
      </c>
      <c r="AR19" s="141" t="str">
        <f>IFERROR(IF('2e Nil Differential'!AR19&gt;0,('2e Nil Differential'!AR19*('3d Customer accounts'!AR62/('3d Customer accounts'!AR19+'3d Customer accounts'!AR62))),"0"),"-")</f>
        <v>-</v>
      </c>
      <c r="AS19" s="141" t="str">
        <f>IFERROR(IF('2e Nil Differential'!AS19&gt;0,('2e Nil Differential'!AS19*('3d Customer accounts'!AS62/('3d Customer accounts'!AS19+'3d Customer accounts'!AS62))),"0"),"-")</f>
        <v>-</v>
      </c>
      <c r="AT19" s="141" t="str">
        <f>IFERROR(IF('2e Nil Differential'!AT19&gt;0,('2e Nil Differential'!AT19*('3d Customer accounts'!AT62/('3d Customer accounts'!AT19+'3d Customer accounts'!AT62))),"0"),"-")</f>
        <v>-</v>
      </c>
      <c r="AU19" s="141" t="str">
        <f>IFERROR(IF('2e Nil Differential'!AU19&gt;0,('2e Nil Differential'!AU19*('3d Customer accounts'!AU62/('3d Customer accounts'!AU19+'3d Customer accounts'!AU62))),"0"),"-")</f>
        <v>-</v>
      </c>
      <c r="AV19" s="141" t="str">
        <f>IFERROR(IF('2e Nil Differential'!AV19&gt;0,('2e Nil Differential'!AV19*('3d Customer accounts'!AV62/('3d Customer accounts'!AV19+'3d Customer accounts'!AV62))),"0"),"-")</f>
        <v>-</v>
      </c>
      <c r="AW19" s="141" t="str">
        <f>IFERROR(IF('2e Nil Differential'!AW19&gt;0,('2e Nil Differential'!AW19*('3d Customer accounts'!AW62/('3d Customer accounts'!AW19+'3d Customer accounts'!AW62))),"0"),"-")</f>
        <v>-</v>
      </c>
      <c r="AX19" s="141" t="str">
        <f>IFERROR(IF('2e Nil Differential'!AX19&gt;0,('2e Nil Differential'!AX19*('3d Customer accounts'!AX62/('3d Customer accounts'!AX19+'3d Customer accounts'!AX62))),"0"),"-")</f>
        <v>-</v>
      </c>
      <c r="AY19" s="141" t="str">
        <f>IFERROR(IF('2e Nil Differential'!AY19&gt;0,('2e Nil Differential'!AY19*('3d Customer accounts'!AY62/('3d Customer accounts'!AY19+'3d Customer accounts'!AY62))),"0"),"-")</f>
        <v>-</v>
      </c>
      <c r="AZ19" s="141" t="str">
        <f>IFERROR(IF('2e Nil Differential'!AZ19&gt;0,('2e Nil Differential'!AZ19*('3d Customer accounts'!AZ62/('3d Customer accounts'!AZ19+'3d Customer accounts'!AZ62))),"0"),"-")</f>
        <v>-</v>
      </c>
      <c r="BA19" s="141" t="str">
        <f>IFERROR(IF('2e Nil Differential'!BA19&gt;0,('2e Nil Differential'!BA19*('3d Customer accounts'!BA62/('3d Customer accounts'!BA19+'3d Customer accounts'!BA62))),"0"),"-")</f>
        <v>-</v>
      </c>
      <c r="BB19" s="141" t="str">
        <f>IFERROR(IF('2e Nil Differential'!BB19&gt;0,('2e Nil Differential'!BB19*('3d Customer accounts'!BB62/('3d Customer accounts'!BB19+'3d Customer accounts'!BB62))),"0"),"-")</f>
        <v>-</v>
      </c>
      <c r="BC19" s="141" t="str">
        <f>IFERROR(IF('2e Nil Differential'!BC19&gt;0,('2e Nil Differential'!BC19*('3d Customer accounts'!BC62/('3d Customer accounts'!BC19+'3d Customer accounts'!BC62))),"0"),"-")</f>
        <v>-</v>
      </c>
      <c r="BD19" s="141" t="str">
        <f>IFERROR(IF('2e Nil Differential'!BD19&gt;0,('2e Nil Differential'!BD19*('3d Customer accounts'!BD62/('3d Customer accounts'!BD19+'3d Customer accounts'!BD62))),"0"),"-")</f>
        <v>-</v>
      </c>
      <c r="BE19" s="141" t="str">
        <f>IFERROR(IF('2e Nil Differential'!BE19&gt;0,('2e Nil Differential'!BE19*('3d Customer accounts'!BE62/('3d Customer accounts'!BE19+'3d Customer accounts'!BE62))),"0"),"-")</f>
        <v>-</v>
      </c>
      <c r="BF19" s="141" t="str">
        <f>IFERROR(IF('2e Nil Differential'!BF19&gt;0,('2e Nil Differential'!BF19*('3d Customer accounts'!BF62/('3d Customer accounts'!BF19+'3d Customer accounts'!BF62))),"0"),"-")</f>
        <v>-</v>
      </c>
    </row>
    <row r="20" spans="2:58">
      <c r="B20" s="282"/>
      <c r="C20" s="285"/>
      <c r="D20" s="285"/>
      <c r="E20" s="285"/>
      <c r="F20" s="64" t="s">
        <v>106</v>
      </c>
      <c r="G20" s="65"/>
      <c r="H20" s="38"/>
      <c r="I20" s="136"/>
      <c r="J20" s="136"/>
      <c r="K20" s="136"/>
      <c r="L20" s="136"/>
      <c r="M20" s="136"/>
      <c r="N20" s="136"/>
      <c r="O20" s="136"/>
      <c r="P20" s="136"/>
      <c r="Q20" s="38"/>
      <c r="R20" s="136"/>
      <c r="S20" s="136"/>
      <c r="T20" s="136"/>
      <c r="U20" s="136"/>
      <c r="V20" s="136"/>
      <c r="W20" s="136"/>
      <c r="X20" s="136"/>
      <c r="Y20" s="136"/>
      <c r="Z20" s="136"/>
      <c r="AA20" s="136"/>
      <c r="AB20" s="136"/>
      <c r="AC20" s="136"/>
      <c r="AD20" s="136"/>
      <c r="AE20" s="136"/>
      <c r="AF20" s="141">
        <f>IFERROR(IF('2e Nil Differential'!AF20&gt;0,('2e Nil Differential'!AF20*('3d Customer accounts'!AF63/('3d Customer accounts'!AF20+'3d Customer accounts'!AF63))),"0"),"-")</f>
        <v>2.8242591330709672</v>
      </c>
      <c r="AG20" s="141">
        <f>IFERROR(IF('2e Nil Differential'!AG20&gt;0,('2e Nil Differential'!AG20*('3d Customer accounts'!AG63/('3d Customer accounts'!AG20+'3d Customer accounts'!AG63))),"0"),"-")</f>
        <v>2.763683746261842</v>
      </c>
      <c r="AH20" s="141">
        <f>IFERROR(IF('2e Nil Differential'!AH20&gt;0,('2e Nil Differential'!AH20*('3d Customer accounts'!AH63/('3d Customer accounts'!AH20+'3d Customer accounts'!AH63))),"0"),"-")</f>
        <v>2.4347564671293913</v>
      </c>
      <c r="AI20" s="141">
        <f>IFERROR(IF('2e Nil Differential'!AI20&gt;0,('2e Nil Differential'!AI20*('3d Customer accounts'!AI63/('3d Customer accounts'!AI20+'3d Customer accounts'!AI63))),"0"),"-")</f>
        <v>2.4186526702407192</v>
      </c>
      <c r="AJ20" s="141">
        <f>IFERROR(IF('2e Nil Differential'!AJ20&gt;0,('2e Nil Differential'!AJ20*('3d Customer accounts'!AJ63/('3d Customer accounts'!AJ20+'3d Customer accounts'!AJ63))),"0"),"-")</f>
        <v>2.3287720206410647</v>
      </c>
      <c r="AK20" s="141">
        <f>IFERROR(IF('2e Nil Differential'!AK20&gt;0,('2e Nil Differential'!AK20*('3d Customer accounts'!AK63/('3d Customer accounts'!AK20+'3d Customer accounts'!AK63))),"0"),"-")</f>
        <v>3.5104389119225403</v>
      </c>
      <c r="AL20" s="141">
        <f>IFERROR(IF('2e Nil Differential'!AL20&gt;0,('2e Nil Differential'!AL20*('3d Customer accounts'!AL63/('3d Customer accounts'!AL20+'3d Customer accounts'!AL63))),"0"),"-")</f>
        <v>3.4366937397757265</v>
      </c>
      <c r="AM20" s="141">
        <f>IFERROR(IF('2e Nil Differential'!AM20&gt;0,('2e Nil Differential'!AM20*('3d Customer accounts'!AM63/('3d Customer accounts'!AM20+'3d Customer accounts'!AM63))),"0"),"-")</f>
        <v>3.3482832727297684</v>
      </c>
      <c r="AN20" s="141">
        <f>IFERROR(IF('2e Nil Differential'!AN20&gt;0,('2e Nil Differential'!AN20*('3d Customer accounts'!AN63/('3d Customer accounts'!AN20+'3d Customer accounts'!AN63))),"0"),"-")</f>
        <v>3.110681214940314</v>
      </c>
      <c r="AO20" s="141" t="str">
        <f>IFERROR(IF('2e Nil Differential'!AO20&gt;0,('2e Nil Differential'!AO20*('3d Customer accounts'!AO63/('3d Customer accounts'!AO20+'3d Customer accounts'!AO63))),"0"),"-")</f>
        <v>-</v>
      </c>
      <c r="AP20" s="141" t="str">
        <f>IFERROR(IF('2e Nil Differential'!AP20&gt;0,('2e Nil Differential'!AP20*('3d Customer accounts'!AP63/('3d Customer accounts'!AP20+'3d Customer accounts'!AP63))),"0"),"-")</f>
        <v>-</v>
      </c>
      <c r="AQ20" s="141" t="str">
        <f>IFERROR(IF('2e Nil Differential'!AQ20&gt;0,('2e Nil Differential'!AQ20*('3d Customer accounts'!AQ63/('3d Customer accounts'!AQ20+'3d Customer accounts'!AQ63))),"0"),"-")</f>
        <v>-</v>
      </c>
      <c r="AR20" s="141" t="str">
        <f>IFERROR(IF('2e Nil Differential'!AR20&gt;0,('2e Nil Differential'!AR20*('3d Customer accounts'!AR63/('3d Customer accounts'!AR20+'3d Customer accounts'!AR63))),"0"),"-")</f>
        <v>-</v>
      </c>
      <c r="AS20" s="141" t="str">
        <f>IFERROR(IF('2e Nil Differential'!AS20&gt;0,('2e Nil Differential'!AS20*('3d Customer accounts'!AS63/('3d Customer accounts'!AS20+'3d Customer accounts'!AS63))),"0"),"-")</f>
        <v>-</v>
      </c>
      <c r="AT20" s="141" t="str">
        <f>IFERROR(IF('2e Nil Differential'!AT20&gt;0,('2e Nil Differential'!AT20*('3d Customer accounts'!AT63/('3d Customer accounts'!AT20+'3d Customer accounts'!AT63))),"0"),"-")</f>
        <v>-</v>
      </c>
      <c r="AU20" s="141" t="str">
        <f>IFERROR(IF('2e Nil Differential'!AU20&gt;0,('2e Nil Differential'!AU20*('3d Customer accounts'!AU63/('3d Customer accounts'!AU20+'3d Customer accounts'!AU63))),"0"),"-")</f>
        <v>-</v>
      </c>
      <c r="AV20" s="141" t="str">
        <f>IFERROR(IF('2e Nil Differential'!AV20&gt;0,('2e Nil Differential'!AV20*('3d Customer accounts'!AV63/('3d Customer accounts'!AV20+'3d Customer accounts'!AV63))),"0"),"-")</f>
        <v>-</v>
      </c>
      <c r="AW20" s="141" t="str">
        <f>IFERROR(IF('2e Nil Differential'!AW20&gt;0,('2e Nil Differential'!AW20*('3d Customer accounts'!AW63/('3d Customer accounts'!AW20+'3d Customer accounts'!AW63))),"0"),"-")</f>
        <v>-</v>
      </c>
      <c r="AX20" s="141" t="str">
        <f>IFERROR(IF('2e Nil Differential'!AX20&gt;0,('2e Nil Differential'!AX20*('3d Customer accounts'!AX63/('3d Customer accounts'!AX20+'3d Customer accounts'!AX63))),"0"),"-")</f>
        <v>-</v>
      </c>
      <c r="AY20" s="141" t="str">
        <f>IFERROR(IF('2e Nil Differential'!AY20&gt;0,('2e Nil Differential'!AY20*('3d Customer accounts'!AY63/('3d Customer accounts'!AY20+'3d Customer accounts'!AY63))),"0"),"-")</f>
        <v>-</v>
      </c>
      <c r="AZ20" s="141" t="str">
        <f>IFERROR(IF('2e Nil Differential'!AZ20&gt;0,('2e Nil Differential'!AZ20*('3d Customer accounts'!AZ63/('3d Customer accounts'!AZ20+'3d Customer accounts'!AZ63))),"0"),"-")</f>
        <v>-</v>
      </c>
      <c r="BA20" s="141" t="str">
        <f>IFERROR(IF('2e Nil Differential'!BA20&gt;0,('2e Nil Differential'!BA20*('3d Customer accounts'!BA63/('3d Customer accounts'!BA20+'3d Customer accounts'!BA63))),"0"),"-")</f>
        <v>-</v>
      </c>
      <c r="BB20" s="141" t="str">
        <f>IFERROR(IF('2e Nil Differential'!BB20&gt;0,('2e Nil Differential'!BB20*('3d Customer accounts'!BB63/('3d Customer accounts'!BB20+'3d Customer accounts'!BB63))),"0"),"-")</f>
        <v>-</v>
      </c>
      <c r="BC20" s="141" t="str">
        <f>IFERROR(IF('2e Nil Differential'!BC20&gt;0,('2e Nil Differential'!BC20*('3d Customer accounts'!BC63/('3d Customer accounts'!BC20+'3d Customer accounts'!BC63))),"0"),"-")</f>
        <v>-</v>
      </c>
      <c r="BD20" s="141" t="str">
        <f>IFERROR(IF('2e Nil Differential'!BD20&gt;0,('2e Nil Differential'!BD20*('3d Customer accounts'!BD63/('3d Customer accounts'!BD20+'3d Customer accounts'!BD63))),"0"),"-")</f>
        <v>-</v>
      </c>
      <c r="BE20" s="141" t="str">
        <f>IFERROR(IF('2e Nil Differential'!BE20&gt;0,('2e Nil Differential'!BE20*('3d Customer accounts'!BE63/('3d Customer accounts'!BE20+'3d Customer accounts'!BE63))),"0"),"-")</f>
        <v>-</v>
      </c>
      <c r="BF20" s="141" t="str">
        <f>IFERROR(IF('2e Nil Differential'!BF20&gt;0,('2e Nil Differential'!BF20*('3d Customer accounts'!BF63/('3d Customer accounts'!BF20+'3d Customer accounts'!BF63))),"0"),"-")</f>
        <v>-</v>
      </c>
    </row>
    <row r="21" spans="2:58">
      <c r="B21" s="282"/>
      <c r="C21" s="285"/>
      <c r="D21" s="285"/>
      <c r="E21" s="285"/>
      <c r="F21" s="64" t="s">
        <v>107</v>
      </c>
      <c r="G21" s="65"/>
      <c r="H21" s="38"/>
      <c r="I21" s="136"/>
      <c r="J21" s="136"/>
      <c r="K21" s="136"/>
      <c r="L21" s="136"/>
      <c r="M21" s="136"/>
      <c r="N21" s="136"/>
      <c r="O21" s="136"/>
      <c r="P21" s="136"/>
      <c r="Q21" s="38"/>
      <c r="R21" s="136"/>
      <c r="S21" s="136"/>
      <c r="T21" s="136"/>
      <c r="U21" s="136"/>
      <c r="V21" s="136"/>
      <c r="W21" s="136"/>
      <c r="X21" s="136"/>
      <c r="Y21" s="136"/>
      <c r="Z21" s="136"/>
      <c r="AA21" s="136"/>
      <c r="AB21" s="136"/>
      <c r="AC21" s="136"/>
      <c r="AD21" s="136"/>
      <c r="AE21" s="136"/>
      <c r="AF21" s="141">
        <f>IFERROR(IF('2e Nil Differential'!AF21&gt;0,('2e Nil Differential'!AF21*('3d Customer accounts'!AF64/('3d Customer accounts'!AF21+'3d Customer accounts'!AF64))),"0"),"-")</f>
        <v>2.9322803169343246</v>
      </c>
      <c r="AG21" s="141">
        <f>IFERROR(IF('2e Nil Differential'!AG21&gt;0,('2e Nil Differential'!AG21*('3d Customer accounts'!AG64/('3d Customer accounts'!AG21+'3d Customer accounts'!AG64))),"0"),"-")</f>
        <v>2.8513618767336011</v>
      </c>
      <c r="AH21" s="141">
        <f>IFERROR(IF('2e Nil Differential'!AH21&gt;0,('2e Nil Differential'!AH21*('3d Customer accounts'!AH64/('3d Customer accounts'!AH21+'3d Customer accounts'!AH64))),"0"),"-")</f>
        <v>2.5300600148030576</v>
      </c>
      <c r="AI21" s="141">
        <f>IFERROR(IF('2e Nil Differential'!AI21&gt;0,('2e Nil Differential'!AI21*('3d Customer accounts'!AI64/('3d Customer accounts'!AI21+'3d Customer accounts'!AI64))),"0"),"-")</f>
        <v>2.5261892383601596</v>
      </c>
      <c r="AJ21" s="141">
        <f>IFERROR(IF('2e Nil Differential'!AJ21&gt;0,('2e Nil Differential'!AJ21*('3d Customer accounts'!AJ64/('3d Customer accounts'!AJ21+'3d Customer accounts'!AJ64))),"0"),"-")</f>
        <v>2.4285875326003441</v>
      </c>
      <c r="AK21" s="141">
        <f>IFERROR(IF('2e Nil Differential'!AK21&gt;0,('2e Nil Differential'!AK21*('3d Customer accounts'!AK64/('3d Customer accounts'!AK21+'3d Customer accounts'!AK64))),"0"),"-")</f>
        <v>3.6729800145570826</v>
      </c>
      <c r="AL21" s="141">
        <f>IFERROR(IF('2e Nil Differential'!AL21&gt;0,('2e Nil Differential'!AL21*('3d Customer accounts'!AL64/('3d Customer accounts'!AL21+'3d Customer accounts'!AL64))),"0"),"-")</f>
        <v>3.6121832135647431</v>
      </c>
      <c r="AM21" s="141">
        <f>IFERROR(IF('2e Nil Differential'!AM21&gt;0,('2e Nil Differential'!AM21*('3d Customer accounts'!AM64/('3d Customer accounts'!AM21+'3d Customer accounts'!AM64))),"0"),"-")</f>
        <v>3.5460504666422223</v>
      </c>
      <c r="AN21" s="141">
        <f>IFERROR(IF('2e Nil Differential'!AN21&gt;0,('2e Nil Differential'!AN21*('3d Customer accounts'!AN64/('3d Customer accounts'!AN21+'3d Customer accounts'!AN64))),"0"),"-")</f>
        <v>3.3194059479035154</v>
      </c>
      <c r="AO21" s="141" t="str">
        <f>IFERROR(IF('2e Nil Differential'!AO21&gt;0,('2e Nil Differential'!AO21*('3d Customer accounts'!AO64/('3d Customer accounts'!AO21+'3d Customer accounts'!AO64))),"0"),"-")</f>
        <v>-</v>
      </c>
      <c r="AP21" s="141" t="str">
        <f>IFERROR(IF('2e Nil Differential'!AP21&gt;0,('2e Nil Differential'!AP21*('3d Customer accounts'!AP64/('3d Customer accounts'!AP21+'3d Customer accounts'!AP64))),"0"),"-")</f>
        <v>-</v>
      </c>
      <c r="AQ21" s="141" t="str">
        <f>IFERROR(IF('2e Nil Differential'!AQ21&gt;0,('2e Nil Differential'!AQ21*('3d Customer accounts'!AQ64/('3d Customer accounts'!AQ21+'3d Customer accounts'!AQ64))),"0"),"-")</f>
        <v>-</v>
      </c>
      <c r="AR21" s="141" t="str">
        <f>IFERROR(IF('2e Nil Differential'!AR21&gt;0,('2e Nil Differential'!AR21*('3d Customer accounts'!AR64/('3d Customer accounts'!AR21+'3d Customer accounts'!AR64))),"0"),"-")</f>
        <v>-</v>
      </c>
      <c r="AS21" s="141" t="str">
        <f>IFERROR(IF('2e Nil Differential'!AS21&gt;0,('2e Nil Differential'!AS21*('3d Customer accounts'!AS64/('3d Customer accounts'!AS21+'3d Customer accounts'!AS64))),"0"),"-")</f>
        <v>-</v>
      </c>
      <c r="AT21" s="141" t="str">
        <f>IFERROR(IF('2e Nil Differential'!AT21&gt;0,('2e Nil Differential'!AT21*('3d Customer accounts'!AT64/('3d Customer accounts'!AT21+'3d Customer accounts'!AT64))),"0"),"-")</f>
        <v>-</v>
      </c>
      <c r="AU21" s="141" t="str">
        <f>IFERROR(IF('2e Nil Differential'!AU21&gt;0,('2e Nil Differential'!AU21*('3d Customer accounts'!AU64/('3d Customer accounts'!AU21+'3d Customer accounts'!AU64))),"0"),"-")</f>
        <v>-</v>
      </c>
      <c r="AV21" s="141" t="str">
        <f>IFERROR(IF('2e Nil Differential'!AV21&gt;0,('2e Nil Differential'!AV21*('3d Customer accounts'!AV64/('3d Customer accounts'!AV21+'3d Customer accounts'!AV64))),"0"),"-")</f>
        <v>-</v>
      </c>
      <c r="AW21" s="141" t="str">
        <f>IFERROR(IF('2e Nil Differential'!AW21&gt;0,('2e Nil Differential'!AW21*('3d Customer accounts'!AW64/('3d Customer accounts'!AW21+'3d Customer accounts'!AW64))),"0"),"-")</f>
        <v>-</v>
      </c>
      <c r="AX21" s="141" t="str">
        <f>IFERROR(IF('2e Nil Differential'!AX21&gt;0,('2e Nil Differential'!AX21*('3d Customer accounts'!AX64/('3d Customer accounts'!AX21+'3d Customer accounts'!AX64))),"0"),"-")</f>
        <v>-</v>
      </c>
      <c r="AY21" s="141" t="str">
        <f>IFERROR(IF('2e Nil Differential'!AY21&gt;0,('2e Nil Differential'!AY21*('3d Customer accounts'!AY64/('3d Customer accounts'!AY21+'3d Customer accounts'!AY64))),"0"),"-")</f>
        <v>-</v>
      </c>
      <c r="AZ21" s="141" t="str">
        <f>IFERROR(IF('2e Nil Differential'!AZ21&gt;0,('2e Nil Differential'!AZ21*('3d Customer accounts'!AZ64/('3d Customer accounts'!AZ21+'3d Customer accounts'!AZ64))),"0"),"-")</f>
        <v>-</v>
      </c>
      <c r="BA21" s="141" t="str">
        <f>IFERROR(IF('2e Nil Differential'!BA21&gt;0,('2e Nil Differential'!BA21*('3d Customer accounts'!BA64/('3d Customer accounts'!BA21+'3d Customer accounts'!BA64))),"0"),"-")</f>
        <v>-</v>
      </c>
      <c r="BB21" s="141" t="str">
        <f>IFERROR(IF('2e Nil Differential'!BB21&gt;0,('2e Nil Differential'!BB21*('3d Customer accounts'!BB64/('3d Customer accounts'!BB21+'3d Customer accounts'!BB64))),"0"),"-")</f>
        <v>-</v>
      </c>
      <c r="BC21" s="141" t="str">
        <f>IFERROR(IF('2e Nil Differential'!BC21&gt;0,('2e Nil Differential'!BC21*('3d Customer accounts'!BC64/('3d Customer accounts'!BC21+'3d Customer accounts'!BC64))),"0"),"-")</f>
        <v>-</v>
      </c>
      <c r="BD21" s="141" t="str">
        <f>IFERROR(IF('2e Nil Differential'!BD21&gt;0,('2e Nil Differential'!BD21*('3d Customer accounts'!BD64/('3d Customer accounts'!BD21+'3d Customer accounts'!BD64))),"0"),"-")</f>
        <v>-</v>
      </c>
      <c r="BE21" s="141" t="str">
        <f>IFERROR(IF('2e Nil Differential'!BE21&gt;0,('2e Nil Differential'!BE21*('3d Customer accounts'!BE64/('3d Customer accounts'!BE21+'3d Customer accounts'!BE64))),"0"),"-")</f>
        <v>-</v>
      </c>
      <c r="BF21" s="141" t="str">
        <f>IFERROR(IF('2e Nil Differential'!BF21&gt;0,('2e Nil Differential'!BF21*('3d Customer accounts'!BF64/('3d Customer accounts'!BF21+'3d Customer accounts'!BF64))),"0"),"-")</f>
        <v>-</v>
      </c>
    </row>
    <row r="22" spans="2:58">
      <c r="B22" s="282"/>
      <c r="C22" s="285"/>
      <c r="D22" s="285"/>
      <c r="E22" s="285"/>
      <c r="F22" s="64" t="s">
        <v>108</v>
      </c>
      <c r="G22" s="65"/>
      <c r="H22" s="38"/>
      <c r="I22" s="136"/>
      <c r="J22" s="136"/>
      <c r="K22" s="136"/>
      <c r="L22" s="136"/>
      <c r="M22" s="136"/>
      <c r="N22" s="136"/>
      <c r="O22" s="136"/>
      <c r="P22" s="136"/>
      <c r="Q22" s="38"/>
      <c r="R22" s="136"/>
      <c r="S22" s="136"/>
      <c r="T22" s="136"/>
      <c r="U22" s="136"/>
      <c r="V22" s="136"/>
      <c r="W22" s="136"/>
      <c r="X22" s="136"/>
      <c r="Y22" s="136"/>
      <c r="Z22" s="136"/>
      <c r="AA22" s="136"/>
      <c r="AB22" s="136"/>
      <c r="AC22" s="136"/>
      <c r="AD22" s="136"/>
      <c r="AE22" s="136"/>
      <c r="AF22" s="141">
        <f>IFERROR(IF('2e Nil Differential'!AF22&gt;0,('2e Nil Differential'!AF22*('3d Customer accounts'!AF65/('3d Customer accounts'!AF22+'3d Customer accounts'!AF65))),"0"),"-")</f>
        <v>3.6676505841628213</v>
      </c>
      <c r="AG22" s="141">
        <f>IFERROR(IF('2e Nil Differential'!AG22&gt;0,('2e Nil Differential'!AG22*('3d Customer accounts'!AG65/('3d Customer accounts'!AG22+'3d Customer accounts'!AG65))),"0"),"-")</f>
        <v>3.555259576912797</v>
      </c>
      <c r="AH22" s="141">
        <f>IFERROR(IF('2e Nil Differential'!AH22&gt;0,('2e Nil Differential'!AH22*('3d Customer accounts'!AH65/('3d Customer accounts'!AH22+'3d Customer accounts'!AH65))),"0"),"-")</f>
        <v>3.1515640131922442</v>
      </c>
      <c r="AI22" s="141">
        <f>IFERROR(IF('2e Nil Differential'!AI22&gt;0,('2e Nil Differential'!AI22*('3d Customer accounts'!AI65/('3d Customer accounts'!AI22+'3d Customer accounts'!AI65))),"0"),"-")</f>
        <v>3.1425826084617756</v>
      </c>
      <c r="AJ22" s="141">
        <f>IFERROR(IF('2e Nil Differential'!AJ22&gt;0,('2e Nil Differential'!AJ22*('3d Customer accounts'!AJ65/('3d Customer accounts'!AJ22+'3d Customer accounts'!AJ65))),"0"),"-")</f>
        <v>3.0314796744247587</v>
      </c>
      <c r="AK22" s="141">
        <f>IFERROR(IF('2e Nil Differential'!AK22&gt;0,('2e Nil Differential'!AK22*('3d Customer accounts'!AK65/('3d Customer accounts'!AK22+'3d Customer accounts'!AK65))),"0"),"-")</f>
        <v>4.5562390269085373</v>
      </c>
      <c r="AL22" s="141">
        <f>IFERROR(IF('2e Nil Differential'!AL22&gt;0,('2e Nil Differential'!AL22*('3d Customer accounts'!AL65/('3d Customer accounts'!AL22+'3d Customer accounts'!AL65))),"0"),"-")</f>
        <v>4.4829390263922271</v>
      </c>
      <c r="AM22" s="141">
        <f>IFERROR(IF('2e Nil Differential'!AM22&gt;0,('2e Nil Differential'!AM22*('3d Customer accounts'!AM65/('3d Customer accounts'!AM22+'3d Customer accounts'!AM65))),"0"),"-")</f>
        <v>4.4449781176239185</v>
      </c>
      <c r="AN22" s="141">
        <f>IFERROR(IF('2e Nil Differential'!AN22&gt;0,('2e Nil Differential'!AN22*('3d Customer accounts'!AN65/('3d Customer accounts'!AN22+'3d Customer accounts'!AN65))),"0"),"-")</f>
        <v>4.1333220662388426</v>
      </c>
      <c r="AO22" s="141" t="str">
        <f>IFERROR(IF('2e Nil Differential'!AO22&gt;0,('2e Nil Differential'!AO22*('3d Customer accounts'!AO65/('3d Customer accounts'!AO22+'3d Customer accounts'!AO65))),"0"),"-")</f>
        <v>-</v>
      </c>
      <c r="AP22" s="141" t="str">
        <f>IFERROR(IF('2e Nil Differential'!AP22&gt;0,('2e Nil Differential'!AP22*('3d Customer accounts'!AP65/('3d Customer accounts'!AP22+'3d Customer accounts'!AP65))),"0"),"-")</f>
        <v>-</v>
      </c>
      <c r="AQ22" s="141" t="str">
        <f>IFERROR(IF('2e Nil Differential'!AQ22&gt;0,('2e Nil Differential'!AQ22*('3d Customer accounts'!AQ65/('3d Customer accounts'!AQ22+'3d Customer accounts'!AQ65))),"0"),"-")</f>
        <v>-</v>
      </c>
      <c r="AR22" s="141" t="str">
        <f>IFERROR(IF('2e Nil Differential'!AR22&gt;0,('2e Nil Differential'!AR22*('3d Customer accounts'!AR65/('3d Customer accounts'!AR22+'3d Customer accounts'!AR65))),"0"),"-")</f>
        <v>-</v>
      </c>
      <c r="AS22" s="141" t="str">
        <f>IFERROR(IF('2e Nil Differential'!AS22&gt;0,('2e Nil Differential'!AS22*('3d Customer accounts'!AS65/('3d Customer accounts'!AS22+'3d Customer accounts'!AS65))),"0"),"-")</f>
        <v>-</v>
      </c>
      <c r="AT22" s="141" t="str">
        <f>IFERROR(IF('2e Nil Differential'!AT22&gt;0,('2e Nil Differential'!AT22*('3d Customer accounts'!AT65/('3d Customer accounts'!AT22+'3d Customer accounts'!AT65))),"0"),"-")</f>
        <v>-</v>
      </c>
      <c r="AU22" s="141" t="str">
        <f>IFERROR(IF('2e Nil Differential'!AU22&gt;0,('2e Nil Differential'!AU22*('3d Customer accounts'!AU65/('3d Customer accounts'!AU22+'3d Customer accounts'!AU65))),"0"),"-")</f>
        <v>-</v>
      </c>
      <c r="AV22" s="141" t="str">
        <f>IFERROR(IF('2e Nil Differential'!AV22&gt;0,('2e Nil Differential'!AV22*('3d Customer accounts'!AV65/('3d Customer accounts'!AV22+'3d Customer accounts'!AV65))),"0"),"-")</f>
        <v>-</v>
      </c>
      <c r="AW22" s="141" t="str">
        <f>IFERROR(IF('2e Nil Differential'!AW22&gt;0,('2e Nil Differential'!AW22*('3d Customer accounts'!AW65/('3d Customer accounts'!AW22+'3d Customer accounts'!AW65))),"0"),"-")</f>
        <v>-</v>
      </c>
      <c r="AX22" s="141" t="str">
        <f>IFERROR(IF('2e Nil Differential'!AX22&gt;0,('2e Nil Differential'!AX22*('3d Customer accounts'!AX65/('3d Customer accounts'!AX22+'3d Customer accounts'!AX65))),"0"),"-")</f>
        <v>-</v>
      </c>
      <c r="AY22" s="141" t="str">
        <f>IFERROR(IF('2e Nil Differential'!AY22&gt;0,('2e Nil Differential'!AY22*('3d Customer accounts'!AY65/('3d Customer accounts'!AY22+'3d Customer accounts'!AY65))),"0"),"-")</f>
        <v>-</v>
      </c>
      <c r="AZ22" s="141" t="str">
        <f>IFERROR(IF('2e Nil Differential'!AZ22&gt;0,('2e Nil Differential'!AZ22*('3d Customer accounts'!AZ65/('3d Customer accounts'!AZ22+'3d Customer accounts'!AZ65))),"0"),"-")</f>
        <v>-</v>
      </c>
      <c r="BA22" s="141" t="str">
        <f>IFERROR(IF('2e Nil Differential'!BA22&gt;0,('2e Nil Differential'!BA22*('3d Customer accounts'!BA65/('3d Customer accounts'!BA22+'3d Customer accounts'!BA65))),"0"),"-")</f>
        <v>-</v>
      </c>
      <c r="BB22" s="141" t="str">
        <f>IFERROR(IF('2e Nil Differential'!BB22&gt;0,('2e Nil Differential'!BB22*('3d Customer accounts'!BB65/('3d Customer accounts'!BB22+'3d Customer accounts'!BB65))),"0"),"-")</f>
        <v>-</v>
      </c>
      <c r="BC22" s="141" t="str">
        <f>IFERROR(IF('2e Nil Differential'!BC22&gt;0,('2e Nil Differential'!BC22*('3d Customer accounts'!BC65/('3d Customer accounts'!BC22+'3d Customer accounts'!BC65))),"0"),"-")</f>
        <v>-</v>
      </c>
      <c r="BD22" s="141" t="str">
        <f>IFERROR(IF('2e Nil Differential'!BD22&gt;0,('2e Nil Differential'!BD22*('3d Customer accounts'!BD65/('3d Customer accounts'!BD22+'3d Customer accounts'!BD65))),"0"),"-")</f>
        <v>-</v>
      </c>
      <c r="BE22" s="141" t="str">
        <f>IFERROR(IF('2e Nil Differential'!BE22&gt;0,('2e Nil Differential'!BE22*('3d Customer accounts'!BE65/('3d Customer accounts'!BE22+'3d Customer accounts'!BE65))),"0"),"-")</f>
        <v>-</v>
      </c>
      <c r="BF22" s="141" t="str">
        <f>IFERROR(IF('2e Nil Differential'!BF22&gt;0,('2e Nil Differential'!BF22*('3d Customer accounts'!BF65/('3d Customer accounts'!BF22+'3d Customer accounts'!BF65))),"0"),"-")</f>
        <v>-</v>
      </c>
    </row>
    <row r="23" spans="2:58">
      <c r="B23" s="282"/>
      <c r="C23" s="285"/>
      <c r="D23" s="285"/>
      <c r="E23" s="285"/>
      <c r="F23" s="64" t="s">
        <v>109</v>
      </c>
      <c r="G23" s="65"/>
      <c r="H23" s="38"/>
      <c r="I23" s="136"/>
      <c r="J23" s="136"/>
      <c r="K23" s="136"/>
      <c r="L23" s="136"/>
      <c r="M23" s="136"/>
      <c r="N23" s="136"/>
      <c r="O23" s="136"/>
      <c r="P23" s="136"/>
      <c r="Q23" s="38"/>
      <c r="R23" s="136"/>
      <c r="S23" s="136"/>
      <c r="T23" s="136"/>
      <c r="U23" s="136"/>
      <c r="V23" s="136"/>
      <c r="W23" s="136"/>
      <c r="X23" s="136"/>
      <c r="Y23" s="136"/>
      <c r="Z23" s="136"/>
      <c r="AA23" s="136"/>
      <c r="AB23" s="136"/>
      <c r="AC23" s="136"/>
      <c r="AD23" s="136"/>
      <c r="AE23" s="136"/>
      <c r="AF23" s="141">
        <f>IFERROR(IF('2e Nil Differential'!AF23&gt;0,('2e Nil Differential'!AF23*('3d Customer accounts'!AF66/('3d Customer accounts'!AF23+'3d Customer accounts'!AF66))),"0"),"-")</f>
        <v>4.2755858900536232</v>
      </c>
      <c r="AG23" s="141">
        <f>IFERROR(IF('2e Nil Differential'!AG23&gt;0,('2e Nil Differential'!AG23*('3d Customer accounts'!AG66/('3d Customer accounts'!AG23+'3d Customer accounts'!AG66))),"0"),"-")</f>
        <v>4.1650816566929061</v>
      </c>
      <c r="AH23" s="141">
        <f>IFERROR(IF('2e Nil Differential'!AH23&gt;0,('2e Nil Differential'!AH23*('3d Customer accounts'!AH66/('3d Customer accounts'!AH23+'3d Customer accounts'!AH66))),"0"),"-")</f>
        <v>3.691124383805342</v>
      </c>
      <c r="AI23" s="141">
        <f>IFERROR(IF('2e Nil Differential'!AI23&gt;0,('2e Nil Differential'!AI23*('3d Customer accounts'!AI66/('3d Customer accounts'!AI23+'3d Customer accounts'!AI66))),"0"),"-")</f>
        <v>3.6770905666784022</v>
      </c>
      <c r="AJ23" s="141">
        <f>IFERROR(IF('2e Nil Differential'!AJ23&gt;0,('2e Nil Differential'!AJ23*('3d Customer accounts'!AJ66/('3d Customer accounts'!AJ23+'3d Customer accounts'!AJ66))),"0"),"-")</f>
        <v>3.5607316284077331</v>
      </c>
      <c r="AK23" s="141">
        <f>IFERROR(IF('2e Nil Differential'!AK23&gt;0,('2e Nil Differential'!AK23*('3d Customer accounts'!AK66/('3d Customer accounts'!AK23+'3d Customer accounts'!AK66))),"0"),"-")</f>
        <v>5.3136154644471922</v>
      </c>
      <c r="AL23" s="141">
        <f>IFERROR(IF('2e Nil Differential'!AL23&gt;0,('2e Nil Differential'!AL23*('3d Customer accounts'!AL66/('3d Customer accounts'!AL23+'3d Customer accounts'!AL66))),"0"),"-")</f>
        <v>5.2340241254706283</v>
      </c>
      <c r="AM23" s="141">
        <f>IFERROR(IF('2e Nil Differential'!AM23&gt;0,('2e Nil Differential'!AM23*('3d Customer accounts'!AM66/('3d Customer accounts'!AM23+'3d Customer accounts'!AM66))),"0"),"-")</f>
        <v>5.1736770331561672</v>
      </c>
      <c r="AN23" s="141">
        <f>IFERROR(IF('2e Nil Differential'!AN23&gt;0,('2e Nil Differential'!AN23*('3d Customer accounts'!AN66/('3d Customer accounts'!AN23+'3d Customer accounts'!AN66))),"0"),"-")</f>
        <v>4.7938858140095713</v>
      </c>
      <c r="AO23" s="141" t="str">
        <f>IFERROR(IF('2e Nil Differential'!AO23&gt;0,('2e Nil Differential'!AO23*('3d Customer accounts'!AO66/('3d Customer accounts'!AO23+'3d Customer accounts'!AO66))),"0"),"-")</f>
        <v>-</v>
      </c>
      <c r="AP23" s="141" t="str">
        <f>IFERROR(IF('2e Nil Differential'!AP23&gt;0,('2e Nil Differential'!AP23*('3d Customer accounts'!AP66/('3d Customer accounts'!AP23+'3d Customer accounts'!AP66))),"0"),"-")</f>
        <v>-</v>
      </c>
      <c r="AQ23" s="141" t="str">
        <f>IFERROR(IF('2e Nil Differential'!AQ23&gt;0,('2e Nil Differential'!AQ23*('3d Customer accounts'!AQ66/('3d Customer accounts'!AQ23+'3d Customer accounts'!AQ66))),"0"),"-")</f>
        <v>-</v>
      </c>
      <c r="AR23" s="141" t="str">
        <f>IFERROR(IF('2e Nil Differential'!AR23&gt;0,('2e Nil Differential'!AR23*('3d Customer accounts'!AR66/('3d Customer accounts'!AR23+'3d Customer accounts'!AR66))),"0"),"-")</f>
        <v>-</v>
      </c>
      <c r="AS23" s="141" t="str">
        <f>IFERROR(IF('2e Nil Differential'!AS23&gt;0,('2e Nil Differential'!AS23*('3d Customer accounts'!AS66/('3d Customer accounts'!AS23+'3d Customer accounts'!AS66))),"0"),"-")</f>
        <v>-</v>
      </c>
      <c r="AT23" s="141" t="str">
        <f>IFERROR(IF('2e Nil Differential'!AT23&gt;0,('2e Nil Differential'!AT23*('3d Customer accounts'!AT66/('3d Customer accounts'!AT23+'3d Customer accounts'!AT66))),"0"),"-")</f>
        <v>-</v>
      </c>
      <c r="AU23" s="141" t="str">
        <f>IFERROR(IF('2e Nil Differential'!AU23&gt;0,('2e Nil Differential'!AU23*('3d Customer accounts'!AU66/('3d Customer accounts'!AU23+'3d Customer accounts'!AU66))),"0"),"-")</f>
        <v>-</v>
      </c>
      <c r="AV23" s="141" t="str">
        <f>IFERROR(IF('2e Nil Differential'!AV23&gt;0,('2e Nil Differential'!AV23*('3d Customer accounts'!AV66/('3d Customer accounts'!AV23+'3d Customer accounts'!AV66))),"0"),"-")</f>
        <v>-</v>
      </c>
      <c r="AW23" s="141" t="str">
        <f>IFERROR(IF('2e Nil Differential'!AW23&gt;0,('2e Nil Differential'!AW23*('3d Customer accounts'!AW66/('3d Customer accounts'!AW23+'3d Customer accounts'!AW66))),"0"),"-")</f>
        <v>-</v>
      </c>
      <c r="AX23" s="141" t="str">
        <f>IFERROR(IF('2e Nil Differential'!AX23&gt;0,('2e Nil Differential'!AX23*('3d Customer accounts'!AX66/('3d Customer accounts'!AX23+'3d Customer accounts'!AX66))),"0"),"-")</f>
        <v>-</v>
      </c>
      <c r="AY23" s="141" t="str">
        <f>IFERROR(IF('2e Nil Differential'!AY23&gt;0,('2e Nil Differential'!AY23*('3d Customer accounts'!AY66/('3d Customer accounts'!AY23+'3d Customer accounts'!AY66))),"0"),"-")</f>
        <v>-</v>
      </c>
      <c r="AZ23" s="141" t="str">
        <f>IFERROR(IF('2e Nil Differential'!AZ23&gt;0,('2e Nil Differential'!AZ23*('3d Customer accounts'!AZ66/('3d Customer accounts'!AZ23+'3d Customer accounts'!AZ66))),"0"),"-")</f>
        <v>-</v>
      </c>
      <c r="BA23" s="141" t="str">
        <f>IFERROR(IF('2e Nil Differential'!BA23&gt;0,('2e Nil Differential'!BA23*('3d Customer accounts'!BA66/('3d Customer accounts'!BA23+'3d Customer accounts'!BA66))),"0"),"-")</f>
        <v>-</v>
      </c>
      <c r="BB23" s="141" t="str">
        <f>IFERROR(IF('2e Nil Differential'!BB23&gt;0,('2e Nil Differential'!BB23*('3d Customer accounts'!BB66/('3d Customer accounts'!BB23+'3d Customer accounts'!BB66))),"0"),"-")</f>
        <v>-</v>
      </c>
      <c r="BC23" s="141" t="str">
        <f>IFERROR(IF('2e Nil Differential'!BC23&gt;0,('2e Nil Differential'!BC23*('3d Customer accounts'!BC66/('3d Customer accounts'!BC23+'3d Customer accounts'!BC66))),"0"),"-")</f>
        <v>-</v>
      </c>
      <c r="BD23" s="141" t="str">
        <f>IFERROR(IF('2e Nil Differential'!BD23&gt;0,('2e Nil Differential'!BD23*('3d Customer accounts'!BD66/('3d Customer accounts'!BD23+'3d Customer accounts'!BD66))),"0"),"-")</f>
        <v>-</v>
      </c>
      <c r="BE23" s="141" t="str">
        <f>IFERROR(IF('2e Nil Differential'!BE23&gt;0,('2e Nil Differential'!BE23*('3d Customer accounts'!BE66/('3d Customer accounts'!BE23+'3d Customer accounts'!BE66))),"0"),"-")</f>
        <v>-</v>
      </c>
      <c r="BF23" s="141" t="str">
        <f>IFERROR(IF('2e Nil Differential'!BF23&gt;0,('2e Nil Differential'!BF23*('3d Customer accounts'!BF66/('3d Customer accounts'!BF23+'3d Customer accounts'!BF66))),"0"),"-")</f>
        <v>-</v>
      </c>
    </row>
    <row r="24" spans="2:58">
      <c r="B24" s="282"/>
      <c r="C24" s="285"/>
      <c r="D24" s="285"/>
      <c r="E24" s="285"/>
      <c r="F24" s="64" t="s">
        <v>110</v>
      </c>
      <c r="G24" s="65"/>
      <c r="H24" s="38"/>
      <c r="I24" s="136"/>
      <c r="J24" s="136"/>
      <c r="K24" s="136"/>
      <c r="L24" s="136"/>
      <c r="M24" s="136"/>
      <c r="N24" s="136"/>
      <c r="O24" s="136"/>
      <c r="P24" s="136"/>
      <c r="Q24" s="38"/>
      <c r="R24" s="136"/>
      <c r="S24" s="136"/>
      <c r="T24" s="136"/>
      <c r="U24" s="136"/>
      <c r="V24" s="136"/>
      <c r="W24" s="136"/>
      <c r="X24" s="136"/>
      <c r="Y24" s="136"/>
      <c r="Z24" s="136"/>
      <c r="AA24" s="136"/>
      <c r="AB24" s="136"/>
      <c r="AC24" s="136"/>
      <c r="AD24" s="136"/>
      <c r="AE24" s="136"/>
      <c r="AF24" s="141">
        <f>IFERROR(IF('2e Nil Differential'!AF24&gt;0,('2e Nil Differential'!AF24*('3d Customer accounts'!AF67/('3d Customer accounts'!AF24+'3d Customer accounts'!AF67))),"0"),"-")</f>
        <v>3.1497937266319131</v>
      </c>
      <c r="AG24" s="141">
        <f>IFERROR(IF('2e Nil Differential'!AG24&gt;0,('2e Nil Differential'!AG24*('3d Customer accounts'!AG67/('3d Customer accounts'!AG24+'3d Customer accounts'!AG67))),"0"),"-")</f>
        <v>3.0803445158869573</v>
      </c>
      <c r="AH24" s="141">
        <f>IFERROR(IF('2e Nil Differential'!AH24&gt;0,('2e Nil Differential'!AH24*('3d Customer accounts'!AH67/('3d Customer accounts'!AH24+'3d Customer accounts'!AH67))),"0"),"-")</f>
        <v>2.7115366685982867</v>
      </c>
      <c r="AI24" s="141">
        <f>IFERROR(IF('2e Nil Differential'!AI24&gt;0,('2e Nil Differential'!AI24*('3d Customer accounts'!AI67/('3d Customer accounts'!AI24+'3d Customer accounts'!AI67))),"0"),"-")</f>
        <v>2.6843136701097521</v>
      </c>
      <c r="AJ24" s="141">
        <f>IFERROR(IF('2e Nil Differential'!AJ24&gt;0,('2e Nil Differential'!AJ24*('3d Customer accounts'!AJ67/('3d Customer accounts'!AJ24+'3d Customer accounts'!AJ67))),"0"),"-")</f>
        <v>2.5955335990703201</v>
      </c>
      <c r="AK24" s="141">
        <f>IFERROR(IF('2e Nil Differential'!AK24&gt;0,('2e Nil Differential'!AK24*('3d Customer accounts'!AK67/('3d Customer accounts'!AK24+'3d Customer accounts'!AK67))),"0"),"-")</f>
        <v>3.8644081417735676</v>
      </c>
      <c r="AL24" s="141">
        <f>IFERROR(IF('2e Nil Differential'!AL24&gt;0,('2e Nil Differential'!AL24*('3d Customer accounts'!AL67/('3d Customer accounts'!AL24+'3d Customer accounts'!AL67))),"0"),"-")</f>
        <v>3.7873457100278247</v>
      </c>
      <c r="AM24" s="141">
        <f>IFERROR(IF('2e Nil Differential'!AM24&gt;0,('2e Nil Differential'!AM24*('3d Customer accounts'!AM67/('3d Customer accounts'!AM24+'3d Customer accounts'!AM67))),"0"),"-")</f>
        <v>3.7121442161177098</v>
      </c>
      <c r="AN24" s="141">
        <f>IFERROR(IF('2e Nil Differential'!AN24&gt;0,('2e Nil Differential'!AN24*('3d Customer accounts'!AN67/('3d Customer accounts'!AN24+'3d Customer accounts'!AN67))),"0"),"-")</f>
        <v>3.4600210397678972</v>
      </c>
      <c r="AO24" s="141" t="str">
        <f>IFERROR(IF('2e Nil Differential'!AO24&gt;0,('2e Nil Differential'!AO24*('3d Customer accounts'!AO67/('3d Customer accounts'!AO24+'3d Customer accounts'!AO67))),"0"),"-")</f>
        <v>-</v>
      </c>
      <c r="AP24" s="141" t="str">
        <f>IFERROR(IF('2e Nil Differential'!AP24&gt;0,('2e Nil Differential'!AP24*('3d Customer accounts'!AP67/('3d Customer accounts'!AP24+'3d Customer accounts'!AP67))),"0"),"-")</f>
        <v>-</v>
      </c>
      <c r="AQ24" s="141" t="str">
        <f>IFERROR(IF('2e Nil Differential'!AQ24&gt;0,('2e Nil Differential'!AQ24*('3d Customer accounts'!AQ67/('3d Customer accounts'!AQ24+'3d Customer accounts'!AQ67))),"0"),"-")</f>
        <v>-</v>
      </c>
      <c r="AR24" s="141" t="str">
        <f>IFERROR(IF('2e Nil Differential'!AR24&gt;0,('2e Nil Differential'!AR24*('3d Customer accounts'!AR67/('3d Customer accounts'!AR24+'3d Customer accounts'!AR67))),"0"),"-")</f>
        <v>-</v>
      </c>
      <c r="AS24" s="141" t="str">
        <f>IFERROR(IF('2e Nil Differential'!AS24&gt;0,('2e Nil Differential'!AS24*('3d Customer accounts'!AS67/('3d Customer accounts'!AS24+'3d Customer accounts'!AS67))),"0"),"-")</f>
        <v>-</v>
      </c>
      <c r="AT24" s="141" t="str">
        <f>IFERROR(IF('2e Nil Differential'!AT24&gt;0,('2e Nil Differential'!AT24*('3d Customer accounts'!AT67/('3d Customer accounts'!AT24+'3d Customer accounts'!AT67))),"0"),"-")</f>
        <v>-</v>
      </c>
      <c r="AU24" s="141" t="str">
        <f>IFERROR(IF('2e Nil Differential'!AU24&gt;0,('2e Nil Differential'!AU24*('3d Customer accounts'!AU67/('3d Customer accounts'!AU24+'3d Customer accounts'!AU67))),"0"),"-")</f>
        <v>-</v>
      </c>
      <c r="AV24" s="141" t="str">
        <f>IFERROR(IF('2e Nil Differential'!AV24&gt;0,('2e Nil Differential'!AV24*('3d Customer accounts'!AV67/('3d Customer accounts'!AV24+'3d Customer accounts'!AV67))),"0"),"-")</f>
        <v>-</v>
      </c>
      <c r="AW24" s="141" t="str">
        <f>IFERROR(IF('2e Nil Differential'!AW24&gt;0,('2e Nil Differential'!AW24*('3d Customer accounts'!AW67/('3d Customer accounts'!AW24+'3d Customer accounts'!AW67))),"0"),"-")</f>
        <v>-</v>
      </c>
      <c r="AX24" s="141" t="str">
        <f>IFERROR(IF('2e Nil Differential'!AX24&gt;0,('2e Nil Differential'!AX24*('3d Customer accounts'!AX67/('3d Customer accounts'!AX24+'3d Customer accounts'!AX67))),"0"),"-")</f>
        <v>-</v>
      </c>
      <c r="AY24" s="141" t="str">
        <f>IFERROR(IF('2e Nil Differential'!AY24&gt;0,('2e Nil Differential'!AY24*('3d Customer accounts'!AY67/('3d Customer accounts'!AY24+'3d Customer accounts'!AY67))),"0"),"-")</f>
        <v>-</v>
      </c>
      <c r="AZ24" s="141" t="str">
        <f>IFERROR(IF('2e Nil Differential'!AZ24&gt;0,('2e Nil Differential'!AZ24*('3d Customer accounts'!AZ67/('3d Customer accounts'!AZ24+'3d Customer accounts'!AZ67))),"0"),"-")</f>
        <v>-</v>
      </c>
      <c r="BA24" s="141" t="str">
        <f>IFERROR(IF('2e Nil Differential'!BA24&gt;0,('2e Nil Differential'!BA24*('3d Customer accounts'!BA67/('3d Customer accounts'!BA24+'3d Customer accounts'!BA67))),"0"),"-")</f>
        <v>-</v>
      </c>
      <c r="BB24" s="141" t="str">
        <f>IFERROR(IF('2e Nil Differential'!BB24&gt;0,('2e Nil Differential'!BB24*('3d Customer accounts'!BB67/('3d Customer accounts'!BB24+'3d Customer accounts'!BB67))),"0"),"-")</f>
        <v>-</v>
      </c>
      <c r="BC24" s="141" t="str">
        <f>IFERROR(IF('2e Nil Differential'!BC24&gt;0,('2e Nil Differential'!BC24*('3d Customer accounts'!BC67/('3d Customer accounts'!BC24+'3d Customer accounts'!BC67))),"0"),"-")</f>
        <v>-</v>
      </c>
      <c r="BD24" s="141" t="str">
        <f>IFERROR(IF('2e Nil Differential'!BD24&gt;0,('2e Nil Differential'!BD24*('3d Customer accounts'!BD67/('3d Customer accounts'!BD24+'3d Customer accounts'!BD67))),"0"),"-")</f>
        <v>-</v>
      </c>
      <c r="BE24" s="141" t="str">
        <f>IFERROR(IF('2e Nil Differential'!BE24&gt;0,('2e Nil Differential'!BE24*('3d Customer accounts'!BE67/('3d Customer accounts'!BE24+'3d Customer accounts'!BE67))),"0"),"-")</f>
        <v>-</v>
      </c>
      <c r="BF24" s="141" t="str">
        <f>IFERROR(IF('2e Nil Differential'!BF24&gt;0,('2e Nil Differential'!BF24*('3d Customer accounts'!BF67/('3d Customer accounts'!BF24+'3d Customer accounts'!BF67))),"0"),"-")</f>
        <v>-</v>
      </c>
    </row>
    <row r="25" spans="2:58">
      <c r="B25" s="282"/>
      <c r="C25" s="285"/>
      <c r="D25" s="285"/>
      <c r="E25" s="285"/>
      <c r="F25" s="64" t="s">
        <v>111</v>
      </c>
      <c r="G25" s="65"/>
      <c r="H25" s="38"/>
      <c r="I25" s="136"/>
      <c r="J25" s="136"/>
      <c r="K25" s="136"/>
      <c r="L25" s="136"/>
      <c r="M25" s="136"/>
      <c r="N25" s="136"/>
      <c r="O25" s="136"/>
      <c r="P25" s="136"/>
      <c r="Q25" s="38"/>
      <c r="R25" s="136"/>
      <c r="S25" s="136"/>
      <c r="T25" s="136"/>
      <c r="U25" s="136"/>
      <c r="V25" s="136"/>
      <c r="W25" s="136"/>
      <c r="X25" s="136"/>
      <c r="Y25" s="136"/>
      <c r="Z25" s="136"/>
      <c r="AA25" s="136"/>
      <c r="AB25" s="136"/>
      <c r="AC25" s="136"/>
      <c r="AD25" s="136"/>
      <c r="AE25" s="136"/>
      <c r="AF25" s="141">
        <f>IFERROR(IF('2e Nil Differential'!AF25&gt;0,('2e Nil Differential'!AF25*('3d Customer accounts'!AF68/('3d Customer accounts'!AF25+'3d Customer accounts'!AF68))),"0"),"-")</f>
        <v>4.8930573066906486</v>
      </c>
      <c r="AG25" s="141">
        <f>IFERROR(IF('2e Nil Differential'!AG25&gt;0,('2e Nil Differential'!AG25*('3d Customer accounts'!AG68/('3d Customer accounts'!AG25+'3d Customer accounts'!AG68))),"0"),"-")</f>
        <v>4.7720785645363124</v>
      </c>
      <c r="AH25" s="141">
        <f>IFERROR(IF('2e Nil Differential'!AH25&gt;0,('2e Nil Differential'!AH25*('3d Customer accounts'!AH68/('3d Customer accounts'!AH25+'3d Customer accounts'!AH68))),"0"),"-")</f>
        <v>4.2196131507817176</v>
      </c>
      <c r="AI25" s="141">
        <f>IFERROR(IF('2e Nil Differential'!AI25&gt;0,('2e Nil Differential'!AI25*('3d Customer accounts'!AI68/('3d Customer accounts'!AI25+'3d Customer accounts'!AI68))),"0"),"-")</f>
        <v>4.1809089770122441</v>
      </c>
      <c r="AJ25" s="141">
        <f>IFERROR(IF('2e Nil Differential'!AJ25&gt;0,('2e Nil Differential'!AJ25*('3d Customer accounts'!AJ68/('3d Customer accounts'!AJ25+'3d Customer accounts'!AJ68))),"0"),"-")</f>
        <v>4.0515502839186821</v>
      </c>
      <c r="AK25" s="141">
        <f>IFERROR(IF('2e Nil Differential'!AK25&gt;0,('2e Nil Differential'!AK25*('3d Customer accounts'!AK68/('3d Customer accounts'!AK25+'3d Customer accounts'!AK68))),"0"),"-")</f>
        <v>6.085357964574694</v>
      </c>
      <c r="AL25" s="141">
        <f>IFERROR(IF('2e Nil Differential'!AL25&gt;0,('2e Nil Differential'!AL25*('3d Customer accounts'!AL68/('3d Customer accounts'!AL25+'3d Customer accounts'!AL68))),"0"),"-")</f>
        <v>5.9983422810398146</v>
      </c>
      <c r="AM25" s="141">
        <f>IFERROR(IF('2e Nil Differential'!AM25&gt;0,('2e Nil Differential'!AM25*('3d Customer accounts'!AM68/('3d Customer accounts'!AM25+'3d Customer accounts'!AM68))),"0"),"-")</f>
        <v>5.8770136534185644</v>
      </c>
      <c r="AN25" s="141">
        <f>IFERROR(IF('2e Nil Differential'!AN25&gt;0,('2e Nil Differential'!AN25*('3d Customer accounts'!AN68/('3d Customer accounts'!AN25+'3d Customer accounts'!AN68))),"0"),"-")</f>
        <v>5.4805451168431096</v>
      </c>
      <c r="AO25" s="141" t="str">
        <f>IFERROR(IF('2e Nil Differential'!AO25&gt;0,('2e Nil Differential'!AO25*('3d Customer accounts'!AO68/('3d Customer accounts'!AO25+'3d Customer accounts'!AO68))),"0"),"-")</f>
        <v>-</v>
      </c>
      <c r="AP25" s="141" t="str">
        <f>IFERROR(IF('2e Nil Differential'!AP25&gt;0,('2e Nil Differential'!AP25*('3d Customer accounts'!AP68/('3d Customer accounts'!AP25+'3d Customer accounts'!AP68))),"0"),"-")</f>
        <v>-</v>
      </c>
      <c r="AQ25" s="141" t="str">
        <f>IFERROR(IF('2e Nil Differential'!AQ25&gt;0,('2e Nil Differential'!AQ25*('3d Customer accounts'!AQ68/('3d Customer accounts'!AQ25+'3d Customer accounts'!AQ68))),"0"),"-")</f>
        <v>-</v>
      </c>
      <c r="AR25" s="141" t="str">
        <f>IFERROR(IF('2e Nil Differential'!AR25&gt;0,('2e Nil Differential'!AR25*('3d Customer accounts'!AR68/('3d Customer accounts'!AR25+'3d Customer accounts'!AR68))),"0"),"-")</f>
        <v>-</v>
      </c>
      <c r="AS25" s="141" t="str">
        <f>IFERROR(IF('2e Nil Differential'!AS25&gt;0,('2e Nil Differential'!AS25*('3d Customer accounts'!AS68/('3d Customer accounts'!AS25+'3d Customer accounts'!AS68))),"0"),"-")</f>
        <v>-</v>
      </c>
      <c r="AT25" s="141" t="str">
        <f>IFERROR(IF('2e Nil Differential'!AT25&gt;0,('2e Nil Differential'!AT25*('3d Customer accounts'!AT68/('3d Customer accounts'!AT25+'3d Customer accounts'!AT68))),"0"),"-")</f>
        <v>-</v>
      </c>
      <c r="AU25" s="141" t="str">
        <f>IFERROR(IF('2e Nil Differential'!AU25&gt;0,('2e Nil Differential'!AU25*('3d Customer accounts'!AU68/('3d Customer accounts'!AU25+'3d Customer accounts'!AU68))),"0"),"-")</f>
        <v>-</v>
      </c>
      <c r="AV25" s="141" t="str">
        <f>IFERROR(IF('2e Nil Differential'!AV25&gt;0,('2e Nil Differential'!AV25*('3d Customer accounts'!AV68/('3d Customer accounts'!AV25+'3d Customer accounts'!AV68))),"0"),"-")</f>
        <v>-</v>
      </c>
      <c r="AW25" s="141" t="str">
        <f>IFERROR(IF('2e Nil Differential'!AW25&gt;0,('2e Nil Differential'!AW25*('3d Customer accounts'!AW68/('3d Customer accounts'!AW25+'3d Customer accounts'!AW68))),"0"),"-")</f>
        <v>-</v>
      </c>
      <c r="AX25" s="141" t="str">
        <f>IFERROR(IF('2e Nil Differential'!AX25&gt;0,('2e Nil Differential'!AX25*('3d Customer accounts'!AX68/('3d Customer accounts'!AX25+'3d Customer accounts'!AX68))),"0"),"-")</f>
        <v>-</v>
      </c>
      <c r="AY25" s="141" t="str">
        <f>IFERROR(IF('2e Nil Differential'!AY25&gt;0,('2e Nil Differential'!AY25*('3d Customer accounts'!AY68/('3d Customer accounts'!AY25+'3d Customer accounts'!AY68))),"0"),"-")</f>
        <v>-</v>
      </c>
      <c r="AZ25" s="141" t="str">
        <f>IFERROR(IF('2e Nil Differential'!AZ25&gt;0,('2e Nil Differential'!AZ25*('3d Customer accounts'!AZ68/('3d Customer accounts'!AZ25+'3d Customer accounts'!AZ68))),"0"),"-")</f>
        <v>-</v>
      </c>
      <c r="BA25" s="141" t="str">
        <f>IFERROR(IF('2e Nil Differential'!BA25&gt;0,('2e Nil Differential'!BA25*('3d Customer accounts'!BA68/('3d Customer accounts'!BA25+'3d Customer accounts'!BA68))),"0"),"-")</f>
        <v>-</v>
      </c>
      <c r="BB25" s="141" t="str">
        <f>IFERROR(IF('2e Nil Differential'!BB25&gt;0,('2e Nil Differential'!BB25*('3d Customer accounts'!BB68/('3d Customer accounts'!BB25+'3d Customer accounts'!BB68))),"0"),"-")</f>
        <v>-</v>
      </c>
      <c r="BC25" s="141" t="str">
        <f>IFERROR(IF('2e Nil Differential'!BC25&gt;0,('2e Nil Differential'!BC25*('3d Customer accounts'!BC68/('3d Customer accounts'!BC25+'3d Customer accounts'!BC68))),"0"),"-")</f>
        <v>-</v>
      </c>
      <c r="BD25" s="141" t="str">
        <f>IFERROR(IF('2e Nil Differential'!BD25&gt;0,('2e Nil Differential'!BD25*('3d Customer accounts'!BD68/('3d Customer accounts'!BD25+'3d Customer accounts'!BD68))),"0"),"-")</f>
        <v>-</v>
      </c>
      <c r="BE25" s="141" t="str">
        <f>IFERROR(IF('2e Nil Differential'!BE25&gt;0,('2e Nil Differential'!BE25*('3d Customer accounts'!BE68/('3d Customer accounts'!BE25+'3d Customer accounts'!BE68))),"0"),"-")</f>
        <v>-</v>
      </c>
      <c r="BF25" s="141" t="str">
        <f>IFERROR(IF('2e Nil Differential'!BF25&gt;0,('2e Nil Differential'!BF25*('3d Customer accounts'!BF68/('3d Customer accounts'!BF25+'3d Customer accounts'!BF68))),"0"),"-")</f>
        <v>-</v>
      </c>
    </row>
    <row r="26" spans="2:58" ht="14.65" customHeight="1">
      <c r="B26" s="282"/>
      <c r="C26" s="284" t="s">
        <v>321</v>
      </c>
      <c r="D26" s="284" t="s">
        <v>565</v>
      </c>
      <c r="E26" s="284" t="s">
        <v>83</v>
      </c>
      <c r="F26" s="17" t="s">
        <v>98</v>
      </c>
      <c r="G26" s="133"/>
      <c r="H26" s="38"/>
      <c r="I26" s="136"/>
      <c r="J26" s="136"/>
      <c r="K26" s="136"/>
      <c r="L26" s="136"/>
      <c r="M26" s="136"/>
      <c r="N26" s="136"/>
      <c r="O26" s="136"/>
      <c r="P26" s="136"/>
      <c r="Q26" s="38"/>
      <c r="R26" s="136"/>
      <c r="S26" s="136"/>
      <c r="T26" s="136"/>
      <c r="U26" s="136"/>
      <c r="V26" s="136"/>
      <c r="W26" s="136"/>
      <c r="X26" s="136"/>
      <c r="Y26" s="136"/>
      <c r="Z26" s="136"/>
      <c r="AA26" s="136"/>
      <c r="AB26" s="136"/>
      <c r="AC26" s="136"/>
      <c r="AD26" s="136"/>
      <c r="AE26" s="136"/>
      <c r="AF26" s="141">
        <f>IFERROR(IF('2e Nil Differential'!AF26&gt;0,('2e Nil Differential'!AF26*('3d Customer accounts'!AF69/('3d Customer accounts'!AF26+'3d Customer accounts'!AF69))),"0"),"-")</f>
        <v>3.9649921092843226</v>
      </c>
      <c r="AG26" s="141">
        <f>IFERROR(IF('2e Nil Differential'!AG26&gt;0,('2e Nil Differential'!AG26*('3d Customer accounts'!AG69/('3d Customer accounts'!AG26+'3d Customer accounts'!AG69))),"0"),"-")</f>
        <v>3.7049340746117441</v>
      </c>
      <c r="AH26" s="141">
        <f>IFERROR(IF('2e Nil Differential'!AH26&gt;0,('2e Nil Differential'!AH26*('3d Customer accounts'!AH69/('3d Customer accounts'!AH26+'3d Customer accounts'!AH69))),"0"),"-")</f>
        <v>3.1721471169866557</v>
      </c>
      <c r="AI26" s="141">
        <f>IFERROR(IF('2e Nil Differential'!AI26&gt;0,('2e Nil Differential'!AI26*('3d Customer accounts'!AI69/('3d Customer accounts'!AI26+'3d Customer accounts'!AI69))),"0"),"-")</f>
        <v>2.9795446540505051</v>
      </c>
      <c r="AJ26" s="141">
        <f>IFERROR(IF('2e Nil Differential'!AJ26&gt;0,('2e Nil Differential'!AJ26*('3d Customer accounts'!AJ69/('3d Customer accounts'!AJ26+'3d Customer accounts'!AJ69))),"0"),"-")</f>
        <v>2.6714648071751386</v>
      </c>
      <c r="AK26" s="141">
        <f>IFERROR(IF('2e Nil Differential'!AK26&gt;0,('2e Nil Differential'!AK26*('3d Customer accounts'!AK69/('3d Customer accounts'!AK26+'3d Customer accounts'!AK69))),"0"),"-")</f>
        <v>3.8982685055633275</v>
      </c>
      <c r="AL26" s="141">
        <f>IFERROR(IF('2e Nil Differential'!AL26&gt;0,('2e Nil Differential'!AL26*('3d Customer accounts'!AL69/('3d Customer accounts'!AL26+'3d Customer accounts'!AL69))),"0"),"-")</f>
        <v>3.649221184197128</v>
      </c>
      <c r="AM26" s="141">
        <f>IFERROR(IF('2e Nil Differential'!AM26&gt;0,('2e Nil Differential'!AM26*('3d Customer accounts'!AM69/('3d Customer accounts'!AM26+'3d Customer accounts'!AM69))),"0"),"-")</f>
        <v>3.1639270687237033</v>
      </c>
      <c r="AN26" s="141">
        <f>IFERROR(IF('2e Nil Differential'!AN26&gt;0,('2e Nil Differential'!AN26*('3d Customer accounts'!AN69/('3d Customer accounts'!AN26+'3d Customer accounts'!AN69))),"0"),"-")</f>
        <v>3.0139764070075041</v>
      </c>
      <c r="AO26" s="141" t="str">
        <f>IFERROR(IF('2e Nil Differential'!AO26&gt;0,('2e Nil Differential'!AO26*('3d Customer accounts'!AO69/('3d Customer accounts'!AO26+'3d Customer accounts'!AO69))),"0"),"-")</f>
        <v>-</v>
      </c>
      <c r="AP26" s="141" t="str">
        <f>IFERROR(IF('2e Nil Differential'!AP26&gt;0,('2e Nil Differential'!AP26*('3d Customer accounts'!AP69/('3d Customer accounts'!AP26+'3d Customer accounts'!AP69))),"0"),"-")</f>
        <v>-</v>
      </c>
      <c r="AQ26" s="141" t="str">
        <f>IFERROR(IF('2e Nil Differential'!AQ26&gt;0,('2e Nil Differential'!AQ26*('3d Customer accounts'!AQ69/('3d Customer accounts'!AQ26+'3d Customer accounts'!AQ69))),"0"),"-")</f>
        <v>-</v>
      </c>
      <c r="AR26" s="141" t="str">
        <f>IFERROR(IF('2e Nil Differential'!AR26&gt;0,('2e Nil Differential'!AR26*('3d Customer accounts'!AR69/('3d Customer accounts'!AR26+'3d Customer accounts'!AR69))),"0"),"-")</f>
        <v>-</v>
      </c>
      <c r="AS26" s="141" t="str">
        <f>IFERROR(IF('2e Nil Differential'!AS26&gt;0,('2e Nil Differential'!AS26*('3d Customer accounts'!AS69/('3d Customer accounts'!AS26+'3d Customer accounts'!AS69))),"0"),"-")</f>
        <v>-</v>
      </c>
      <c r="AT26" s="141" t="str">
        <f>IFERROR(IF('2e Nil Differential'!AT26&gt;0,('2e Nil Differential'!AT26*('3d Customer accounts'!AT69/('3d Customer accounts'!AT26+'3d Customer accounts'!AT69))),"0"),"-")</f>
        <v>-</v>
      </c>
      <c r="AU26" s="141" t="str">
        <f>IFERROR(IF('2e Nil Differential'!AU26&gt;0,('2e Nil Differential'!AU26*('3d Customer accounts'!AU69/('3d Customer accounts'!AU26+'3d Customer accounts'!AU69))),"0"),"-")</f>
        <v>-</v>
      </c>
      <c r="AV26" s="141" t="str">
        <f>IFERROR(IF('2e Nil Differential'!AV26&gt;0,('2e Nil Differential'!AV26*('3d Customer accounts'!AV69/('3d Customer accounts'!AV26+'3d Customer accounts'!AV69))),"0"),"-")</f>
        <v>-</v>
      </c>
      <c r="AW26" s="141" t="str">
        <f>IFERROR(IF('2e Nil Differential'!AW26&gt;0,('2e Nil Differential'!AW26*('3d Customer accounts'!AW69/('3d Customer accounts'!AW26+'3d Customer accounts'!AW69))),"0"),"-")</f>
        <v>-</v>
      </c>
      <c r="AX26" s="141" t="str">
        <f>IFERROR(IF('2e Nil Differential'!AX26&gt;0,('2e Nil Differential'!AX26*('3d Customer accounts'!AX69/('3d Customer accounts'!AX26+'3d Customer accounts'!AX69))),"0"),"-")</f>
        <v>-</v>
      </c>
      <c r="AY26" s="141" t="str">
        <f>IFERROR(IF('2e Nil Differential'!AY26&gt;0,('2e Nil Differential'!AY26*('3d Customer accounts'!AY69/('3d Customer accounts'!AY26+'3d Customer accounts'!AY69))),"0"),"-")</f>
        <v>-</v>
      </c>
      <c r="AZ26" s="141" t="str">
        <f>IFERROR(IF('2e Nil Differential'!AZ26&gt;0,('2e Nil Differential'!AZ26*('3d Customer accounts'!AZ69/('3d Customer accounts'!AZ26+'3d Customer accounts'!AZ69))),"0"),"-")</f>
        <v>-</v>
      </c>
      <c r="BA26" s="141" t="str">
        <f>IFERROR(IF('2e Nil Differential'!BA26&gt;0,('2e Nil Differential'!BA26*('3d Customer accounts'!BA69/('3d Customer accounts'!BA26+'3d Customer accounts'!BA69))),"0"),"-")</f>
        <v>-</v>
      </c>
      <c r="BB26" s="141" t="str">
        <f>IFERROR(IF('2e Nil Differential'!BB26&gt;0,('2e Nil Differential'!BB26*('3d Customer accounts'!BB69/('3d Customer accounts'!BB26+'3d Customer accounts'!BB69))),"0"),"-")</f>
        <v>-</v>
      </c>
      <c r="BC26" s="141" t="str">
        <f>IFERROR(IF('2e Nil Differential'!BC26&gt;0,('2e Nil Differential'!BC26*('3d Customer accounts'!BC69/('3d Customer accounts'!BC26+'3d Customer accounts'!BC69))),"0"),"-")</f>
        <v>-</v>
      </c>
      <c r="BD26" s="141" t="str">
        <f>IFERROR(IF('2e Nil Differential'!BD26&gt;0,('2e Nil Differential'!BD26*('3d Customer accounts'!BD69/('3d Customer accounts'!BD26+'3d Customer accounts'!BD69))),"0"),"-")</f>
        <v>-</v>
      </c>
      <c r="BE26" s="141" t="str">
        <f>IFERROR(IF('2e Nil Differential'!BE26&gt;0,('2e Nil Differential'!BE26*('3d Customer accounts'!BE69/('3d Customer accounts'!BE26+'3d Customer accounts'!BE69))),"0"),"-")</f>
        <v>-</v>
      </c>
      <c r="BF26" s="141" t="str">
        <f>IFERROR(IF('2e Nil Differential'!BF26&gt;0,('2e Nil Differential'!BF26*('3d Customer accounts'!BF69/('3d Customer accounts'!BF26+'3d Customer accounts'!BF69))),"0"),"-")</f>
        <v>-</v>
      </c>
    </row>
    <row r="27" spans="2:58">
      <c r="B27" s="282"/>
      <c r="C27" s="285"/>
      <c r="D27" s="285"/>
      <c r="E27" s="285"/>
      <c r="F27" s="17" t="s">
        <v>99</v>
      </c>
      <c r="G27" s="65"/>
      <c r="H27" s="38"/>
      <c r="I27" s="136"/>
      <c r="J27" s="136"/>
      <c r="K27" s="136"/>
      <c r="L27" s="136"/>
      <c r="M27" s="136"/>
      <c r="N27" s="136"/>
      <c r="O27" s="136"/>
      <c r="P27" s="136"/>
      <c r="Q27" s="38"/>
      <c r="R27" s="136"/>
      <c r="S27" s="136"/>
      <c r="T27" s="136"/>
      <c r="U27" s="136"/>
      <c r="V27" s="136"/>
      <c r="W27" s="136"/>
      <c r="X27" s="136"/>
      <c r="Y27" s="136"/>
      <c r="Z27" s="136"/>
      <c r="AA27" s="136"/>
      <c r="AB27" s="136"/>
      <c r="AC27" s="136"/>
      <c r="AD27" s="136"/>
      <c r="AE27" s="136"/>
      <c r="AF27" s="141">
        <f>IFERROR(IF('2e Nil Differential'!AF27&gt;0,('2e Nil Differential'!AF27*('3d Customer accounts'!AF70/('3d Customer accounts'!AF27+'3d Customer accounts'!AF70))),"0"),"-")</f>
        <v>3.4982060558395567</v>
      </c>
      <c r="AG27" s="141">
        <f>IFERROR(IF('2e Nil Differential'!AG27&gt;0,('2e Nil Differential'!AG27*('3d Customer accounts'!AG70/('3d Customer accounts'!AG27+'3d Customer accounts'!AG70))),"0"),"-")</f>
        <v>3.2186043665776194</v>
      </c>
      <c r="AH27" s="141">
        <f>IFERROR(IF('2e Nil Differential'!AH27&gt;0,('2e Nil Differential'!AH27*('3d Customer accounts'!AH70/('3d Customer accounts'!AH27+'3d Customer accounts'!AH70))),"0"),"-")</f>
        <v>2.7320071669113228</v>
      </c>
      <c r="AI27" s="141">
        <f>IFERROR(IF('2e Nil Differential'!AI27&gt;0,('2e Nil Differential'!AI27*('3d Customer accounts'!AI70/('3d Customer accounts'!AI27+'3d Customer accounts'!AI70))),"0"),"-")</f>
        <v>2.5465706043993603</v>
      </c>
      <c r="AJ27" s="141">
        <f>IFERROR(IF('2e Nil Differential'!AJ27&gt;0,('2e Nil Differential'!AJ27*('3d Customer accounts'!AJ70/('3d Customer accounts'!AJ27+'3d Customer accounts'!AJ70))),"0"),"-")</f>
        <v>2.2813054836941986</v>
      </c>
      <c r="AK27" s="141">
        <f>IFERROR(IF('2e Nil Differential'!AK27&gt;0,('2e Nil Differential'!AK27*('3d Customer accounts'!AK70/('3d Customer accounts'!AK27+'3d Customer accounts'!AK70))),"0"),"-")</f>
        <v>3.2020955507890667</v>
      </c>
      <c r="AL27" s="141">
        <f>IFERROR(IF('2e Nil Differential'!AL27&gt;0,('2e Nil Differential'!AL27*('3d Customer accounts'!AL70/('3d Customer accounts'!AL27+'3d Customer accounts'!AL70))),"0"),"-")</f>
        <v>2.9764598208195006</v>
      </c>
      <c r="AM27" s="141">
        <f>IFERROR(IF('2e Nil Differential'!AM27&gt;0,('2e Nil Differential'!AM27*('3d Customer accounts'!AM70/('3d Customer accounts'!AM27+'3d Customer accounts'!AM70))),"0"),"-")</f>
        <v>2.639136931571306</v>
      </c>
      <c r="AN27" s="141">
        <f>IFERROR(IF('2e Nil Differential'!AN27&gt;0,('2e Nil Differential'!AN27*('3d Customer accounts'!AN70/('3d Customer accounts'!AN27+'3d Customer accounts'!AN70))),"0"),"-")</f>
        <v>2.3519033803988347</v>
      </c>
      <c r="AO27" s="141" t="str">
        <f>IFERROR(IF('2e Nil Differential'!AO27&gt;0,('2e Nil Differential'!AO27*('3d Customer accounts'!AO70/('3d Customer accounts'!AO27+'3d Customer accounts'!AO70))),"0"),"-")</f>
        <v>-</v>
      </c>
      <c r="AP27" s="141" t="str">
        <f>IFERROR(IF('2e Nil Differential'!AP27&gt;0,('2e Nil Differential'!AP27*('3d Customer accounts'!AP70/('3d Customer accounts'!AP27+'3d Customer accounts'!AP70))),"0"),"-")</f>
        <v>-</v>
      </c>
      <c r="AQ27" s="141" t="str">
        <f>IFERROR(IF('2e Nil Differential'!AQ27&gt;0,('2e Nil Differential'!AQ27*('3d Customer accounts'!AQ70/('3d Customer accounts'!AQ27+'3d Customer accounts'!AQ70))),"0"),"-")</f>
        <v>-</v>
      </c>
      <c r="AR27" s="141" t="str">
        <f>IFERROR(IF('2e Nil Differential'!AR27&gt;0,('2e Nil Differential'!AR27*('3d Customer accounts'!AR70/('3d Customer accounts'!AR27+'3d Customer accounts'!AR70))),"0"),"-")</f>
        <v>-</v>
      </c>
      <c r="AS27" s="141" t="str">
        <f>IFERROR(IF('2e Nil Differential'!AS27&gt;0,('2e Nil Differential'!AS27*('3d Customer accounts'!AS70/('3d Customer accounts'!AS27+'3d Customer accounts'!AS70))),"0"),"-")</f>
        <v>-</v>
      </c>
      <c r="AT27" s="141" t="str">
        <f>IFERROR(IF('2e Nil Differential'!AT27&gt;0,('2e Nil Differential'!AT27*('3d Customer accounts'!AT70/('3d Customer accounts'!AT27+'3d Customer accounts'!AT70))),"0"),"-")</f>
        <v>-</v>
      </c>
      <c r="AU27" s="141" t="str">
        <f>IFERROR(IF('2e Nil Differential'!AU27&gt;0,('2e Nil Differential'!AU27*('3d Customer accounts'!AU70/('3d Customer accounts'!AU27+'3d Customer accounts'!AU70))),"0"),"-")</f>
        <v>-</v>
      </c>
      <c r="AV27" s="141" t="str">
        <f>IFERROR(IF('2e Nil Differential'!AV27&gt;0,('2e Nil Differential'!AV27*('3d Customer accounts'!AV70/('3d Customer accounts'!AV27+'3d Customer accounts'!AV70))),"0"),"-")</f>
        <v>-</v>
      </c>
      <c r="AW27" s="141" t="str">
        <f>IFERROR(IF('2e Nil Differential'!AW27&gt;0,('2e Nil Differential'!AW27*('3d Customer accounts'!AW70/('3d Customer accounts'!AW27+'3d Customer accounts'!AW70))),"0"),"-")</f>
        <v>-</v>
      </c>
      <c r="AX27" s="141" t="str">
        <f>IFERROR(IF('2e Nil Differential'!AX27&gt;0,('2e Nil Differential'!AX27*('3d Customer accounts'!AX70/('3d Customer accounts'!AX27+'3d Customer accounts'!AX70))),"0"),"-")</f>
        <v>-</v>
      </c>
      <c r="AY27" s="141" t="str">
        <f>IFERROR(IF('2e Nil Differential'!AY27&gt;0,('2e Nil Differential'!AY27*('3d Customer accounts'!AY70/('3d Customer accounts'!AY27+'3d Customer accounts'!AY70))),"0"),"-")</f>
        <v>-</v>
      </c>
      <c r="AZ27" s="141" t="str">
        <f>IFERROR(IF('2e Nil Differential'!AZ27&gt;0,('2e Nil Differential'!AZ27*('3d Customer accounts'!AZ70/('3d Customer accounts'!AZ27+'3d Customer accounts'!AZ70))),"0"),"-")</f>
        <v>-</v>
      </c>
      <c r="BA27" s="141" t="str">
        <f>IFERROR(IF('2e Nil Differential'!BA27&gt;0,('2e Nil Differential'!BA27*('3d Customer accounts'!BA70/('3d Customer accounts'!BA27+'3d Customer accounts'!BA70))),"0"),"-")</f>
        <v>-</v>
      </c>
      <c r="BB27" s="141" t="str">
        <f>IFERROR(IF('2e Nil Differential'!BB27&gt;0,('2e Nil Differential'!BB27*('3d Customer accounts'!BB70/('3d Customer accounts'!BB27+'3d Customer accounts'!BB70))),"0"),"-")</f>
        <v>-</v>
      </c>
      <c r="BC27" s="141" t="str">
        <f>IFERROR(IF('2e Nil Differential'!BC27&gt;0,('2e Nil Differential'!BC27*('3d Customer accounts'!BC70/('3d Customer accounts'!BC27+'3d Customer accounts'!BC70))),"0"),"-")</f>
        <v>-</v>
      </c>
      <c r="BD27" s="141" t="str">
        <f>IFERROR(IF('2e Nil Differential'!BD27&gt;0,('2e Nil Differential'!BD27*('3d Customer accounts'!BD70/('3d Customer accounts'!BD27+'3d Customer accounts'!BD70))),"0"),"-")</f>
        <v>-</v>
      </c>
      <c r="BE27" s="141" t="str">
        <f>IFERROR(IF('2e Nil Differential'!BE27&gt;0,('2e Nil Differential'!BE27*('3d Customer accounts'!BE70/('3d Customer accounts'!BE27+'3d Customer accounts'!BE70))),"0"),"-")</f>
        <v>-</v>
      </c>
      <c r="BF27" s="141" t="str">
        <f>IFERROR(IF('2e Nil Differential'!BF27&gt;0,('2e Nil Differential'!BF27*('3d Customer accounts'!BF70/('3d Customer accounts'!BF27+'3d Customer accounts'!BF70))),"0"),"-")</f>
        <v>-</v>
      </c>
    </row>
    <row r="28" spans="2:58">
      <c r="B28" s="282"/>
      <c r="C28" s="285"/>
      <c r="D28" s="285"/>
      <c r="E28" s="285"/>
      <c r="F28" s="17" t="s">
        <v>100</v>
      </c>
      <c r="G28" s="65"/>
      <c r="H28" s="38"/>
      <c r="I28" s="136"/>
      <c r="J28" s="136"/>
      <c r="K28" s="136"/>
      <c r="L28" s="136"/>
      <c r="M28" s="136"/>
      <c r="N28" s="136"/>
      <c r="O28" s="136"/>
      <c r="P28" s="136"/>
      <c r="Q28" s="38"/>
      <c r="R28" s="136"/>
      <c r="S28" s="136"/>
      <c r="T28" s="136"/>
      <c r="U28" s="136"/>
      <c r="V28" s="136"/>
      <c r="W28" s="136"/>
      <c r="X28" s="136"/>
      <c r="Y28" s="136"/>
      <c r="Z28" s="136"/>
      <c r="AA28" s="136"/>
      <c r="AB28" s="136"/>
      <c r="AC28" s="136"/>
      <c r="AD28" s="136"/>
      <c r="AE28" s="136"/>
      <c r="AF28" s="141">
        <f>IFERROR(IF('2e Nil Differential'!AF28&gt;0,('2e Nil Differential'!AF28*('3d Customer accounts'!AF71/('3d Customer accounts'!AF28+'3d Customer accounts'!AF71))),"0"),"-")</f>
        <v>4.3834440055281689</v>
      </c>
      <c r="AG28" s="141">
        <f>IFERROR(IF('2e Nil Differential'!AG28&gt;0,('2e Nil Differential'!AG28*('3d Customer accounts'!AG71/('3d Customer accounts'!AG28+'3d Customer accounts'!AG71))),"0"),"-")</f>
        <v>4.1210757285923236</v>
      </c>
      <c r="AH28" s="141">
        <f>IFERROR(IF('2e Nil Differential'!AH28&gt;0,('2e Nil Differential'!AH28*('3d Customer accounts'!AH71/('3d Customer accounts'!AH28+'3d Customer accounts'!AH71))),"0"),"-")</f>
        <v>3.4353865060954529</v>
      </c>
      <c r="AI28" s="141">
        <f>IFERROR(IF('2e Nil Differential'!AI28&gt;0,('2e Nil Differential'!AI28*('3d Customer accounts'!AI71/('3d Customer accounts'!AI28+'3d Customer accounts'!AI71))),"0"),"-")</f>
        <v>3.1726044702684972</v>
      </c>
      <c r="AJ28" s="141">
        <f>IFERROR(IF('2e Nil Differential'!AJ28&gt;0,('2e Nil Differential'!AJ28*('3d Customer accounts'!AJ71/('3d Customer accounts'!AJ28+'3d Customer accounts'!AJ71))),"0"),"-")</f>
        <v>2.8430349738439746</v>
      </c>
      <c r="AK28" s="141">
        <f>IFERROR(IF('2e Nil Differential'!AK28&gt;0,('2e Nil Differential'!AK28*('3d Customer accounts'!AK71/('3d Customer accounts'!AK28+'3d Customer accounts'!AK71))),"0"),"-")</f>
        <v>3.9919180152797189</v>
      </c>
      <c r="AL28" s="141">
        <f>IFERROR(IF('2e Nil Differential'!AL28&gt;0,('2e Nil Differential'!AL28*('3d Customer accounts'!AL71/('3d Customer accounts'!AL28+'3d Customer accounts'!AL71))),"0"),"-")</f>
        <v>3.6841210235669282</v>
      </c>
      <c r="AM28" s="141">
        <f>IFERROR(IF('2e Nil Differential'!AM28&gt;0,('2e Nil Differential'!AM28*('3d Customer accounts'!AM71/('3d Customer accounts'!AM28+'3d Customer accounts'!AM71))),"0"),"-")</f>
        <v>3.2065880782595451</v>
      </c>
      <c r="AN28" s="141">
        <f>IFERROR(IF('2e Nil Differential'!AN28&gt;0,('2e Nil Differential'!AN28*('3d Customer accounts'!AN71/('3d Customer accounts'!AN28+'3d Customer accounts'!AN71))),"0"),"-")</f>
        <v>2.9024201857272502</v>
      </c>
      <c r="AO28" s="141" t="str">
        <f>IFERROR(IF('2e Nil Differential'!AO28&gt;0,('2e Nil Differential'!AO28*('3d Customer accounts'!AO71/('3d Customer accounts'!AO28+'3d Customer accounts'!AO71))),"0"),"-")</f>
        <v>-</v>
      </c>
      <c r="AP28" s="141" t="str">
        <f>IFERROR(IF('2e Nil Differential'!AP28&gt;0,('2e Nil Differential'!AP28*('3d Customer accounts'!AP71/('3d Customer accounts'!AP28+'3d Customer accounts'!AP71))),"0"),"-")</f>
        <v>-</v>
      </c>
      <c r="AQ28" s="141" t="str">
        <f>IFERROR(IF('2e Nil Differential'!AQ28&gt;0,('2e Nil Differential'!AQ28*('3d Customer accounts'!AQ71/('3d Customer accounts'!AQ28+'3d Customer accounts'!AQ71))),"0"),"-")</f>
        <v>-</v>
      </c>
      <c r="AR28" s="141" t="str">
        <f>IFERROR(IF('2e Nil Differential'!AR28&gt;0,('2e Nil Differential'!AR28*('3d Customer accounts'!AR71/('3d Customer accounts'!AR28+'3d Customer accounts'!AR71))),"0"),"-")</f>
        <v>-</v>
      </c>
      <c r="AS28" s="141" t="str">
        <f>IFERROR(IF('2e Nil Differential'!AS28&gt;0,('2e Nil Differential'!AS28*('3d Customer accounts'!AS71/('3d Customer accounts'!AS28+'3d Customer accounts'!AS71))),"0"),"-")</f>
        <v>-</v>
      </c>
      <c r="AT28" s="141" t="str">
        <f>IFERROR(IF('2e Nil Differential'!AT28&gt;0,('2e Nil Differential'!AT28*('3d Customer accounts'!AT71/('3d Customer accounts'!AT28+'3d Customer accounts'!AT71))),"0"),"-")</f>
        <v>-</v>
      </c>
      <c r="AU28" s="141" t="str">
        <f>IFERROR(IF('2e Nil Differential'!AU28&gt;0,('2e Nil Differential'!AU28*('3d Customer accounts'!AU71/('3d Customer accounts'!AU28+'3d Customer accounts'!AU71))),"0"),"-")</f>
        <v>-</v>
      </c>
      <c r="AV28" s="141" t="str">
        <f>IFERROR(IF('2e Nil Differential'!AV28&gt;0,('2e Nil Differential'!AV28*('3d Customer accounts'!AV71/('3d Customer accounts'!AV28+'3d Customer accounts'!AV71))),"0"),"-")</f>
        <v>-</v>
      </c>
      <c r="AW28" s="141" t="str">
        <f>IFERROR(IF('2e Nil Differential'!AW28&gt;0,('2e Nil Differential'!AW28*('3d Customer accounts'!AW71/('3d Customer accounts'!AW28+'3d Customer accounts'!AW71))),"0"),"-")</f>
        <v>-</v>
      </c>
      <c r="AX28" s="141" t="str">
        <f>IFERROR(IF('2e Nil Differential'!AX28&gt;0,('2e Nil Differential'!AX28*('3d Customer accounts'!AX71/('3d Customer accounts'!AX28+'3d Customer accounts'!AX71))),"0"),"-")</f>
        <v>-</v>
      </c>
      <c r="AY28" s="141" t="str">
        <f>IFERROR(IF('2e Nil Differential'!AY28&gt;0,('2e Nil Differential'!AY28*('3d Customer accounts'!AY71/('3d Customer accounts'!AY28+'3d Customer accounts'!AY71))),"0"),"-")</f>
        <v>-</v>
      </c>
      <c r="AZ28" s="141" t="str">
        <f>IFERROR(IF('2e Nil Differential'!AZ28&gt;0,('2e Nil Differential'!AZ28*('3d Customer accounts'!AZ71/('3d Customer accounts'!AZ28+'3d Customer accounts'!AZ71))),"0"),"-")</f>
        <v>-</v>
      </c>
      <c r="BA28" s="141" t="str">
        <f>IFERROR(IF('2e Nil Differential'!BA28&gt;0,('2e Nil Differential'!BA28*('3d Customer accounts'!BA71/('3d Customer accounts'!BA28+'3d Customer accounts'!BA71))),"0"),"-")</f>
        <v>-</v>
      </c>
      <c r="BB28" s="141" t="str">
        <f>IFERROR(IF('2e Nil Differential'!BB28&gt;0,('2e Nil Differential'!BB28*('3d Customer accounts'!BB71/('3d Customer accounts'!BB28+'3d Customer accounts'!BB71))),"0"),"-")</f>
        <v>-</v>
      </c>
      <c r="BC28" s="141" t="str">
        <f>IFERROR(IF('2e Nil Differential'!BC28&gt;0,('2e Nil Differential'!BC28*('3d Customer accounts'!BC71/('3d Customer accounts'!BC28+'3d Customer accounts'!BC71))),"0"),"-")</f>
        <v>-</v>
      </c>
      <c r="BD28" s="141" t="str">
        <f>IFERROR(IF('2e Nil Differential'!BD28&gt;0,('2e Nil Differential'!BD28*('3d Customer accounts'!BD71/('3d Customer accounts'!BD28+'3d Customer accounts'!BD71))),"0"),"-")</f>
        <v>-</v>
      </c>
      <c r="BE28" s="141" t="str">
        <f>IFERROR(IF('2e Nil Differential'!BE28&gt;0,('2e Nil Differential'!BE28*('3d Customer accounts'!BE71/('3d Customer accounts'!BE28+'3d Customer accounts'!BE71))),"0"),"-")</f>
        <v>-</v>
      </c>
      <c r="BF28" s="141" t="str">
        <f>IFERROR(IF('2e Nil Differential'!BF28&gt;0,('2e Nil Differential'!BF28*('3d Customer accounts'!BF71/('3d Customer accounts'!BF28+'3d Customer accounts'!BF71))),"0"),"-")</f>
        <v>-</v>
      </c>
    </row>
    <row r="29" spans="2:58">
      <c r="B29" s="282"/>
      <c r="C29" s="285"/>
      <c r="D29" s="285"/>
      <c r="E29" s="285"/>
      <c r="F29" s="17" t="s">
        <v>101</v>
      </c>
      <c r="G29" s="65"/>
      <c r="H29" s="38"/>
      <c r="I29" s="136"/>
      <c r="J29" s="136"/>
      <c r="K29" s="136"/>
      <c r="L29" s="136"/>
      <c r="M29" s="136"/>
      <c r="N29" s="136"/>
      <c r="O29" s="136"/>
      <c r="P29" s="136"/>
      <c r="Q29" s="38"/>
      <c r="R29" s="136"/>
      <c r="S29" s="136"/>
      <c r="T29" s="136"/>
      <c r="U29" s="136"/>
      <c r="V29" s="136"/>
      <c r="W29" s="136"/>
      <c r="X29" s="136"/>
      <c r="Y29" s="136"/>
      <c r="Z29" s="136"/>
      <c r="AA29" s="136"/>
      <c r="AB29" s="136"/>
      <c r="AC29" s="136"/>
      <c r="AD29" s="136"/>
      <c r="AE29" s="136"/>
      <c r="AF29" s="141">
        <f>IFERROR(IF('2e Nil Differential'!AF29&gt;0,('2e Nil Differential'!AF29*('3d Customer accounts'!AF72/('3d Customer accounts'!AF29+'3d Customer accounts'!AF72))),"0"),"-")</f>
        <v>8.6363071191507057</v>
      </c>
      <c r="AG29" s="141">
        <f>IFERROR(IF('2e Nil Differential'!AG29&gt;0,('2e Nil Differential'!AG29*('3d Customer accounts'!AG72/('3d Customer accounts'!AG29+'3d Customer accounts'!AG72))),"0"),"-")</f>
        <v>8.3889108437401525</v>
      </c>
      <c r="AH29" s="141">
        <f>IFERROR(IF('2e Nil Differential'!AH29&gt;0,('2e Nil Differential'!AH29*('3d Customer accounts'!AH72/('3d Customer accounts'!AH29+'3d Customer accounts'!AH72))),"0"),"-")</f>
        <v>7.3815479067759995</v>
      </c>
      <c r="AI29" s="141">
        <f>IFERROR(IF('2e Nil Differential'!AI29&gt;0,('2e Nil Differential'!AI29*('3d Customer accounts'!AI72/('3d Customer accounts'!AI29+'3d Customer accounts'!AI72))),"0"),"-")</f>
        <v>7.177319449324429</v>
      </c>
      <c r="AJ29" s="141">
        <f>IFERROR(IF('2e Nil Differential'!AJ29&gt;0,('2e Nil Differential'!AJ29*('3d Customer accounts'!AJ72/('3d Customer accounts'!AJ29+'3d Customer accounts'!AJ72))),"0"),"-")</f>
        <v>6.7093143007084741</v>
      </c>
      <c r="AK29" s="141">
        <f>IFERROR(IF('2e Nil Differential'!AK29&gt;0,('2e Nil Differential'!AK29*('3d Customer accounts'!AK72/('3d Customer accounts'!AK29+'3d Customer accounts'!AK72))),"0"),"-")</f>
        <v>9.7429405264734168</v>
      </c>
      <c r="AL29" s="141">
        <f>IFERROR(IF('2e Nil Differential'!AL29&gt;0,('2e Nil Differential'!AL29*('3d Customer accounts'!AL72/('3d Customer accounts'!AL29+'3d Customer accounts'!AL72))),"0"),"-")</f>
        <v>9.2663917779555636</v>
      </c>
      <c r="AM29" s="141">
        <f>IFERROR(IF('2e Nil Differential'!AM29&gt;0,('2e Nil Differential'!AM29*('3d Customer accounts'!AM72/('3d Customer accounts'!AM29+'3d Customer accounts'!AM72))),"0"),"-")</f>
        <v>8.8400737877723117</v>
      </c>
      <c r="AN29" s="141">
        <f>IFERROR(IF('2e Nil Differential'!AN29&gt;0,('2e Nil Differential'!AN29*('3d Customer accounts'!AN72/('3d Customer accounts'!AN29+'3d Customer accounts'!AN72))),"0"),"-")</f>
        <v>8.2003995019705567</v>
      </c>
      <c r="AO29" s="141" t="str">
        <f>IFERROR(IF('2e Nil Differential'!AO29&gt;0,('2e Nil Differential'!AO29*('3d Customer accounts'!AO72/('3d Customer accounts'!AO29+'3d Customer accounts'!AO72))),"0"),"-")</f>
        <v>-</v>
      </c>
      <c r="AP29" s="141" t="str">
        <f>IFERROR(IF('2e Nil Differential'!AP29&gt;0,('2e Nil Differential'!AP29*('3d Customer accounts'!AP72/('3d Customer accounts'!AP29+'3d Customer accounts'!AP72))),"0"),"-")</f>
        <v>-</v>
      </c>
      <c r="AQ29" s="141" t="str">
        <f>IFERROR(IF('2e Nil Differential'!AQ29&gt;0,('2e Nil Differential'!AQ29*('3d Customer accounts'!AQ72/('3d Customer accounts'!AQ29+'3d Customer accounts'!AQ72))),"0"),"-")</f>
        <v>-</v>
      </c>
      <c r="AR29" s="141" t="str">
        <f>IFERROR(IF('2e Nil Differential'!AR29&gt;0,('2e Nil Differential'!AR29*('3d Customer accounts'!AR72/('3d Customer accounts'!AR29+'3d Customer accounts'!AR72))),"0"),"-")</f>
        <v>-</v>
      </c>
      <c r="AS29" s="141" t="str">
        <f>IFERROR(IF('2e Nil Differential'!AS29&gt;0,('2e Nil Differential'!AS29*('3d Customer accounts'!AS72/('3d Customer accounts'!AS29+'3d Customer accounts'!AS72))),"0"),"-")</f>
        <v>-</v>
      </c>
      <c r="AT29" s="141" t="str">
        <f>IFERROR(IF('2e Nil Differential'!AT29&gt;0,('2e Nil Differential'!AT29*('3d Customer accounts'!AT72/('3d Customer accounts'!AT29+'3d Customer accounts'!AT72))),"0"),"-")</f>
        <v>-</v>
      </c>
      <c r="AU29" s="141" t="str">
        <f>IFERROR(IF('2e Nil Differential'!AU29&gt;0,('2e Nil Differential'!AU29*('3d Customer accounts'!AU72/('3d Customer accounts'!AU29+'3d Customer accounts'!AU72))),"0"),"-")</f>
        <v>-</v>
      </c>
      <c r="AV29" s="141" t="str">
        <f>IFERROR(IF('2e Nil Differential'!AV29&gt;0,('2e Nil Differential'!AV29*('3d Customer accounts'!AV72/('3d Customer accounts'!AV29+'3d Customer accounts'!AV72))),"0"),"-")</f>
        <v>-</v>
      </c>
      <c r="AW29" s="141" t="str">
        <f>IFERROR(IF('2e Nil Differential'!AW29&gt;0,('2e Nil Differential'!AW29*('3d Customer accounts'!AW72/('3d Customer accounts'!AW29+'3d Customer accounts'!AW72))),"0"),"-")</f>
        <v>-</v>
      </c>
      <c r="AX29" s="141" t="str">
        <f>IFERROR(IF('2e Nil Differential'!AX29&gt;0,('2e Nil Differential'!AX29*('3d Customer accounts'!AX72/('3d Customer accounts'!AX29+'3d Customer accounts'!AX72))),"0"),"-")</f>
        <v>-</v>
      </c>
      <c r="AY29" s="141" t="str">
        <f>IFERROR(IF('2e Nil Differential'!AY29&gt;0,('2e Nil Differential'!AY29*('3d Customer accounts'!AY72/('3d Customer accounts'!AY29+'3d Customer accounts'!AY72))),"0"),"-")</f>
        <v>-</v>
      </c>
      <c r="AZ29" s="141" t="str">
        <f>IFERROR(IF('2e Nil Differential'!AZ29&gt;0,('2e Nil Differential'!AZ29*('3d Customer accounts'!AZ72/('3d Customer accounts'!AZ29+'3d Customer accounts'!AZ72))),"0"),"-")</f>
        <v>-</v>
      </c>
      <c r="BA29" s="141" t="str">
        <f>IFERROR(IF('2e Nil Differential'!BA29&gt;0,('2e Nil Differential'!BA29*('3d Customer accounts'!BA72/('3d Customer accounts'!BA29+'3d Customer accounts'!BA72))),"0"),"-")</f>
        <v>-</v>
      </c>
      <c r="BB29" s="141" t="str">
        <f>IFERROR(IF('2e Nil Differential'!BB29&gt;0,('2e Nil Differential'!BB29*('3d Customer accounts'!BB72/('3d Customer accounts'!BB29+'3d Customer accounts'!BB72))),"0"),"-")</f>
        <v>-</v>
      </c>
      <c r="BC29" s="141" t="str">
        <f>IFERROR(IF('2e Nil Differential'!BC29&gt;0,('2e Nil Differential'!BC29*('3d Customer accounts'!BC72/('3d Customer accounts'!BC29+'3d Customer accounts'!BC72))),"0"),"-")</f>
        <v>-</v>
      </c>
      <c r="BD29" s="141" t="str">
        <f>IFERROR(IF('2e Nil Differential'!BD29&gt;0,('2e Nil Differential'!BD29*('3d Customer accounts'!BD72/('3d Customer accounts'!BD29+'3d Customer accounts'!BD72))),"0"),"-")</f>
        <v>-</v>
      </c>
      <c r="BE29" s="141" t="str">
        <f>IFERROR(IF('2e Nil Differential'!BE29&gt;0,('2e Nil Differential'!BE29*('3d Customer accounts'!BE72/('3d Customer accounts'!BE29+'3d Customer accounts'!BE72))),"0"),"-")</f>
        <v>-</v>
      </c>
      <c r="BF29" s="141" t="str">
        <f>IFERROR(IF('2e Nil Differential'!BF29&gt;0,('2e Nil Differential'!BF29*('3d Customer accounts'!BF72/('3d Customer accounts'!BF29+'3d Customer accounts'!BF72))),"0"),"-")</f>
        <v>-</v>
      </c>
    </row>
    <row r="30" spans="2:58">
      <c r="B30" s="282"/>
      <c r="C30" s="285"/>
      <c r="D30" s="285"/>
      <c r="E30" s="285"/>
      <c r="F30" s="17" t="s">
        <v>102</v>
      </c>
      <c r="G30" s="65"/>
      <c r="H30" s="38"/>
      <c r="I30" s="136"/>
      <c r="J30" s="136"/>
      <c r="K30" s="136"/>
      <c r="L30" s="136"/>
      <c r="M30" s="136"/>
      <c r="N30" s="136"/>
      <c r="O30" s="136"/>
      <c r="P30" s="136"/>
      <c r="Q30" s="38"/>
      <c r="R30" s="136"/>
      <c r="S30" s="136"/>
      <c r="T30" s="136"/>
      <c r="U30" s="136"/>
      <c r="V30" s="136"/>
      <c r="W30" s="136"/>
      <c r="X30" s="136"/>
      <c r="Y30" s="136"/>
      <c r="Z30" s="136"/>
      <c r="AA30" s="136"/>
      <c r="AB30" s="136"/>
      <c r="AC30" s="136"/>
      <c r="AD30" s="136"/>
      <c r="AE30" s="136"/>
      <c r="AF30" s="141">
        <f>IFERROR(IF('2e Nil Differential'!AF30&gt;0,('2e Nil Differential'!AF30*('3d Customer accounts'!AF73/('3d Customer accounts'!AF30+'3d Customer accounts'!AF73))),"0"),"-")</f>
        <v>4.1923868997693416</v>
      </c>
      <c r="AG30" s="141">
        <f>IFERROR(IF('2e Nil Differential'!AG30&gt;0,('2e Nil Differential'!AG30*('3d Customer accounts'!AG73/('3d Customer accounts'!AG30+'3d Customer accounts'!AG73))),"0"),"-")</f>
        <v>3.9452394458935847</v>
      </c>
      <c r="AH30" s="141">
        <f>IFERROR(IF('2e Nil Differential'!AH30&gt;0,('2e Nil Differential'!AH30*('3d Customer accounts'!AH73/('3d Customer accounts'!AH30+'3d Customer accounts'!AH73))),"0"),"-")</f>
        <v>3.3678438698584849</v>
      </c>
      <c r="AI30" s="141">
        <f>IFERROR(IF('2e Nil Differential'!AI30&gt;0,('2e Nil Differential'!AI30*('3d Customer accounts'!AI73/('3d Customer accounts'!AI30+'3d Customer accounts'!AI73))),"0"),"-")</f>
        <v>3.1872605367046534</v>
      </c>
      <c r="AJ30" s="141">
        <f>IFERROR(IF('2e Nil Differential'!AJ30&gt;0,('2e Nil Differential'!AJ30*('3d Customer accounts'!AJ73/('3d Customer accounts'!AJ30+'3d Customer accounts'!AJ73))),"0"),"-")</f>
        <v>2.9309984997881351</v>
      </c>
      <c r="AK30" s="141">
        <f>IFERROR(IF('2e Nil Differential'!AK30&gt;0,('2e Nil Differential'!AK30*('3d Customer accounts'!AK73/('3d Customer accounts'!AK30+'3d Customer accounts'!AK73))),"0"),"-")</f>
        <v>4.3412177513575472</v>
      </c>
      <c r="AL30" s="141">
        <f>IFERROR(IF('2e Nil Differential'!AL30&gt;0,('2e Nil Differential'!AL30*('3d Customer accounts'!AL73/('3d Customer accounts'!AL30+'3d Customer accounts'!AL73))),"0"),"-")</f>
        <v>4.1272248251897645</v>
      </c>
      <c r="AM30" s="141">
        <f>IFERROR(IF('2e Nil Differential'!AM30&gt;0,('2e Nil Differential'!AM30*('3d Customer accounts'!AM73/('3d Customer accounts'!AM30+'3d Customer accounts'!AM73))),"0"),"-")</f>
        <v>3.7162416674618655</v>
      </c>
      <c r="AN30" s="141">
        <f>IFERROR(IF('2e Nil Differential'!AN30&gt;0,('2e Nil Differential'!AN30*('3d Customer accounts'!AN73/('3d Customer accounts'!AN30+'3d Customer accounts'!AN73))),"0"),"-")</f>
        <v>3.4094438260744662</v>
      </c>
      <c r="AO30" s="141" t="str">
        <f>IFERROR(IF('2e Nil Differential'!AO30&gt;0,('2e Nil Differential'!AO30*('3d Customer accounts'!AO73/('3d Customer accounts'!AO30+'3d Customer accounts'!AO73))),"0"),"-")</f>
        <v>-</v>
      </c>
      <c r="AP30" s="141" t="str">
        <f>IFERROR(IF('2e Nil Differential'!AP30&gt;0,('2e Nil Differential'!AP30*('3d Customer accounts'!AP73/('3d Customer accounts'!AP30+'3d Customer accounts'!AP73))),"0"),"-")</f>
        <v>-</v>
      </c>
      <c r="AQ30" s="141" t="str">
        <f>IFERROR(IF('2e Nil Differential'!AQ30&gt;0,('2e Nil Differential'!AQ30*('3d Customer accounts'!AQ73/('3d Customer accounts'!AQ30+'3d Customer accounts'!AQ73))),"0"),"-")</f>
        <v>-</v>
      </c>
      <c r="AR30" s="141" t="str">
        <f>IFERROR(IF('2e Nil Differential'!AR30&gt;0,('2e Nil Differential'!AR30*('3d Customer accounts'!AR73/('3d Customer accounts'!AR30+'3d Customer accounts'!AR73))),"0"),"-")</f>
        <v>-</v>
      </c>
      <c r="AS30" s="141" t="str">
        <f>IFERROR(IF('2e Nil Differential'!AS30&gt;0,('2e Nil Differential'!AS30*('3d Customer accounts'!AS73/('3d Customer accounts'!AS30+'3d Customer accounts'!AS73))),"0"),"-")</f>
        <v>-</v>
      </c>
      <c r="AT30" s="141" t="str">
        <f>IFERROR(IF('2e Nil Differential'!AT30&gt;0,('2e Nil Differential'!AT30*('3d Customer accounts'!AT73/('3d Customer accounts'!AT30+'3d Customer accounts'!AT73))),"0"),"-")</f>
        <v>-</v>
      </c>
      <c r="AU30" s="141" t="str">
        <f>IFERROR(IF('2e Nil Differential'!AU30&gt;0,('2e Nil Differential'!AU30*('3d Customer accounts'!AU73/('3d Customer accounts'!AU30+'3d Customer accounts'!AU73))),"0"),"-")</f>
        <v>-</v>
      </c>
      <c r="AV30" s="141" t="str">
        <f>IFERROR(IF('2e Nil Differential'!AV30&gt;0,('2e Nil Differential'!AV30*('3d Customer accounts'!AV73/('3d Customer accounts'!AV30+'3d Customer accounts'!AV73))),"0"),"-")</f>
        <v>-</v>
      </c>
      <c r="AW30" s="141" t="str">
        <f>IFERROR(IF('2e Nil Differential'!AW30&gt;0,('2e Nil Differential'!AW30*('3d Customer accounts'!AW73/('3d Customer accounts'!AW30+'3d Customer accounts'!AW73))),"0"),"-")</f>
        <v>-</v>
      </c>
      <c r="AX30" s="141" t="str">
        <f>IFERROR(IF('2e Nil Differential'!AX30&gt;0,('2e Nil Differential'!AX30*('3d Customer accounts'!AX73/('3d Customer accounts'!AX30+'3d Customer accounts'!AX73))),"0"),"-")</f>
        <v>-</v>
      </c>
      <c r="AY30" s="141" t="str">
        <f>IFERROR(IF('2e Nil Differential'!AY30&gt;0,('2e Nil Differential'!AY30*('3d Customer accounts'!AY73/('3d Customer accounts'!AY30+'3d Customer accounts'!AY73))),"0"),"-")</f>
        <v>-</v>
      </c>
      <c r="AZ30" s="141" t="str">
        <f>IFERROR(IF('2e Nil Differential'!AZ30&gt;0,('2e Nil Differential'!AZ30*('3d Customer accounts'!AZ73/('3d Customer accounts'!AZ30+'3d Customer accounts'!AZ73))),"0"),"-")</f>
        <v>-</v>
      </c>
      <c r="BA30" s="141" t="str">
        <f>IFERROR(IF('2e Nil Differential'!BA30&gt;0,('2e Nil Differential'!BA30*('3d Customer accounts'!BA73/('3d Customer accounts'!BA30+'3d Customer accounts'!BA73))),"0"),"-")</f>
        <v>-</v>
      </c>
      <c r="BB30" s="141" t="str">
        <f>IFERROR(IF('2e Nil Differential'!BB30&gt;0,('2e Nil Differential'!BB30*('3d Customer accounts'!BB73/('3d Customer accounts'!BB30+'3d Customer accounts'!BB73))),"0"),"-")</f>
        <v>-</v>
      </c>
      <c r="BC30" s="141" t="str">
        <f>IFERROR(IF('2e Nil Differential'!BC30&gt;0,('2e Nil Differential'!BC30*('3d Customer accounts'!BC73/('3d Customer accounts'!BC30+'3d Customer accounts'!BC73))),"0"),"-")</f>
        <v>-</v>
      </c>
      <c r="BD30" s="141" t="str">
        <f>IFERROR(IF('2e Nil Differential'!BD30&gt;0,('2e Nil Differential'!BD30*('3d Customer accounts'!BD73/('3d Customer accounts'!BD30+'3d Customer accounts'!BD73))),"0"),"-")</f>
        <v>-</v>
      </c>
      <c r="BE30" s="141" t="str">
        <f>IFERROR(IF('2e Nil Differential'!BE30&gt;0,('2e Nil Differential'!BE30*('3d Customer accounts'!BE73/('3d Customer accounts'!BE30+'3d Customer accounts'!BE73))),"0"),"-")</f>
        <v>-</v>
      </c>
      <c r="BF30" s="141" t="str">
        <f>IFERROR(IF('2e Nil Differential'!BF30&gt;0,('2e Nil Differential'!BF30*('3d Customer accounts'!BF73/('3d Customer accounts'!BF30+'3d Customer accounts'!BF73))),"0"),"-")</f>
        <v>-</v>
      </c>
    </row>
    <row r="31" spans="2:58">
      <c r="B31" s="282"/>
      <c r="C31" s="285"/>
      <c r="D31" s="285"/>
      <c r="E31" s="285"/>
      <c r="F31" s="17" t="s">
        <v>103</v>
      </c>
      <c r="G31" s="65"/>
      <c r="H31" s="38"/>
      <c r="I31" s="136"/>
      <c r="J31" s="136"/>
      <c r="K31" s="136"/>
      <c r="L31" s="136"/>
      <c r="M31" s="136"/>
      <c r="N31" s="136"/>
      <c r="O31" s="136"/>
      <c r="P31" s="136"/>
      <c r="Q31" s="38"/>
      <c r="R31" s="136"/>
      <c r="S31" s="136"/>
      <c r="T31" s="136"/>
      <c r="U31" s="136"/>
      <c r="V31" s="136"/>
      <c r="W31" s="136"/>
      <c r="X31" s="136"/>
      <c r="Y31" s="136"/>
      <c r="Z31" s="136"/>
      <c r="AA31" s="136"/>
      <c r="AB31" s="136"/>
      <c r="AC31" s="136"/>
      <c r="AD31" s="136"/>
      <c r="AE31" s="136"/>
      <c r="AF31" s="141">
        <f>IFERROR(IF('2e Nil Differential'!AF31&gt;0,('2e Nil Differential'!AF31*('3d Customer accounts'!AF74/('3d Customer accounts'!AF31+'3d Customer accounts'!AF74))),"0"),"-")</f>
        <v>9.5987731149012561</v>
      </c>
      <c r="AG31" s="141">
        <f>IFERROR(IF('2e Nil Differential'!AG31&gt;0,('2e Nil Differential'!AG31*('3d Customer accounts'!AG74/('3d Customer accounts'!AG31+'3d Customer accounts'!AG74))),"0"),"-")</f>
        <v>9.2049207447157109</v>
      </c>
      <c r="AH31" s="141">
        <f>IFERROR(IF('2e Nil Differential'!AH31&gt;0,('2e Nil Differential'!AH31*('3d Customer accounts'!AH74/('3d Customer accounts'!AH31+'3d Customer accounts'!AH74))),"0"),"-")</f>
        <v>8.0101576182136558</v>
      </c>
      <c r="AI31" s="141">
        <f>IFERROR(IF('2e Nil Differential'!AI31&gt;0,('2e Nil Differential'!AI31*('3d Customer accounts'!AI74/('3d Customer accounts'!AI31+'3d Customer accounts'!AI74))),"0"),"-")</f>
        <v>7.6565457592749748</v>
      </c>
      <c r="AJ31" s="141">
        <f>IFERROR(IF('2e Nil Differential'!AJ31&gt;0,('2e Nil Differential'!AJ31*('3d Customer accounts'!AJ74/('3d Customer accounts'!AJ31+'3d Customer accounts'!AJ74))),"0"),"-")</f>
        <v>7.1347019066543504</v>
      </c>
      <c r="AK31" s="141">
        <f>IFERROR(IF('2e Nil Differential'!AK31&gt;0,('2e Nil Differential'!AK31*('3d Customer accounts'!AK74/('3d Customer accounts'!AK31+'3d Customer accounts'!AK74))),"0"),"-")</f>
        <v>10.53945998573329</v>
      </c>
      <c r="AL31" s="141">
        <f>IFERROR(IF('2e Nil Differential'!AL31&gt;0,('2e Nil Differential'!AL31*('3d Customer accounts'!AL74/('3d Customer accounts'!AL31+'3d Customer accounts'!AL74))),"0"),"-")</f>
        <v>10.066949890112642</v>
      </c>
      <c r="AM31" s="141">
        <f>IFERROR(IF('2e Nil Differential'!AM31&gt;0,('2e Nil Differential'!AM31*('3d Customer accounts'!AM74/('3d Customer accounts'!AM31+'3d Customer accounts'!AM74))),"0"),"-")</f>
        <v>9.3266297105406863</v>
      </c>
      <c r="AN31" s="141">
        <f>IFERROR(IF('2e Nil Differential'!AN31&gt;0,('2e Nil Differential'!AN31*('3d Customer accounts'!AN74/('3d Customer accounts'!AN31+'3d Customer accounts'!AN74))),"0"),"-")</f>
        <v>8.3306195776005598</v>
      </c>
      <c r="AO31" s="141" t="str">
        <f>IFERROR(IF('2e Nil Differential'!AO31&gt;0,('2e Nil Differential'!AO31*('3d Customer accounts'!AO74/('3d Customer accounts'!AO31+'3d Customer accounts'!AO74))),"0"),"-")</f>
        <v>-</v>
      </c>
      <c r="AP31" s="141" t="str">
        <f>IFERROR(IF('2e Nil Differential'!AP31&gt;0,('2e Nil Differential'!AP31*('3d Customer accounts'!AP74/('3d Customer accounts'!AP31+'3d Customer accounts'!AP74))),"0"),"-")</f>
        <v>-</v>
      </c>
      <c r="AQ31" s="141" t="str">
        <f>IFERROR(IF('2e Nil Differential'!AQ31&gt;0,('2e Nil Differential'!AQ31*('3d Customer accounts'!AQ74/('3d Customer accounts'!AQ31+'3d Customer accounts'!AQ74))),"0"),"-")</f>
        <v>-</v>
      </c>
      <c r="AR31" s="141" t="str">
        <f>IFERROR(IF('2e Nil Differential'!AR31&gt;0,('2e Nil Differential'!AR31*('3d Customer accounts'!AR74/('3d Customer accounts'!AR31+'3d Customer accounts'!AR74))),"0"),"-")</f>
        <v>-</v>
      </c>
      <c r="AS31" s="141" t="str">
        <f>IFERROR(IF('2e Nil Differential'!AS31&gt;0,('2e Nil Differential'!AS31*('3d Customer accounts'!AS74/('3d Customer accounts'!AS31+'3d Customer accounts'!AS74))),"0"),"-")</f>
        <v>-</v>
      </c>
      <c r="AT31" s="141" t="str">
        <f>IFERROR(IF('2e Nil Differential'!AT31&gt;0,('2e Nil Differential'!AT31*('3d Customer accounts'!AT74/('3d Customer accounts'!AT31+'3d Customer accounts'!AT74))),"0"),"-")</f>
        <v>-</v>
      </c>
      <c r="AU31" s="141" t="str">
        <f>IFERROR(IF('2e Nil Differential'!AU31&gt;0,('2e Nil Differential'!AU31*('3d Customer accounts'!AU74/('3d Customer accounts'!AU31+'3d Customer accounts'!AU74))),"0"),"-")</f>
        <v>-</v>
      </c>
      <c r="AV31" s="141" t="str">
        <f>IFERROR(IF('2e Nil Differential'!AV31&gt;0,('2e Nil Differential'!AV31*('3d Customer accounts'!AV74/('3d Customer accounts'!AV31+'3d Customer accounts'!AV74))),"0"),"-")</f>
        <v>-</v>
      </c>
      <c r="AW31" s="141" t="str">
        <f>IFERROR(IF('2e Nil Differential'!AW31&gt;0,('2e Nil Differential'!AW31*('3d Customer accounts'!AW74/('3d Customer accounts'!AW31+'3d Customer accounts'!AW74))),"0"),"-")</f>
        <v>-</v>
      </c>
      <c r="AX31" s="141" t="str">
        <f>IFERROR(IF('2e Nil Differential'!AX31&gt;0,('2e Nil Differential'!AX31*('3d Customer accounts'!AX74/('3d Customer accounts'!AX31+'3d Customer accounts'!AX74))),"0"),"-")</f>
        <v>-</v>
      </c>
      <c r="AY31" s="141" t="str">
        <f>IFERROR(IF('2e Nil Differential'!AY31&gt;0,('2e Nil Differential'!AY31*('3d Customer accounts'!AY74/('3d Customer accounts'!AY31+'3d Customer accounts'!AY74))),"0"),"-")</f>
        <v>-</v>
      </c>
      <c r="AZ31" s="141" t="str">
        <f>IFERROR(IF('2e Nil Differential'!AZ31&gt;0,('2e Nil Differential'!AZ31*('3d Customer accounts'!AZ74/('3d Customer accounts'!AZ31+'3d Customer accounts'!AZ74))),"0"),"-")</f>
        <v>-</v>
      </c>
      <c r="BA31" s="141" t="str">
        <f>IFERROR(IF('2e Nil Differential'!BA31&gt;0,('2e Nil Differential'!BA31*('3d Customer accounts'!BA74/('3d Customer accounts'!BA31+'3d Customer accounts'!BA74))),"0"),"-")</f>
        <v>-</v>
      </c>
      <c r="BB31" s="141" t="str">
        <f>IFERROR(IF('2e Nil Differential'!BB31&gt;0,('2e Nil Differential'!BB31*('3d Customer accounts'!BB74/('3d Customer accounts'!BB31+'3d Customer accounts'!BB74))),"0"),"-")</f>
        <v>-</v>
      </c>
      <c r="BC31" s="141" t="str">
        <f>IFERROR(IF('2e Nil Differential'!BC31&gt;0,('2e Nil Differential'!BC31*('3d Customer accounts'!BC74/('3d Customer accounts'!BC31+'3d Customer accounts'!BC74))),"0"),"-")</f>
        <v>-</v>
      </c>
      <c r="BD31" s="141" t="str">
        <f>IFERROR(IF('2e Nil Differential'!BD31&gt;0,('2e Nil Differential'!BD31*('3d Customer accounts'!BD74/('3d Customer accounts'!BD31+'3d Customer accounts'!BD74))),"0"),"-")</f>
        <v>-</v>
      </c>
      <c r="BE31" s="141" t="str">
        <f>IFERROR(IF('2e Nil Differential'!BE31&gt;0,('2e Nil Differential'!BE31*('3d Customer accounts'!BE74/('3d Customer accounts'!BE31+'3d Customer accounts'!BE74))),"0"),"-")</f>
        <v>-</v>
      </c>
      <c r="BF31" s="141" t="str">
        <f>IFERROR(IF('2e Nil Differential'!BF31&gt;0,('2e Nil Differential'!BF31*('3d Customer accounts'!BF74/('3d Customer accounts'!BF31+'3d Customer accounts'!BF74))),"0"),"-")</f>
        <v>-</v>
      </c>
    </row>
    <row r="32" spans="2:58">
      <c r="B32" s="282"/>
      <c r="C32" s="285"/>
      <c r="D32" s="285"/>
      <c r="E32" s="285"/>
      <c r="F32" s="17" t="s">
        <v>104</v>
      </c>
      <c r="G32" s="65"/>
      <c r="H32" s="38"/>
      <c r="I32" s="136"/>
      <c r="J32" s="136"/>
      <c r="K32" s="136"/>
      <c r="L32" s="136"/>
      <c r="M32" s="136"/>
      <c r="N32" s="136"/>
      <c r="O32" s="136"/>
      <c r="P32" s="136"/>
      <c r="Q32" s="38"/>
      <c r="R32" s="136"/>
      <c r="S32" s="136"/>
      <c r="T32" s="136"/>
      <c r="U32" s="136"/>
      <c r="V32" s="136"/>
      <c r="W32" s="136"/>
      <c r="X32" s="136"/>
      <c r="Y32" s="136"/>
      <c r="Z32" s="136"/>
      <c r="AA32" s="136"/>
      <c r="AB32" s="136"/>
      <c r="AC32" s="136"/>
      <c r="AD32" s="136"/>
      <c r="AE32" s="136"/>
      <c r="AF32" s="141">
        <f>IFERROR(IF('2e Nil Differential'!AF32&gt;0,('2e Nil Differential'!AF32*('3d Customer accounts'!AF75/('3d Customer accounts'!AF32+'3d Customer accounts'!AF75))),"0"),"-")</f>
        <v>5.2568612269207868</v>
      </c>
      <c r="AG32" s="141">
        <f>IFERROR(IF('2e Nil Differential'!AG32&gt;0,('2e Nil Differential'!AG32*('3d Customer accounts'!AG75/('3d Customer accounts'!AG32+'3d Customer accounts'!AG75))),"0"),"-")</f>
        <v>4.987694537316651</v>
      </c>
      <c r="AH32" s="141">
        <f>IFERROR(IF('2e Nil Differential'!AH32&gt;0,('2e Nil Differential'!AH32*('3d Customer accounts'!AH75/('3d Customer accounts'!AH32+'3d Customer accounts'!AH75))),"0"),"-")</f>
        <v>4.2147359781121736</v>
      </c>
      <c r="AI32" s="141">
        <f>IFERROR(IF('2e Nil Differential'!AI32&gt;0,('2e Nil Differential'!AI32*('3d Customer accounts'!AI75/('3d Customer accounts'!AI32+'3d Customer accounts'!AI75))),"0"),"-")</f>
        <v>3.9177530903797271</v>
      </c>
      <c r="AJ32" s="141">
        <f>IFERROR(IF('2e Nil Differential'!AJ32&gt;0,('2e Nil Differential'!AJ32*('3d Customer accounts'!AJ75/('3d Customer accounts'!AJ32+'3d Customer accounts'!AJ75))),"0"),"-")</f>
        <v>3.4820391363333245</v>
      </c>
      <c r="AK32" s="141">
        <f>IFERROR(IF('2e Nil Differential'!AK32&gt;0,('2e Nil Differential'!AK32*('3d Customer accounts'!AK75/('3d Customer accounts'!AK32+'3d Customer accounts'!AK75))),"0"),"-")</f>
        <v>4.8550601034037015</v>
      </c>
      <c r="AL32" s="141">
        <f>IFERROR(IF('2e Nil Differential'!AL32&gt;0,('2e Nil Differential'!AL32*('3d Customer accounts'!AL75/('3d Customer accounts'!AL32+'3d Customer accounts'!AL75))),"0"),"-")</f>
        <v>4.5422439723573076</v>
      </c>
      <c r="AM32" s="141">
        <f>IFERROR(IF('2e Nil Differential'!AM32&gt;0,('2e Nil Differential'!AM32*('3d Customer accounts'!AM75/('3d Customer accounts'!AM32+'3d Customer accounts'!AM75))),"0"),"-")</f>
        <v>4.0032628239026984</v>
      </c>
      <c r="AN32" s="141">
        <f>IFERROR(IF('2e Nil Differential'!AN32&gt;0,('2e Nil Differential'!AN32*('3d Customer accounts'!AN75/('3d Customer accounts'!AN32+'3d Customer accounts'!AN75))),"0"),"-")</f>
        <v>3.7130914376561437</v>
      </c>
      <c r="AO32" s="141" t="str">
        <f>IFERROR(IF('2e Nil Differential'!AO32&gt;0,('2e Nil Differential'!AO32*('3d Customer accounts'!AO75/('3d Customer accounts'!AO32+'3d Customer accounts'!AO75))),"0"),"-")</f>
        <v>-</v>
      </c>
      <c r="AP32" s="141" t="str">
        <f>IFERROR(IF('2e Nil Differential'!AP32&gt;0,('2e Nil Differential'!AP32*('3d Customer accounts'!AP75/('3d Customer accounts'!AP32+'3d Customer accounts'!AP75))),"0"),"-")</f>
        <v>-</v>
      </c>
      <c r="AQ32" s="141" t="str">
        <f>IFERROR(IF('2e Nil Differential'!AQ32&gt;0,('2e Nil Differential'!AQ32*('3d Customer accounts'!AQ75/('3d Customer accounts'!AQ32+'3d Customer accounts'!AQ75))),"0"),"-")</f>
        <v>-</v>
      </c>
      <c r="AR32" s="141" t="str">
        <f>IFERROR(IF('2e Nil Differential'!AR32&gt;0,('2e Nil Differential'!AR32*('3d Customer accounts'!AR75/('3d Customer accounts'!AR32+'3d Customer accounts'!AR75))),"0"),"-")</f>
        <v>-</v>
      </c>
      <c r="AS32" s="141" t="str">
        <f>IFERROR(IF('2e Nil Differential'!AS32&gt;0,('2e Nil Differential'!AS32*('3d Customer accounts'!AS75/('3d Customer accounts'!AS32+'3d Customer accounts'!AS75))),"0"),"-")</f>
        <v>-</v>
      </c>
      <c r="AT32" s="141" t="str">
        <f>IFERROR(IF('2e Nil Differential'!AT32&gt;0,('2e Nil Differential'!AT32*('3d Customer accounts'!AT75/('3d Customer accounts'!AT32+'3d Customer accounts'!AT75))),"0"),"-")</f>
        <v>-</v>
      </c>
      <c r="AU32" s="141" t="str">
        <f>IFERROR(IF('2e Nil Differential'!AU32&gt;0,('2e Nil Differential'!AU32*('3d Customer accounts'!AU75/('3d Customer accounts'!AU32+'3d Customer accounts'!AU75))),"0"),"-")</f>
        <v>-</v>
      </c>
      <c r="AV32" s="141" t="str">
        <f>IFERROR(IF('2e Nil Differential'!AV32&gt;0,('2e Nil Differential'!AV32*('3d Customer accounts'!AV75/('3d Customer accounts'!AV32+'3d Customer accounts'!AV75))),"0"),"-")</f>
        <v>-</v>
      </c>
      <c r="AW32" s="141" t="str">
        <f>IFERROR(IF('2e Nil Differential'!AW32&gt;0,('2e Nil Differential'!AW32*('3d Customer accounts'!AW75/('3d Customer accounts'!AW32+'3d Customer accounts'!AW75))),"0"),"-")</f>
        <v>-</v>
      </c>
      <c r="AX32" s="141" t="str">
        <f>IFERROR(IF('2e Nil Differential'!AX32&gt;0,('2e Nil Differential'!AX32*('3d Customer accounts'!AX75/('3d Customer accounts'!AX32+'3d Customer accounts'!AX75))),"0"),"-")</f>
        <v>-</v>
      </c>
      <c r="AY32" s="141" t="str">
        <f>IFERROR(IF('2e Nil Differential'!AY32&gt;0,('2e Nil Differential'!AY32*('3d Customer accounts'!AY75/('3d Customer accounts'!AY32+'3d Customer accounts'!AY75))),"0"),"-")</f>
        <v>-</v>
      </c>
      <c r="AZ32" s="141" t="str">
        <f>IFERROR(IF('2e Nil Differential'!AZ32&gt;0,('2e Nil Differential'!AZ32*('3d Customer accounts'!AZ75/('3d Customer accounts'!AZ32+'3d Customer accounts'!AZ75))),"0"),"-")</f>
        <v>-</v>
      </c>
      <c r="BA32" s="141" t="str">
        <f>IFERROR(IF('2e Nil Differential'!BA32&gt;0,('2e Nil Differential'!BA32*('3d Customer accounts'!BA75/('3d Customer accounts'!BA32+'3d Customer accounts'!BA75))),"0"),"-")</f>
        <v>-</v>
      </c>
      <c r="BB32" s="141" t="str">
        <f>IFERROR(IF('2e Nil Differential'!BB32&gt;0,('2e Nil Differential'!BB32*('3d Customer accounts'!BB75/('3d Customer accounts'!BB32+'3d Customer accounts'!BB75))),"0"),"-")</f>
        <v>-</v>
      </c>
      <c r="BC32" s="141" t="str">
        <f>IFERROR(IF('2e Nil Differential'!BC32&gt;0,('2e Nil Differential'!BC32*('3d Customer accounts'!BC75/('3d Customer accounts'!BC32+'3d Customer accounts'!BC75))),"0"),"-")</f>
        <v>-</v>
      </c>
      <c r="BD32" s="141" t="str">
        <f>IFERROR(IF('2e Nil Differential'!BD32&gt;0,('2e Nil Differential'!BD32*('3d Customer accounts'!BD75/('3d Customer accounts'!BD32+'3d Customer accounts'!BD75))),"0"),"-")</f>
        <v>-</v>
      </c>
      <c r="BE32" s="141" t="str">
        <f>IFERROR(IF('2e Nil Differential'!BE32&gt;0,('2e Nil Differential'!BE32*('3d Customer accounts'!BE75/('3d Customer accounts'!BE32+'3d Customer accounts'!BE75))),"0"),"-")</f>
        <v>-</v>
      </c>
      <c r="BF32" s="141" t="str">
        <f>IFERROR(IF('2e Nil Differential'!BF32&gt;0,('2e Nil Differential'!BF32*('3d Customer accounts'!BF75/('3d Customer accounts'!BF32+'3d Customer accounts'!BF75))),"0"),"-")</f>
        <v>-</v>
      </c>
    </row>
    <row r="33" spans="2:58">
      <c r="B33" s="282"/>
      <c r="C33" s="285"/>
      <c r="D33" s="285"/>
      <c r="E33" s="285"/>
      <c r="F33" s="17" t="s">
        <v>105</v>
      </c>
      <c r="G33" s="65"/>
      <c r="H33" s="38"/>
      <c r="I33" s="136"/>
      <c r="J33" s="136"/>
      <c r="K33" s="136"/>
      <c r="L33" s="136"/>
      <c r="M33" s="136"/>
      <c r="N33" s="136"/>
      <c r="O33" s="136"/>
      <c r="P33" s="136"/>
      <c r="Q33" s="38"/>
      <c r="R33" s="136"/>
      <c r="S33" s="136"/>
      <c r="T33" s="136"/>
      <c r="U33" s="136"/>
      <c r="V33" s="136"/>
      <c r="W33" s="136"/>
      <c r="X33" s="136"/>
      <c r="Y33" s="136"/>
      <c r="Z33" s="136"/>
      <c r="AA33" s="136"/>
      <c r="AB33" s="136"/>
      <c r="AC33" s="136"/>
      <c r="AD33" s="136"/>
      <c r="AE33" s="136"/>
      <c r="AF33" s="141">
        <f>IFERROR(IF('2e Nil Differential'!AF33&gt;0,('2e Nil Differential'!AF33*('3d Customer accounts'!AF76/('3d Customer accounts'!AF33+'3d Customer accounts'!AF76))),"0"),"-")</f>
        <v>5.6641522064652543</v>
      </c>
      <c r="AG33" s="141">
        <f>IFERROR(IF('2e Nil Differential'!AG33&gt;0,('2e Nil Differential'!AG33*('3d Customer accounts'!AG76/('3d Customer accounts'!AG33+'3d Customer accounts'!AG76))),"0"),"-")</f>
        <v>5.3933310877485967</v>
      </c>
      <c r="AH33" s="141">
        <f>IFERROR(IF('2e Nil Differential'!AH33&gt;0,('2e Nil Differential'!AH33*('3d Customer accounts'!AH76/('3d Customer accounts'!AH33+'3d Customer accounts'!AH76))),"0"),"-")</f>
        <v>4.7178669770346611</v>
      </c>
      <c r="AI33" s="141">
        <f>IFERROR(IF('2e Nil Differential'!AI33&gt;0,('2e Nil Differential'!AI33*('3d Customer accounts'!AI76/('3d Customer accounts'!AI33+'3d Customer accounts'!AI76))),"0"),"-")</f>
        <v>4.5343616922361711</v>
      </c>
      <c r="AJ33" s="141">
        <f>IFERROR(IF('2e Nil Differential'!AJ33&gt;0,('2e Nil Differential'!AJ33*('3d Customer accounts'!AJ76/('3d Customer accounts'!AJ33+'3d Customer accounts'!AJ76))),"0"),"-")</f>
        <v>4.1943458612570206</v>
      </c>
      <c r="AK33" s="141">
        <f>IFERROR(IF('2e Nil Differential'!AK33&gt;0,('2e Nil Differential'!AK33*('3d Customer accounts'!AK76/('3d Customer accounts'!AK33+'3d Customer accounts'!AK76))),"0"),"-")</f>
        <v>6.3373558118899735</v>
      </c>
      <c r="AL33" s="141">
        <f>IFERROR(IF('2e Nil Differential'!AL33&gt;0,('2e Nil Differential'!AL33*('3d Customer accounts'!AL76/('3d Customer accounts'!AL33+'3d Customer accounts'!AL76))),"0"),"-")</f>
        <v>6.1757344495278925</v>
      </c>
      <c r="AM33" s="141">
        <f>IFERROR(IF('2e Nil Differential'!AM33&gt;0,('2e Nil Differential'!AM33*('3d Customer accounts'!AM76/('3d Customer accounts'!AM33+'3d Customer accounts'!AM76))),"0"),"-")</f>
        <v>5.6025261904140944</v>
      </c>
      <c r="AN33" s="141">
        <f>IFERROR(IF('2e Nil Differential'!AN33&gt;0,('2e Nil Differential'!AN33*('3d Customer accounts'!AN76/('3d Customer accounts'!AN33+'3d Customer accounts'!AN76))),"0"),"-")</f>
        <v>5.4181024855380029</v>
      </c>
      <c r="AO33" s="141" t="str">
        <f>IFERROR(IF('2e Nil Differential'!AO33&gt;0,('2e Nil Differential'!AO33*('3d Customer accounts'!AO76/('3d Customer accounts'!AO33+'3d Customer accounts'!AO76))),"0"),"-")</f>
        <v>-</v>
      </c>
      <c r="AP33" s="141" t="str">
        <f>IFERROR(IF('2e Nil Differential'!AP33&gt;0,('2e Nil Differential'!AP33*('3d Customer accounts'!AP76/('3d Customer accounts'!AP33+'3d Customer accounts'!AP76))),"0"),"-")</f>
        <v>-</v>
      </c>
      <c r="AQ33" s="141" t="str">
        <f>IFERROR(IF('2e Nil Differential'!AQ33&gt;0,('2e Nil Differential'!AQ33*('3d Customer accounts'!AQ76/('3d Customer accounts'!AQ33+'3d Customer accounts'!AQ76))),"0"),"-")</f>
        <v>-</v>
      </c>
      <c r="AR33" s="141" t="str">
        <f>IFERROR(IF('2e Nil Differential'!AR33&gt;0,('2e Nil Differential'!AR33*('3d Customer accounts'!AR76/('3d Customer accounts'!AR33+'3d Customer accounts'!AR76))),"0"),"-")</f>
        <v>-</v>
      </c>
      <c r="AS33" s="141" t="str">
        <f>IFERROR(IF('2e Nil Differential'!AS33&gt;0,('2e Nil Differential'!AS33*('3d Customer accounts'!AS76/('3d Customer accounts'!AS33+'3d Customer accounts'!AS76))),"0"),"-")</f>
        <v>-</v>
      </c>
      <c r="AT33" s="141" t="str">
        <f>IFERROR(IF('2e Nil Differential'!AT33&gt;0,('2e Nil Differential'!AT33*('3d Customer accounts'!AT76/('3d Customer accounts'!AT33+'3d Customer accounts'!AT76))),"0"),"-")</f>
        <v>-</v>
      </c>
      <c r="AU33" s="141" t="str">
        <f>IFERROR(IF('2e Nil Differential'!AU33&gt;0,('2e Nil Differential'!AU33*('3d Customer accounts'!AU76/('3d Customer accounts'!AU33+'3d Customer accounts'!AU76))),"0"),"-")</f>
        <v>-</v>
      </c>
      <c r="AV33" s="141" t="str">
        <f>IFERROR(IF('2e Nil Differential'!AV33&gt;0,('2e Nil Differential'!AV33*('3d Customer accounts'!AV76/('3d Customer accounts'!AV33+'3d Customer accounts'!AV76))),"0"),"-")</f>
        <v>-</v>
      </c>
      <c r="AW33" s="141" t="str">
        <f>IFERROR(IF('2e Nil Differential'!AW33&gt;0,('2e Nil Differential'!AW33*('3d Customer accounts'!AW76/('3d Customer accounts'!AW33+'3d Customer accounts'!AW76))),"0"),"-")</f>
        <v>-</v>
      </c>
      <c r="AX33" s="141" t="str">
        <f>IFERROR(IF('2e Nil Differential'!AX33&gt;0,('2e Nil Differential'!AX33*('3d Customer accounts'!AX76/('3d Customer accounts'!AX33+'3d Customer accounts'!AX76))),"0"),"-")</f>
        <v>-</v>
      </c>
      <c r="AY33" s="141" t="str">
        <f>IFERROR(IF('2e Nil Differential'!AY33&gt;0,('2e Nil Differential'!AY33*('3d Customer accounts'!AY76/('3d Customer accounts'!AY33+'3d Customer accounts'!AY76))),"0"),"-")</f>
        <v>-</v>
      </c>
      <c r="AZ33" s="141" t="str">
        <f>IFERROR(IF('2e Nil Differential'!AZ33&gt;0,('2e Nil Differential'!AZ33*('3d Customer accounts'!AZ76/('3d Customer accounts'!AZ33+'3d Customer accounts'!AZ76))),"0"),"-")</f>
        <v>-</v>
      </c>
      <c r="BA33" s="141" t="str">
        <f>IFERROR(IF('2e Nil Differential'!BA33&gt;0,('2e Nil Differential'!BA33*('3d Customer accounts'!BA76/('3d Customer accounts'!BA33+'3d Customer accounts'!BA76))),"0"),"-")</f>
        <v>-</v>
      </c>
      <c r="BB33" s="141" t="str">
        <f>IFERROR(IF('2e Nil Differential'!BB33&gt;0,('2e Nil Differential'!BB33*('3d Customer accounts'!BB76/('3d Customer accounts'!BB33+'3d Customer accounts'!BB76))),"0"),"-")</f>
        <v>-</v>
      </c>
      <c r="BC33" s="141" t="str">
        <f>IFERROR(IF('2e Nil Differential'!BC33&gt;0,('2e Nil Differential'!BC33*('3d Customer accounts'!BC76/('3d Customer accounts'!BC33+'3d Customer accounts'!BC76))),"0"),"-")</f>
        <v>-</v>
      </c>
      <c r="BD33" s="141" t="str">
        <f>IFERROR(IF('2e Nil Differential'!BD33&gt;0,('2e Nil Differential'!BD33*('3d Customer accounts'!BD76/('3d Customer accounts'!BD33+'3d Customer accounts'!BD76))),"0"),"-")</f>
        <v>-</v>
      </c>
      <c r="BE33" s="141" t="str">
        <f>IFERROR(IF('2e Nil Differential'!BE33&gt;0,('2e Nil Differential'!BE33*('3d Customer accounts'!BE76/('3d Customer accounts'!BE33+'3d Customer accounts'!BE76))),"0"),"-")</f>
        <v>-</v>
      </c>
      <c r="BF33" s="141" t="str">
        <f>IFERROR(IF('2e Nil Differential'!BF33&gt;0,('2e Nil Differential'!BF33*('3d Customer accounts'!BF76/('3d Customer accounts'!BF33+'3d Customer accounts'!BF76))),"0"),"-")</f>
        <v>-</v>
      </c>
    </row>
    <row r="34" spans="2:58">
      <c r="B34" s="282"/>
      <c r="C34" s="285"/>
      <c r="D34" s="285"/>
      <c r="E34" s="285"/>
      <c r="F34" s="17" t="s">
        <v>106</v>
      </c>
      <c r="G34" s="65"/>
      <c r="H34" s="38"/>
      <c r="I34" s="136"/>
      <c r="J34" s="136"/>
      <c r="K34" s="136"/>
      <c r="L34" s="136"/>
      <c r="M34" s="136"/>
      <c r="N34" s="136"/>
      <c r="O34" s="136"/>
      <c r="P34" s="136"/>
      <c r="Q34" s="38"/>
      <c r="R34" s="136"/>
      <c r="S34" s="136"/>
      <c r="T34" s="136"/>
      <c r="U34" s="136"/>
      <c r="V34" s="136"/>
      <c r="W34" s="136"/>
      <c r="X34" s="136"/>
      <c r="Y34" s="136"/>
      <c r="Z34" s="136"/>
      <c r="AA34" s="136"/>
      <c r="AB34" s="136"/>
      <c r="AC34" s="136"/>
      <c r="AD34" s="136"/>
      <c r="AE34" s="136"/>
      <c r="AF34" s="141">
        <f>IFERROR(IF('2e Nil Differential'!AF34&gt;0,('2e Nil Differential'!AF34*('3d Customer accounts'!AF77/('3d Customer accounts'!AF34+'3d Customer accounts'!AF77))),"0"),"-")</f>
        <v>4.5791888010758317</v>
      </c>
      <c r="AG34" s="141">
        <f>IFERROR(IF('2e Nil Differential'!AG34&gt;0,('2e Nil Differential'!AG34*('3d Customer accounts'!AG77/('3d Customer accounts'!AG34+'3d Customer accounts'!AG77))),"0"),"-")</f>
        <v>4.3939078938201064</v>
      </c>
      <c r="AH34" s="141">
        <f>IFERROR(IF('2e Nil Differential'!AH34&gt;0,('2e Nil Differential'!AH34*('3d Customer accounts'!AH77/('3d Customer accounts'!AH34+'3d Customer accounts'!AH77))),"0"),"-")</f>
        <v>3.7977169494710417</v>
      </c>
      <c r="AI34" s="141">
        <f>IFERROR(IF('2e Nil Differential'!AI34&gt;0,('2e Nil Differential'!AI34*('3d Customer accounts'!AI77/('3d Customer accounts'!AI34+'3d Customer accounts'!AI77))),"0"),"-")</f>
        <v>3.6297779588510881</v>
      </c>
      <c r="AJ34" s="141">
        <f>IFERROR(IF('2e Nil Differential'!AJ34&gt;0,('2e Nil Differential'!AJ34*('3d Customer accounts'!AJ77/('3d Customer accounts'!AJ34+'3d Customer accounts'!AJ77))),"0"),"-")</f>
        <v>3.4426252738074599</v>
      </c>
      <c r="AK34" s="141">
        <f>IFERROR(IF('2e Nil Differential'!AK34&gt;0,('2e Nil Differential'!AK34*('3d Customer accounts'!AK77/('3d Customer accounts'!AK34+'3d Customer accounts'!AK77))),"0"),"-")</f>
        <v>5.2440215138413064</v>
      </c>
      <c r="AL34" s="141">
        <f>IFERROR(IF('2e Nil Differential'!AL34&gt;0,('2e Nil Differential'!AL34*('3d Customer accounts'!AL77/('3d Customer accounts'!AL34+'3d Customer accounts'!AL77))),"0"),"-")</f>
        <v>5.1164701678627909</v>
      </c>
      <c r="AM34" s="141">
        <f>IFERROR(IF('2e Nil Differential'!AM34&gt;0,('2e Nil Differential'!AM34*('3d Customer accounts'!AM77/('3d Customer accounts'!AM34+'3d Customer accounts'!AM77))),"0"),"-")</f>
        <v>4.9128232417319602</v>
      </c>
      <c r="AN34" s="141">
        <f>IFERROR(IF('2e Nil Differential'!AN34&gt;0,('2e Nil Differential'!AN34*('3d Customer accounts'!AN77/('3d Customer accounts'!AN34+'3d Customer accounts'!AN77))),"0"),"-")</f>
        <v>4.4403962479689119</v>
      </c>
      <c r="AO34" s="141" t="str">
        <f>IFERROR(IF('2e Nil Differential'!AO34&gt;0,('2e Nil Differential'!AO34*('3d Customer accounts'!AO77/('3d Customer accounts'!AO34+'3d Customer accounts'!AO77))),"0"),"-")</f>
        <v>-</v>
      </c>
      <c r="AP34" s="141" t="str">
        <f>IFERROR(IF('2e Nil Differential'!AP34&gt;0,('2e Nil Differential'!AP34*('3d Customer accounts'!AP77/('3d Customer accounts'!AP34+'3d Customer accounts'!AP77))),"0"),"-")</f>
        <v>-</v>
      </c>
      <c r="AQ34" s="141" t="str">
        <f>IFERROR(IF('2e Nil Differential'!AQ34&gt;0,('2e Nil Differential'!AQ34*('3d Customer accounts'!AQ77/('3d Customer accounts'!AQ34+'3d Customer accounts'!AQ77))),"0"),"-")</f>
        <v>-</v>
      </c>
      <c r="AR34" s="141" t="str">
        <f>IFERROR(IF('2e Nil Differential'!AR34&gt;0,('2e Nil Differential'!AR34*('3d Customer accounts'!AR77/('3d Customer accounts'!AR34+'3d Customer accounts'!AR77))),"0"),"-")</f>
        <v>-</v>
      </c>
      <c r="AS34" s="141" t="str">
        <f>IFERROR(IF('2e Nil Differential'!AS34&gt;0,('2e Nil Differential'!AS34*('3d Customer accounts'!AS77/('3d Customer accounts'!AS34+'3d Customer accounts'!AS77))),"0"),"-")</f>
        <v>-</v>
      </c>
      <c r="AT34" s="141" t="str">
        <f>IFERROR(IF('2e Nil Differential'!AT34&gt;0,('2e Nil Differential'!AT34*('3d Customer accounts'!AT77/('3d Customer accounts'!AT34+'3d Customer accounts'!AT77))),"0"),"-")</f>
        <v>-</v>
      </c>
      <c r="AU34" s="141" t="str">
        <f>IFERROR(IF('2e Nil Differential'!AU34&gt;0,('2e Nil Differential'!AU34*('3d Customer accounts'!AU77/('3d Customer accounts'!AU34+'3d Customer accounts'!AU77))),"0"),"-")</f>
        <v>-</v>
      </c>
      <c r="AV34" s="141" t="str">
        <f>IFERROR(IF('2e Nil Differential'!AV34&gt;0,('2e Nil Differential'!AV34*('3d Customer accounts'!AV77/('3d Customer accounts'!AV34+'3d Customer accounts'!AV77))),"0"),"-")</f>
        <v>-</v>
      </c>
      <c r="AW34" s="141" t="str">
        <f>IFERROR(IF('2e Nil Differential'!AW34&gt;0,('2e Nil Differential'!AW34*('3d Customer accounts'!AW77/('3d Customer accounts'!AW34+'3d Customer accounts'!AW77))),"0"),"-")</f>
        <v>-</v>
      </c>
      <c r="AX34" s="141" t="str">
        <f>IFERROR(IF('2e Nil Differential'!AX34&gt;0,('2e Nil Differential'!AX34*('3d Customer accounts'!AX77/('3d Customer accounts'!AX34+'3d Customer accounts'!AX77))),"0"),"-")</f>
        <v>-</v>
      </c>
      <c r="AY34" s="141" t="str">
        <f>IFERROR(IF('2e Nil Differential'!AY34&gt;0,('2e Nil Differential'!AY34*('3d Customer accounts'!AY77/('3d Customer accounts'!AY34+'3d Customer accounts'!AY77))),"0"),"-")</f>
        <v>-</v>
      </c>
      <c r="AZ34" s="141" t="str">
        <f>IFERROR(IF('2e Nil Differential'!AZ34&gt;0,('2e Nil Differential'!AZ34*('3d Customer accounts'!AZ77/('3d Customer accounts'!AZ34+'3d Customer accounts'!AZ77))),"0"),"-")</f>
        <v>-</v>
      </c>
      <c r="BA34" s="141" t="str">
        <f>IFERROR(IF('2e Nil Differential'!BA34&gt;0,('2e Nil Differential'!BA34*('3d Customer accounts'!BA77/('3d Customer accounts'!BA34+'3d Customer accounts'!BA77))),"0"),"-")</f>
        <v>-</v>
      </c>
      <c r="BB34" s="141" t="str">
        <f>IFERROR(IF('2e Nil Differential'!BB34&gt;0,('2e Nil Differential'!BB34*('3d Customer accounts'!BB77/('3d Customer accounts'!BB34+'3d Customer accounts'!BB77))),"0"),"-")</f>
        <v>-</v>
      </c>
      <c r="BC34" s="141" t="str">
        <f>IFERROR(IF('2e Nil Differential'!BC34&gt;0,('2e Nil Differential'!BC34*('3d Customer accounts'!BC77/('3d Customer accounts'!BC34+'3d Customer accounts'!BC77))),"0"),"-")</f>
        <v>-</v>
      </c>
      <c r="BD34" s="141" t="str">
        <f>IFERROR(IF('2e Nil Differential'!BD34&gt;0,('2e Nil Differential'!BD34*('3d Customer accounts'!BD77/('3d Customer accounts'!BD34+'3d Customer accounts'!BD77))),"0"),"-")</f>
        <v>-</v>
      </c>
      <c r="BE34" s="141" t="str">
        <f>IFERROR(IF('2e Nil Differential'!BE34&gt;0,('2e Nil Differential'!BE34*('3d Customer accounts'!BE77/('3d Customer accounts'!BE34+'3d Customer accounts'!BE77))),"0"),"-")</f>
        <v>-</v>
      </c>
      <c r="BF34" s="141" t="str">
        <f>IFERROR(IF('2e Nil Differential'!BF34&gt;0,('2e Nil Differential'!BF34*('3d Customer accounts'!BF77/('3d Customer accounts'!BF34+'3d Customer accounts'!BF77))),"0"),"-")</f>
        <v>-</v>
      </c>
    </row>
    <row r="35" spans="2:58">
      <c r="B35" s="282"/>
      <c r="C35" s="285"/>
      <c r="D35" s="285"/>
      <c r="E35" s="285"/>
      <c r="F35" s="17" t="s">
        <v>107</v>
      </c>
      <c r="G35" s="65"/>
      <c r="H35" s="38"/>
      <c r="I35" s="136"/>
      <c r="J35" s="136"/>
      <c r="K35" s="136"/>
      <c r="L35" s="136"/>
      <c r="M35" s="136"/>
      <c r="N35" s="136"/>
      <c r="O35" s="136"/>
      <c r="P35" s="136"/>
      <c r="Q35" s="38"/>
      <c r="R35" s="136"/>
      <c r="S35" s="136"/>
      <c r="T35" s="136"/>
      <c r="U35" s="136"/>
      <c r="V35" s="136"/>
      <c r="W35" s="136"/>
      <c r="X35" s="136"/>
      <c r="Y35" s="136"/>
      <c r="Z35" s="136"/>
      <c r="AA35" s="136"/>
      <c r="AB35" s="136"/>
      <c r="AC35" s="136"/>
      <c r="AD35" s="136"/>
      <c r="AE35" s="136"/>
      <c r="AF35" s="141">
        <f>IFERROR(IF('2e Nil Differential'!AF35&gt;0,('2e Nil Differential'!AF35*('3d Customer accounts'!AF78/('3d Customer accounts'!AF35+'3d Customer accounts'!AF78))),"0"),"-")</f>
        <v>4.8095588059007852</v>
      </c>
      <c r="AG35" s="141">
        <f>IFERROR(IF('2e Nil Differential'!AG35&gt;0,('2e Nil Differential'!AG35*('3d Customer accounts'!AG78/('3d Customer accounts'!AG35+'3d Customer accounts'!AG78))),"0"),"-")</f>
        <v>4.6053453902883223</v>
      </c>
      <c r="AH35" s="141">
        <f>IFERROR(IF('2e Nil Differential'!AH35&gt;0,('2e Nil Differential'!AH35*('3d Customer accounts'!AH78/('3d Customer accounts'!AH35+'3d Customer accounts'!AH78))),"0"),"-")</f>
        <v>4.014670637682566</v>
      </c>
      <c r="AI35" s="141">
        <f>IFERROR(IF('2e Nil Differential'!AI35&gt;0,('2e Nil Differential'!AI35*('3d Customer accounts'!AI78/('3d Customer accounts'!AI35+'3d Customer accounts'!AI78))),"0"),"-")</f>
        <v>3.8502014328840501</v>
      </c>
      <c r="AJ35" s="141">
        <f>IFERROR(IF('2e Nil Differential'!AJ35&gt;0,('2e Nil Differential'!AJ35*('3d Customer accounts'!AJ78/('3d Customer accounts'!AJ35+'3d Customer accounts'!AJ78))),"0"),"-")</f>
        <v>3.5883064539824714</v>
      </c>
      <c r="AK35" s="141">
        <f>IFERROR(IF('2e Nil Differential'!AK35&gt;0,('2e Nil Differential'!AK35*('3d Customer accounts'!AK78/('3d Customer accounts'!AK35+'3d Customer accounts'!AK78))),"0"),"-")</f>
        <v>5.3856651997804734</v>
      </c>
      <c r="AL35" s="141">
        <f>IFERROR(IF('2e Nil Differential'!AL35&gt;0,('2e Nil Differential'!AL35*('3d Customer accounts'!AL78/('3d Customer accounts'!AL35+'3d Customer accounts'!AL78))),"0"),"-")</f>
        <v>5.1938682753354586</v>
      </c>
      <c r="AM35" s="141">
        <f>IFERROR(IF('2e Nil Differential'!AM35&gt;0,('2e Nil Differential'!AM35*('3d Customer accounts'!AM78/('3d Customer accounts'!AM35+'3d Customer accounts'!AM78))),"0"),"-")</f>
        <v>4.9375235011657894</v>
      </c>
      <c r="AN35" s="141">
        <f>IFERROR(IF('2e Nil Differential'!AN35&gt;0,('2e Nil Differential'!AN35*('3d Customer accounts'!AN78/('3d Customer accounts'!AN35+'3d Customer accounts'!AN78))),"0"),"-")</f>
        <v>4.4424523410288739</v>
      </c>
      <c r="AO35" s="141" t="str">
        <f>IFERROR(IF('2e Nil Differential'!AO35&gt;0,('2e Nil Differential'!AO35*('3d Customer accounts'!AO78/('3d Customer accounts'!AO35+'3d Customer accounts'!AO78))),"0"),"-")</f>
        <v>-</v>
      </c>
      <c r="AP35" s="141" t="str">
        <f>IFERROR(IF('2e Nil Differential'!AP35&gt;0,('2e Nil Differential'!AP35*('3d Customer accounts'!AP78/('3d Customer accounts'!AP35+'3d Customer accounts'!AP78))),"0"),"-")</f>
        <v>-</v>
      </c>
      <c r="AQ35" s="141" t="str">
        <f>IFERROR(IF('2e Nil Differential'!AQ35&gt;0,('2e Nil Differential'!AQ35*('3d Customer accounts'!AQ78/('3d Customer accounts'!AQ35+'3d Customer accounts'!AQ78))),"0"),"-")</f>
        <v>-</v>
      </c>
      <c r="AR35" s="141" t="str">
        <f>IFERROR(IF('2e Nil Differential'!AR35&gt;0,('2e Nil Differential'!AR35*('3d Customer accounts'!AR78/('3d Customer accounts'!AR35+'3d Customer accounts'!AR78))),"0"),"-")</f>
        <v>-</v>
      </c>
      <c r="AS35" s="141" t="str">
        <f>IFERROR(IF('2e Nil Differential'!AS35&gt;0,('2e Nil Differential'!AS35*('3d Customer accounts'!AS78/('3d Customer accounts'!AS35+'3d Customer accounts'!AS78))),"0"),"-")</f>
        <v>-</v>
      </c>
      <c r="AT35" s="141" t="str">
        <f>IFERROR(IF('2e Nil Differential'!AT35&gt;0,('2e Nil Differential'!AT35*('3d Customer accounts'!AT78/('3d Customer accounts'!AT35+'3d Customer accounts'!AT78))),"0"),"-")</f>
        <v>-</v>
      </c>
      <c r="AU35" s="141" t="str">
        <f>IFERROR(IF('2e Nil Differential'!AU35&gt;0,('2e Nil Differential'!AU35*('3d Customer accounts'!AU78/('3d Customer accounts'!AU35+'3d Customer accounts'!AU78))),"0"),"-")</f>
        <v>-</v>
      </c>
      <c r="AV35" s="141" t="str">
        <f>IFERROR(IF('2e Nil Differential'!AV35&gt;0,('2e Nil Differential'!AV35*('3d Customer accounts'!AV78/('3d Customer accounts'!AV35+'3d Customer accounts'!AV78))),"0"),"-")</f>
        <v>-</v>
      </c>
      <c r="AW35" s="141" t="str">
        <f>IFERROR(IF('2e Nil Differential'!AW35&gt;0,('2e Nil Differential'!AW35*('3d Customer accounts'!AW78/('3d Customer accounts'!AW35+'3d Customer accounts'!AW78))),"0"),"-")</f>
        <v>-</v>
      </c>
      <c r="AX35" s="141" t="str">
        <f>IFERROR(IF('2e Nil Differential'!AX35&gt;0,('2e Nil Differential'!AX35*('3d Customer accounts'!AX78/('3d Customer accounts'!AX35+'3d Customer accounts'!AX78))),"0"),"-")</f>
        <v>-</v>
      </c>
      <c r="AY35" s="141" t="str">
        <f>IFERROR(IF('2e Nil Differential'!AY35&gt;0,('2e Nil Differential'!AY35*('3d Customer accounts'!AY78/('3d Customer accounts'!AY35+'3d Customer accounts'!AY78))),"0"),"-")</f>
        <v>-</v>
      </c>
      <c r="AZ35" s="141" t="str">
        <f>IFERROR(IF('2e Nil Differential'!AZ35&gt;0,('2e Nil Differential'!AZ35*('3d Customer accounts'!AZ78/('3d Customer accounts'!AZ35+'3d Customer accounts'!AZ78))),"0"),"-")</f>
        <v>-</v>
      </c>
      <c r="BA35" s="141" t="str">
        <f>IFERROR(IF('2e Nil Differential'!BA35&gt;0,('2e Nil Differential'!BA35*('3d Customer accounts'!BA78/('3d Customer accounts'!BA35+'3d Customer accounts'!BA78))),"0"),"-")</f>
        <v>-</v>
      </c>
      <c r="BB35" s="141" t="str">
        <f>IFERROR(IF('2e Nil Differential'!BB35&gt;0,('2e Nil Differential'!BB35*('3d Customer accounts'!BB78/('3d Customer accounts'!BB35+'3d Customer accounts'!BB78))),"0"),"-")</f>
        <v>-</v>
      </c>
      <c r="BC35" s="141" t="str">
        <f>IFERROR(IF('2e Nil Differential'!BC35&gt;0,('2e Nil Differential'!BC35*('3d Customer accounts'!BC78/('3d Customer accounts'!BC35+'3d Customer accounts'!BC78))),"0"),"-")</f>
        <v>-</v>
      </c>
      <c r="BD35" s="141" t="str">
        <f>IFERROR(IF('2e Nil Differential'!BD35&gt;0,('2e Nil Differential'!BD35*('3d Customer accounts'!BD78/('3d Customer accounts'!BD35+'3d Customer accounts'!BD78))),"0"),"-")</f>
        <v>-</v>
      </c>
      <c r="BE35" s="141" t="str">
        <f>IFERROR(IF('2e Nil Differential'!BE35&gt;0,('2e Nil Differential'!BE35*('3d Customer accounts'!BE78/('3d Customer accounts'!BE35+'3d Customer accounts'!BE78))),"0"),"-")</f>
        <v>-</v>
      </c>
      <c r="BF35" s="141" t="str">
        <f>IFERROR(IF('2e Nil Differential'!BF35&gt;0,('2e Nil Differential'!BF35*('3d Customer accounts'!BF78/('3d Customer accounts'!BF35+'3d Customer accounts'!BF78))),"0"),"-")</f>
        <v>-</v>
      </c>
    </row>
    <row r="36" spans="2:58">
      <c r="B36" s="282"/>
      <c r="C36" s="285"/>
      <c r="D36" s="285"/>
      <c r="E36" s="285"/>
      <c r="F36" s="17" t="s">
        <v>108</v>
      </c>
      <c r="G36" s="65"/>
      <c r="H36" s="38"/>
      <c r="I36" s="136"/>
      <c r="J36" s="136"/>
      <c r="K36" s="136"/>
      <c r="L36" s="136"/>
      <c r="M36" s="136"/>
      <c r="N36" s="136"/>
      <c r="O36" s="136"/>
      <c r="P36" s="136"/>
      <c r="Q36" s="38"/>
      <c r="R36" s="136"/>
      <c r="S36" s="136"/>
      <c r="T36" s="136"/>
      <c r="U36" s="136"/>
      <c r="V36" s="136"/>
      <c r="W36" s="136"/>
      <c r="X36" s="136"/>
      <c r="Y36" s="136"/>
      <c r="Z36" s="136"/>
      <c r="AA36" s="136"/>
      <c r="AB36" s="136"/>
      <c r="AC36" s="136"/>
      <c r="AD36" s="136"/>
      <c r="AE36" s="136"/>
      <c r="AF36" s="141">
        <f>IFERROR(IF('2e Nil Differential'!AF36&gt;0,('2e Nil Differential'!AF36*('3d Customer accounts'!AF79/('3d Customer accounts'!AF36+'3d Customer accounts'!AF79))),"0"),"-")</f>
        <v>2.7382272422326097</v>
      </c>
      <c r="AG36" s="141">
        <f>IFERROR(IF('2e Nil Differential'!AG36&gt;0,('2e Nil Differential'!AG36*('3d Customer accounts'!AG79/('3d Customer accounts'!AG36+'3d Customer accounts'!AG79))),"0"),"-")</f>
        <v>2.602390658556347</v>
      </c>
      <c r="AH36" s="141">
        <f>IFERROR(IF('2e Nil Differential'!AH36&gt;0,('2e Nil Differential'!AH36*('3d Customer accounts'!AH79/('3d Customer accounts'!AH36+'3d Customer accounts'!AH79))),"0"),"-")</f>
        <v>2.2785044294238008</v>
      </c>
      <c r="AI36" s="141">
        <f>IFERROR(IF('2e Nil Differential'!AI36&gt;0,('2e Nil Differential'!AI36*('3d Customer accounts'!AI79/('3d Customer accounts'!AI36+'3d Customer accounts'!AI79))),"0"),"-")</f>
        <v>2.185458501198509</v>
      </c>
      <c r="AJ36" s="141">
        <f>IFERROR(IF('2e Nil Differential'!AJ36&gt;0,('2e Nil Differential'!AJ36*('3d Customer accounts'!AJ79/('3d Customer accounts'!AJ36+'3d Customer accounts'!AJ79))),"0"),"-")</f>
        <v>2.0391567622338869</v>
      </c>
      <c r="AK36" s="141">
        <f>IFERROR(IF('2e Nil Differential'!AK36&gt;0,('2e Nil Differential'!AK36*('3d Customer accounts'!AK79/('3d Customer accounts'!AK36+'3d Customer accounts'!AK79))),"0"),"-")</f>
        <v>3.0333437894985638</v>
      </c>
      <c r="AL36" s="141">
        <f>IFERROR(IF('2e Nil Differential'!AL36&gt;0,('2e Nil Differential'!AL36*('3d Customer accounts'!AL79/('3d Customer accounts'!AL36+'3d Customer accounts'!AL79))),"0"),"-")</f>
        <v>2.9253975075711529</v>
      </c>
      <c r="AM36" s="141">
        <f>IFERROR(IF('2e Nil Differential'!AM36&gt;0,('2e Nil Differential'!AM36*('3d Customer accounts'!AM79/('3d Customer accounts'!AM36+'3d Customer accounts'!AM79))),"0"),"-")</f>
        <v>2.6326177060636033</v>
      </c>
      <c r="AN36" s="141">
        <f>IFERROR(IF('2e Nil Differential'!AN36&gt;0,('2e Nil Differential'!AN36*('3d Customer accounts'!AN79/('3d Customer accounts'!AN36+'3d Customer accounts'!AN79))),"0"),"-")</f>
        <v>2.5106335866337885</v>
      </c>
      <c r="AO36" s="141" t="str">
        <f>IFERROR(IF('2e Nil Differential'!AO36&gt;0,('2e Nil Differential'!AO36*('3d Customer accounts'!AO79/('3d Customer accounts'!AO36+'3d Customer accounts'!AO79))),"0"),"-")</f>
        <v>-</v>
      </c>
      <c r="AP36" s="141" t="str">
        <f>IFERROR(IF('2e Nil Differential'!AP36&gt;0,('2e Nil Differential'!AP36*('3d Customer accounts'!AP79/('3d Customer accounts'!AP36+'3d Customer accounts'!AP79))),"0"),"-")</f>
        <v>-</v>
      </c>
      <c r="AQ36" s="141" t="str">
        <f>IFERROR(IF('2e Nil Differential'!AQ36&gt;0,('2e Nil Differential'!AQ36*('3d Customer accounts'!AQ79/('3d Customer accounts'!AQ36+'3d Customer accounts'!AQ79))),"0"),"-")</f>
        <v>-</v>
      </c>
      <c r="AR36" s="141" t="str">
        <f>IFERROR(IF('2e Nil Differential'!AR36&gt;0,('2e Nil Differential'!AR36*('3d Customer accounts'!AR79/('3d Customer accounts'!AR36+'3d Customer accounts'!AR79))),"0"),"-")</f>
        <v>-</v>
      </c>
      <c r="AS36" s="141" t="str">
        <f>IFERROR(IF('2e Nil Differential'!AS36&gt;0,('2e Nil Differential'!AS36*('3d Customer accounts'!AS79/('3d Customer accounts'!AS36+'3d Customer accounts'!AS79))),"0"),"-")</f>
        <v>-</v>
      </c>
      <c r="AT36" s="141" t="str">
        <f>IFERROR(IF('2e Nil Differential'!AT36&gt;0,('2e Nil Differential'!AT36*('3d Customer accounts'!AT79/('3d Customer accounts'!AT36+'3d Customer accounts'!AT79))),"0"),"-")</f>
        <v>-</v>
      </c>
      <c r="AU36" s="141" t="str">
        <f>IFERROR(IF('2e Nil Differential'!AU36&gt;0,('2e Nil Differential'!AU36*('3d Customer accounts'!AU79/('3d Customer accounts'!AU36+'3d Customer accounts'!AU79))),"0"),"-")</f>
        <v>-</v>
      </c>
      <c r="AV36" s="141" t="str">
        <f>IFERROR(IF('2e Nil Differential'!AV36&gt;0,('2e Nil Differential'!AV36*('3d Customer accounts'!AV79/('3d Customer accounts'!AV36+'3d Customer accounts'!AV79))),"0"),"-")</f>
        <v>-</v>
      </c>
      <c r="AW36" s="141" t="str">
        <f>IFERROR(IF('2e Nil Differential'!AW36&gt;0,('2e Nil Differential'!AW36*('3d Customer accounts'!AW79/('3d Customer accounts'!AW36+'3d Customer accounts'!AW79))),"0"),"-")</f>
        <v>-</v>
      </c>
      <c r="AX36" s="141" t="str">
        <f>IFERROR(IF('2e Nil Differential'!AX36&gt;0,('2e Nil Differential'!AX36*('3d Customer accounts'!AX79/('3d Customer accounts'!AX36+'3d Customer accounts'!AX79))),"0"),"-")</f>
        <v>-</v>
      </c>
      <c r="AY36" s="141" t="str">
        <f>IFERROR(IF('2e Nil Differential'!AY36&gt;0,('2e Nil Differential'!AY36*('3d Customer accounts'!AY79/('3d Customer accounts'!AY36+'3d Customer accounts'!AY79))),"0"),"-")</f>
        <v>-</v>
      </c>
      <c r="AZ36" s="141" t="str">
        <f>IFERROR(IF('2e Nil Differential'!AZ36&gt;0,('2e Nil Differential'!AZ36*('3d Customer accounts'!AZ79/('3d Customer accounts'!AZ36+'3d Customer accounts'!AZ79))),"0"),"-")</f>
        <v>-</v>
      </c>
      <c r="BA36" s="141" t="str">
        <f>IFERROR(IF('2e Nil Differential'!BA36&gt;0,('2e Nil Differential'!BA36*('3d Customer accounts'!BA79/('3d Customer accounts'!BA36+'3d Customer accounts'!BA79))),"0"),"-")</f>
        <v>-</v>
      </c>
      <c r="BB36" s="141" t="str">
        <f>IFERROR(IF('2e Nil Differential'!BB36&gt;0,('2e Nil Differential'!BB36*('3d Customer accounts'!BB79/('3d Customer accounts'!BB36+'3d Customer accounts'!BB79))),"0"),"-")</f>
        <v>-</v>
      </c>
      <c r="BC36" s="141" t="str">
        <f>IFERROR(IF('2e Nil Differential'!BC36&gt;0,('2e Nil Differential'!BC36*('3d Customer accounts'!BC79/('3d Customer accounts'!BC36+'3d Customer accounts'!BC79))),"0"),"-")</f>
        <v>-</v>
      </c>
      <c r="BD36" s="141" t="str">
        <f>IFERROR(IF('2e Nil Differential'!BD36&gt;0,('2e Nil Differential'!BD36*('3d Customer accounts'!BD79/('3d Customer accounts'!BD36+'3d Customer accounts'!BD79))),"0"),"-")</f>
        <v>-</v>
      </c>
      <c r="BE36" s="141" t="str">
        <f>IFERROR(IF('2e Nil Differential'!BE36&gt;0,('2e Nil Differential'!BE36*('3d Customer accounts'!BE79/('3d Customer accounts'!BE36+'3d Customer accounts'!BE79))),"0"),"-")</f>
        <v>-</v>
      </c>
      <c r="BF36" s="141" t="str">
        <f>IFERROR(IF('2e Nil Differential'!BF36&gt;0,('2e Nil Differential'!BF36*('3d Customer accounts'!BF79/('3d Customer accounts'!BF36+'3d Customer accounts'!BF79))),"0"),"-")</f>
        <v>-</v>
      </c>
    </row>
    <row r="37" spans="2:58">
      <c r="B37" s="282"/>
      <c r="C37" s="285"/>
      <c r="D37" s="285"/>
      <c r="E37" s="285"/>
      <c r="F37" s="17" t="s">
        <v>109</v>
      </c>
      <c r="G37" s="65"/>
      <c r="H37" s="38"/>
      <c r="I37" s="136"/>
      <c r="J37" s="136"/>
      <c r="K37" s="136"/>
      <c r="L37" s="136"/>
      <c r="M37" s="136"/>
      <c r="N37" s="136"/>
      <c r="O37" s="136"/>
      <c r="P37" s="136"/>
      <c r="Q37" s="38"/>
      <c r="R37" s="136"/>
      <c r="S37" s="136"/>
      <c r="T37" s="136"/>
      <c r="U37" s="136"/>
      <c r="V37" s="136"/>
      <c r="W37" s="136"/>
      <c r="X37" s="136"/>
      <c r="Y37" s="136"/>
      <c r="Z37" s="136"/>
      <c r="AA37" s="136"/>
      <c r="AB37" s="136"/>
      <c r="AC37" s="136"/>
      <c r="AD37" s="136"/>
      <c r="AE37" s="136"/>
      <c r="AF37" s="141">
        <f>IFERROR(IF('2e Nil Differential'!AF37&gt;0,('2e Nil Differential'!AF37*('3d Customer accounts'!AF80/('3d Customer accounts'!AF37+'3d Customer accounts'!AF80))),"0"),"-")</f>
        <v>4.6951955670763041</v>
      </c>
      <c r="AG37" s="141">
        <f>IFERROR(IF('2e Nil Differential'!AG37&gt;0,('2e Nil Differential'!AG37*('3d Customer accounts'!AG80/('3d Customer accounts'!AG37+'3d Customer accounts'!AG80))),"0"),"-")</f>
        <v>4.4245397952619498</v>
      </c>
      <c r="AH37" s="141">
        <f>IFERROR(IF('2e Nil Differential'!AH37&gt;0,('2e Nil Differential'!AH37*('3d Customer accounts'!AH80/('3d Customer accounts'!AH37+'3d Customer accounts'!AH80))),"0"),"-")</f>
        <v>3.8094144827448515</v>
      </c>
      <c r="AI37" s="141">
        <f>IFERROR(IF('2e Nil Differential'!AI37&gt;0,('2e Nil Differential'!AI37*('3d Customer accounts'!AI80/('3d Customer accounts'!AI37+'3d Customer accounts'!AI80))),"0"),"-")</f>
        <v>3.6185034463770784</v>
      </c>
      <c r="AJ37" s="141">
        <f>IFERROR(IF('2e Nil Differential'!AJ37&gt;0,('2e Nil Differential'!AJ37*('3d Customer accounts'!AJ80/('3d Customer accounts'!AJ37+'3d Customer accounts'!AJ80))),"0"),"-")</f>
        <v>3.3283308199724302</v>
      </c>
      <c r="AK37" s="141">
        <f>IFERROR(IF('2e Nil Differential'!AK37&gt;0,('2e Nil Differential'!AK37*('3d Customer accounts'!AK80/('3d Customer accounts'!AK37+'3d Customer accounts'!AK80))),"0"),"-")</f>
        <v>4.8539372311953217</v>
      </c>
      <c r="AL37" s="141">
        <f>IFERROR(IF('2e Nil Differential'!AL37&gt;0,('2e Nil Differential'!AL37*('3d Customer accounts'!AL80/('3d Customer accounts'!AL37+'3d Customer accounts'!AL80))),"0"),"-")</f>
        <v>4.6076836954326961</v>
      </c>
      <c r="AM37" s="141">
        <f>IFERROR(IF('2e Nil Differential'!AM37&gt;0,('2e Nil Differential'!AM37*('3d Customer accounts'!AM80/('3d Customer accounts'!AM37+'3d Customer accounts'!AM80))),"0"),"-")</f>
        <v>4.0696214492801523</v>
      </c>
      <c r="AN37" s="141">
        <f>IFERROR(IF('2e Nil Differential'!AN37&gt;0,('2e Nil Differential'!AN37*('3d Customer accounts'!AN80/('3d Customer accounts'!AN37+'3d Customer accounts'!AN80))),"0"),"-")</f>
        <v>3.8077440353913938</v>
      </c>
      <c r="AO37" s="141" t="str">
        <f>IFERROR(IF('2e Nil Differential'!AO37&gt;0,('2e Nil Differential'!AO37*('3d Customer accounts'!AO80/('3d Customer accounts'!AO37+'3d Customer accounts'!AO80))),"0"),"-")</f>
        <v>-</v>
      </c>
      <c r="AP37" s="141" t="str">
        <f>IFERROR(IF('2e Nil Differential'!AP37&gt;0,('2e Nil Differential'!AP37*('3d Customer accounts'!AP80/('3d Customer accounts'!AP37+'3d Customer accounts'!AP80))),"0"),"-")</f>
        <v>-</v>
      </c>
      <c r="AQ37" s="141" t="str">
        <f>IFERROR(IF('2e Nil Differential'!AQ37&gt;0,('2e Nil Differential'!AQ37*('3d Customer accounts'!AQ80/('3d Customer accounts'!AQ37+'3d Customer accounts'!AQ80))),"0"),"-")</f>
        <v>-</v>
      </c>
      <c r="AR37" s="141" t="str">
        <f>IFERROR(IF('2e Nil Differential'!AR37&gt;0,('2e Nil Differential'!AR37*('3d Customer accounts'!AR80/('3d Customer accounts'!AR37+'3d Customer accounts'!AR80))),"0"),"-")</f>
        <v>-</v>
      </c>
      <c r="AS37" s="141" t="str">
        <f>IFERROR(IF('2e Nil Differential'!AS37&gt;0,('2e Nil Differential'!AS37*('3d Customer accounts'!AS80/('3d Customer accounts'!AS37+'3d Customer accounts'!AS80))),"0"),"-")</f>
        <v>-</v>
      </c>
      <c r="AT37" s="141" t="str">
        <f>IFERROR(IF('2e Nil Differential'!AT37&gt;0,('2e Nil Differential'!AT37*('3d Customer accounts'!AT80/('3d Customer accounts'!AT37+'3d Customer accounts'!AT80))),"0"),"-")</f>
        <v>-</v>
      </c>
      <c r="AU37" s="141" t="str">
        <f>IFERROR(IF('2e Nil Differential'!AU37&gt;0,('2e Nil Differential'!AU37*('3d Customer accounts'!AU80/('3d Customer accounts'!AU37+'3d Customer accounts'!AU80))),"0"),"-")</f>
        <v>-</v>
      </c>
      <c r="AV37" s="141" t="str">
        <f>IFERROR(IF('2e Nil Differential'!AV37&gt;0,('2e Nil Differential'!AV37*('3d Customer accounts'!AV80/('3d Customer accounts'!AV37+'3d Customer accounts'!AV80))),"0"),"-")</f>
        <v>-</v>
      </c>
      <c r="AW37" s="141" t="str">
        <f>IFERROR(IF('2e Nil Differential'!AW37&gt;0,('2e Nil Differential'!AW37*('3d Customer accounts'!AW80/('3d Customer accounts'!AW37+'3d Customer accounts'!AW80))),"0"),"-")</f>
        <v>-</v>
      </c>
      <c r="AX37" s="141" t="str">
        <f>IFERROR(IF('2e Nil Differential'!AX37&gt;0,('2e Nil Differential'!AX37*('3d Customer accounts'!AX80/('3d Customer accounts'!AX37+'3d Customer accounts'!AX80))),"0"),"-")</f>
        <v>-</v>
      </c>
      <c r="AY37" s="141" t="str">
        <f>IFERROR(IF('2e Nil Differential'!AY37&gt;0,('2e Nil Differential'!AY37*('3d Customer accounts'!AY80/('3d Customer accounts'!AY37+'3d Customer accounts'!AY80))),"0"),"-")</f>
        <v>-</v>
      </c>
      <c r="AZ37" s="141" t="str">
        <f>IFERROR(IF('2e Nil Differential'!AZ37&gt;0,('2e Nil Differential'!AZ37*('3d Customer accounts'!AZ80/('3d Customer accounts'!AZ37+'3d Customer accounts'!AZ80))),"0"),"-")</f>
        <v>-</v>
      </c>
      <c r="BA37" s="141" t="str">
        <f>IFERROR(IF('2e Nil Differential'!BA37&gt;0,('2e Nil Differential'!BA37*('3d Customer accounts'!BA80/('3d Customer accounts'!BA37+'3d Customer accounts'!BA80))),"0"),"-")</f>
        <v>-</v>
      </c>
      <c r="BB37" s="141" t="str">
        <f>IFERROR(IF('2e Nil Differential'!BB37&gt;0,('2e Nil Differential'!BB37*('3d Customer accounts'!BB80/('3d Customer accounts'!BB37+'3d Customer accounts'!BB80))),"0"),"-")</f>
        <v>-</v>
      </c>
      <c r="BC37" s="141" t="str">
        <f>IFERROR(IF('2e Nil Differential'!BC37&gt;0,('2e Nil Differential'!BC37*('3d Customer accounts'!BC80/('3d Customer accounts'!BC37+'3d Customer accounts'!BC80))),"0"),"-")</f>
        <v>-</v>
      </c>
      <c r="BD37" s="141" t="str">
        <f>IFERROR(IF('2e Nil Differential'!BD37&gt;0,('2e Nil Differential'!BD37*('3d Customer accounts'!BD80/('3d Customer accounts'!BD37+'3d Customer accounts'!BD80))),"0"),"-")</f>
        <v>-</v>
      </c>
      <c r="BE37" s="141" t="str">
        <f>IFERROR(IF('2e Nil Differential'!BE37&gt;0,('2e Nil Differential'!BE37*('3d Customer accounts'!BE80/('3d Customer accounts'!BE37+'3d Customer accounts'!BE80))),"0"),"-")</f>
        <v>-</v>
      </c>
      <c r="BF37" s="141" t="str">
        <f>IFERROR(IF('2e Nil Differential'!BF37&gt;0,('2e Nil Differential'!BF37*('3d Customer accounts'!BF80/('3d Customer accounts'!BF37+'3d Customer accounts'!BF80))),"0"),"-")</f>
        <v>-</v>
      </c>
    </row>
    <row r="38" spans="2:58">
      <c r="B38" s="282"/>
      <c r="C38" s="285"/>
      <c r="D38" s="285"/>
      <c r="E38" s="285"/>
      <c r="F38" s="17" t="s">
        <v>110</v>
      </c>
      <c r="G38" s="65"/>
      <c r="H38" s="38"/>
      <c r="I38" s="136"/>
      <c r="J38" s="136"/>
      <c r="K38" s="136"/>
      <c r="L38" s="136"/>
      <c r="M38" s="136"/>
      <c r="N38" s="136"/>
      <c r="O38" s="136"/>
      <c r="P38" s="136"/>
      <c r="Q38" s="38"/>
      <c r="R38" s="136"/>
      <c r="S38" s="136"/>
      <c r="T38" s="136"/>
      <c r="U38" s="136"/>
      <c r="V38" s="136"/>
      <c r="W38" s="136"/>
      <c r="X38" s="136"/>
      <c r="Y38" s="136"/>
      <c r="Z38" s="136"/>
      <c r="AA38" s="136"/>
      <c r="AB38" s="136"/>
      <c r="AC38" s="136"/>
      <c r="AD38" s="136"/>
      <c r="AE38" s="136"/>
      <c r="AF38" s="141">
        <f>IFERROR(IF('2e Nil Differential'!AF38&gt;0,('2e Nil Differential'!AF38*('3d Customer accounts'!AF81/('3d Customer accounts'!AF38+'3d Customer accounts'!AF81))),"0"),"-")</f>
        <v>5.8382445416591722</v>
      </c>
      <c r="AG38" s="141">
        <f>IFERROR(IF('2e Nil Differential'!AG38&gt;0,('2e Nil Differential'!AG38*('3d Customer accounts'!AG81/('3d Customer accounts'!AG38+'3d Customer accounts'!AG81))),"0"),"-")</f>
        <v>5.5852618233932301</v>
      </c>
      <c r="AH38" s="141">
        <f>IFERROR(IF('2e Nil Differential'!AH38&gt;0,('2e Nil Differential'!AH38*('3d Customer accounts'!AH81/('3d Customer accounts'!AH38+'3d Customer accounts'!AH81))),"0"),"-")</f>
        <v>4.786156072880968</v>
      </c>
      <c r="AI38" s="141">
        <f>IFERROR(IF('2e Nil Differential'!AI38&gt;0,('2e Nil Differential'!AI38*('3d Customer accounts'!AI81/('3d Customer accounts'!AI38+'3d Customer accounts'!AI81))),"0"),"-")</f>
        <v>4.5657706880354381</v>
      </c>
      <c r="AJ38" s="141">
        <f>IFERROR(IF('2e Nil Differential'!AJ38&gt;0,('2e Nil Differential'!AJ38*('3d Customer accounts'!AJ81/('3d Customer accounts'!AJ38+'3d Customer accounts'!AJ81))),"0"),"-")</f>
        <v>4.2750744983775908</v>
      </c>
      <c r="AK38" s="141">
        <f>IFERROR(IF('2e Nil Differential'!AK38&gt;0,('2e Nil Differential'!AK38*('3d Customer accounts'!AK81/('3d Customer accounts'!AK38+'3d Customer accounts'!AK81))),"0"),"-")</f>
        <v>6.3548367471810252</v>
      </c>
      <c r="AL38" s="141">
        <f>IFERROR(IF('2e Nil Differential'!AL38&gt;0,('2e Nil Differential'!AL38*('3d Customer accounts'!AL81/('3d Customer accounts'!AL38+'3d Customer accounts'!AL81))),"0"),"-")</f>
        <v>6.1584010606791049</v>
      </c>
      <c r="AM38" s="141">
        <f>IFERROR(IF('2e Nil Differential'!AM38&gt;0,('2e Nil Differential'!AM38*('3d Customer accounts'!AM81/('3d Customer accounts'!AM38+'3d Customer accounts'!AM81))),"0"),"-")</f>
        <v>5.6947292675738312</v>
      </c>
      <c r="AN38" s="141">
        <f>IFERROR(IF('2e Nil Differential'!AN38&gt;0,('2e Nil Differential'!AN38*('3d Customer accounts'!AN81/('3d Customer accounts'!AN38+'3d Customer accounts'!AN81))),"0"),"-")</f>
        <v>5.259397723806928</v>
      </c>
      <c r="AO38" s="141" t="str">
        <f>IFERROR(IF('2e Nil Differential'!AO38&gt;0,('2e Nil Differential'!AO38*('3d Customer accounts'!AO81/('3d Customer accounts'!AO38+'3d Customer accounts'!AO81))),"0"),"-")</f>
        <v>-</v>
      </c>
      <c r="AP38" s="141" t="str">
        <f>IFERROR(IF('2e Nil Differential'!AP38&gt;0,('2e Nil Differential'!AP38*('3d Customer accounts'!AP81/('3d Customer accounts'!AP38+'3d Customer accounts'!AP81))),"0"),"-")</f>
        <v>-</v>
      </c>
      <c r="AQ38" s="141" t="str">
        <f>IFERROR(IF('2e Nil Differential'!AQ38&gt;0,('2e Nil Differential'!AQ38*('3d Customer accounts'!AQ81/('3d Customer accounts'!AQ38+'3d Customer accounts'!AQ81))),"0"),"-")</f>
        <v>-</v>
      </c>
      <c r="AR38" s="141" t="str">
        <f>IFERROR(IF('2e Nil Differential'!AR38&gt;0,('2e Nil Differential'!AR38*('3d Customer accounts'!AR81/('3d Customer accounts'!AR38+'3d Customer accounts'!AR81))),"0"),"-")</f>
        <v>-</v>
      </c>
      <c r="AS38" s="141" t="str">
        <f>IFERROR(IF('2e Nil Differential'!AS38&gt;0,('2e Nil Differential'!AS38*('3d Customer accounts'!AS81/('3d Customer accounts'!AS38+'3d Customer accounts'!AS81))),"0"),"-")</f>
        <v>-</v>
      </c>
      <c r="AT38" s="141" t="str">
        <f>IFERROR(IF('2e Nil Differential'!AT38&gt;0,('2e Nil Differential'!AT38*('3d Customer accounts'!AT81/('3d Customer accounts'!AT38+'3d Customer accounts'!AT81))),"0"),"-")</f>
        <v>-</v>
      </c>
      <c r="AU38" s="141" t="str">
        <f>IFERROR(IF('2e Nil Differential'!AU38&gt;0,('2e Nil Differential'!AU38*('3d Customer accounts'!AU81/('3d Customer accounts'!AU38+'3d Customer accounts'!AU81))),"0"),"-")</f>
        <v>-</v>
      </c>
      <c r="AV38" s="141" t="str">
        <f>IFERROR(IF('2e Nil Differential'!AV38&gt;0,('2e Nil Differential'!AV38*('3d Customer accounts'!AV81/('3d Customer accounts'!AV38+'3d Customer accounts'!AV81))),"0"),"-")</f>
        <v>-</v>
      </c>
      <c r="AW38" s="141" t="str">
        <f>IFERROR(IF('2e Nil Differential'!AW38&gt;0,('2e Nil Differential'!AW38*('3d Customer accounts'!AW81/('3d Customer accounts'!AW38+'3d Customer accounts'!AW81))),"0"),"-")</f>
        <v>-</v>
      </c>
      <c r="AX38" s="141" t="str">
        <f>IFERROR(IF('2e Nil Differential'!AX38&gt;0,('2e Nil Differential'!AX38*('3d Customer accounts'!AX81/('3d Customer accounts'!AX38+'3d Customer accounts'!AX81))),"0"),"-")</f>
        <v>-</v>
      </c>
      <c r="AY38" s="141" t="str">
        <f>IFERROR(IF('2e Nil Differential'!AY38&gt;0,('2e Nil Differential'!AY38*('3d Customer accounts'!AY81/('3d Customer accounts'!AY38+'3d Customer accounts'!AY81))),"0"),"-")</f>
        <v>-</v>
      </c>
      <c r="AZ38" s="141" t="str">
        <f>IFERROR(IF('2e Nil Differential'!AZ38&gt;0,('2e Nil Differential'!AZ38*('3d Customer accounts'!AZ81/('3d Customer accounts'!AZ38+'3d Customer accounts'!AZ81))),"0"),"-")</f>
        <v>-</v>
      </c>
      <c r="BA38" s="141" t="str">
        <f>IFERROR(IF('2e Nil Differential'!BA38&gt;0,('2e Nil Differential'!BA38*('3d Customer accounts'!BA81/('3d Customer accounts'!BA38+'3d Customer accounts'!BA81))),"0"),"-")</f>
        <v>-</v>
      </c>
      <c r="BB38" s="141" t="str">
        <f>IFERROR(IF('2e Nil Differential'!BB38&gt;0,('2e Nil Differential'!BB38*('3d Customer accounts'!BB81/('3d Customer accounts'!BB38+'3d Customer accounts'!BB81))),"0"),"-")</f>
        <v>-</v>
      </c>
      <c r="BC38" s="141" t="str">
        <f>IFERROR(IF('2e Nil Differential'!BC38&gt;0,('2e Nil Differential'!BC38*('3d Customer accounts'!BC81/('3d Customer accounts'!BC38+'3d Customer accounts'!BC81))),"0"),"-")</f>
        <v>-</v>
      </c>
      <c r="BD38" s="141" t="str">
        <f>IFERROR(IF('2e Nil Differential'!BD38&gt;0,('2e Nil Differential'!BD38*('3d Customer accounts'!BD81/('3d Customer accounts'!BD38+'3d Customer accounts'!BD81))),"0"),"-")</f>
        <v>-</v>
      </c>
      <c r="BE38" s="141" t="str">
        <f>IFERROR(IF('2e Nil Differential'!BE38&gt;0,('2e Nil Differential'!BE38*('3d Customer accounts'!BE81/('3d Customer accounts'!BE38+'3d Customer accounts'!BE81))),"0"),"-")</f>
        <v>-</v>
      </c>
      <c r="BF38" s="141" t="str">
        <f>IFERROR(IF('2e Nil Differential'!BF38&gt;0,('2e Nil Differential'!BF38*('3d Customer accounts'!BF81/('3d Customer accounts'!BF38+'3d Customer accounts'!BF81))),"0"),"-")</f>
        <v>-</v>
      </c>
    </row>
    <row r="39" spans="2:58">
      <c r="B39" s="282"/>
      <c r="C39" s="285"/>
      <c r="D39" s="285"/>
      <c r="E39" s="285"/>
      <c r="F39" s="17" t="s">
        <v>111</v>
      </c>
      <c r="G39" s="65"/>
      <c r="H39" s="38"/>
      <c r="I39" s="136"/>
      <c r="J39" s="136"/>
      <c r="K39" s="136"/>
      <c r="L39" s="136"/>
      <c r="M39" s="136"/>
      <c r="N39" s="136"/>
      <c r="O39" s="136"/>
      <c r="P39" s="136"/>
      <c r="Q39" s="38"/>
      <c r="R39" s="136"/>
      <c r="S39" s="136"/>
      <c r="T39" s="136"/>
      <c r="U39" s="136"/>
      <c r="V39" s="136"/>
      <c r="W39" s="136"/>
      <c r="X39" s="136"/>
      <c r="Y39" s="136"/>
      <c r="Z39" s="136"/>
      <c r="AA39" s="136"/>
      <c r="AB39" s="136"/>
      <c r="AC39" s="136"/>
      <c r="AD39" s="136"/>
      <c r="AE39" s="136"/>
      <c r="AF39" s="141">
        <f>IFERROR(IF('2e Nil Differential'!AF39&gt;0,('2e Nil Differential'!AF39*('3d Customer accounts'!AF82/('3d Customer accounts'!AF39+'3d Customer accounts'!AF82))),"0"),"-")</f>
        <v>3.3745951250242325</v>
      </c>
      <c r="AG39" s="141">
        <f>IFERROR(IF('2e Nil Differential'!AG39&gt;0,('2e Nil Differential'!AG39*('3d Customer accounts'!AG82/('3d Customer accounts'!AG39+'3d Customer accounts'!AG82))),"0"),"-")</f>
        <v>3.1049693492794161</v>
      </c>
      <c r="AH39" s="141">
        <f>IFERROR(IF('2e Nil Differential'!AH39&gt;0,('2e Nil Differential'!AH39*('3d Customer accounts'!AH82/('3d Customer accounts'!AH39+'3d Customer accounts'!AH82))),"0"),"-")</f>
        <v>2.6233710133225658</v>
      </c>
      <c r="AI39" s="141">
        <f>IFERROR(IF('2e Nil Differential'!AI39&gt;0,('2e Nil Differential'!AI39*('3d Customer accounts'!AI82/('3d Customer accounts'!AI39+'3d Customer accounts'!AI82))),"0"),"-")</f>
        <v>2.4194613274355099</v>
      </c>
      <c r="AJ39" s="141">
        <f>IFERROR(IF('2e Nil Differential'!AJ39&gt;0,('2e Nil Differential'!AJ39*('3d Customer accounts'!AJ82/('3d Customer accounts'!AJ39+'3d Customer accounts'!AJ82))),"0"),"-")</f>
        <v>2.1710687447815218</v>
      </c>
      <c r="AK39" s="141">
        <f>IFERROR(IF('2e Nil Differential'!AK39&gt;0,('2e Nil Differential'!AK39*('3d Customer accounts'!AK82/('3d Customer accounts'!AK39+'3d Customer accounts'!AK82))),"0"),"-")</f>
        <v>3.1400747339020141</v>
      </c>
      <c r="AL39" s="141">
        <f>IFERROR(IF('2e Nil Differential'!AL39&gt;0,('2e Nil Differential'!AL39*('3d Customer accounts'!AL82/('3d Customer accounts'!AL39+'3d Customer accounts'!AL82))),"0"),"-")</f>
        <v>2.9210610308389038</v>
      </c>
      <c r="AM39" s="141">
        <f>IFERROR(IF('2e Nil Differential'!AM39&gt;0,('2e Nil Differential'!AM39*('3d Customer accounts'!AM82/('3d Customer accounts'!AM39+'3d Customer accounts'!AM82))),"0"),"-")</f>
        <v>2.6371533404170537</v>
      </c>
      <c r="AN39" s="141">
        <f>IFERROR(IF('2e Nil Differential'!AN39&gt;0,('2e Nil Differential'!AN39*('3d Customer accounts'!AN82/('3d Customer accounts'!AN39+'3d Customer accounts'!AN82))),"0"),"-")</f>
        <v>2.2922248441187039</v>
      </c>
      <c r="AO39" s="141" t="str">
        <f>IFERROR(IF('2e Nil Differential'!AO39&gt;0,('2e Nil Differential'!AO39*('3d Customer accounts'!AO82/('3d Customer accounts'!AO39+'3d Customer accounts'!AO82))),"0"),"-")</f>
        <v>-</v>
      </c>
      <c r="AP39" s="141" t="str">
        <f>IFERROR(IF('2e Nil Differential'!AP39&gt;0,('2e Nil Differential'!AP39*('3d Customer accounts'!AP82/('3d Customer accounts'!AP39+'3d Customer accounts'!AP82))),"0"),"-")</f>
        <v>-</v>
      </c>
      <c r="AQ39" s="141" t="str">
        <f>IFERROR(IF('2e Nil Differential'!AQ39&gt;0,('2e Nil Differential'!AQ39*('3d Customer accounts'!AQ82/('3d Customer accounts'!AQ39+'3d Customer accounts'!AQ82))),"0"),"-")</f>
        <v>-</v>
      </c>
      <c r="AR39" s="141" t="str">
        <f>IFERROR(IF('2e Nil Differential'!AR39&gt;0,('2e Nil Differential'!AR39*('3d Customer accounts'!AR82/('3d Customer accounts'!AR39+'3d Customer accounts'!AR82))),"0"),"-")</f>
        <v>-</v>
      </c>
      <c r="AS39" s="141" t="str">
        <f>IFERROR(IF('2e Nil Differential'!AS39&gt;0,('2e Nil Differential'!AS39*('3d Customer accounts'!AS82/('3d Customer accounts'!AS39+'3d Customer accounts'!AS82))),"0"),"-")</f>
        <v>-</v>
      </c>
      <c r="AT39" s="141" t="str">
        <f>IFERROR(IF('2e Nil Differential'!AT39&gt;0,('2e Nil Differential'!AT39*('3d Customer accounts'!AT82/('3d Customer accounts'!AT39+'3d Customer accounts'!AT82))),"0"),"-")</f>
        <v>-</v>
      </c>
      <c r="AU39" s="141" t="str">
        <f>IFERROR(IF('2e Nil Differential'!AU39&gt;0,('2e Nil Differential'!AU39*('3d Customer accounts'!AU82/('3d Customer accounts'!AU39+'3d Customer accounts'!AU82))),"0"),"-")</f>
        <v>-</v>
      </c>
      <c r="AV39" s="141" t="str">
        <f>IFERROR(IF('2e Nil Differential'!AV39&gt;0,('2e Nil Differential'!AV39*('3d Customer accounts'!AV82/('3d Customer accounts'!AV39+'3d Customer accounts'!AV82))),"0"),"-")</f>
        <v>-</v>
      </c>
      <c r="AW39" s="141" t="str">
        <f>IFERROR(IF('2e Nil Differential'!AW39&gt;0,('2e Nil Differential'!AW39*('3d Customer accounts'!AW82/('3d Customer accounts'!AW39+'3d Customer accounts'!AW82))),"0"),"-")</f>
        <v>-</v>
      </c>
      <c r="AX39" s="141" t="str">
        <f>IFERROR(IF('2e Nil Differential'!AX39&gt;0,('2e Nil Differential'!AX39*('3d Customer accounts'!AX82/('3d Customer accounts'!AX39+'3d Customer accounts'!AX82))),"0"),"-")</f>
        <v>-</v>
      </c>
      <c r="AY39" s="141" t="str">
        <f>IFERROR(IF('2e Nil Differential'!AY39&gt;0,('2e Nil Differential'!AY39*('3d Customer accounts'!AY82/('3d Customer accounts'!AY39+'3d Customer accounts'!AY82))),"0"),"-")</f>
        <v>-</v>
      </c>
      <c r="AZ39" s="141" t="str">
        <f>IFERROR(IF('2e Nil Differential'!AZ39&gt;0,('2e Nil Differential'!AZ39*('3d Customer accounts'!AZ82/('3d Customer accounts'!AZ39+'3d Customer accounts'!AZ82))),"0"),"-")</f>
        <v>-</v>
      </c>
      <c r="BA39" s="141" t="str">
        <f>IFERROR(IF('2e Nil Differential'!BA39&gt;0,('2e Nil Differential'!BA39*('3d Customer accounts'!BA82/('3d Customer accounts'!BA39+'3d Customer accounts'!BA82))),"0"),"-")</f>
        <v>-</v>
      </c>
      <c r="BB39" s="141" t="str">
        <f>IFERROR(IF('2e Nil Differential'!BB39&gt;0,('2e Nil Differential'!BB39*('3d Customer accounts'!BB82/('3d Customer accounts'!BB39+'3d Customer accounts'!BB82))),"0"),"-")</f>
        <v>-</v>
      </c>
      <c r="BC39" s="141" t="str">
        <f>IFERROR(IF('2e Nil Differential'!BC39&gt;0,('2e Nil Differential'!BC39*('3d Customer accounts'!BC82/('3d Customer accounts'!BC39+'3d Customer accounts'!BC82))),"0"),"-")</f>
        <v>-</v>
      </c>
      <c r="BD39" s="141" t="str">
        <f>IFERROR(IF('2e Nil Differential'!BD39&gt;0,('2e Nil Differential'!BD39*('3d Customer accounts'!BD82/('3d Customer accounts'!BD39+'3d Customer accounts'!BD82))),"0"),"-")</f>
        <v>-</v>
      </c>
      <c r="BE39" s="141" t="str">
        <f>IFERROR(IF('2e Nil Differential'!BE39&gt;0,('2e Nil Differential'!BE39*('3d Customer accounts'!BE82/('3d Customer accounts'!BE39+'3d Customer accounts'!BE82))),"0"),"-")</f>
        <v>-</v>
      </c>
      <c r="BF39" s="141" t="str">
        <f>IFERROR(IF('2e Nil Differential'!BF39&gt;0,('2e Nil Differential'!BF39*('3d Customer accounts'!BF82/('3d Customer accounts'!BF39+'3d Customer accounts'!BF82))),"0"),"-")</f>
        <v>-</v>
      </c>
    </row>
    <row r="40" spans="2:58" ht="14.65" customHeight="1">
      <c r="B40" s="284" t="s">
        <v>93</v>
      </c>
      <c r="C40" s="284"/>
      <c r="D40" s="284" t="s">
        <v>565</v>
      </c>
      <c r="E40" s="284" t="s">
        <v>83</v>
      </c>
      <c r="F40" s="64" t="s">
        <v>98</v>
      </c>
      <c r="G40" s="133"/>
      <c r="H40" s="38"/>
      <c r="I40" s="136"/>
      <c r="J40" s="136"/>
      <c r="K40" s="136"/>
      <c r="L40" s="136"/>
      <c r="M40" s="136"/>
      <c r="N40" s="136"/>
      <c r="O40" s="136"/>
      <c r="P40" s="136"/>
      <c r="Q40" s="38"/>
      <c r="R40" s="136"/>
      <c r="S40" s="136"/>
      <c r="T40" s="136"/>
      <c r="U40" s="136"/>
      <c r="V40" s="136"/>
      <c r="W40" s="136"/>
      <c r="X40" s="136"/>
      <c r="Y40" s="136"/>
      <c r="Z40" s="136"/>
      <c r="AA40" s="136"/>
      <c r="AB40" s="136"/>
      <c r="AC40" s="136"/>
      <c r="AD40" s="136"/>
      <c r="AE40" s="136"/>
      <c r="AF40" s="141">
        <f>IFERROR(IF('2e Nil Differential'!AF40&gt;0,('2e Nil Differential'!AF40*('3d Customer accounts'!AF83/('3d Customer accounts'!AF40+'3d Customer accounts'!AF83))),"0"),"-")</f>
        <v>6.3584375377378741</v>
      </c>
      <c r="AG40" s="141">
        <f>IFERROR(IF('2e Nil Differential'!AG40&gt;0,('2e Nil Differential'!AG40*('3d Customer accounts'!AG83/('3d Customer accounts'!AG40+'3d Customer accounts'!AG83))),"0"),"-")</f>
        <v>6.1446550575576389</v>
      </c>
      <c r="AH40" s="141">
        <f>IFERROR(IF('2e Nil Differential'!AH40&gt;0,('2e Nil Differential'!AH40*('3d Customer accounts'!AH83/('3d Customer accounts'!AH40+'3d Customer accounts'!AH83))),"0"),"-")</f>
        <v>3.433902306758164</v>
      </c>
      <c r="AI40" s="141">
        <f>IFERROR(IF('2e Nil Differential'!AI40&gt;0,('2e Nil Differential'!AI40*('3d Customer accounts'!AI83/('3d Customer accounts'!AI40+'3d Customer accounts'!AI83))),"0"),"-")</f>
        <v>3.421940832051809</v>
      </c>
      <c r="AJ40" s="141">
        <f>IFERROR(IF('2e Nil Differential'!AJ40&gt;0,('2e Nil Differential'!AJ40*('3d Customer accounts'!AJ83/('3d Customer accounts'!AJ40+'3d Customer accounts'!AJ83))),"0"),"-")</f>
        <v>2.9312062729101633</v>
      </c>
      <c r="AK40" s="141">
        <f>IFERROR(IF('2e Nil Differential'!AK40&gt;0,('2e Nil Differential'!AK40*('3d Customer accounts'!AK83/('3d Customer accounts'!AK40+'3d Customer accounts'!AK83))),"0"),"-")</f>
        <v>3.4653707974992787</v>
      </c>
      <c r="AL40" s="141">
        <f>IFERROR(IF('2e Nil Differential'!AL40&gt;0,('2e Nil Differential'!AL40*('3d Customer accounts'!AL83/('3d Customer accounts'!AL40+'3d Customer accounts'!AL83))),"0"),"-")</f>
        <v>5.2903500370233649</v>
      </c>
      <c r="AM40" s="141">
        <f>IFERROR(IF('2e Nil Differential'!AM40&gt;0,('2e Nil Differential'!AM40*('3d Customer accounts'!AM83/('3d Customer accounts'!AM40+'3d Customer accounts'!AM83))),"0"),"-")</f>
        <v>5.1614966613216584</v>
      </c>
      <c r="AN40" s="141">
        <f>IFERROR(IF('2e Nil Differential'!AN40&gt;0,('2e Nil Differential'!AN40*('3d Customer accounts'!AN83/('3d Customer accounts'!AN40+'3d Customer accounts'!AN83))),"0"),"-")</f>
        <v>5.0245749514561986</v>
      </c>
      <c r="AO40" s="141" t="str">
        <f>IFERROR(IF('2e Nil Differential'!AO40&gt;0,('2e Nil Differential'!AO40*('3d Customer accounts'!AO83/('3d Customer accounts'!AO40+'3d Customer accounts'!AO83))),"0"),"-")</f>
        <v>-</v>
      </c>
      <c r="AP40" s="141" t="str">
        <f>IFERROR(IF('2e Nil Differential'!AP40&gt;0,('2e Nil Differential'!AP40*('3d Customer accounts'!AP83/('3d Customer accounts'!AP40+'3d Customer accounts'!AP83))),"0"),"-")</f>
        <v>-</v>
      </c>
      <c r="AQ40" s="141" t="str">
        <f>IFERROR(IF('2e Nil Differential'!AQ40&gt;0,('2e Nil Differential'!AQ40*('3d Customer accounts'!AQ83/('3d Customer accounts'!AQ40+'3d Customer accounts'!AQ83))),"0"),"-")</f>
        <v>-</v>
      </c>
      <c r="AR40" s="141" t="str">
        <f>IFERROR(IF('2e Nil Differential'!AR40&gt;0,('2e Nil Differential'!AR40*('3d Customer accounts'!AR83/('3d Customer accounts'!AR40+'3d Customer accounts'!AR83))),"0"),"-")</f>
        <v>-</v>
      </c>
      <c r="AS40" s="141" t="str">
        <f>IFERROR(IF('2e Nil Differential'!AS40&gt;0,('2e Nil Differential'!AS40*('3d Customer accounts'!AS83/('3d Customer accounts'!AS40+'3d Customer accounts'!AS83))),"0"),"-")</f>
        <v>-</v>
      </c>
      <c r="AT40" s="141" t="str">
        <f>IFERROR(IF('2e Nil Differential'!AT40&gt;0,('2e Nil Differential'!AT40*('3d Customer accounts'!AT83/('3d Customer accounts'!AT40+'3d Customer accounts'!AT83))),"0"),"-")</f>
        <v>-</v>
      </c>
      <c r="AU40" s="141" t="str">
        <f>IFERROR(IF('2e Nil Differential'!AU40&gt;0,('2e Nil Differential'!AU40*('3d Customer accounts'!AU83/('3d Customer accounts'!AU40+'3d Customer accounts'!AU83))),"0"),"-")</f>
        <v>-</v>
      </c>
      <c r="AV40" s="141" t="str">
        <f>IFERROR(IF('2e Nil Differential'!AV40&gt;0,('2e Nil Differential'!AV40*('3d Customer accounts'!AV83/('3d Customer accounts'!AV40+'3d Customer accounts'!AV83))),"0"),"-")</f>
        <v>-</v>
      </c>
      <c r="AW40" s="141" t="str">
        <f>IFERROR(IF('2e Nil Differential'!AW40&gt;0,('2e Nil Differential'!AW40*('3d Customer accounts'!AW83/('3d Customer accounts'!AW40+'3d Customer accounts'!AW83))),"0"),"-")</f>
        <v>-</v>
      </c>
      <c r="AX40" s="141" t="str">
        <f>IFERROR(IF('2e Nil Differential'!AX40&gt;0,('2e Nil Differential'!AX40*('3d Customer accounts'!AX83/('3d Customer accounts'!AX40+'3d Customer accounts'!AX83))),"0"),"-")</f>
        <v>-</v>
      </c>
      <c r="AY40" s="141" t="str">
        <f>IFERROR(IF('2e Nil Differential'!AY40&gt;0,('2e Nil Differential'!AY40*('3d Customer accounts'!AY83/('3d Customer accounts'!AY40+'3d Customer accounts'!AY83))),"0"),"-")</f>
        <v>-</v>
      </c>
      <c r="AZ40" s="141" t="str">
        <f>IFERROR(IF('2e Nil Differential'!AZ40&gt;0,('2e Nil Differential'!AZ40*('3d Customer accounts'!AZ83/('3d Customer accounts'!AZ40+'3d Customer accounts'!AZ83))),"0"),"-")</f>
        <v>-</v>
      </c>
      <c r="BA40" s="141" t="str">
        <f>IFERROR(IF('2e Nil Differential'!BA40&gt;0,('2e Nil Differential'!BA40*('3d Customer accounts'!BA83/('3d Customer accounts'!BA40+'3d Customer accounts'!BA83))),"0"),"-")</f>
        <v>-</v>
      </c>
      <c r="BB40" s="141" t="str">
        <f>IFERROR(IF('2e Nil Differential'!BB40&gt;0,('2e Nil Differential'!BB40*('3d Customer accounts'!BB83/('3d Customer accounts'!BB40+'3d Customer accounts'!BB83))),"0"),"-")</f>
        <v>-</v>
      </c>
      <c r="BC40" s="141" t="str">
        <f>IFERROR(IF('2e Nil Differential'!BC40&gt;0,('2e Nil Differential'!BC40*('3d Customer accounts'!BC83/('3d Customer accounts'!BC40+'3d Customer accounts'!BC83))),"0"),"-")</f>
        <v>-</v>
      </c>
      <c r="BD40" s="141" t="str">
        <f>IFERROR(IF('2e Nil Differential'!BD40&gt;0,('2e Nil Differential'!BD40*('3d Customer accounts'!BD83/('3d Customer accounts'!BD40+'3d Customer accounts'!BD83))),"0"),"-")</f>
        <v>-</v>
      </c>
      <c r="BE40" s="141" t="str">
        <f>IFERROR(IF('2e Nil Differential'!BE40&gt;0,('2e Nil Differential'!BE40*('3d Customer accounts'!BE83/('3d Customer accounts'!BE40+'3d Customer accounts'!BE83))),"0"),"-")</f>
        <v>-</v>
      </c>
      <c r="BF40" s="141" t="str">
        <f>IFERROR(IF('2e Nil Differential'!BF40&gt;0,('2e Nil Differential'!BF40*('3d Customer accounts'!BF83/('3d Customer accounts'!BF40+'3d Customer accounts'!BF83))),"0"),"-")</f>
        <v>-</v>
      </c>
    </row>
    <row r="41" spans="2:58">
      <c r="B41" s="285"/>
      <c r="C41" s="285"/>
      <c r="D41" s="285"/>
      <c r="E41" s="285"/>
      <c r="F41" s="64" t="s">
        <v>99</v>
      </c>
      <c r="G41" s="65"/>
      <c r="H41" s="38"/>
      <c r="I41" s="136"/>
      <c r="J41" s="136"/>
      <c r="K41" s="136"/>
      <c r="L41" s="136"/>
      <c r="M41" s="136"/>
      <c r="N41" s="136"/>
      <c r="O41" s="136"/>
      <c r="P41" s="136"/>
      <c r="Q41" s="38"/>
      <c r="R41" s="136"/>
      <c r="S41" s="136"/>
      <c r="T41" s="136"/>
      <c r="U41" s="136"/>
      <c r="V41" s="136"/>
      <c r="W41" s="136"/>
      <c r="X41" s="136"/>
      <c r="Y41" s="136"/>
      <c r="Z41" s="136"/>
      <c r="AA41" s="136"/>
      <c r="AB41" s="136"/>
      <c r="AC41" s="136"/>
      <c r="AD41" s="136"/>
      <c r="AE41" s="136"/>
      <c r="AF41" s="141">
        <f>IFERROR(IF('2e Nil Differential'!AF41&gt;0,('2e Nil Differential'!AF41*('3d Customer accounts'!AF84/('3d Customer accounts'!AF41+'3d Customer accounts'!AF84))),"0"),"-")</f>
        <v>6.2274469865617332</v>
      </c>
      <c r="AG41" s="141">
        <f>IFERROR(IF('2e Nil Differential'!AG41&gt;0,('2e Nil Differential'!AG41*('3d Customer accounts'!AG84/('3d Customer accounts'!AG41+'3d Customer accounts'!AG84))),"0"),"-")</f>
        <v>6.0171199376894631</v>
      </c>
      <c r="AH41" s="141">
        <f>IFERROR(IF('2e Nil Differential'!AH41&gt;0,('2e Nil Differential'!AH41*('3d Customer accounts'!AH84/('3d Customer accounts'!AH41+'3d Customer accounts'!AH84))),"0"),"-")</f>
        <v>3.3577565345130371</v>
      </c>
      <c r="AI41" s="141">
        <f>IFERROR(IF('2e Nil Differential'!AI41&gt;0,('2e Nil Differential'!AI41*('3d Customer accounts'!AI84/('3d Customer accounts'!AI41+'3d Customer accounts'!AI84))),"0"),"-")</f>
        <v>3.349961461821076</v>
      </c>
      <c r="AJ41" s="141">
        <f>IFERROR(IF('2e Nil Differential'!AJ41&gt;0,('2e Nil Differential'!AJ41*('3d Customer accounts'!AJ84/('3d Customer accounts'!AJ41+'3d Customer accounts'!AJ84))),"0"),"-")</f>
        <v>2.8726575145496369</v>
      </c>
      <c r="AK41" s="141">
        <f>IFERROR(IF('2e Nil Differential'!AK41&gt;0,('2e Nil Differential'!AK41*('3d Customer accounts'!AK84/('3d Customer accounts'!AK41+'3d Customer accounts'!AK84))),"0"),"-")</f>
        <v>3.3875149017902264</v>
      </c>
      <c r="AL41" s="141">
        <f>IFERROR(IF('2e Nil Differential'!AL41&gt;0,('2e Nil Differential'!AL41*('3d Customer accounts'!AL84/('3d Customer accounts'!AL41+'3d Customer accounts'!AL84))),"0"),"-")</f>
        <v>5.2040272275529196</v>
      </c>
      <c r="AM41" s="141">
        <f>IFERROR(IF('2e Nil Differential'!AM41&gt;0,('2e Nil Differential'!AM41*('3d Customer accounts'!AM84/('3d Customer accounts'!AM41+'3d Customer accounts'!AM84))),"0"),"-")</f>
        <v>5.0831133505246964</v>
      </c>
      <c r="AN41" s="141">
        <f>IFERROR(IF('2e Nil Differential'!AN41&gt;0,('2e Nil Differential'!AN41*('3d Customer accounts'!AN84/('3d Customer accounts'!AN41+'3d Customer accounts'!AN84))),"0"),"-")</f>
        <v>4.9453275206535965</v>
      </c>
      <c r="AO41" s="141" t="str">
        <f>IFERROR(IF('2e Nil Differential'!AO41&gt;0,('2e Nil Differential'!AO41*('3d Customer accounts'!AO84/('3d Customer accounts'!AO41+'3d Customer accounts'!AO84))),"0"),"-")</f>
        <v>-</v>
      </c>
      <c r="AP41" s="141" t="str">
        <f>IFERROR(IF('2e Nil Differential'!AP41&gt;0,('2e Nil Differential'!AP41*('3d Customer accounts'!AP84/('3d Customer accounts'!AP41+'3d Customer accounts'!AP84))),"0"),"-")</f>
        <v>-</v>
      </c>
      <c r="AQ41" s="141" t="str">
        <f>IFERROR(IF('2e Nil Differential'!AQ41&gt;0,('2e Nil Differential'!AQ41*('3d Customer accounts'!AQ84/('3d Customer accounts'!AQ41+'3d Customer accounts'!AQ84))),"0"),"-")</f>
        <v>-</v>
      </c>
      <c r="AR41" s="141" t="str">
        <f>IFERROR(IF('2e Nil Differential'!AR41&gt;0,('2e Nil Differential'!AR41*('3d Customer accounts'!AR84/('3d Customer accounts'!AR41+'3d Customer accounts'!AR84))),"0"),"-")</f>
        <v>-</v>
      </c>
      <c r="AS41" s="141" t="str">
        <f>IFERROR(IF('2e Nil Differential'!AS41&gt;0,('2e Nil Differential'!AS41*('3d Customer accounts'!AS84/('3d Customer accounts'!AS41+'3d Customer accounts'!AS84))),"0"),"-")</f>
        <v>-</v>
      </c>
      <c r="AT41" s="141" t="str">
        <f>IFERROR(IF('2e Nil Differential'!AT41&gt;0,('2e Nil Differential'!AT41*('3d Customer accounts'!AT84/('3d Customer accounts'!AT41+'3d Customer accounts'!AT84))),"0"),"-")</f>
        <v>-</v>
      </c>
      <c r="AU41" s="141" t="str">
        <f>IFERROR(IF('2e Nil Differential'!AU41&gt;0,('2e Nil Differential'!AU41*('3d Customer accounts'!AU84/('3d Customer accounts'!AU41+'3d Customer accounts'!AU84))),"0"),"-")</f>
        <v>-</v>
      </c>
      <c r="AV41" s="141" t="str">
        <f>IFERROR(IF('2e Nil Differential'!AV41&gt;0,('2e Nil Differential'!AV41*('3d Customer accounts'!AV84/('3d Customer accounts'!AV41+'3d Customer accounts'!AV84))),"0"),"-")</f>
        <v>-</v>
      </c>
      <c r="AW41" s="141" t="str">
        <f>IFERROR(IF('2e Nil Differential'!AW41&gt;0,('2e Nil Differential'!AW41*('3d Customer accounts'!AW84/('3d Customer accounts'!AW41+'3d Customer accounts'!AW84))),"0"),"-")</f>
        <v>-</v>
      </c>
      <c r="AX41" s="141" t="str">
        <f>IFERROR(IF('2e Nil Differential'!AX41&gt;0,('2e Nil Differential'!AX41*('3d Customer accounts'!AX84/('3d Customer accounts'!AX41+'3d Customer accounts'!AX84))),"0"),"-")</f>
        <v>-</v>
      </c>
      <c r="AY41" s="141" t="str">
        <f>IFERROR(IF('2e Nil Differential'!AY41&gt;0,('2e Nil Differential'!AY41*('3d Customer accounts'!AY84/('3d Customer accounts'!AY41+'3d Customer accounts'!AY84))),"0"),"-")</f>
        <v>-</v>
      </c>
      <c r="AZ41" s="141" t="str">
        <f>IFERROR(IF('2e Nil Differential'!AZ41&gt;0,('2e Nil Differential'!AZ41*('3d Customer accounts'!AZ84/('3d Customer accounts'!AZ41+'3d Customer accounts'!AZ84))),"0"),"-")</f>
        <v>-</v>
      </c>
      <c r="BA41" s="141" t="str">
        <f>IFERROR(IF('2e Nil Differential'!BA41&gt;0,('2e Nil Differential'!BA41*('3d Customer accounts'!BA84/('3d Customer accounts'!BA41+'3d Customer accounts'!BA84))),"0"),"-")</f>
        <v>-</v>
      </c>
      <c r="BB41" s="141" t="str">
        <f>IFERROR(IF('2e Nil Differential'!BB41&gt;0,('2e Nil Differential'!BB41*('3d Customer accounts'!BB84/('3d Customer accounts'!BB41+'3d Customer accounts'!BB84))),"0"),"-")</f>
        <v>-</v>
      </c>
      <c r="BC41" s="141" t="str">
        <f>IFERROR(IF('2e Nil Differential'!BC41&gt;0,('2e Nil Differential'!BC41*('3d Customer accounts'!BC84/('3d Customer accounts'!BC41+'3d Customer accounts'!BC84))),"0"),"-")</f>
        <v>-</v>
      </c>
      <c r="BD41" s="141" t="str">
        <f>IFERROR(IF('2e Nil Differential'!BD41&gt;0,('2e Nil Differential'!BD41*('3d Customer accounts'!BD84/('3d Customer accounts'!BD41+'3d Customer accounts'!BD84))),"0"),"-")</f>
        <v>-</v>
      </c>
      <c r="BE41" s="141" t="str">
        <f>IFERROR(IF('2e Nil Differential'!BE41&gt;0,('2e Nil Differential'!BE41*('3d Customer accounts'!BE84/('3d Customer accounts'!BE41+'3d Customer accounts'!BE84))),"0"),"-")</f>
        <v>-</v>
      </c>
      <c r="BF41" s="141" t="str">
        <f>IFERROR(IF('2e Nil Differential'!BF41&gt;0,('2e Nil Differential'!BF41*('3d Customer accounts'!BF84/('3d Customer accounts'!BF41+'3d Customer accounts'!BF84))),"0"),"-")</f>
        <v>-</v>
      </c>
    </row>
    <row r="42" spans="2:58">
      <c r="B42" s="285"/>
      <c r="C42" s="285"/>
      <c r="D42" s="285"/>
      <c r="E42" s="285"/>
      <c r="F42" s="64" t="s">
        <v>100</v>
      </c>
      <c r="G42" s="65"/>
      <c r="H42" s="38"/>
      <c r="I42" s="136"/>
      <c r="J42" s="136"/>
      <c r="K42" s="136"/>
      <c r="L42" s="136"/>
      <c r="M42" s="136"/>
      <c r="N42" s="136"/>
      <c r="O42" s="136"/>
      <c r="P42" s="136"/>
      <c r="Q42" s="38"/>
      <c r="R42" s="136"/>
      <c r="S42" s="136"/>
      <c r="T42" s="136"/>
      <c r="U42" s="136"/>
      <c r="V42" s="136"/>
      <c r="W42" s="136"/>
      <c r="X42" s="136"/>
      <c r="Y42" s="136"/>
      <c r="Z42" s="136"/>
      <c r="AA42" s="136"/>
      <c r="AB42" s="136"/>
      <c r="AC42" s="136"/>
      <c r="AD42" s="136"/>
      <c r="AE42" s="136"/>
      <c r="AF42" s="141">
        <f>IFERROR(IF('2e Nil Differential'!AF42&gt;0,('2e Nil Differential'!AF42*('3d Customer accounts'!AF85/('3d Customer accounts'!AF42+'3d Customer accounts'!AF85))),"0"),"-")</f>
        <v>6.1546180476734405</v>
      </c>
      <c r="AG42" s="141">
        <f>IFERROR(IF('2e Nil Differential'!AG42&gt;0,('2e Nil Differential'!AG42*('3d Customer accounts'!AG85/('3d Customer accounts'!AG42+'3d Customer accounts'!AG85))),"0"),"-")</f>
        <v>5.94086560624278</v>
      </c>
      <c r="AH42" s="141">
        <f>IFERROR(IF('2e Nil Differential'!AH42&gt;0,('2e Nil Differential'!AH42*('3d Customer accounts'!AH85/('3d Customer accounts'!AH42+'3d Customer accounts'!AH85))),"0"),"-")</f>
        <v>3.3233539754117634</v>
      </c>
      <c r="AI42" s="141">
        <f>IFERROR(IF('2e Nil Differential'!AI42&gt;0,('2e Nil Differential'!AI42*('3d Customer accounts'!AI85/('3d Customer accounts'!AI42+'3d Customer accounts'!AI85))),"0"),"-")</f>
        <v>3.3138044115594867</v>
      </c>
      <c r="AJ42" s="141">
        <f>IFERROR(IF('2e Nil Differential'!AJ42&gt;0,('2e Nil Differential'!AJ42*('3d Customer accounts'!AJ85/('3d Customer accounts'!AJ42+'3d Customer accounts'!AJ85))),"0"),"-")</f>
        <v>2.8340814307721494</v>
      </c>
      <c r="AK42" s="141">
        <f>IFERROR(IF('2e Nil Differential'!AK42&gt;0,('2e Nil Differential'!AK42*('3d Customer accounts'!AK85/('3d Customer accounts'!AK42+'3d Customer accounts'!AK85))),"0"),"-")</f>
        <v>3.3496306682266681</v>
      </c>
      <c r="AL42" s="141">
        <f>IFERROR(IF('2e Nil Differential'!AL42&gt;0,('2e Nil Differential'!AL42*('3d Customer accounts'!AL85/('3d Customer accounts'!AL42+'3d Customer accounts'!AL85))),"0"),"-")</f>
        <v>5.1130417588949042</v>
      </c>
      <c r="AM42" s="141">
        <f>IFERROR(IF('2e Nil Differential'!AM42&gt;0,('2e Nil Differential'!AM42*('3d Customer accounts'!AM85/('3d Customer accounts'!AM42+'3d Customer accounts'!AM85))),"0"),"-")</f>
        <v>4.9846348348571521</v>
      </c>
      <c r="AN42" s="141">
        <f>IFERROR(IF('2e Nil Differential'!AN42&gt;0,('2e Nil Differential'!AN42*('3d Customer accounts'!AN85/('3d Customer accounts'!AN42+'3d Customer accounts'!AN85))),"0"),"-")</f>
        <v>4.8602387397313889</v>
      </c>
      <c r="AO42" s="141" t="str">
        <f>IFERROR(IF('2e Nil Differential'!AO42&gt;0,('2e Nil Differential'!AO42*('3d Customer accounts'!AO85/('3d Customer accounts'!AO42+'3d Customer accounts'!AO85))),"0"),"-")</f>
        <v>-</v>
      </c>
      <c r="AP42" s="141" t="str">
        <f>IFERROR(IF('2e Nil Differential'!AP42&gt;0,('2e Nil Differential'!AP42*('3d Customer accounts'!AP85/('3d Customer accounts'!AP42+'3d Customer accounts'!AP85))),"0"),"-")</f>
        <v>-</v>
      </c>
      <c r="AQ42" s="141" t="str">
        <f>IFERROR(IF('2e Nil Differential'!AQ42&gt;0,('2e Nil Differential'!AQ42*('3d Customer accounts'!AQ85/('3d Customer accounts'!AQ42+'3d Customer accounts'!AQ85))),"0"),"-")</f>
        <v>-</v>
      </c>
      <c r="AR42" s="141" t="str">
        <f>IFERROR(IF('2e Nil Differential'!AR42&gt;0,('2e Nil Differential'!AR42*('3d Customer accounts'!AR85/('3d Customer accounts'!AR42+'3d Customer accounts'!AR85))),"0"),"-")</f>
        <v>-</v>
      </c>
      <c r="AS42" s="141" t="str">
        <f>IFERROR(IF('2e Nil Differential'!AS42&gt;0,('2e Nil Differential'!AS42*('3d Customer accounts'!AS85/('3d Customer accounts'!AS42+'3d Customer accounts'!AS85))),"0"),"-")</f>
        <v>-</v>
      </c>
      <c r="AT42" s="141" t="str">
        <f>IFERROR(IF('2e Nil Differential'!AT42&gt;0,('2e Nil Differential'!AT42*('3d Customer accounts'!AT85/('3d Customer accounts'!AT42+'3d Customer accounts'!AT85))),"0"),"-")</f>
        <v>-</v>
      </c>
      <c r="AU42" s="141" t="str">
        <f>IFERROR(IF('2e Nil Differential'!AU42&gt;0,('2e Nil Differential'!AU42*('3d Customer accounts'!AU85/('3d Customer accounts'!AU42+'3d Customer accounts'!AU85))),"0"),"-")</f>
        <v>-</v>
      </c>
      <c r="AV42" s="141" t="str">
        <f>IFERROR(IF('2e Nil Differential'!AV42&gt;0,('2e Nil Differential'!AV42*('3d Customer accounts'!AV85/('3d Customer accounts'!AV42+'3d Customer accounts'!AV85))),"0"),"-")</f>
        <v>-</v>
      </c>
      <c r="AW42" s="141" t="str">
        <f>IFERROR(IF('2e Nil Differential'!AW42&gt;0,('2e Nil Differential'!AW42*('3d Customer accounts'!AW85/('3d Customer accounts'!AW42+'3d Customer accounts'!AW85))),"0"),"-")</f>
        <v>-</v>
      </c>
      <c r="AX42" s="141" t="str">
        <f>IFERROR(IF('2e Nil Differential'!AX42&gt;0,('2e Nil Differential'!AX42*('3d Customer accounts'!AX85/('3d Customer accounts'!AX42+'3d Customer accounts'!AX85))),"0"),"-")</f>
        <v>-</v>
      </c>
      <c r="AY42" s="141" t="str">
        <f>IFERROR(IF('2e Nil Differential'!AY42&gt;0,('2e Nil Differential'!AY42*('3d Customer accounts'!AY85/('3d Customer accounts'!AY42+'3d Customer accounts'!AY85))),"0"),"-")</f>
        <v>-</v>
      </c>
      <c r="AZ42" s="141" t="str">
        <f>IFERROR(IF('2e Nil Differential'!AZ42&gt;0,('2e Nil Differential'!AZ42*('3d Customer accounts'!AZ85/('3d Customer accounts'!AZ42+'3d Customer accounts'!AZ85))),"0"),"-")</f>
        <v>-</v>
      </c>
      <c r="BA42" s="141" t="str">
        <f>IFERROR(IF('2e Nil Differential'!BA42&gt;0,('2e Nil Differential'!BA42*('3d Customer accounts'!BA85/('3d Customer accounts'!BA42+'3d Customer accounts'!BA85))),"0"),"-")</f>
        <v>-</v>
      </c>
      <c r="BB42" s="141" t="str">
        <f>IFERROR(IF('2e Nil Differential'!BB42&gt;0,('2e Nil Differential'!BB42*('3d Customer accounts'!BB85/('3d Customer accounts'!BB42+'3d Customer accounts'!BB85))),"0"),"-")</f>
        <v>-</v>
      </c>
      <c r="BC42" s="141" t="str">
        <f>IFERROR(IF('2e Nil Differential'!BC42&gt;0,('2e Nil Differential'!BC42*('3d Customer accounts'!BC85/('3d Customer accounts'!BC42+'3d Customer accounts'!BC85))),"0"),"-")</f>
        <v>-</v>
      </c>
      <c r="BD42" s="141" t="str">
        <f>IFERROR(IF('2e Nil Differential'!BD42&gt;0,('2e Nil Differential'!BD42*('3d Customer accounts'!BD85/('3d Customer accounts'!BD42+'3d Customer accounts'!BD85))),"0"),"-")</f>
        <v>-</v>
      </c>
      <c r="BE42" s="141" t="str">
        <f>IFERROR(IF('2e Nil Differential'!BE42&gt;0,('2e Nil Differential'!BE42*('3d Customer accounts'!BE85/('3d Customer accounts'!BE42+'3d Customer accounts'!BE85))),"0"),"-")</f>
        <v>-</v>
      </c>
      <c r="BF42" s="141" t="str">
        <f>IFERROR(IF('2e Nil Differential'!BF42&gt;0,('2e Nil Differential'!BF42*('3d Customer accounts'!BF85/('3d Customer accounts'!BF42+'3d Customer accounts'!BF85))),"0"),"-")</f>
        <v>-</v>
      </c>
    </row>
    <row r="43" spans="2:58">
      <c r="B43" s="285"/>
      <c r="C43" s="285"/>
      <c r="D43" s="285"/>
      <c r="E43" s="285"/>
      <c r="F43" s="64" t="s">
        <v>101</v>
      </c>
      <c r="G43" s="65"/>
      <c r="H43" s="38"/>
      <c r="I43" s="136"/>
      <c r="J43" s="136"/>
      <c r="K43" s="136"/>
      <c r="L43" s="136"/>
      <c r="M43" s="136"/>
      <c r="N43" s="136"/>
      <c r="O43" s="136"/>
      <c r="P43" s="136"/>
      <c r="Q43" s="38"/>
      <c r="R43" s="136"/>
      <c r="S43" s="136"/>
      <c r="T43" s="136"/>
      <c r="U43" s="136"/>
      <c r="V43" s="136"/>
      <c r="W43" s="136"/>
      <c r="X43" s="136"/>
      <c r="Y43" s="136"/>
      <c r="Z43" s="136"/>
      <c r="AA43" s="136"/>
      <c r="AB43" s="136"/>
      <c r="AC43" s="136"/>
      <c r="AD43" s="136"/>
      <c r="AE43" s="136"/>
      <c r="AF43" s="141">
        <f>IFERROR(IF('2e Nil Differential'!AF43&gt;0,('2e Nil Differential'!AF43*('3d Customer accounts'!AF86/('3d Customer accounts'!AF43+'3d Customer accounts'!AF86))),"0"),"-")</f>
        <v>6.2190951144248645</v>
      </c>
      <c r="AG43" s="141">
        <f>IFERROR(IF('2e Nil Differential'!AG43&gt;0,('2e Nil Differential'!AG43*('3d Customer accounts'!AG86/('3d Customer accounts'!AG43+'3d Customer accounts'!AG86))),"0"),"-")</f>
        <v>6.0993907956186746</v>
      </c>
      <c r="AH43" s="141">
        <f>IFERROR(IF('2e Nil Differential'!AH43&gt;0,('2e Nil Differential'!AH43*('3d Customer accounts'!AH86/('3d Customer accounts'!AH43+'3d Customer accounts'!AH86))),"0"),"-")</f>
        <v>3.4262381209594381</v>
      </c>
      <c r="AI43" s="141">
        <f>IFERROR(IF('2e Nil Differential'!AI43&gt;0,('2e Nil Differential'!AI43*('3d Customer accounts'!AI86/('3d Customer accounts'!AI43+'3d Customer accounts'!AI86))),"0"),"-")</f>
        <v>3.398811015984144</v>
      </c>
      <c r="AJ43" s="141">
        <f>IFERROR(IF('2e Nil Differential'!AJ43&gt;0,('2e Nil Differential'!AJ43*('3d Customer accounts'!AJ86/('3d Customer accounts'!AJ43+'3d Customer accounts'!AJ86))),"0"),"-")</f>
        <v>2.939131081646893</v>
      </c>
      <c r="AK43" s="141">
        <f>IFERROR(IF('2e Nil Differential'!AK43&gt;0,('2e Nil Differential'!AK43*('3d Customer accounts'!AK86/('3d Customer accounts'!AK43+'3d Customer accounts'!AK86))),"0"),"-")</f>
        <v>3.5180301735617903</v>
      </c>
      <c r="AL43" s="141">
        <f>IFERROR(IF('2e Nil Differential'!AL43&gt;0,('2e Nil Differential'!AL43*('3d Customer accounts'!AL86/('3d Customer accounts'!AL43+'3d Customer accounts'!AL86))),"0"),"-")</f>
        <v>5.4286098286424549</v>
      </c>
      <c r="AM43" s="141">
        <f>IFERROR(IF('2e Nil Differential'!AM43&gt;0,('2e Nil Differential'!AM43*('3d Customer accounts'!AM86/('3d Customer accounts'!AM43+'3d Customer accounts'!AM86))),"0"),"-")</f>
        <v>5.317947872034984</v>
      </c>
      <c r="AN43" s="141">
        <f>IFERROR(IF('2e Nil Differential'!AN43&gt;0,('2e Nil Differential'!AN43*('3d Customer accounts'!AN86/('3d Customer accounts'!AN43+'3d Customer accounts'!AN86))),"0"),"-")</f>
        <v>5.1891746230428417</v>
      </c>
      <c r="AO43" s="141" t="str">
        <f>IFERROR(IF('2e Nil Differential'!AO43&gt;0,('2e Nil Differential'!AO43*('3d Customer accounts'!AO86/('3d Customer accounts'!AO43+'3d Customer accounts'!AO86))),"0"),"-")</f>
        <v>-</v>
      </c>
      <c r="AP43" s="141" t="str">
        <f>IFERROR(IF('2e Nil Differential'!AP43&gt;0,('2e Nil Differential'!AP43*('3d Customer accounts'!AP86/('3d Customer accounts'!AP43+'3d Customer accounts'!AP86))),"0"),"-")</f>
        <v>-</v>
      </c>
      <c r="AQ43" s="141" t="str">
        <f>IFERROR(IF('2e Nil Differential'!AQ43&gt;0,('2e Nil Differential'!AQ43*('3d Customer accounts'!AQ86/('3d Customer accounts'!AQ43+'3d Customer accounts'!AQ86))),"0"),"-")</f>
        <v>-</v>
      </c>
      <c r="AR43" s="141" t="str">
        <f>IFERROR(IF('2e Nil Differential'!AR43&gt;0,('2e Nil Differential'!AR43*('3d Customer accounts'!AR86/('3d Customer accounts'!AR43+'3d Customer accounts'!AR86))),"0"),"-")</f>
        <v>-</v>
      </c>
      <c r="AS43" s="141" t="str">
        <f>IFERROR(IF('2e Nil Differential'!AS43&gt;0,('2e Nil Differential'!AS43*('3d Customer accounts'!AS86/('3d Customer accounts'!AS43+'3d Customer accounts'!AS86))),"0"),"-")</f>
        <v>-</v>
      </c>
      <c r="AT43" s="141" t="str">
        <f>IFERROR(IF('2e Nil Differential'!AT43&gt;0,('2e Nil Differential'!AT43*('3d Customer accounts'!AT86/('3d Customer accounts'!AT43+'3d Customer accounts'!AT86))),"0"),"-")</f>
        <v>-</v>
      </c>
      <c r="AU43" s="141" t="str">
        <f>IFERROR(IF('2e Nil Differential'!AU43&gt;0,('2e Nil Differential'!AU43*('3d Customer accounts'!AU86/('3d Customer accounts'!AU43+'3d Customer accounts'!AU86))),"0"),"-")</f>
        <v>-</v>
      </c>
      <c r="AV43" s="141" t="str">
        <f>IFERROR(IF('2e Nil Differential'!AV43&gt;0,('2e Nil Differential'!AV43*('3d Customer accounts'!AV86/('3d Customer accounts'!AV43+'3d Customer accounts'!AV86))),"0"),"-")</f>
        <v>-</v>
      </c>
      <c r="AW43" s="141" t="str">
        <f>IFERROR(IF('2e Nil Differential'!AW43&gt;0,('2e Nil Differential'!AW43*('3d Customer accounts'!AW86/('3d Customer accounts'!AW43+'3d Customer accounts'!AW86))),"0"),"-")</f>
        <v>-</v>
      </c>
      <c r="AX43" s="141" t="str">
        <f>IFERROR(IF('2e Nil Differential'!AX43&gt;0,('2e Nil Differential'!AX43*('3d Customer accounts'!AX86/('3d Customer accounts'!AX43+'3d Customer accounts'!AX86))),"0"),"-")</f>
        <v>-</v>
      </c>
      <c r="AY43" s="141" t="str">
        <f>IFERROR(IF('2e Nil Differential'!AY43&gt;0,('2e Nil Differential'!AY43*('3d Customer accounts'!AY86/('3d Customer accounts'!AY43+'3d Customer accounts'!AY86))),"0"),"-")</f>
        <v>-</v>
      </c>
      <c r="AZ43" s="141" t="str">
        <f>IFERROR(IF('2e Nil Differential'!AZ43&gt;0,('2e Nil Differential'!AZ43*('3d Customer accounts'!AZ86/('3d Customer accounts'!AZ43+'3d Customer accounts'!AZ86))),"0"),"-")</f>
        <v>-</v>
      </c>
      <c r="BA43" s="141" t="str">
        <f>IFERROR(IF('2e Nil Differential'!BA43&gt;0,('2e Nil Differential'!BA43*('3d Customer accounts'!BA86/('3d Customer accounts'!BA43+'3d Customer accounts'!BA86))),"0"),"-")</f>
        <v>-</v>
      </c>
      <c r="BB43" s="141" t="str">
        <f>IFERROR(IF('2e Nil Differential'!BB43&gt;0,('2e Nil Differential'!BB43*('3d Customer accounts'!BB86/('3d Customer accounts'!BB43+'3d Customer accounts'!BB86))),"0"),"-")</f>
        <v>-</v>
      </c>
      <c r="BC43" s="141" t="str">
        <f>IFERROR(IF('2e Nil Differential'!BC43&gt;0,('2e Nil Differential'!BC43*('3d Customer accounts'!BC86/('3d Customer accounts'!BC43+'3d Customer accounts'!BC86))),"0"),"-")</f>
        <v>-</v>
      </c>
      <c r="BD43" s="141" t="str">
        <f>IFERROR(IF('2e Nil Differential'!BD43&gt;0,('2e Nil Differential'!BD43*('3d Customer accounts'!BD86/('3d Customer accounts'!BD43+'3d Customer accounts'!BD86))),"0"),"-")</f>
        <v>-</v>
      </c>
      <c r="BE43" s="141" t="str">
        <f>IFERROR(IF('2e Nil Differential'!BE43&gt;0,('2e Nil Differential'!BE43*('3d Customer accounts'!BE86/('3d Customer accounts'!BE43+'3d Customer accounts'!BE86))),"0"),"-")</f>
        <v>-</v>
      </c>
      <c r="BF43" s="141" t="str">
        <f>IFERROR(IF('2e Nil Differential'!BF43&gt;0,('2e Nil Differential'!BF43*('3d Customer accounts'!BF86/('3d Customer accounts'!BF43+'3d Customer accounts'!BF86))),"0"),"-")</f>
        <v>-</v>
      </c>
    </row>
    <row r="44" spans="2:58">
      <c r="B44" s="285"/>
      <c r="C44" s="285"/>
      <c r="D44" s="285"/>
      <c r="E44" s="285"/>
      <c r="F44" s="64" t="s">
        <v>102</v>
      </c>
      <c r="G44" s="65"/>
      <c r="H44" s="38"/>
      <c r="I44" s="136"/>
      <c r="J44" s="136"/>
      <c r="K44" s="136"/>
      <c r="L44" s="136"/>
      <c r="M44" s="136"/>
      <c r="N44" s="136"/>
      <c r="O44" s="136"/>
      <c r="P44" s="136"/>
      <c r="Q44" s="38"/>
      <c r="R44" s="136"/>
      <c r="S44" s="136"/>
      <c r="T44" s="136"/>
      <c r="U44" s="136"/>
      <c r="V44" s="136"/>
      <c r="W44" s="136"/>
      <c r="X44" s="136"/>
      <c r="Y44" s="136"/>
      <c r="Z44" s="136"/>
      <c r="AA44" s="136"/>
      <c r="AB44" s="136"/>
      <c r="AC44" s="136"/>
      <c r="AD44" s="136"/>
      <c r="AE44" s="136"/>
      <c r="AF44" s="141">
        <f>IFERROR(IF('2e Nil Differential'!AF44&gt;0,('2e Nil Differential'!AF44*('3d Customer accounts'!AF87/('3d Customer accounts'!AF44+'3d Customer accounts'!AF87))),"0"),"-")</f>
        <v>3.4408141912101651</v>
      </c>
      <c r="AG44" s="141">
        <f>IFERROR(IF('2e Nil Differential'!AG44&gt;0,('2e Nil Differential'!AG44*('3d Customer accounts'!AG87/('3d Customer accounts'!AG44+'3d Customer accounts'!AG87))),"0"),"-")</f>
        <v>3.3494481335755117</v>
      </c>
      <c r="AH44" s="141">
        <f>IFERROR(IF('2e Nil Differential'!AH44&gt;0,('2e Nil Differential'!AH44*('3d Customer accounts'!AH87/('3d Customer accounts'!AH44+'3d Customer accounts'!AH87))),"0"),"-")</f>
        <v>1.8671001885640204</v>
      </c>
      <c r="AI44" s="141">
        <f>IFERROR(IF('2e Nil Differential'!AI44&gt;0,('2e Nil Differential'!AI44*('3d Customer accounts'!AI87/('3d Customer accounts'!AI44+'3d Customer accounts'!AI87))),"0"),"-")</f>
        <v>1.8597258824711838</v>
      </c>
      <c r="AJ44" s="141">
        <f>IFERROR(IF('2e Nil Differential'!AJ44&gt;0,('2e Nil Differential'!AJ44*('3d Customer accounts'!AJ87/('3d Customer accounts'!AJ44+'3d Customer accounts'!AJ87))),"0"),"-")</f>
        <v>1.5939998612848367</v>
      </c>
      <c r="AK44" s="141">
        <f>IFERROR(IF('2e Nil Differential'!AK44&gt;0,('2e Nil Differential'!AK44*('3d Customer accounts'!AK87/('3d Customer accounts'!AK44+'3d Customer accounts'!AK87))),"0"),"-")</f>
        <v>1.8969342045459407</v>
      </c>
      <c r="AL44" s="141">
        <f>IFERROR(IF('2e Nil Differential'!AL44&gt;0,('2e Nil Differential'!AL44*('3d Customer accounts'!AL87/('3d Customer accounts'!AL44+'3d Customer accounts'!AL87))),"0"),"-")</f>
        <v>2.9015481661206759</v>
      </c>
      <c r="AM44" s="141">
        <f>IFERROR(IF('2e Nil Differential'!AM44&gt;0,('2e Nil Differential'!AM44*('3d Customer accounts'!AM87/('3d Customer accounts'!AM44+'3d Customer accounts'!AM87))),"0"),"-")</f>
        <v>2.8376247127788283</v>
      </c>
      <c r="AN44" s="141">
        <f>IFERROR(IF('2e Nil Differential'!AN44&gt;0,('2e Nil Differential'!AN44*('3d Customer accounts'!AN87/('3d Customer accounts'!AN44+'3d Customer accounts'!AN87))),"0"),"-")</f>
        <v>2.7713287356581837</v>
      </c>
      <c r="AO44" s="141" t="str">
        <f>IFERROR(IF('2e Nil Differential'!AO44&gt;0,('2e Nil Differential'!AO44*('3d Customer accounts'!AO87/('3d Customer accounts'!AO44+'3d Customer accounts'!AO87))),"0"),"-")</f>
        <v>-</v>
      </c>
      <c r="AP44" s="141" t="str">
        <f>IFERROR(IF('2e Nil Differential'!AP44&gt;0,('2e Nil Differential'!AP44*('3d Customer accounts'!AP87/('3d Customer accounts'!AP44+'3d Customer accounts'!AP87))),"0"),"-")</f>
        <v>-</v>
      </c>
      <c r="AQ44" s="141" t="str">
        <f>IFERROR(IF('2e Nil Differential'!AQ44&gt;0,('2e Nil Differential'!AQ44*('3d Customer accounts'!AQ87/('3d Customer accounts'!AQ44+'3d Customer accounts'!AQ87))),"0"),"-")</f>
        <v>-</v>
      </c>
      <c r="AR44" s="141" t="str">
        <f>IFERROR(IF('2e Nil Differential'!AR44&gt;0,('2e Nil Differential'!AR44*('3d Customer accounts'!AR87/('3d Customer accounts'!AR44+'3d Customer accounts'!AR87))),"0"),"-")</f>
        <v>-</v>
      </c>
      <c r="AS44" s="141" t="str">
        <f>IFERROR(IF('2e Nil Differential'!AS44&gt;0,('2e Nil Differential'!AS44*('3d Customer accounts'!AS87/('3d Customer accounts'!AS44+'3d Customer accounts'!AS87))),"0"),"-")</f>
        <v>-</v>
      </c>
      <c r="AT44" s="141" t="str">
        <f>IFERROR(IF('2e Nil Differential'!AT44&gt;0,('2e Nil Differential'!AT44*('3d Customer accounts'!AT87/('3d Customer accounts'!AT44+'3d Customer accounts'!AT87))),"0"),"-")</f>
        <v>-</v>
      </c>
      <c r="AU44" s="141" t="str">
        <f>IFERROR(IF('2e Nil Differential'!AU44&gt;0,('2e Nil Differential'!AU44*('3d Customer accounts'!AU87/('3d Customer accounts'!AU44+'3d Customer accounts'!AU87))),"0"),"-")</f>
        <v>-</v>
      </c>
      <c r="AV44" s="141" t="str">
        <f>IFERROR(IF('2e Nil Differential'!AV44&gt;0,('2e Nil Differential'!AV44*('3d Customer accounts'!AV87/('3d Customer accounts'!AV44+'3d Customer accounts'!AV87))),"0"),"-")</f>
        <v>-</v>
      </c>
      <c r="AW44" s="141" t="str">
        <f>IFERROR(IF('2e Nil Differential'!AW44&gt;0,('2e Nil Differential'!AW44*('3d Customer accounts'!AW87/('3d Customer accounts'!AW44+'3d Customer accounts'!AW87))),"0"),"-")</f>
        <v>-</v>
      </c>
      <c r="AX44" s="141" t="str">
        <f>IFERROR(IF('2e Nil Differential'!AX44&gt;0,('2e Nil Differential'!AX44*('3d Customer accounts'!AX87/('3d Customer accounts'!AX44+'3d Customer accounts'!AX87))),"0"),"-")</f>
        <v>-</v>
      </c>
      <c r="AY44" s="141" t="str">
        <f>IFERROR(IF('2e Nil Differential'!AY44&gt;0,('2e Nil Differential'!AY44*('3d Customer accounts'!AY87/('3d Customer accounts'!AY44+'3d Customer accounts'!AY87))),"0"),"-")</f>
        <v>-</v>
      </c>
      <c r="AZ44" s="141" t="str">
        <f>IFERROR(IF('2e Nil Differential'!AZ44&gt;0,('2e Nil Differential'!AZ44*('3d Customer accounts'!AZ87/('3d Customer accounts'!AZ44+'3d Customer accounts'!AZ87))),"0"),"-")</f>
        <v>-</v>
      </c>
      <c r="BA44" s="141" t="str">
        <f>IFERROR(IF('2e Nil Differential'!BA44&gt;0,('2e Nil Differential'!BA44*('3d Customer accounts'!BA87/('3d Customer accounts'!BA44+'3d Customer accounts'!BA87))),"0"),"-")</f>
        <v>-</v>
      </c>
      <c r="BB44" s="141" t="str">
        <f>IFERROR(IF('2e Nil Differential'!BB44&gt;0,('2e Nil Differential'!BB44*('3d Customer accounts'!BB87/('3d Customer accounts'!BB44+'3d Customer accounts'!BB87))),"0"),"-")</f>
        <v>-</v>
      </c>
      <c r="BC44" s="141" t="str">
        <f>IFERROR(IF('2e Nil Differential'!BC44&gt;0,('2e Nil Differential'!BC44*('3d Customer accounts'!BC87/('3d Customer accounts'!BC44+'3d Customer accounts'!BC87))),"0"),"-")</f>
        <v>-</v>
      </c>
      <c r="BD44" s="141" t="str">
        <f>IFERROR(IF('2e Nil Differential'!BD44&gt;0,('2e Nil Differential'!BD44*('3d Customer accounts'!BD87/('3d Customer accounts'!BD44+'3d Customer accounts'!BD87))),"0"),"-")</f>
        <v>-</v>
      </c>
      <c r="BE44" s="141" t="str">
        <f>IFERROR(IF('2e Nil Differential'!BE44&gt;0,('2e Nil Differential'!BE44*('3d Customer accounts'!BE87/('3d Customer accounts'!BE44+'3d Customer accounts'!BE87))),"0"),"-")</f>
        <v>-</v>
      </c>
      <c r="BF44" s="141" t="str">
        <f>IFERROR(IF('2e Nil Differential'!BF44&gt;0,('2e Nil Differential'!BF44*('3d Customer accounts'!BF87/('3d Customer accounts'!BF44+'3d Customer accounts'!BF87))),"0"),"-")</f>
        <v>-</v>
      </c>
    </row>
    <row r="45" spans="2:58">
      <c r="B45" s="285"/>
      <c r="C45" s="285"/>
      <c r="D45" s="285"/>
      <c r="E45" s="285"/>
      <c r="F45" s="64" t="s">
        <v>103</v>
      </c>
      <c r="G45" s="65"/>
      <c r="H45" s="38"/>
      <c r="I45" s="136"/>
      <c r="J45" s="136"/>
      <c r="K45" s="136"/>
      <c r="L45" s="136"/>
      <c r="M45" s="136"/>
      <c r="N45" s="136"/>
      <c r="O45" s="136"/>
      <c r="P45" s="136"/>
      <c r="Q45" s="38"/>
      <c r="R45" s="136"/>
      <c r="S45" s="136"/>
      <c r="T45" s="136"/>
      <c r="U45" s="136"/>
      <c r="V45" s="136"/>
      <c r="W45" s="136"/>
      <c r="X45" s="136"/>
      <c r="Y45" s="136"/>
      <c r="Z45" s="136"/>
      <c r="AA45" s="136"/>
      <c r="AB45" s="136"/>
      <c r="AC45" s="136"/>
      <c r="AD45" s="136"/>
      <c r="AE45" s="136"/>
      <c r="AF45" s="141">
        <f>IFERROR(IF('2e Nil Differential'!AF45&gt;0,('2e Nil Differential'!AF45*('3d Customer accounts'!AF88/('3d Customer accounts'!AF45+'3d Customer accounts'!AF88))),"0"),"-")</f>
        <v>6.5160898364860556</v>
      </c>
      <c r="AG45" s="141">
        <f>IFERROR(IF('2e Nil Differential'!AG45&gt;0,('2e Nil Differential'!AG45*('3d Customer accounts'!AG88/('3d Customer accounts'!AG45+'3d Customer accounts'!AG88))),"0"),"-")</f>
        <v>6.34803675548011</v>
      </c>
      <c r="AH45" s="141">
        <f>IFERROR(IF('2e Nil Differential'!AH45&gt;0,('2e Nil Differential'!AH45*('3d Customer accounts'!AH88/('3d Customer accounts'!AH45+'3d Customer accounts'!AH88))),"0"),"-")</f>
        <v>3.5516735674935962</v>
      </c>
      <c r="AI45" s="141">
        <f>IFERROR(IF('2e Nil Differential'!AI45&gt;0,('2e Nil Differential'!AI45*('3d Customer accounts'!AI88/('3d Customer accounts'!AI45+'3d Customer accounts'!AI88))),"0"),"-")</f>
        <v>3.5345210252775825</v>
      </c>
      <c r="AJ45" s="141">
        <f>IFERROR(IF('2e Nil Differential'!AJ45&gt;0,('2e Nil Differential'!AJ45*('3d Customer accounts'!AJ88/('3d Customer accounts'!AJ45+'3d Customer accounts'!AJ88))),"0"),"-")</f>
        <v>3.0297609843474915</v>
      </c>
      <c r="AK45" s="141">
        <f>IFERROR(IF('2e Nil Differential'!AK45&gt;0,('2e Nil Differential'!AK45*('3d Customer accounts'!AK88/('3d Customer accounts'!AK45+'3d Customer accounts'!AK88))),"0"),"-")</f>
        <v>3.6063745583921625</v>
      </c>
      <c r="AL45" s="141">
        <f>IFERROR(IF('2e Nil Differential'!AL45&gt;0,('2e Nil Differential'!AL45*('3d Customer accounts'!AL88/('3d Customer accounts'!AL45+'3d Customer accounts'!AL88))),"0"),"-")</f>
        <v>5.5342520173115677</v>
      </c>
      <c r="AM45" s="141">
        <f>IFERROR(IF('2e Nil Differential'!AM45&gt;0,('2e Nil Differential'!AM45*('3d Customer accounts'!AM88/('3d Customer accounts'!AM45+'3d Customer accounts'!AM88))),"0"),"-")</f>
        <v>5.4093019584597606</v>
      </c>
      <c r="AN45" s="141">
        <f>IFERROR(IF('2e Nil Differential'!AN45&gt;0,('2e Nil Differential'!AN45*('3d Customer accounts'!AN88/('3d Customer accounts'!AN45+'3d Customer accounts'!AN88))),"0"),"-")</f>
        <v>5.2650467137653756</v>
      </c>
      <c r="AO45" s="141" t="str">
        <f>IFERROR(IF('2e Nil Differential'!AO45&gt;0,('2e Nil Differential'!AO45*('3d Customer accounts'!AO88/('3d Customer accounts'!AO45+'3d Customer accounts'!AO88))),"0"),"-")</f>
        <v>-</v>
      </c>
      <c r="AP45" s="141" t="str">
        <f>IFERROR(IF('2e Nil Differential'!AP45&gt;0,('2e Nil Differential'!AP45*('3d Customer accounts'!AP88/('3d Customer accounts'!AP45+'3d Customer accounts'!AP88))),"0"),"-")</f>
        <v>-</v>
      </c>
      <c r="AQ45" s="141" t="str">
        <f>IFERROR(IF('2e Nil Differential'!AQ45&gt;0,('2e Nil Differential'!AQ45*('3d Customer accounts'!AQ88/('3d Customer accounts'!AQ45+'3d Customer accounts'!AQ88))),"0"),"-")</f>
        <v>-</v>
      </c>
      <c r="AR45" s="141" t="str">
        <f>IFERROR(IF('2e Nil Differential'!AR45&gt;0,('2e Nil Differential'!AR45*('3d Customer accounts'!AR88/('3d Customer accounts'!AR45+'3d Customer accounts'!AR88))),"0"),"-")</f>
        <v>-</v>
      </c>
      <c r="AS45" s="141" t="str">
        <f>IFERROR(IF('2e Nil Differential'!AS45&gt;0,('2e Nil Differential'!AS45*('3d Customer accounts'!AS88/('3d Customer accounts'!AS45+'3d Customer accounts'!AS88))),"0"),"-")</f>
        <v>-</v>
      </c>
      <c r="AT45" s="141" t="str">
        <f>IFERROR(IF('2e Nil Differential'!AT45&gt;0,('2e Nil Differential'!AT45*('3d Customer accounts'!AT88/('3d Customer accounts'!AT45+'3d Customer accounts'!AT88))),"0"),"-")</f>
        <v>-</v>
      </c>
      <c r="AU45" s="141" t="str">
        <f>IFERROR(IF('2e Nil Differential'!AU45&gt;0,('2e Nil Differential'!AU45*('3d Customer accounts'!AU88/('3d Customer accounts'!AU45+'3d Customer accounts'!AU88))),"0"),"-")</f>
        <v>-</v>
      </c>
      <c r="AV45" s="141" t="str">
        <f>IFERROR(IF('2e Nil Differential'!AV45&gt;0,('2e Nil Differential'!AV45*('3d Customer accounts'!AV88/('3d Customer accounts'!AV45+'3d Customer accounts'!AV88))),"0"),"-")</f>
        <v>-</v>
      </c>
      <c r="AW45" s="141" t="str">
        <f>IFERROR(IF('2e Nil Differential'!AW45&gt;0,('2e Nil Differential'!AW45*('3d Customer accounts'!AW88/('3d Customer accounts'!AW45+'3d Customer accounts'!AW88))),"0"),"-")</f>
        <v>-</v>
      </c>
      <c r="AX45" s="141" t="str">
        <f>IFERROR(IF('2e Nil Differential'!AX45&gt;0,('2e Nil Differential'!AX45*('3d Customer accounts'!AX88/('3d Customer accounts'!AX45+'3d Customer accounts'!AX88))),"0"),"-")</f>
        <v>-</v>
      </c>
      <c r="AY45" s="141" t="str">
        <f>IFERROR(IF('2e Nil Differential'!AY45&gt;0,('2e Nil Differential'!AY45*('3d Customer accounts'!AY88/('3d Customer accounts'!AY45+'3d Customer accounts'!AY88))),"0"),"-")</f>
        <v>-</v>
      </c>
      <c r="AZ45" s="141" t="str">
        <f>IFERROR(IF('2e Nil Differential'!AZ45&gt;0,('2e Nil Differential'!AZ45*('3d Customer accounts'!AZ88/('3d Customer accounts'!AZ45+'3d Customer accounts'!AZ88))),"0"),"-")</f>
        <v>-</v>
      </c>
      <c r="BA45" s="141" t="str">
        <f>IFERROR(IF('2e Nil Differential'!BA45&gt;0,('2e Nil Differential'!BA45*('3d Customer accounts'!BA88/('3d Customer accounts'!BA45+'3d Customer accounts'!BA88))),"0"),"-")</f>
        <v>-</v>
      </c>
      <c r="BB45" s="141" t="str">
        <f>IFERROR(IF('2e Nil Differential'!BB45&gt;0,('2e Nil Differential'!BB45*('3d Customer accounts'!BB88/('3d Customer accounts'!BB45+'3d Customer accounts'!BB88))),"0"),"-")</f>
        <v>-</v>
      </c>
      <c r="BC45" s="141" t="str">
        <f>IFERROR(IF('2e Nil Differential'!BC45&gt;0,('2e Nil Differential'!BC45*('3d Customer accounts'!BC88/('3d Customer accounts'!BC45+'3d Customer accounts'!BC88))),"0"),"-")</f>
        <v>-</v>
      </c>
      <c r="BD45" s="141" t="str">
        <f>IFERROR(IF('2e Nil Differential'!BD45&gt;0,('2e Nil Differential'!BD45*('3d Customer accounts'!BD88/('3d Customer accounts'!BD45+'3d Customer accounts'!BD88))),"0"),"-")</f>
        <v>-</v>
      </c>
      <c r="BE45" s="141" t="str">
        <f>IFERROR(IF('2e Nil Differential'!BE45&gt;0,('2e Nil Differential'!BE45*('3d Customer accounts'!BE88/('3d Customer accounts'!BE45+'3d Customer accounts'!BE88))),"0"),"-")</f>
        <v>-</v>
      </c>
      <c r="BF45" s="141" t="str">
        <f>IFERROR(IF('2e Nil Differential'!BF45&gt;0,('2e Nil Differential'!BF45*('3d Customer accounts'!BF88/('3d Customer accounts'!BF45+'3d Customer accounts'!BF88))),"0"),"-")</f>
        <v>-</v>
      </c>
    </row>
    <row r="46" spans="2:58">
      <c r="B46" s="285"/>
      <c r="C46" s="285"/>
      <c r="D46" s="285"/>
      <c r="E46" s="285"/>
      <c r="F46" s="64" t="s">
        <v>104</v>
      </c>
      <c r="G46" s="65"/>
      <c r="H46" s="38"/>
      <c r="I46" s="136"/>
      <c r="J46" s="136"/>
      <c r="K46" s="136"/>
      <c r="L46" s="136"/>
      <c r="M46" s="136"/>
      <c r="N46" s="136"/>
      <c r="O46" s="136"/>
      <c r="P46" s="136"/>
      <c r="Q46" s="38"/>
      <c r="R46" s="136"/>
      <c r="S46" s="136"/>
      <c r="T46" s="136"/>
      <c r="U46" s="136"/>
      <c r="V46" s="136"/>
      <c r="W46" s="136"/>
      <c r="X46" s="136"/>
      <c r="Y46" s="136"/>
      <c r="Z46" s="136"/>
      <c r="AA46" s="136"/>
      <c r="AB46" s="136"/>
      <c r="AC46" s="136"/>
      <c r="AD46" s="136"/>
      <c r="AE46" s="136"/>
      <c r="AF46" s="141">
        <f>IFERROR(IF('2e Nil Differential'!AF46&gt;0,('2e Nil Differential'!AF46*('3d Customer accounts'!AF89/('3d Customer accounts'!AF46+'3d Customer accounts'!AF89))),"0"),"-")</f>
        <v>7.3098103718376848</v>
      </c>
      <c r="AG46" s="141">
        <f>IFERROR(IF('2e Nil Differential'!AG46&gt;0,('2e Nil Differential'!AG46*('3d Customer accounts'!AG89/('3d Customer accounts'!AG46+'3d Customer accounts'!AG89))),"0"),"-")</f>
        <v>7.1014124987554359</v>
      </c>
      <c r="AH46" s="141">
        <f>IFERROR(IF('2e Nil Differential'!AH46&gt;0,('2e Nil Differential'!AH46*('3d Customer accounts'!AH89/('3d Customer accounts'!AH46+'3d Customer accounts'!AH89))),"0"),"-")</f>
        <v>3.9789421856681568</v>
      </c>
      <c r="AI46" s="141">
        <f>IFERROR(IF('2e Nil Differential'!AI46&gt;0,('2e Nil Differential'!AI46*('3d Customer accounts'!AI89/('3d Customer accounts'!AI46+'3d Customer accounts'!AI89))),"0"),"-")</f>
        <v>3.9729171850644232</v>
      </c>
      <c r="AJ46" s="141">
        <f>IFERROR(IF('2e Nil Differential'!AJ46&gt;0,('2e Nil Differential'!AJ46*('3d Customer accounts'!AJ89/('3d Customer accounts'!AJ46+'3d Customer accounts'!AJ89))),"0"),"-")</f>
        <v>3.4058403698090554</v>
      </c>
      <c r="AK46" s="141">
        <f>IFERROR(IF('2e Nil Differential'!AK46&gt;0,('2e Nil Differential'!AK46*('3d Customer accounts'!AK89/('3d Customer accounts'!AK46+'3d Customer accounts'!AK89))),"0"),"-")</f>
        <v>4.0434463729685604</v>
      </c>
      <c r="AL46" s="141">
        <f>IFERROR(IF('2e Nil Differential'!AL46&gt;0,('2e Nil Differential'!AL46*('3d Customer accounts'!AL89/('3d Customer accounts'!AL46+'3d Customer accounts'!AL89))),"0"),"-")</f>
        <v>6.2033083439340411</v>
      </c>
      <c r="AM46" s="141">
        <f>IFERROR(IF('2e Nil Differential'!AM46&gt;0,('2e Nil Differential'!AM46*('3d Customer accounts'!AM89/('3d Customer accounts'!AM46+'3d Customer accounts'!AM89))),"0"),"-")</f>
        <v>6.0558956603895844</v>
      </c>
      <c r="AN46" s="141">
        <f>IFERROR(IF('2e Nil Differential'!AN46&gt;0,('2e Nil Differential'!AN46*('3d Customer accounts'!AN89/('3d Customer accounts'!AN46+'3d Customer accounts'!AN89))),"0"),"-")</f>
        <v>5.9174269942000723</v>
      </c>
      <c r="AO46" s="141" t="str">
        <f>IFERROR(IF('2e Nil Differential'!AO46&gt;0,('2e Nil Differential'!AO46*('3d Customer accounts'!AO89/('3d Customer accounts'!AO46+'3d Customer accounts'!AO89))),"0"),"-")</f>
        <v>-</v>
      </c>
      <c r="AP46" s="141" t="str">
        <f>IFERROR(IF('2e Nil Differential'!AP46&gt;0,('2e Nil Differential'!AP46*('3d Customer accounts'!AP89/('3d Customer accounts'!AP46+'3d Customer accounts'!AP89))),"0"),"-")</f>
        <v>-</v>
      </c>
      <c r="AQ46" s="141" t="str">
        <f>IFERROR(IF('2e Nil Differential'!AQ46&gt;0,('2e Nil Differential'!AQ46*('3d Customer accounts'!AQ89/('3d Customer accounts'!AQ46+'3d Customer accounts'!AQ89))),"0"),"-")</f>
        <v>-</v>
      </c>
      <c r="AR46" s="141" t="str">
        <f>IFERROR(IF('2e Nil Differential'!AR46&gt;0,('2e Nil Differential'!AR46*('3d Customer accounts'!AR89/('3d Customer accounts'!AR46+'3d Customer accounts'!AR89))),"0"),"-")</f>
        <v>-</v>
      </c>
      <c r="AS46" s="141" t="str">
        <f>IFERROR(IF('2e Nil Differential'!AS46&gt;0,('2e Nil Differential'!AS46*('3d Customer accounts'!AS89/('3d Customer accounts'!AS46+'3d Customer accounts'!AS89))),"0"),"-")</f>
        <v>-</v>
      </c>
      <c r="AT46" s="141" t="str">
        <f>IFERROR(IF('2e Nil Differential'!AT46&gt;0,('2e Nil Differential'!AT46*('3d Customer accounts'!AT89/('3d Customer accounts'!AT46+'3d Customer accounts'!AT89))),"0"),"-")</f>
        <v>-</v>
      </c>
      <c r="AU46" s="141" t="str">
        <f>IFERROR(IF('2e Nil Differential'!AU46&gt;0,('2e Nil Differential'!AU46*('3d Customer accounts'!AU89/('3d Customer accounts'!AU46+'3d Customer accounts'!AU89))),"0"),"-")</f>
        <v>-</v>
      </c>
      <c r="AV46" s="141" t="str">
        <f>IFERROR(IF('2e Nil Differential'!AV46&gt;0,('2e Nil Differential'!AV46*('3d Customer accounts'!AV89/('3d Customer accounts'!AV46+'3d Customer accounts'!AV89))),"0"),"-")</f>
        <v>-</v>
      </c>
      <c r="AW46" s="141" t="str">
        <f>IFERROR(IF('2e Nil Differential'!AW46&gt;0,('2e Nil Differential'!AW46*('3d Customer accounts'!AW89/('3d Customer accounts'!AW46+'3d Customer accounts'!AW89))),"0"),"-")</f>
        <v>-</v>
      </c>
      <c r="AX46" s="141" t="str">
        <f>IFERROR(IF('2e Nil Differential'!AX46&gt;0,('2e Nil Differential'!AX46*('3d Customer accounts'!AX89/('3d Customer accounts'!AX46+'3d Customer accounts'!AX89))),"0"),"-")</f>
        <v>-</v>
      </c>
      <c r="AY46" s="141" t="str">
        <f>IFERROR(IF('2e Nil Differential'!AY46&gt;0,('2e Nil Differential'!AY46*('3d Customer accounts'!AY89/('3d Customer accounts'!AY46+'3d Customer accounts'!AY89))),"0"),"-")</f>
        <v>-</v>
      </c>
      <c r="AZ46" s="141" t="str">
        <f>IFERROR(IF('2e Nil Differential'!AZ46&gt;0,('2e Nil Differential'!AZ46*('3d Customer accounts'!AZ89/('3d Customer accounts'!AZ46+'3d Customer accounts'!AZ89))),"0"),"-")</f>
        <v>-</v>
      </c>
      <c r="BA46" s="141" t="str">
        <f>IFERROR(IF('2e Nil Differential'!BA46&gt;0,('2e Nil Differential'!BA46*('3d Customer accounts'!BA89/('3d Customer accounts'!BA46+'3d Customer accounts'!BA89))),"0"),"-")</f>
        <v>-</v>
      </c>
      <c r="BB46" s="141" t="str">
        <f>IFERROR(IF('2e Nil Differential'!BB46&gt;0,('2e Nil Differential'!BB46*('3d Customer accounts'!BB89/('3d Customer accounts'!BB46+'3d Customer accounts'!BB89))),"0"),"-")</f>
        <v>-</v>
      </c>
      <c r="BC46" s="141" t="str">
        <f>IFERROR(IF('2e Nil Differential'!BC46&gt;0,('2e Nil Differential'!BC46*('3d Customer accounts'!BC89/('3d Customer accounts'!BC46+'3d Customer accounts'!BC89))),"0"),"-")</f>
        <v>-</v>
      </c>
      <c r="BD46" s="141" t="str">
        <f>IFERROR(IF('2e Nil Differential'!BD46&gt;0,('2e Nil Differential'!BD46*('3d Customer accounts'!BD89/('3d Customer accounts'!BD46+'3d Customer accounts'!BD89))),"0"),"-")</f>
        <v>-</v>
      </c>
      <c r="BE46" s="141" t="str">
        <f>IFERROR(IF('2e Nil Differential'!BE46&gt;0,('2e Nil Differential'!BE46*('3d Customer accounts'!BE89/('3d Customer accounts'!BE46+'3d Customer accounts'!BE89))),"0"),"-")</f>
        <v>-</v>
      </c>
      <c r="BF46" s="141" t="str">
        <f>IFERROR(IF('2e Nil Differential'!BF46&gt;0,('2e Nil Differential'!BF46*('3d Customer accounts'!BF89/('3d Customer accounts'!BF46+'3d Customer accounts'!BF89))),"0"),"-")</f>
        <v>-</v>
      </c>
    </row>
    <row r="47" spans="2:58">
      <c r="B47" s="285"/>
      <c r="C47" s="285"/>
      <c r="D47" s="285"/>
      <c r="E47" s="285"/>
      <c r="F47" s="64" t="s">
        <v>105</v>
      </c>
      <c r="G47" s="65"/>
      <c r="H47" s="38"/>
      <c r="I47" s="136"/>
      <c r="J47" s="136"/>
      <c r="K47" s="136"/>
      <c r="L47" s="136"/>
      <c r="M47" s="136"/>
      <c r="N47" s="136"/>
      <c r="O47" s="136"/>
      <c r="P47" s="136"/>
      <c r="Q47" s="38"/>
      <c r="R47" s="136"/>
      <c r="S47" s="136"/>
      <c r="T47" s="136"/>
      <c r="U47" s="136"/>
      <c r="V47" s="136"/>
      <c r="W47" s="136"/>
      <c r="X47" s="136"/>
      <c r="Y47" s="136"/>
      <c r="Z47" s="136"/>
      <c r="AA47" s="136"/>
      <c r="AB47" s="136"/>
      <c r="AC47" s="136"/>
      <c r="AD47" s="136"/>
      <c r="AE47" s="136"/>
      <c r="AF47" s="141">
        <f>IFERROR(IF('2e Nil Differential'!AF47&gt;0,('2e Nil Differential'!AF47*('3d Customer accounts'!AF90/('3d Customer accounts'!AF47+'3d Customer accounts'!AF90))),"0"),"-")</f>
        <v>7.8548453429100977</v>
      </c>
      <c r="AG47" s="141">
        <f>IFERROR(IF('2e Nil Differential'!AG47&gt;0,('2e Nil Differential'!AG47*('3d Customer accounts'!AG90/('3d Customer accounts'!AG47+'3d Customer accounts'!AG90))),"0"),"-")</f>
        <v>7.6820734380019928</v>
      </c>
      <c r="AH47" s="141">
        <f>IFERROR(IF('2e Nil Differential'!AH47&gt;0,('2e Nil Differential'!AH47*('3d Customer accounts'!AH90/('3d Customer accounts'!AH47+'3d Customer accounts'!AH90))),"0"),"-")</f>
        <v>4.2910712704069809</v>
      </c>
      <c r="AI47" s="141">
        <f>IFERROR(IF('2e Nil Differential'!AI47&gt;0,('2e Nil Differential'!AI47*('3d Customer accounts'!AI90/('3d Customer accounts'!AI47+'3d Customer accounts'!AI90))),"0"),"-")</f>
        <v>4.2661852777034754</v>
      </c>
      <c r="AJ47" s="141">
        <f>IFERROR(IF('2e Nil Differential'!AJ47&gt;0,('2e Nil Differential'!AJ47*('3d Customer accounts'!AJ90/('3d Customer accounts'!AJ47+'3d Customer accounts'!AJ90))),"0"),"-")</f>
        <v>3.6553618360839493</v>
      </c>
      <c r="AK47" s="141">
        <f>IFERROR(IF('2e Nil Differential'!AK47&gt;0,('2e Nil Differential'!AK47*('3d Customer accounts'!AK90/('3d Customer accounts'!AK47+'3d Customer accounts'!AK90))),"0"),"-")</f>
        <v>4.3731314021705066</v>
      </c>
      <c r="AL47" s="141">
        <f>IFERROR(IF('2e Nil Differential'!AL47&gt;0,('2e Nil Differential'!AL47*('3d Customer accounts'!AL90/('3d Customer accounts'!AL47+'3d Customer accounts'!AL90))),"0"),"-")</f>
        <v>6.6971377337303934</v>
      </c>
      <c r="AM47" s="141">
        <f>IFERROR(IF('2e Nil Differential'!AM47&gt;0,('2e Nil Differential'!AM47*('3d Customer accounts'!AM90/('3d Customer accounts'!AM47+'3d Customer accounts'!AM90))),"0"),"-")</f>
        <v>6.5574713350155207</v>
      </c>
      <c r="AN47" s="141">
        <f>IFERROR(IF('2e Nil Differential'!AN47&gt;0,('2e Nil Differential'!AN47*('3d Customer accounts'!AN90/('3d Customer accounts'!AN47+'3d Customer accounts'!AN90))),"0"),"-")</f>
        <v>6.4019504284215296</v>
      </c>
      <c r="AO47" s="141" t="str">
        <f>IFERROR(IF('2e Nil Differential'!AO47&gt;0,('2e Nil Differential'!AO47*('3d Customer accounts'!AO90/('3d Customer accounts'!AO47+'3d Customer accounts'!AO90))),"0"),"-")</f>
        <v>-</v>
      </c>
      <c r="AP47" s="141" t="str">
        <f>IFERROR(IF('2e Nil Differential'!AP47&gt;0,('2e Nil Differential'!AP47*('3d Customer accounts'!AP90/('3d Customer accounts'!AP47+'3d Customer accounts'!AP90))),"0"),"-")</f>
        <v>-</v>
      </c>
      <c r="AQ47" s="141" t="str">
        <f>IFERROR(IF('2e Nil Differential'!AQ47&gt;0,('2e Nil Differential'!AQ47*('3d Customer accounts'!AQ90/('3d Customer accounts'!AQ47+'3d Customer accounts'!AQ90))),"0"),"-")</f>
        <v>-</v>
      </c>
      <c r="AR47" s="141" t="str">
        <f>IFERROR(IF('2e Nil Differential'!AR47&gt;0,('2e Nil Differential'!AR47*('3d Customer accounts'!AR90/('3d Customer accounts'!AR47+'3d Customer accounts'!AR90))),"0"),"-")</f>
        <v>-</v>
      </c>
      <c r="AS47" s="141" t="str">
        <f>IFERROR(IF('2e Nil Differential'!AS47&gt;0,('2e Nil Differential'!AS47*('3d Customer accounts'!AS90/('3d Customer accounts'!AS47+'3d Customer accounts'!AS90))),"0"),"-")</f>
        <v>-</v>
      </c>
      <c r="AT47" s="141" t="str">
        <f>IFERROR(IF('2e Nil Differential'!AT47&gt;0,('2e Nil Differential'!AT47*('3d Customer accounts'!AT90/('3d Customer accounts'!AT47+'3d Customer accounts'!AT90))),"0"),"-")</f>
        <v>-</v>
      </c>
      <c r="AU47" s="141" t="str">
        <f>IFERROR(IF('2e Nil Differential'!AU47&gt;0,('2e Nil Differential'!AU47*('3d Customer accounts'!AU90/('3d Customer accounts'!AU47+'3d Customer accounts'!AU90))),"0"),"-")</f>
        <v>-</v>
      </c>
      <c r="AV47" s="141" t="str">
        <f>IFERROR(IF('2e Nil Differential'!AV47&gt;0,('2e Nil Differential'!AV47*('3d Customer accounts'!AV90/('3d Customer accounts'!AV47+'3d Customer accounts'!AV90))),"0"),"-")</f>
        <v>-</v>
      </c>
      <c r="AW47" s="141" t="str">
        <f>IFERROR(IF('2e Nil Differential'!AW47&gt;0,('2e Nil Differential'!AW47*('3d Customer accounts'!AW90/('3d Customer accounts'!AW47+'3d Customer accounts'!AW90))),"0"),"-")</f>
        <v>-</v>
      </c>
      <c r="AX47" s="141" t="str">
        <f>IFERROR(IF('2e Nil Differential'!AX47&gt;0,('2e Nil Differential'!AX47*('3d Customer accounts'!AX90/('3d Customer accounts'!AX47+'3d Customer accounts'!AX90))),"0"),"-")</f>
        <v>-</v>
      </c>
      <c r="AY47" s="141" t="str">
        <f>IFERROR(IF('2e Nil Differential'!AY47&gt;0,('2e Nil Differential'!AY47*('3d Customer accounts'!AY90/('3d Customer accounts'!AY47+'3d Customer accounts'!AY90))),"0"),"-")</f>
        <v>-</v>
      </c>
      <c r="AZ47" s="141" t="str">
        <f>IFERROR(IF('2e Nil Differential'!AZ47&gt;0,('2e Nil Differential'!AZ47*('3d Customer accounts'!AZ90/('3d Customer accounts'!AZ47+'3d Customer accounts'!AZ90))),"0"),"-")</f>
        <v>-</v>
      </c>
      <c r="BA47" s="141" t="str">
        <f>IFERROR(IF('2e Nil Differential'!BA47&gt;0,('2e Nil Differential'!BA47*('3d Customer accounts'!BA90/('3d Customer accounts'!BA47+'3d Customer accounts'!BA90))),"0"),"-")</f>
        <v>-</v>
      </c>
      <c r="BB47" s="141" t="str">
        <f>IFERROR(IF('2e Nil Differential'!BB47&gt;0,('2e Nil Differential'!BB47*('3d Customer accounts'!BB90/('3d Customer accounts'!BB47+'3d Customer accounts'!BB90))),"0"),"-")</f>
        <v>-</v>
      </c>
      <c r="BC47" s="141" t="str">
        <f>IFERROR(IF('2e Nil Differential'!BC47&gt;0,('2e Nil Differential'!BC47*('3d Customer accounts'!BC90/('3d Customer accounts'!BC47+'3d Customer accounts'!BC90))),"0"),"-")</f>
        <v>-</v>
      </c>
      <c r="BD47" s="141" t="str">
        <f>IFERROR(IF('2e Nil Differential'!BD47&gt;0,('2e Nil Differential'!BD47*('3d Customer accounts'!BD90/('3d Customer accounts'!BD47+'3d Customer accounts'!BD90))),"0"),"-")</f>
        <v>-</v>
      </c>
      <c r="BE47" s="141" t="str">
        <f>IFERROR(IF('2e Nil Differential'!BE47&gt;0,('2e Nil Differential'!BE47*('3d Customer accounts'!BE90/('3d Customer accounts'!BE47+'3d Customer accounts'!BE90))),"0"),"-")</f>
        <v>-</v>
      </c>
      <c r="BF47" s="141" t="str">
        <f>IFERROR(IF('2e Nil Differential'!BF47&gt;0,('2e Nil Differential'!BF47*('3d Customer accounts'!BF90/('3d Customer accounts'!BF47+'3d Customer accounts'!BF90))),"0"),"-")</f>
        <v>-</v>
      </c>
    </row>
    <row r="48" spans="2:58">
      <c r="B48" s="285"/>
      <c r="C48" s="285"/>
      <c r="D48" s="285"/>
      <c r="E48" s="285"/>
      <c r="F48" s="64" t="s">
        <v>106</v>
      </c>
      <c r="G48" s="65"/>
      <c r="H48" s="38"/>
      <c r="I48" s="136"/>
      <c r="J48" s="136"/>
      <c r="K48" s="136"/>
      <c r="L48" s="136"/>
      <c r="M48" s="136"/>
      <c r="N48" s="136"/>
      <c r="O48" s="136"/>
      <c r="P48" s="136"/>
      <c r="Q48" s="38"/>
      <c r="R48" s="136"/>
      <c r="S48" s="136"/>
      <c r="T48" s="136"/>
      <c r="U48" s="136"/>
      <c r="V48" s="136"/>
      <c r="W48" s="136"/>
      <c r="X48" s="136"/>
      <c r="Y48" s="136"/>
      <c r="Z48" s="136"/>
      <c r="AA48" s="136"/>
      <c r="AB48" s="136"/>
      <c r="AC48" s="136"/>
      <c r="AD48" s="136"/>
      <c r="AE48" s="136"/>
      <c r="AF48" s="141">
        <f>IFERROR(IF('2e Nil Differential'!AF48&gt;0,('2e Nil Differential'!AF48*('3d Customer accounts'!AF91/('3d Customer accounts'!AF48+'3d Customer accounts'!AF91))),"0"),"-")</f>
        <v>3.9872994737864493</v>
      </c>
      <c r="AG48" s="141">
        <f>IFERROR(IF('2e Nil Differential'!AG48&gt;0,('2e Nil Differential'!AG48*('3d Customer accounts'!AG91/('3d Customer accounts'!AG48+'3d Customer accounts'!AG91))),"0"),"-")</f>
        <v>3.8734214558847051</v>
      </c>
      <c r="AH48" s="141">
        <f>IFERROR(IF('2e Nil Differential'!AH48&gt;0,('2e Nil Differential'!AH48*('3d Customer accounts'!AH91/('3d Customer accounts'!AH48+'3d Customer accounts'!AH91))),"0"),"-")</f>
        <v>2.1515790961333385</v>
      </c>
      <c r="AI48" s="141">
        <f>IFERROR(IF('2e Nil Differential'!AI48&gt;0,('2e Nil Differential'!AI48*('3d Customer accounts'!AI91/('3d Customer accounts'!AI48+'3d Customer accounts'!AI91))),"0"),"-")</f>
        <v>2.1369376375533609</v>
      </c>
      <c r="AJ48" s="141">
        <f>IFERROR(IF('2e Nil Differential'!AJ48&gt;0,('2e Nil Differential'!AJ48*('3d Customer accounts'!AJ91/('3d Customer accounts'!AJ48+'3d Customer accounts'!AJ91))),"0"),"-")</f>
        <v>1.8197561572337295</v>
      </c>
      <c r="AK48" s="141">
        <f>IFERROR(IF('2e Nil Differential'!AK48&gt;0,('2e Nil Differential'!AK48*('3d Customer accounts'!AK91/('3d Customer accounts'!AK48+'3d Customer accounts'!AK91))),"0"),"-")</f>
        <v>2.1505364302645522</v>
      </c>
      <c r="AL48" s="141">
        <f>IFERROR(IF('2e Nil Differential'!AL48&gt;0,('2e Nil Differential'!AL48*('3d Customer accounts'!AL91/('3d Customer accounts'!AL48+'3d Customer accounts'!AL91))),"0"),"-")</f>
        <v>3.2899533594844321</v>
      </c>
      <c r="AM48" s="141">
        <f>IFERROR(IF('2e Nil Differential'!AM48&gt;0,('2e Nil Differential'!AM48*('3d Customer accounts'!AM91/('3d Customer accounts'!AM48+'3d Customer accounts'!AM91))),"0"),"-")</f>
        <v>3.2089325149432755</v>
      </c>
      <c r="AN48" s="141">
        <f>IFERROR(IF('2e Nil Differential'!AN48&gt;0,('2e Nil Differential'!AN48*('3d Customer accounts'!AN91/('3d Customer accounts'!AN48+'3d Customer accounts'!AN91))),"0"),"-")</f>
        <v>3.1303731921323639</v>
      </c>
      <c r="AO48" s="141" t="str">
        <f>IFERROR(IF('2e Nil Differential'!AO48&gt;0,('2e Nil Differential'!AO48*('3d Customer accounts'!AO91/('3d Customer accounts'!AO48+'3d Customer accounts'!AO91))),"0"),"-")</f>
        <v>-</v>
      </c>
      <c r="AP48" s="141" t="str">
        <f>IFERROR(IF('2e Nil Differential'!AP48&gt;0,('2e Nil Differential'!AP48*('3d Customer accounts'!AP91/('3d Customer accounts'!AP48+'3d Customer accounts'!AP91))),"0"),"-")</f>
        <v>-</v>
      </c>
      <c r="AQ48" s="141" t="str">
        <f>IFERROR(IF('2e Nil Differential'!AQ48&gt;0,('2e Nil Differential'!AQ48*('3d Customer accounts'!AQ91/('3d Customer accounts'!AQ48+'3d Customer accounts'!AQ91))),"0"),"-")</f>
        <v>-</v>
      </c>
      <c r="AR48" s="141" t="str">
        <f>IFERROR(IF('2e Nil Differential'!AR48&gt;0,('2e Nil Differential'!AR48*('3d Customer accounts'!AR91/('3d Customer accounts'!AR48+'3d Customer accounts'!AR91))),"0"),"-")</f>
        <v>-</v>
      </c>
      <c r="AS48" s="141" t="str">
        <f>IFERROR(IF('2e Nil Differential'!AS48&gt;0,('2e Nil Differential'!AS48*('3d Customer accounts'!AS91/('3d Customer accounts'!AS48+'3d Customer accounts'!AS91))),"0"),"-")</f>
        <v>-</v>
      </c>
      <c r="AT48" s="141" t="str">
        <f>IFERROR(IF('2e Nil Differential'!AT48&gt;0,('2e Nil Differential'!AT48*('3d Customer accounts'!AT91/('3d Customer accounts'!AT48+'3d Customer accounts'!AT91))),"0"),"-")</f>
        <v>-</v>
      </c>
      <c r="AU48" s="141" t="str">
        <f>IFERROR(IF('2e Nil Differential'!AU48&gt;0,('2e Nil Differential'!AU48*('3d Customer accounts'!AU91/('3d Customer accounts'!AU48+'3d Customer accounts'!AU91))),"0"),"-")</f>
        <v>-</v>
      </c>
      <c r="AV48" s="141" t="str">
        <f>IFERROR(IF('2e Nil Differential'!AV48&gt;0,('2e Nil Differential'!AV48*('3d Customer accounts'!AV91/('3d Customer accounts'!AV48+'3d Customer accounts'!AV91))),"0"),"-")</f>
        <v>-</v>
      </c>
      <c r="AW48" s="141" t="str">
        <f>IFERROR(IF('2e Nil Differential'!AW48&gt;0,('2e Nil Differential'!AW48*('3d Customer accounts'!AW91/('3d Customer accounts'!AW48+'3d Customer accounts'!AW91))),"0"),"-")</f>
        <v>-</v>
      </c>
      <c r="AX48" s="141" t="str">
        <f>IFERROR(IF('2e Nil Differential'!AX48&gt;0,('2e Nil Differential'!AX48*('3d Customer accounts'!AX91/('3d Customer accounts'!AX48+'3d Customer accounts'!AX91))),"0"),"-")</f>
        <v>-</v>
      </c>
      <c r="AY48" s="141" t="str">
        <f>IFERROR(IF('2e Nil Differential'!AY48&gt;0,('2e Nil Differential'!AY48*('3d Customer accounts'!AY91/('3d Customer accounts'!AY48+'3d Customer accounts'!AY91))),"0"),"-")</f>
        <v>-</v>
      </c>
      <c r="AZ48" s="141" t="str">
        <f>IFERROR(IF('2e Nil Differential'!AZ48&gt;0,('2e Nil Differential'!AZ48*('3d Customer accounts'!AZ91/('3d Customer accounts'!AZ48+'3d Customer accounts'!AZ91))),"0"),"-")</f>
        <v>-</v>
      </c>
      <c r="BA48" s="141" t="str">
        <f>IFERROR(IF('2e Nil Differential'!BA48&gt;0,('2e Nil Differential'!BA48*('3d Customer accounts'!BA91/('3d Customer accounts'!BA48+'3d Customer accounts'!BA91))),"0"),"-")</f>
        <v>-</v>
      </c>
      <c r="BB48" s="141" t="str">
        <f>IFERROR(IF('2e Nil Differential'!BB48&gt;0,('2e Nil Differential'!BB48*('3d Customer accounts'!BB91/('3d Customer accounts'!BB48+'3d Customer accounts'!BB91))),"0"),"-")</f>
        <v>-</v>
      </c>
      <c r="BC48" s="141" t="str">
        <f>IFERROR(IF('2e Nil Differential'!BC48&gt;0,('2e Nil Differential'!BC48*('3d Customer accounts'!BC91/('3d Customer accounts'!BC48+'3d Customer accounts'!BC91))),"0"),"-")</f>
        <v>-</v>
      </c>
      <c r="BD48" s="141" t="str">
        <f>IFERROR(IF('2e Nil Differential'!BD48&gt;0,('2e Nil Differential'!BD48*('3d Customer accounts'!BD91/('3d Customer accounts'!BD48+'3d Customer accounts'!BD91))),"0"),"-")</f>
        <v>-</v>
      </c>
      <c r="BE48" s="141" t="str">
        <f>IFERROR(IF('2e Nil Differential'!BE48&gt;0,('2e Nil Differential'!BE48*('3d Customer accounts'!BE91/('3d Customer accounts'!BE48+'3d Customer accounts'!BE91))),"0"),"-")</f>
        <v>-</v>
      </c>
      <c r="BF48" s="141" t="str">
        <f>IFERROR(IF('2e Nil Differential'!BF48&gt;0,('2e Nil Differential'!BF48*('3d Customer accounts'!BF91/('3d Customer accounts'!BF48+'3d Customer accounts'!BF91))),"0"),"-")</f>
        <v>-</v>
      </c>
    </row>
    <row r="49" spans="2:58">
      <c r="B49" s="285"/>
      <c r="C49" s="285"/>
      <c r="D49" s="285"/>
      <c r="E49" s="285"/>
      <c r="F49" s="64" t="s">
        <v>107</v>
      </c>
      <c r="G49" s="65"/>
      <c r="H49" s="38"/>
      <c r="I49" s="136"/>
      <c r="J49" s="136"/>
      <c r="K49" s="136"/>
      <c r="L49" s="136"/>
      <c r="M49" s="136"/>
      <c r="N49" s="136"/>
      <c r="O49" s="136"/>
      <c r="P49" s="136"/>
      <c r="Q49" s="38"/>
      <c r="R49" s="136"/>
      <c r="S49" s="136"/>
      <c r="T49" s="136"/>
      <c r="U49" s="136"/>
      <c r="V49" s="136"/>
      <c r="W49" s="136"/>
      <c r="X49" s="136"/>
      <c r="Y49" s="136"/>
      <c r="Z49" s="136"/>
      <c r="AA49" s="136"/>
      <c r="AB49" s="136"/>
      <c r="AC49" s="136"/>
      <c r="AD49" s="136"/>
      <c r="AE49" s="136"/>
      <c r="AF49" s="141">
        <f>IFERROR(IF('2e Nil Differential'!AF49&gt;0,('2e Nil Differential'!AF49*('3d Customer accounts'!AF92/('3d Customer accounts'!AF49+'3d Customer accounts'!AF92))),"0"),"-")</f>
        <v>4.2330562490107617</v>
      </c>
      <c r="AG49" s="141">
        <f>IFERROR(IF('2e Nil Differential'!AG49&gt;0,('2e Nil Differential'!AG49*('3d Customer accounts'!AG92/('3d Customer accounts'!AG49+'3d Customer accounts'!AG92))),"0"),"-")</f>
        <v>4.1058394421568964</v>
      </c>
      <c r="AH49" s="141">
        <f>IFERROR(IF('2e Nil Differential'!AH49&gt;0,('2e Nil Differential'!AH49*('3d Customer accounts'!AH92/('3d Customer accounts'!AH49+'3d Customer accounts'!AH92))),"0"),"-")</f>
        <v>2.2902608925048953</v>
      </c>
      <c r="AI49" s="141">
        <f>IFERROR(IF('2e Nil Differential'!AI49&gt;0,('2e Nil Differential'!AI49*('3d Customer accounts'!AI92/('3d Customer accounts'!AI49+'3d Customer accounts'!AI92))),"0"),"-")</f>
        <v>2.2830858054770942</v>
      </c>
      <c r="AJ49" s="141">
        <f>IFERROR(IF('2e Nil Differential'!AJ49&gt;0,('2e Nil Differential'!AJ49*('3d Customer accounts'!AJ92/('3d Customer accounts'!AJ49+'3d Customer accounts'!AJ92))),"0"),"-")</f>
        <v>1.9474848085838334</v>
      </c>
      <c r="AK49" s="141">
        <f>IFERROR(IF('2e Nil Differential'!AK49&gt;0,('2e Nil Differential'!AK49*('3d Customer accounts'!AK92/('3d Customer accounts'!AK49+'3d Customer accounts'!AK92))),"0"),"-")</f>
        <v>2.3112083413957061</v>
      </c>
      <c r="AL49" s="141">
        <f>IFERROR(IF('2e Nil Differential'!AL49&gt;0,('2e Nil Differential'!AL49*('3d Customer accounts'!AL92/('3d Customer accounts'!AL49+'3d Customer accounts'!AL92))),"0"),"-")</f>
        <v>3.5282690601190416</v>
      </c>
      <c r="AM49" s="141">
        <f>IFERROR(IF('2e Nil Differential'!AM49&gt;0,('2e Nil Differential'!AM49*('3d Customer accounts'!AM92/('3d Customer accounts'!AM49+'3d Customer accounts'!AM92))),"0"),"-")</f>
        <v>3.4440927747051799</v>
      </c>
      <c r="AN49" s="141">
        <f>IFERROR(IF('2e Nil Differential'!AN49&gt;0,('2e Nil Differential'!AN49*('3d Customer accounts'!AN92/('3d Customer accounts'!AN49+'3d Customer accounts'!AN92))),"0"),"-")</f>
        <v>3.3573419817718455</v>
      </c>
      <c r="AO49" s="141" t="str">
        <f>IFERROR(IF('2e Nil Differential'!AO49&gt;0,('2e Nil Differential'!AO49*('3d Customer accounts'!AO92/('3d Customer accounts'!AO49+'3d Customer accounts'!AO92))),"0"),"-")</f>
        <v>-</v>
      </c>
      <c r="AP49" s="141" t="str">
        <f>IFERROR(IF('2e Nil Differential'!AP49&gt;0,('2e Nil Differential'!AP49*('3d Customer accounts'!AP92/('3d Customer accounts'!AP49+'3d Customer accounts'!AP92))),"0"),"-")</f>
        <v>-</v>
      </c>
      <c r="AQ49" s="141" t="str">
        <f>IFERROR(IF('2e Nil Differential'!AQ49&gt;0,('2e Nil Differential'!AQ49*('3d Customer accounts'!AQ92/('3d Customer accounts'!AQ49+'3d Customer accounts'!AQ92))),"0"),"-")</f>
        <v>-</v>
      </c>
      <c r="AR49" s="141" t="str">
        <f>IFERROR(IF('2e Nil Differential'!AR49&gt;0,('2e Nil Differential'!AR49*('3d Customer accounts'!AR92/('3d Customer accounts'!AR49+'3d Customer accounts'!AR92))),"0"),"-")</f>
        <v>-</v>
      </c>
      <c r="AS49" s="141" t="str">
        <f>IFERROR(IF('2e Nil Differential'!AS49&gt;0,('2e Nil Differential'!AS49*('3d Customer accounts'!AS92/('3d Customer accounts'!AS49+'3d Customer accounts'!AS92))),"0"),"-")</f>
        <v>-</v>
      </c>
      <c r="AT49" s="141" t="str">
        <f>IFERROR(IF('2e Nil Differential'!AT49&gt;0,('2e Nil Differential'!AT49*('3d Customer accounts'!AT92/('3d Customer accounts'!AT49+'3d Customer accounts'!AT92))),"0"),"-")</f>
        <v>-</v>
      </c>
      <c r="AU49" s="141" t="str">
        <f>IFERROR(IF('2e Nil Differential'!AU49&gt;0,('2e Nil Differential'!AU49*('3d Customer accounts'!AU92/('3d Customer accounts'!AU49+'3d Customer accounts'!AU92))),"0"),"-")</f>
        <v>-</v>
      </c>
      <c r="AV49" s="141" t="str">
        <f>IFERROR(IF('2e Nil Differential'!AV49&gt;0,('2e Nil Differential'!AV49*('3d Customer accounts'!AV92/('3d Customer accounts'!AV49+'3d Customer accounts'!AV92))),"0"),"-")</f>
        <v>-</v>
      </c>
      <c r="AW49" s="141" t="str">
        <f>IFERROR(IF('2e Nil Differential'!AW49&gt;0,('2e Nil Differential'!AW49*('3d Customer accounts'!AW92/('3d Customer accounts'!AW49+'3d Customer accounts'!AW92))),"0"),"-")</f>
        <v>-</v>
      </c>
      <c r="AX49" s="141" t="str">
        <f>IFERROR(IF('2e Nil Differential'!AX49&gt;0,('2e Nil Differential'!AX49*('3d Customer accounts'!AX92/('3d Customer accounts'!AX49+'3d Customer accounts'!AX92))),"0"),"-")</f>
        <v>-</v>
      </c>
      <c r="AY49" s="141" t="str">
        <f>IFERROR(IF('2e Nil Differential'!AY49&gt;0,('2e Nil Differential'!AY49*('3d Customer accounts'!AY92/('3d Customer accounts'!AY49+'3d Customer accounts'!AY92))),"0"),"-")</f>
        <v>-</v>
      </c>
      <c r="AZ49" s="141" t="str">
        <f>IFERROR(IF('2e Nil Differential'!AZ49&gt;0,('2e Nil Differential'!AZ49*('3d Customer accounts'!AZ92/('3d Customer accounts'!AZ49+'3d Customer accounts'!AZ92))),"0"),"-")</f>
        <v>-</v>
      </c>
      <c r="BA49" s="141" t="str">
        <f>IFERROR(IF('2e Nil Differential'!BA49&gt;0,('2e Nil Differential'!BA49*('3d Customer accounts'!BA92/('3d Customer accounts'!BA49+'3d Customer accounts'!BA92))),"0"),"-")</f>
        <v>-</v>
      </c>
      <c r="BB49" s="141" t="str">
        <f>IFERROR(IF('2e Nil Differential'!BB49&gt;0,('2e Nil Differential'!BB49*('3d Customer accounts'!BB92/('3d Customer accounts'!BB49+'3d Customer accounts'!BB92))),"0"),"-")</f>
        <v>-</v>
      </c>
      <c r="BC49" s="141" t="str">
        <f>IFERROR(IF('2e Nil Differential'!BC49&gt;0,('2e Nil Differential'!BC49*('3d Customer accounts'!BC92/('3d Customer accounts'!BC49+'3d Customer accounts'!BC92))),"0"),"-")</f>
        <v>-</v>
      </c>
      <c r="BD49" s="141" t="str">
        <f>IFERROR(IF('2e Nil Differential'!BD49&gt;0,('2e Nil Differential'!BD49*('3d Customer accounts'!BD92/('3d Customer accounts'!BD49+'3d Customer accounts'!BD92))),"0"),"-")</f>
        <v>-</v>
      </c>
      <c r="BE49" s="141" t="str">
        <f>IFERROR(IF('2e Nil Differential'!BE49&gt;0,('2e Nil Differential'!BE49*('3d Customer accounts'!BE92/('3d Customer accounts'!BE49+'3d Customer accounts'!BE92))),"0"),"-")</f>
        <v>-</v>
      </c>
      <c r="BF49" s="141" t="str">
        <f>IFERROR(IF('2e Nil Differential'!BF49&gt;0,('2e Nil Differential'!BF49*('3d Customer accounts'!BF92/('3d Customer accounts'!BF49+'3d Customer accounts'!BF92))),"0"),"-")</f>
        <v>-</v>
      </c>
    </row>
    <row r="50" spans="2:58">
      <c r="B50" s="285"/>
      <c r="C50" s="285"/>
      <c r="D50" s="285"/>
      <c r="E50" s="285"/>
      <c r="F50" s="64" t="s">
        <v>108</v>
      </c>
      <c r="G50" s="65"/>
      <c r="H50" s="38"/>
      <c r="I50" s="136"/>
      <c r="J50" s="136"/>
      <c r="K50" s="136"/>
      <c r="L50" s="136"/>
      <c r="M50" s="136"/>
      <c r="N50" s="136"/>
      <c r="O50" s="136"/>
      <c r="P50" s="136"/>
      <c r="Q50" s="38"/>
      <c r="R50" s="136"/>
      <c r="S50" s="136"/>
      <c r="T50" s="136"/>
      <c r="U50" s="136"/>
      <c r="V50" s="136"/>
      <c r="W50" s="136"/>
      <c r="X50" s="136"/>
      <c r="Y50" s="136"/>
      <c r="Z50" s="136"/>
      <c r="AA50" s="136"/>
      <c r="AB50" s="136"/>
      <c r="AC50" s="136"/>
      <c r="AD50" s="136"/>
      <c r="AE50" s="136"/>
      <c r="AF50" s="141">
        <f>IFERROR(IF('2e Nil Differential'!AF50&gt;0,('2e Nil Differential'!AF50*('3d Customer accounts'!AF93/('3d Customer accounts'!AF50+'3d Customer accounts'!AF93))),"0"),"-")</f>
        <v>4.5630427041981196</v>
      </c>
      <c r="AG50" s="141">
        <f>IFERROR(IF('2e Nil Differential'!AG50&gt;0,('2e Nil Differential'!AG50*('3d Customer accounts'!AG93/('3d Customer accounts'!AG50+'3d Customer accounts'!AG93))),"0"),"-")</f>
        <v>4.4060863382794322</v>
      </c>
      <c r="AH50" s="141">
        <f>IFERROR(IF('2e Nil Differential'!AH50&gt;0,('2e Nil Differential'!AH50*('3d Customer accounts'!AH93/('3d Customer accounts'!AH50+'3d Customer accounts'!AH93))),"0"),"-")</f>
        <v>2.4597474059165272</v>
      </c>
      <c r="AI50" s="141">
        <f>IFERROR(IF('2e Nil Differential'!AI50&gt;0,('2e Nil Differential'!AI50*('3d Customer accounts'!AI93/('3d Customer accounts'!AI50+'3d Customer accounts'!AI93))),"0"),"-")</f>
        <v>2.4532236363397817</v>
      </c>
      <c r="AJ50" s="141">
        <f>IFERROR(IF('2e Nil Differential'!AJ50&gt;0,('2e Nil Differential'!AJ50*('3d Customer accounts'!AJ93/('3d Customer accounts'!AJ50+'3d Customer accounts'!AJ93))),"0"),"-")</f>
        <v>2.0984582419647904</v>
      </c>
      <c r="AK50" s="141">
        <f>IFERROR(IF('2e Nil Differential'!AK50&gt;0,('2e Nil Differential'!AK50*('3d Customer accounts'!AK93/('3d Customer accounts'!AK50+'3d Customer accounts'!AK93))),"0"),"-")</f>
        <v>2.4722213122294567</v>
      </c>
      <c r="AL50" s="141">
        <f>IFERROR(IF('2e Nil Differential'!AL50&gt;0,('2e Nil Differential'!AL50*('3d Customer accounts'!AL93/('3d Customer accounts'!AL50+'3d Customer accounts'!AL93))),"0"),"-")</f>
        <v>3.7987620324965414</v>
      </c>
      <c r="AM50" s="141">
        <f>IFERROR(IF('2e Nil Differential'!AM50&gt;0,('2e Nil Differential'!AM50*('3d Customer accounts'!AM93/('3d Customer accounts'!AM50+'3d Customer accounts'!AM93))),"0"),"-")</f>
        <v>3.711679045374336</v>
      </c>
      <c r="AN50" s="141">
        <f>IFERROR(IF('2e Nil Differential'!AN50&gt;0,('2e Nil Differential'!AN50*('3d Customer accounts'!AN93/('3d Customer accounts'!AN50+'3d Customer accounts'!AN93))),"0"),"-")</f>
        <v>3.6170223639908192</v>
      </c>
      <c r="AO50" s="141" t="str">
        <f>IFERROR(IF('2e Nil Differential'!AO50&gt;0,('2e Nil Differential'!AO50*('3d Customer accounts'!AO93/('3d Customer accounts'!AO50+'3d Customer accounts'!AO93))),"0"),"-")</f>
        <v>-</v>
      </c>
      <c r="AP50" s="141" t="str">
        <f>IFERROR(IF('2e Nil Differential'!AP50&gt;0,('2e Nil Differential'!AP50*('3d Customer accounts'!AP93/('3d Customer accounts'!AP50+'3d Customer accounts'!AP93))),"0"),"-")</f>
        <v>-</v>
      </c>
      <c r="AQ50" s="141" t="str">
        <f>IFERROR(IF('2e Nil Differential'!AQ50&gt;0,('2e Nil Differential'!AQ50*('3d Customer accounts'!AQ93/('3d Customer accounts'!AQ50+'3d Customer accounts'!AQ93))),"0"),"-")</f>
        <v>-</v>
      </c>
      <c r="AR50" s="141" t="str">
        <f>IFERROR(IF('2e Nil Differential'!AR50&gt;0,('2e Nil Differential'!AR50*('3d Customer accounts'!AR93/('3d Customer accounts'!AR50+'3d Customer accounts'!AR93))),"0"),"-")</f>
        <v>-</v>
      </c>
      <c r="AS50" s="141" t="str">
        <f>IFERROR(IF('2e Nil Differential'!AS50&gt;0,('2e Nil Differential'!AS50*('3d Customer accounts'!AS93/('3d Customer accounts'!AS50+'3d Customer accounts'!AS93))),"0"),"-")</f>
        <v>-</v>
      </c>
      <c r="AT50" s="141" t="str">
        <f>IFERROR(IF('2e Nil Differential'!AT50&gt;0,('2e Nil Differential'!AT50*('3d Customer accounts'!AT93/('3d Customer accounts'!AT50+'3d Customer accounts'!AT93))),"0"),"-")</f>
        <v>-</v>
      </c>
      <c r="AU50" s="141" t="str">
        <f>IFERROR(IF('2e Nil Differential'!AU50&gt;0,('2e Nil Differential'!AU50*('3d Customer accounts'!AU93/('3d Customer accounts'!AU50+'3d Customer accounts'!AU93))),"0"),"-")</f>
        <v>-</v>
      </c>
      <c r="AV50" s="141" t="str">
        <f>IFERROR(IF('2e Nil Differential'!AV50&gt;0,('2e Nil Differential'!AV50*('3d Customer accounts'!AV93/('3d Customer accounts'!AV50+'3d Customer accounts'!AV93))),"0"),"-")</f>
        <v>-</v>
      </c>
      <c r="AW50" s="141" t="str">
        <f>IFERROR(IF('2e Nil Differential'!AW50&gt;0,('2e Nil Differential'!AW50*('3d Customer accounts'!AW93/('3d Customer accounts'!AW50+'3d Customer accounts'!AW93))),"0"),"-")</f>
        <v>-</v>
      </c>
      <c r="AX50" s="141" t="str">
        <f>IFERROR(IF('2e Nil Differential'!AX50&gt;0,('2e Nil Differential'!AX50*('3d Customer accounts'!AX93/('3d Customer accounts'!AX50+'3d Customer accounts'!AX93))),"0"),"-")</f>
        <v>-</v>
      </c>
      <c r="AY50" s="141" t="str">
        <f>IFERROR(IF('2e Nil Differential'!AY50&gt;0,('2e Nil Differential'!AY50*('3d Customer accounts'!AY93/('3d Customer accounts'!AY50+'3d Customer accounts'!AY93))),"0"),"-")</f>
        <v>-</v>
      </c>
      <c r="AZ50" s="141" t="str">
        <f>IFERROR(IF('2e Nil Differential'!AZ50&gt;0,('2e Nil Differential'!AZ50*('3d Customer accounts'!AZ93/('3d Customer accounts'!AZ50+'3d Customer accounts'!AZ93))),"0"),"-")</f>
        <v>-</v>
      </c>
      <c r="BA50" s="141" t="str">
        <f>IFERROR(IF('2e Nil Differential'!BA50&gt;0,('2e Nil Differential'!BA50*('3d Customer accounts'!BA93/('3d Customer accounts'!BA50+'3d Customer accounts'!BA93))),"0"),"-")</f>
        <v>-</v>
      </c>
      <c r="BB50" s="141" t="str">
        <f>IFERROR(IF('2e Nil Differential'!BB50&gt;0,('2e Nil Differential'!BB50*('3d Customer accounts'!BB93/('3d Customer accounts'!BB50+'3d Customer accounts'!BB93))),"0"),"-")</f>
        <v>-</v>
      </c>
      <c r="BC50" s="141" t="str">
        <f>IFERROR(IF('2e Nil Differential'!BC50&gt;0,('2e Nil Differential'!BC50*('3d Customer accounts'!BC93/('3d Customer accounts'!BC50+'3d Customer accounts'!BC93))),"0"),"-")</f>
        <v>-</v>
      </c>
      <c r="BD50" s="141" t="str">
        <f>IFERROR(IF('2e Nil Differential'!BD50&gt;0,('2e Nil Differential'!BD50*('3d Customer accounts'!BD93/('3d Customer accounts'!BD50+'3d Customer accounts'!BD93))),"0"),"-")</f>
        <v>-</v>
      </c>
      <c r="BE50" s="141" t="str">
        <f>IFERROR(IF('2e Nil Differential'!BE50&gt;0,('2e Nil Differential'!BE50*('3d Customer accounts'!BE93/('3d Customer accounts'!BE50+'3d Customer accounts'!BE93))),"0"),"-")</f>
        <v>-</v>
      </c>
      <c r="BF50" s="141" t="str">
        <f>IFERROR(IF('2e Nil Differential'!BF50&gt;0,('2e Nil Differential'!BF50*('3d Customer accounts'!BF93/('3d Customer accounts'!BF50+'3d Customer accounts'!BF93))),"0"),"-")</f>
        <v>-</v>
      </c>
    </row>
    <row r="51" spans="2:58">
      <c r="B51" s="285"/>
      <c r="C51" s="285"/>
      <c r="D51" s="285"/>
      <c r="E51" s="285"/>
      <c r="F51" s="64" t="s">
        <v>109</v>
      </c>
      <c r="G51" s="65"/>
      <c r="H51" s="38"/>
      <c r="I51" s="136"/>
      <c r="J51" s="136"/>
      <c r="K51" s="136"/>
      <c r="L51" s="136"/>
      <c r="M51" s="136"/>
      <c r="N51" s="136"/>
      <c r="O51" s="136"/>
      <c r="P51" s="136"/>
      <c r="Q51" s="38"/>
      <c r="R51" s="136"/>
      <c r="S51" s="136"/>
      <c r="T51" s="136"/>
      <c r="U51" s="136"/>
      <c r="V51" s="136"/>
      <c r="W51" s="136"/>
      <c r="X51" s="136"/>
      <c r="Y51" s="136"/>
      <c r="Z51" s="136"/>
      <c r="AA51" s="136"/>
      <c r="AB51" s="136"/>
      <c r="AC51" s="136"/>
      <c r="AD51" s="136"/>
      <c r="AE51" s="136"/>
      <c r="AF51" s="141">
        <f>IFERROR(IF('2e Nil Differential'!AF51&gt;0,('2e Nil Differential'!AF51*('3d Customer accounts'!AF94/('3d Customer accounts'!AF51+'3d Customer accounts'!AF94))),"0"),"-")</f>
        <v>5.7750823018678119</v>
      </c>
      <c r="AG51" s="141">
        <f>IFERROR(IF('2e Nil Differential'!AG51&gt;0,('2e Nil Differential'!AG51*('3d Customer accounts'!AG94/('3d Customer accounts'!AG51+'3d Customer accounts'!AG94))),"0"),"-")</f>
        <v>5.6043372311881798</v>
      </c>
      <c r="AH51" s="141">
        <f>IFERROR(IF('2e Nil Differential'!AH51&gt;0,('2e Nil Differential'!AH51*('3d Customer accounts'!AH94/('3d Customer accounts'!AH51+'3d Customer accounts'!AH94))),"0"),"-")</f>
        <v>3.1285919129910305</v>
      </c>
      <c r="AI51" s="141">
        <f>IFERROR(IF('2e Nil Differential'!AI51&gt;0,('2e Nil Differential'!AI51*('3d Customer accounts'!AI94/('3d Customer accounts'!AI51+'3d Customer accounts'!AI94))),"0"),"-")</f>
        <v>3.1287829923740476</v>
      </c>
      <c r="AJ51" s="141">
        <f>IFERROR(IF('2e Nil Differential'!AJ51&gt;0,('2e Nil Differential'!AJ51*('3d Customer accounts'!AJ94/('3d Customer accounts'!AJ51+'3d Customer accounts'!AJ94))),"0"),"-")</f>
        <v>2.6818087667421389</v>
      </c>
      <c r="AK51" s="141">
        <f>IFERROR(IF('2e Nil Differential'!AK51&gt;0,('2e Nil Differential'!AK51*('3d Customer accounts'!AK94/('3d Customer accounts'!AK51+'3d Customer accounts'!AK94))),"0"),"-")</f>
        <v>3.1669962365060047</v>
      </c>
      <c r="AL51" s="141">
        <f>IFERROR(IF('2e Nil Differential'!AL51&gt;0,('2e Nil Differential'!AL51*('3d Customer accounts'!AL94/('3d Customer accounts'!AL51+'3d Customer accounts'!AL94))),"0"),"-")</f>
        <v>4.85540309212967</v>
      </c>
      <c r="AM51" s="141">
        <f>IFERROR(IF('2e Nil Differential'!AM51&gt;0,('2e Nil Differential'!AM51*('3d Customer accounts'!AM94/('3d Customer accounts'!AM51+'3d Customer accounts'!AM94))),"0"),"-")</f>
        <v>4.7502961952004972</v>
      </c>
      <c r="AN51" s="141">
        <f>IFERROR(IF('2e Nil Differential'!AN51&gt;0,('2e Nil Differential'!AN51*('3d Customer accounts'!AN94/('3d Customer accounts'!AN51+'3d Customer accounts'!AN94))),"0"),"-")</f>
        <v>4.637255252807595</v>
      </c>
      <c r="AO51" s="141" t="str">
        <f>IFERROR(IF('2e Nil Differential'!AO51&gt;0,('2e Nil Differential'!AO51*('3d Customer accounts'!AO94/('3d Customer accounts'!AO51+'3d Customer accounts'!AO94))),"0"),"-")</f>
        <v>-</v>
      </c>
      <c r="AP51" s="141" t="str">
        <f>IFERROR(IF('2e Nil Differential'!AP51&gt;0,('2e Nil Differential'!AP51*('3d Customer accounts'!AP94/('3d Customer accounts'!AP51+'3d Customer accounts'!AP94))),"0"),"-")</f>
        <v>-</v>
      </c>
      <c r="AQ51" s="141" t="str">
        <f>IFERROR(IF('2e Nil Differential'!AQ51&gt;0,('2e Nil Differential'!AQ51*('3d Customer accounts'!AQ94/('3d Customer accounts'!AQ51+'3d Customer accounts'!AQ94))),"0"),"-")</f>
        <v>-</v>
      </c>
      <c r="AR51" s="141" t="str">
        <f>IFERROR(IF('2e Nil Differential'!AR51&gt;0,('2e Nil Differential'!AR51*('3d Customer accounts'!AR94/('3d Customer accounts'!AR51+'3d Customer accounts'!AR94))),"0"),"-")</f>
        <v>-</v>
      </c>
      <c r="AS51" s="141" t="str">
        <f>IFERROR(IF('2e Nil Differential'!AS51&gt;0,('2e Nil Differential'!AS51*('3d Customer accounts'!AS94/('3d Customer accounts'!AS51+'3d Customer accounts'!AS94))),"0"),"-")</f>
        <v>-</v>
      </c>
      <c r="AT51" s="141" t="str">
        <f>IFERROR(IF('2e Nil Differential'!AT51&gt;0,('2e Nil Differential'!AT51*('3d Customer accounts'!AT94/('3d Customer accounts'!AT51+'3d Customer accounts'!AT94))),"0"),"-")</f>
        <v>-</v>
      </c>
      <c r="AU51" s="141" t="str">
        <f>IFERROR(IF('2e Nil Differential'!AU51&gt;0,('2e Nil Differential'!AU51*('3d Customer accounts'!AU94/('3d Customer accounts'!AU51+'3d Customer accounts'!AU94))),"0"),"-")</f>
        <v>-</v>
      </c>
      <c r="AV51" s="141" t="str">
        <f>IFERROR(IF('2e Nil Differential'!AV51&gt;0,('2e Nil Differential'!AV51*('3d Customer accounts'!AV94/('3d Customer accounts'!AV51+'3d Customer accounts'!AV94))),"0"),"-")</f>
        <v>-</v>
      </c>
      <c r="AW51" s="141" t="str">
        <f>IFERROR(IF('2e Nil Differential'!AW51&gt;0,('2e Nil Differential'!AW51*('3d Customer accounts'!AW94/('3d Customer accounts'!AW51+'3d Customer accounts'!AW94))),"0"),"-")</f>
        <v>-</v>
      </c>
      <c r="AX51" s="141" t="str">
        <f>IFERROR(IF('2e Nil Differential'!AX51&gt;0,('2e Nil Differential'!AX51*('3d Customer accounts'!AX94/('3d Customer accounts'!AX51+'3d Customer accounts'!AX94))),"0"),"-")</f>
        <v>-</v>
      </c>
      <c r="AY51" s="141" t="str">
        <f>IFERROR(IF('2e Nil Differential'!AY51&gt;0,('2e Nil Differential'!AY51*('3d Customer accounts'!AY94/('3d Customer accounts'!AY51+'3d Customer accounts'!AY94))),"0"),"-")</f>
        <v>-</v>
      </c>
      <c r="AZ51" s="141" t="str">
        <f>IFERROR(IF('2e Nil Differential'!AZ51&gt;0,('2e Nil Differential'!AZ51*('3d Customer accounts'!AZ94/('3d Customer accounts'!AZ51+'3d Customer accounts'!AZ94))),"0"),"-")</f>
        <v>-</v>
      </c>
      <c r="BA51" s="141" t="str">
        <f>IFERROR(IF('2e Nil Differential'!BA51&gt;0,('2e Nil Differential'!BA51*('3d Customer accounts'!BA94/('3d Customer accounts'!BA51+'3d Customer accounts'!BA94))),"0"),"-")</f>
        <v>-</v>
      </c>
      <c r="BB51" s="141" t="str">
        <f>IFERROR(IF('2e Nil Differential'!BB51&gt;0,('2e Nil Differential'!BB51*('3d Customer accounts'!BB94/('3d Customer accounts'!BB51+'3d Customer accounts'!BB94))),"0"),"-")</f>
        <v>-</v>
      </c>
      <c r="BC51" s="141" t="str">
        <f>IFERROR(IF('2e Nil Differential'!BC51&gt;0,('2e Nil Differential'!BC51*('3d Customer accounts'!BC94/('3d Customer accounts'!BC51+'3d Customer accounts'!BC94))),"0"),"-")</f>
        <v>-</v>
      </c>
      <c r="BD51" s="141" t="str">
        <f>IFERROR(IF('2e Nil Differential'!BD51&gt;0,('2e Nil Differential'!BD51*('3d Customer accounts'!BD94/('3d Customer accounts'!BD51+'3d Customer accounts'!BD94))),"0"),"-")</f>
        <v>-</v>
      </c>
      <c r="BE51" s="141" t="str">
        <f>IFERROR(IF('2e Nil Differential'!BE51&gt;0,('2e Nil Differential'!BE51*('3d Customer accounts'!BE94/('3d Customer accounts'!BE51+'3d Customer accounts'!BE94))),"0"),"-")</f>
        <v>-</v>
      </c>
      <c r="BF51" s="141" t="str">
        <f>IFERROR(IF('2e Nil Differential'!BF51&gt;0,('2e Nil Differential'!BF51*('3d Customer accounts'!BF94/('3d Customer accounts'!BF51+'3d Customer accounts'!BF94))),"0"),"-")</f>
        <v>-</v>
      </c>
    </row>
    <row r="52" spans="2:58">
      <c r="B52" s="285"/>
      <c r="C52" s="285"/>
      <c r="D52" s="285"/>
      <c r="E52" s="285"/>
      <c r="F52" s="64" t="s">
        <v>110</v>
      </c>
      <c r="G52" s="65"/>
      <c r="H52" s="38"/>
      <c r="I52" s="136"/>
      <c r="J52" s="136"/>
      <c r="K52" s="136"/>
      <c r="L52" s="136"/>
      <c r="M52" s="136"/>
      <c r="N52" s="136"/>
      <c r="O52" s="136"/>
      <c r="P52" s="136"/>
      <c r="Q52" s="38"/>
      <c r="R52" s="136"/>
      <c r="S52" s="136"/>
      <c r="T52" s="136"/>
      <c r="U52" s="136"/>
      <c r="V52" s="136"/>
      <c r="W52" s="136"/>
      <c r="X52" s="136"/>
      <c r="Y52" s="136"/>
      <c r="Z52" s="136"/>
      <c r="AA52" s="136"/>
      <c r="AB52" s="136"/>
      <c r="AC52" s="136"/>
      <c r="AD52" s="136"/>
      <c r="AE52" s="136"/>
      <c r="AF52" s="141">
        <f>IFERROR(IF('2e Nil Differential'!AF52&gt;0,('2e Nil Differential'!AF52*('3d Customer accounts'!AF95/('3d Customer accounts'!AF52+'3d Customer accounts'!AF95))),"0"),"-")</f>
        <v>4.1668282250507174</v>
      </c>
      <c r="AG52" s="141">
        <f>IFERROR(IF('2e Nil Differential'!AG52&gt;0,('2e Nil Differential'!AG52*('3d Customer accounts'!AG95/('3d Customer accounts'!AG52+'3d Customer accounts'!AG95))),"0"),"-")</f>
        <v>4.0404257247603592</v>
      </c>
      <c r="AH52" s="141">
        <f>IFERROR(IF('2e Nil Differential'!AH52&gt;0,('2e Nil Differential'!AH52*('3d Customer accounts'!AH95/('3d Customer accounts'!AH52+'3d Customer accounts'!AH95))),"0"),"-")</f>
        <v>2.2485888514816406</v>
      </c>
      <c r="AI52" s="141">
        <f>IFERROR(IF('2e Nil Differential'!AI52&gt;0,('2e Nil Differential'!AI52*('3d Customer accounts'!AI95/('3d Customer accounts'!AI52+'3d Customer accounts'!AI95))),"0"),"-")</f>
        <v>2.2367531569657508</v>
      </c>
      <c r="AJ52" s="141">
        <f>IFERROR(IF('2e Nil Differential'!AJ52&gt;0,('2e Nil Differential'!AJ52*('3d Customer accounts'!AJ95/('3d Customer accounts'!AJ52+'3d Customer accounts'!AJ95))),"0"),"-")</f>
        <v>1.9188813081477307</v>
      </c>
      <c r="AK52" s="141">
        <f>IFERROR(IF('2e Nil Differential'!AK52&gt;0,('2e Nil Differential'!AK52*('3d Customer accounts'!AK95/('3d Customer accounts'!AK52+'3d Customer accounts'!AK95))),"0"),"-")</f>
        <v>2.2846782502509542</v>
      </c>
      <c r="AL52" s="141">
        <f>IFERROR(IF('2e Nil Differential'!AL52&gt;0,('2e Nil Differential'!AL52*('3d Customer accounts'!AL95/('3d Customer accounts'!AL52+'3d Customer accounts'!AL95))),"0"),"-")</f>
        <v>3.4929188900250527</v>
      </c>
      <c r="AM52" s="141">
        <f>IFERROR(IF('2e Nil Differential'!AM52&gt;0,('2e Nil Differential'!AM52*('3d Customer accounts'!AM95/('3d Customer accounts'!AM52+'3d Customer accounts'!AM95))),"0"),"-")</f>
        <v>3.4020809016519982</v>
      </c>
      <c r="AN52" s="141">
        <f>IFERROR(IF('2e Nil Differential'!AN52&gt;0,('2e Nil Differential'!AN52*('3d Customer accounts'!AN95/('3d Customer accounts'!AN52+'3d Customer accounts'!AN95))),"0"),"-")</f>
        <v>3.3184042666754237</v>
      </c>
      <c r="AO52" s="141" t="str">
        <f>IFERROR(IF('2e Nil Differential'!AO52&gt;0,('2e Nil Differential'!AO52*('3d Customer accounts'!AO95/('3d Customer accounts'!AO52+'3d Customer accounts'!AO95))),"0"),"-")</f>
        <v>-</v>
      </c>
      <c r="AP52" s="141" t="str">
        <f>IFERROR(IF('2e Nil Differential'!AP52&gt;0,('2e Nil Differential'!AP52*('3d Customer accounts'!AP95/('3d Customer accounts'!AP52+'3d Customer accounts'!AP95))),"0"),"-")</f>
        <v>-</v>
      </c>
      <c r="AQ52" s="141" t="str">
        <f>IFERROR(IF('2e Nil Differential'!AQ52&gt;0,('2e Nil Differential'!AQ52*('3d Customer accounts'!AQ95/('3d Customer accounts'!AQ52+'3d Customer accounts'!AQ95))),"0"),"-")</f>
        <v>-</v>
      </c>
      <c r="AR52" s="141" t="str">
        <f>IFERROR(IF('2e Nil Differential'!AR52&gt;0,('2e Nil Differential'!AR52*('3d Customer accounts'!AR95/('3d Customer accounts'!AR52+'3d Customer accounts'!AR95))),"0"),"-")</f>
        <v>-</v>
      </c>
      <c r="AS52" s="141" t="str">
        <f>IFERROR(IF('2e Nil Differential'!AS52&gt;0,('2e Nil Differential'!AS52*('3d Customer accounts'!AS95/('3d Customer accounts'!AS52+'3d Customer accounts'!AS95))),"0"),"-")</f>
        <v>-</v>
      </c>
      <c r="AT52" s="141" t="str">
        <f>IFERROR(IF('2e Nil Differential'!AT52&gt;0,('2e Nil Differential'!AT52*('3d Customer accounts'!AT95/('3d Customer accounts'!AT52+'3d Customer accounts'!AT95))),"0"),"-")</f>
        <v>-</v>
      </c>
      <c r="AU52" s="141" t="str">
        <f>IFERROR(IF('2e Nil Differential'!AU52&gt;0,('2e Nil Differential'!AU52*('3d Customer accounts'!AU95/('3d Customer accounts'!AU52+'3d Customer accounts'!AU95))),"0"),"-")</f>
        <v>-</v>
      </c>
      <c r="AV52" s="141" t="str">
        <f>IFERROR(IF('2e Nil Differential'!AV52&gt;0,('2e Nil Differential'!AV52*('3d Customer accounts'!AV95/('3d Customer accounts'!AV52+'3d Customer accounts'!AV95))),"0"),"-")</f>
        <v>-</v>
      </c>
      <c r="AW52" s="141" t="str">
        <f>IFERROR(IF('2e Nil Differential'!AW52&gt;0,('2e Nil Differential'!AW52*('3d Customer accounts'!AW95/('3d Customer accounts'!AW52+'3d Customer accounts'!AW95))),"0"),"-")</f>
        <v>-</v>
      </c>
      <c r="AX52" s="141" t="str">
        <f>IFERROR(IF('2e Nil Differential'!AX52&gt;0,('2e Nil Differential'!AX52*('3d Customer accounts'!AX95/('3d Customer accounts'!AX52+'3d Customer accounts'!AX95))),"0"),"-")</f>
        <v>-</v>
      </c>
      <c r="AY52" s="141" t="str">
        <f>IFERROR(IF('2e Nil Differential'!AY52&gt;0,('2e Nil Differential'!AY52*('3d Customer accounts'!AY95/('3d Customer accounts'!AY52+'3d Customer accounts'!AY95))),"0"),"-")</f>
        <v>-</v>
      </c>
      <c r="AZ52" s="141" t="str">
        <f>IFERROR(IF('2e Nil Differential'!AZ52&gt;0,('2e Nil Differential'!AZ52*('3d Customer accounts'!AZ95/('3d Customer accounts'!AZ52+'3d Customer accounts'!AZ95))),"0"),"-")</f>
        <v>-</v>
      </c>
      <c r="BA52" s="141" t="str">
        <f>IFERROR(IF('2e Nil Differential'!BA52&gt;0,('2e Nil Differential'!BA52*('3d Customer accounts'!BA95/('3d Customer accounts'!BA52+'3d Customer accounts'!BA95))),"0"),"-")</f>
        <v>-</v>
      </c>
      <c r="BB52" s="141" t="str">
        <f>IFERROR(IF('2e Nil Differential'!BB52&gt;0,('2e Nil Differential'!BB52*('3d Customer accounts'!BB95/('3d Customer accounts'!BB52+'3d Customer accounts'!BB95))),"0"),"-")</f>
        <v>-</v>
      </c>
      <c r="BC52" s="141" t="str">
        <f>IFERROR(IF('2e Nil Differential'!BC52&gt;0,('2e Nil Differential'!BC52*('3d Customer accounts'!BC95/('3d Customer accounts'!BC52+'3d Customer accounts'!BC95))),"0"),"-")</f>
        <v>-</v>
      </c>
      <c r="BD52" s="141" t="str">
        <f>IFERROR(IF('2e Nil Differential'!BD52&gt;0,('2e Nil Differential'!BD52*('3d Customer accounts'!BD95/('3d Customer accounts'!BD52+'3d Customer accounts'!BD95))),"0"),"-")</f>
        <v>-</v>
      </c>
      <c r="BE52" s="141" t="str">
        <f>IFERROR(IF('2e Nil Differential'!BE52&gt;0,('2e Nil Differential'!BE52*('3d Customer accounts'!BE95/('3d Customer accounts'!BE52+'3d Customer accounts'!BE95))),"0"),"-")</f>
        <v>-</v>
      </c>
      <c r="BF52" s="141" t="str">
        <f>IFERROR(IF('2e Nil Differential'!BF52&gt;0,('2e Nil Differential'!BF52*('3d Customer accounts'!BF95/('3d Customer accounts'!BF52+'3d Customer accounts'!BF95))),"0"),"-")</f>
        <v>-</v>
      </c>
    </row>
    <row r="53" spans="2:58">
      <c r="B53" s="288"/>
      <c r="C53" s="288"/>
      <c r="D53" s="288"/>
      <c r="E53" s="288"/>
      <c r="F53" s="64" t="s">
        <v>111</v>
      </c>
      <c r="G53" s="66"/>
      <c r="H53" s="38"/>
      <c r="I53" s="136"/>
      <c r="J53" s="136"/>
      <c r="K53" s="136"/>
      <c r="L53" s="136"/>
      <c r="M53" s="136"/>
      <c r="N53" s="136"/>
      <c r="O53" s="136"/>
      <c r="P53" s="136"/>
      <c r="Q53" s="38"/>
      <c r="R53" s="136"/>
      <c r="S53" s="136"/>
      <c r="T53" s="136"/>
      <c r="U53" s="136"/>
      <c r="V53" s="136"/>
      <c r="W53" s="136"/>
      <c r="X53" s="136"/>
      <c r="Y53" s="136"/>
      <c r="Z53" s="136"/>
      <c r="AA53" s="136"/>
      <c r="AB53" s="136"/>
      <c r="AC53" s="136"/>
      <c r="AD53" s="136"/>
      <c r="AE53" s="136"/>
      <c r="AF53" s="141">
        <f>IFERROR(IF('2e Nil Differential'!AF53&gt;0,('2e Nil Differential'!AF53*('3d Customer accounts'!AF96/('3d Customer accounts'!AF53+'3d Customer accounts'!AF96))),"0"),"-")</f>
        <v>6.8421399974067709</v>
      </c>
      <c r="AG53" s="141">
        <f>IFERROR(IF('2e Nil Differential'!AG53&gt;0,('2e Nil Differential'!AG53*('3d Customer accounts'!AG96/('3d Customer accounts'!AG53+'3d Customer accounts'!AG96))),"0"),"-")</f>
        <v>6.6565125154894655</v>
      </c>
      <c r="AH53" s="141">
        <f>IFERROR(IF('2e Nil Differential'!AH53&gt;0,('2e Nil Differential'!AH53*('3d Customer accounts'!AH96/('3d Customer accounts'!AH53+'3d Customer accounts'!AH96))),"0"),"-")</f>
        <v>3.7139528520806535</v>
      </c>
      <c r="AI53" s="141">
        <f>IFERROR(IF('2e Nil Differential'!AI53&gt;0,('2e Nil Differential'!AI53*('3d Customer accounts'!AI96/('3d Customer accounts'!AI53+'3d Customer accounts'!AI96))),"0"),"-")</f>
        <v>3.7006094606287849</v>
      </c>
      <c r="AJ53" s="141">
        <f>IFERROR(IF('2e Nil Differential'!AJ53&gt;0,('2e Nil Differential'!AJ53*('3d Customer accounts'!AJ96/('3d Customer accounts'!AJ53+'3d Customer accounts'!AJ96))),"0"),"-")</f>
        <v>3.1723484361778791</v>
      </c>
      <c r="AK53" s="141">
        <f>IFERROR(IF('2e Nil Differential'!AK53&gt;0,('2e Nil Differential'!AK53*('3d Customer accounts'!AK96/('3d Customer accounts'!AK53+'3d Customer accounts'!AK96))),"0"),"-")</f>
        <v>3.7653302669085269</v>
      </c>
      <c r="AL53" s="141">
        <f>IFERROR(IF('2e Nil Differential'!AL53&gt;0,('2e Nil Differential'!AL53*('3d Customer accounts'!AL96/('3d Customer accounts'!AL53+'3d Customer accounts'!AL96))),"0"),"-")</f>
        <v>5.7835898942268322</v>
      </c>
      <c r="AM53" s="141">
        <f>IFERROR(IF('2e Nil Differential'!AM53&gt;0,('2e Nil Differential'!AM53*('3d Customer accounts'!AM96/('3d Customer accounts'!AM53+'3d Customer accounts'!AM96))),"0"),"-")</f>
        <v>5.6421951247864044</v>
      </c>
      <c r="AN53" s="141">
        <f>IFERROR(IF('2e Nil Differential'!AN53&gt;0,('2e Nil Differential'!AN53*('3d Customer accounts'!AN96/('3d Customer accounts'!AN53+'3d Customer accounts'!AN96))),"0"),"-")</f>
        <v>5.5143516808990283</v>
      </c>
      <c r="AO53" s="141" t="str">
        <f>IFERROR(IF('2e Nil Differential'!AO53&gt;0,('2e Nil Differential'!AO53*('3d Customer accounts'!AO96/('3d Customer accounts'!AO53+'3d Customer accounts'!AO96))),"0"),"-")</f>
        <v>-</v>
      </c>
      <c r="AP53" s="141" t="str">
        <f>IFERROR(IF('2e Nil Differential'!AP53&gt;0,('2e Nil Differential'!AP53*('3d Customer accounts'!AP96/('3d Customer accounts'!AP53+'3d Customer accounts'!AP96))),"0"),"-")</f>
        <v>-</v>
      </c>
      <c r="AQ53" s="141" t="str">
        <f>IFERROR(IF('2e Nil Differential'!AQ53&gt;0,('2e Nil Differential'!AQ53*('3d Customer accounts'!AQ96/('3d Customer accounts'!AQ53+'3d Customer accounts'!AQ96))),"0"),"-")</f>
        <v>-</v>
      </c>
      <c r="AR53" s="141" t="str">
        <f>IFERROR(IF('2e Nil Differential'!AR53&gt;0,('2e Nil Differential'!AR53*('3d Customer accounts'!AR96/('3d Customer accounts'!AR53+'3d Customer accounts'!AR96))),"0"),"-")</f>
        <v>-</v>
      </c>
      <c r="AS53" s="141" t="str">
        <f>IFERROR(IF('2e Nil Differential'!AS53&gt;0,('2e Nil Differential'!AS53*('3d Customer accounts'!AS96/('3d Customer accounts'!AS53+'3d Customer accounts'!AS96))),"0"),"-")</f>
        <v>-</v>
      </c>
      <c r="AT53" s="141" t="str">
        <f>IFERROR(IF('2e Nil Differential'!AT53&gt;0,('2e Nil Differential'!AT53*('3d Customer accounts'!AT96/('3d Customer accounts'!AT53+'3d Customer accounts'!AT96))),"0"),"-")</f>
        <v>-</v>
      </c>
      <c r="AU53" s="141" t="str">
        <f>IFERROR(IF('2e Nil Differential'!AU53&gt;0,('2e Nil Differential'!AU53*('3d Customer accounts'!AU96/('3d Customer accounts'!AU53+'3d Customer accounts'!AU96))),"0"),"-")</f>
        <v>-</v>
      </c>
      <c r="AV53" s="141" t="str">
        <f>IFERROR(IF('2e Nil Differential'!AV53&gt;0,('2e Nil Differential'!AV53*('3d Customer accounts'!AV96/('3d Customer accounts'!AV53+'3d Customer accounts'!AV96))),"0"),"-")</f>
        <v>-</v>
      </c>
      <c r="AW53" s="141" t="str">
        <f>IFERROR(IF('2e Nil Differential'!AW53&gt;0,('2e Nil Differential'!AW53*('3d Customer accounts'!AW96/('3d Customer accounts'!AW53+'3d Customer accounts'!AW96))),"0"),"-")</f>
        <v>-</v>
      </c>
      <c r="AX53" s="141" t="str">
        <f>IFERROR(IF('2e Nil Differential'!AX53&gt;0,('2e Nil Differential'!AX53*('3d Customer accounts'!AX96/('3d Customer accounts'!AX53+'3d Customer accounts'!AX96))),"0"),"-")</f>
        <v>-</v>
      </c>
      <c r="AY53" s="141" t="str">
        <f>IFERROR(IF('2e Nil Differential'!AY53&gt;0,('2e Nil Differential'!AY53*('3d Customer accounts'!AY96/('3d Customer accounts'!AY53+'3d Customer accounts'!AY96))),"0"),"-")</f>
        <v>-</v>
      </c>
      <c r="AZ53" s="141" t="str">
        <f>IFERROR(IF('2e Nil Differential'!AZ53&gt;0,('2e Nil Differential'!AZ53*('3d Customer accounts'!AZ96/('3d Customer accounts'!AZ53+'3d Customer accounts'!AZ96))),"0"),"-")</f>
        <v>-</v>
      </c>
      <c r="BA53" s="141" t="str">
        <f>IFERROR(IF('2e Nil Differential'!BA53&gt;0,('2e Nil Differential'!BA53*('3d Customer accounts'!BA96/('3d Customer accounts'!BA53+'3d Customer accounts'!BA96))),"0"),"-")</f>
        <v>-</v>
      </c>
      <c r="BB53" s="141" t="str">
        <f>IFERROR(IF('2e Nil Differential'!BB53&gt;0,('2e Nil Differential'!BB53*('3d Customer accounts'!BB96/('3d Customer accounts'!BB53+'3d Customer accounts'!BB96))),"0"),"-")</f>
        <v>-</v>
      </c>
      <c r="BC53" s="141" t="str">
        <f>IFERROR(IF('2e Nil Differential'!BC53&gt;0,('2e Nil Differential'!BC53*('3d Customer accounts'!BC96/('3d Customer accounts'!BC53+'3d Customer accounts'!BC96))),"0"),"-")</f>
        <v>-</v>
      </c>
      <c r="BD53" s="141" t="str">
        <f>IFERROR(IF('2e Nil Differential'!BD53&gt;0,('2e Nil Differential'!BD53*('3d Customer accounts'!BD96/('3d Customer accounts'!BD53+'3d Customer accounts'!BD96))),"0"),"-")</f>
        <v>-</v>
      </c>
      <c r="BE53" s="141" t="str">
        <f>IFERROR(IF('2e Nil Differential'!BE53&gt;0,('2e Nil Differential'!BE53*('3d Customer accounts'!BE96/('3d Customer accounts'!BE53+'3d Customer accounts'!BE96))),"0"),"-")</f>
        <v>-</v>
      </c>
      <c r="BF53" s="141" t="str">
        <f>IFERROR(IF('2e Nil Differential'!BF53&gt;0,('2e Nil Differential'!BF53*('3d Customer accounts'!BF96/('3d Customer accounts'!BF53+'3d Customer accounts'!BF96))),"0"),"-")</f>
        <v>-</v>
      </c>
    </row>
    <row r="54" spans="2:58" s="144" customFormat="1"/>
    <row r="55" spans="2:58" ht="14.65" customHeight="1">
      <c r="B55" s="281" t="s">
        <v>305</v>
      </c>
      <c r="C55" s="284" t="s">
        <v>306</v>
      </c>
      <c r="D55" s="284" t="s">
        <v>565</v>
      </c>
      <c r="E55" s="284" t="s">
        <v>121</v>
      </c>
      <c r="F55" s="64" t="s">
        <v>98</v>
      </c>
      <c r="G55" s="133"/>
      <c r="H55" s="38"/>
      <c r="I55" s="136"/>
      <c r="J55" s="136"/>
      <c r="K55" s="136"/>
      <c r="L55" s="136"/>
      <c r="M55" s="136"/>
      <c r="N55" s="136"/>
      <c r="O55" s="136"/>
      <c r="P55" s="136"/>
      <c r="Q55" s="38"/>
      <c r="R55" s="136"/>
      <c r="S55" s="136"/>
      <c r="T55" s="136"/>
      <c r="U55" s="136"/>
      <c r="V55" s="136"/>
      <c r="W55" s="136"/>
      <c r="X55" s="136"/>
      <c r="Y55" s="136"/>
      <c r="Z55" s="136"/>
      <c r="AA55" s="136"/>
      <c r="AB55" s="136"/>
      <c r="AC55" s="136"/>
      <c r="AD55" s="136"/>
      <c r="AE55" s="136"/>
      <c r="AF55" s="141">
        <f>IFERROR(IF('2e Nil Differential'!AF12&gt;0,(-'2e Nil Differential'!AF12*('3d Customer accounts'!AF12/('3d Customer accounts'!AF12+'3d Customer accounts'!AF55))),"0"),"-")</f>
        <v>-20.366275586332709</v>
      </c>
      <c r="AG55" s="141">
        <f>IFERROR(IF('2e Nil Differential'!AG12&gt;0,(-'2e Nil Differential'!AG12*('3d Customer accounts'!AG12/('3d Customer accounts'!AG12+'3d Customer accounts'!AG55))),"0"),"-")</f>
        <v>-20.525662462802895</v>
      </c>
      <c r="AH55" s="141">
        <f>IFERROR(IF('2e Nil Differential'!AH12&gt;0,(-'2e Nil Differential'!AH12*('3d Customer accounts'!AH12/('3d Customer accounts'!AH12+'3d Customer accounts'!AH55))),"0"),"-")</f>
        <v>-18.455365565338791</v>
      </c>
      <c r="AI55" s="141">
        <f>IFERROR(IF('2e Nil Differential'!AI12&gt;0,(-'2e Nil Differential'!AI12*('3d Customer accounts'!AI12/('3d Customer accounts'!AI12+'3d Customer accounts'!AI55))),"0"),"-")</f>
        <v>-18.471029405854765</v>
      </c>
      <c r="AJ55" s="141">
        <f>IFERROR(IF('2e Nil Differential'!AJ12&gt;0,(-'2e Nil Differential'!AJ12*('3d Customer accounts'!AJ12/('3d Customer accounts'!AJ12+'3d Customer accounts'!AJ55))),"0"),"-")</f>
        <v>-18.103840465557546</v>
      </c>
      <c r="AK55" s="141">
        <f>IFERROR(IF('2e Nil Differential'!AK12&gt;0,(-'2e Nil Differential'!AK12*('3d Customer accounts'!AK12/('3d Customer accounts'!AK12+'3d Customer accounts'!AK55))),"0"),"-")</f>
        <v>-28.095402474566409</v>
      </c>
      <c r="AL55" s="141">
        <f>IFERROR(IF('2e Nil Differential'!AL12&gt;0,(-'2e Nil Differential'!AL12*('3d Customer accounts'!AL12/('3d Customer accounts'!AL12+'3d Customer accounts'!AL55))),"0"),"-")</f>
        <v>-28.05948499721773</v>
      </c>
      <c r="AM55" s="141">
        <f>IFERROR(IF('2e Nil Differential'!AM12&gt;0,(-'2e Nil Differential'!AM12*('3d Customer accounts'!AM12/('3d Customer accounts'!AM12+'3d Customer accounts'!AM55))),"0"),"-")</f>
        <v>-27.843795674808092</v>
      </c>
      <c r="AN55" s="141">
        <f>IFERROR(IF('2e Nil Differential'!AN12&gt;0,(-'2e Nil Differential'!AN12*('3d Customer accounts'!AN12/('3d Customer accounts'!AN12+'3d Customer accounts'!AN55))),"0"),"-")</f>
        <v>-27.191116570285654</v>
      </c>
      <c r="AO55" s="141" t="str">
        <f>IFERROR(IF('2e Nil Differential'!AO12&gt;0,(-'2e Nil Differential'!AO12*('3d Customer accounts'!AO12/('3d Customer accounts'!AO12+'3d Customer accounts'!AO55))),"0"),"-")</f>
        <v>-</v>
      </c>
      <c r="AP55" s="141" t="str">
        <f>IFERROR(IF('2e Nil Differential'!AP12&gt;0,(-'2e Nil Differential'!AP12*('3d Customer accounts'!AP12/('3d Customer accounts'!AP12+'3d Customer accounts'!AP55))),"0"),"-")</f>
        <v>-</v>
      </c>
      <c r="AQ55" s="141" t="str">
        <f>IFERROR(IF('2e Nil Differential'!AQ12&gt;0,(-'2e Nil Differential'!AQ12*('3d Customer accounts'!AQ12/('3d Customer accounts'!AQ12+'3d Customer accounts'!AQ55))),"0"),"-")</f>
        <v>-</v>
      </c>
      <c r="AR55" s="141" t="str">
        <f>IFERROR(IF('2e Nil Differential'!AR12&gt;0,(-'2e Nil Differential'!AR12*('3d Customer accounts'!AR12/('3d Customer accounts'!AR12+'3d Customer accounts'!AR55))),"0"),"-")</f>
        <v>-</v>
      </c>
      <c r="AS55" s="141" t="str">
        <f>IFERROR(IF('2e Nil Differential'!AS12&gt;0,(-'2e Nil Differential'!AS12*('3d Customer accounts'!AS12/('3d Customer accounts'!AS12+'3d Customer accounts'!AS55))),"0"),"-")</f>
        <v>-</v>
      </c>
      <c r="AT55" s="141" t="str">
        <f>IFERROR(IF('2e Nil Differential'!AT12&gt;0,(-'2e Nil Differential'!AT12*('3d Customer accounts'!AT12/('3d Customer accounts'!AT12+'3d Customer accounts'!AT55))),"0"),"-")</f>
        <v>-</v>
      </c>
      <c r="AU55" s="141" t="str">
        <f>IFERROR(IF('2e Nil Differential'!AU12&gt;0,(-'2e Nil Differential'!AU12*('3d Customer accounts'!AU12/('3d Customer accounts'!AU12+'3d Customer accounts'!AU55))),"0"),"-")</f>
        <v>-</v>
      </c>
      <c r="AV55" s="141" t="str">
        <f>IFERROR(IF('2e Nil Differential'!AV12&gt;0,(-'2e Nil Differential'!AV12*('3d Customer accounts'!AV12/('3d Customer accounts'!AV12+'3d Customer accounts'!AV55))),"0"),"-")</f>
        <v>-</v>
      </c>
      <c r="AW55" s="141" t="str">
        <f>IFERROR(IF('2e Nil Differential'!AW12&gt;0,(-'2e Nil Differential'!AW12*('3d Customer accounts'!AW12/('3d Customer accounts'!AW12+'3d Customer accounts'!AW55))),"0"),"-")</f>
        <v>-</v>
      </c>
      <c r="AX55" s="141" t="str">
        <f>IFERROR(IF('2e Nil Differential'!AX12&gt;0,(-'2e Nil Differential'!AX12*('3d Customer accounts'!AX12/('3d Customer accounts'!AX12+'3d Customer accounts'!AX55))),"0"),"-")</f>
        <v>-</v>
      </c>
      <c r="AY55" s="141" t="str">
        <f>IFERROR(IF('2e Nil Differential'!AY12&gt;0,(-'2e Nil Differential'!AY12*('3d Customer accounts'!AY12/('3d Customer accounts'!AY12+'3d Customer accounts'!AY55))),"0"),"-")</f>
        <v>-</v>
      </c>
      <c r="AZ55" s="141" t="str">
        <f>IFERROR(IF('2e Nil Differential'!AZ12&gt;0,(-'2e Nil Differential'!AZ12*('3d Customer accounts'!AZ12/('3d Customer accounts'!AZ12+'3d Customer accounts'!AZ55))),"0"),"-")</f>
        <v>-</v>
      </c>
      <c r="BA55" s="141" t="str">
        <f>IFERROR(IF('2e Nil Differential'!BA12&gt;0,(-'2e Nil Differential'!BA12*('3d Customer accounts'!BA12/('3d Customer accounts'!BA12+'3d Customer accounts'!BA55))),"0"),"-")</f>
        <v>-</v>
      </c>
      <c r="BB55" s="141" t="str">
        <f>IFERROR(IF('2e Nil Differential'!BB12&gt;0,(-'2e Nil Differential'!BB12*('3d Customer accounts'!BB12/('3d Customer accounts'!BB12+'3d Customer accounts'!BB55))),"0"),"-")</f>
        <v>-</v>
      </c>
      <c r="BC55" s="141" t="str">
        <f>IFERROR(IF('2e Nil Differential'!BC12&gt;0,(-'2e Nil Differential'!BC12*('3d Customer accounts'!BC12/('3d Customer accounts'!BC12+'3d Customer accounts'!BC55))),"0"),"-")</f>
        <v>-</v>
      </c>
      <c r="BD55" s="141" t="str">
        <f>IFERROR(IF('2e Nil Differential'!BD12&gt;0,(-'2e Nil Differential'!BD12*('3d Customer accounts'!BD12/('3d Customer accounts'!BD12+'3d Customer accounts'!BD55))),"0"),"-")</f>
        <v>-</v>
      </c>
      <c r="BE55" s="141" t="str">
        <f>IFERROR(IF('2e Nil Differential'!BE12&gt;0,(-'2e Nil Differential'!BE12*('3d Customer accounts'!BE12/('3d Customer accounts'!BE12+'3d Customer accounts'!BE55))),"0"),"-")</f>
        <v>-</v>
      </c>
      <c r="BF55" s="141" t="str">
        <f>IFERROR(IF('2e Nil Differential'!BF12&gt;0,(-'2e Nil Differential'!BF12*('3d Customer accounts'!BF12/('3d Customer accounts'!BF12+'3d Customer accounts'!BF55))),"0"),"-")</f>
        <v>-</v>
      </c>
    </row>
    <row r="56" spans="2:58">
      <c r="B56" s="282"/>
      <c r="C56" s="285"/>
      <c r="D56" s="285"/>
      <c r="E56" s="285"/>
      <c r="F56" s="64" t="s">
        <v>99</v>
      </c>
      <c r="G56" s="65"/>
      <c r="H56" s="38"/>
      <c r="I56" s="136"/>
      <c r="J56" s="136"/>
      <c r="K56" s="136"/>
      <c r="L56" s="136"/>
      <c r="M56" s="136"/>
      <c r="N56" s="136"/>
      <c r="O56" s="136"/>
      <c r="P56" s="136"/>
      <c r="Q56" s="38"/>
      <c r="R56" s="136"/>
      <c r="S56" s="136"/>
      <c r="T56" s="136"/>
      <c r="U56" s="136"/>
      <c r="V56" s="136"/>
      <c r="W56" s="136"/>
      <c r="X56" s="136"/>
      <c r="Y56" s="136"/>
      <c r="Z56" s="136"/>
      <c r="AA56" s="136"/>
      <c r="AB56" s="136"/>
      <c r="AC56" s="136"/>
      <c r="AD56" s="136"/>
      <c r="AE56" s="136"/>
      <c r="AF56" s="141">
        <f>IFERROR(IF('2e Nil Differential'!AF13&gt;0,(-'2e Nil Differential'!AF13*('3d Customer accounts'!AF13/('3d Customer accounts'!AF13+'3d Customer accounts'!AF56))),"0"),"-")</f>
        <v>-20.28462132825025</v>
      </c>
      <c r="AG56" s="141">
        <f>IFERROR(IF('2e Nil Differential'!AG13&gt;0,(-'2e Nil Differential'!AG13*('3d Customer accounts'!AG13/('3d Customer accounts'!AG13+'3d Customer accounts'!AG56))),"0"),"-")</f>
        <v>-20.415577103060571</v>
      </c>
      <c r="AH56" s="141">
        <f>IFERROR(IF('2e Nil Differential'!AH13&gt;0,(-'2e Nil Differential'!AH13*('3d Customer accounts'!AH13/('3d Customer accounts'!AH13+'3d Customer accounts'!AH56))),"0"),"-")</f>
        <v>-18.345961466014113</v>
      </c>
      <c r="AI56" s="141">
        <f>IFERROR(IF('2e Nil Differential'!AI13&gt;0,(-'2e Nil Differential'!AI13*('3d Customer accounts'!AI13/('3d Customer accounts'!AI13+'3d Customer accounts'!AI56))),"0"),"-")</f>
        <v>-18.348052511330192</v>
      </c>
      <c r="AJ56" s="141">
        <f>IFERROR(IF('2e Nil Differential'!AJ13&gt;0,(-'2e Nil Differential'!AJ13*('3d Customer accounts'!AJ13/('3d Customer accounts'!AJ13+'3d Customer accounts'!AJ56))),"0"),"-")</f>
        <v>-18.148147086043924</v>
      </c>
      <c r="AK56" s="141">
        <f>IFERROR(IF('2e Nil Differential'!AK13&gt;0,(-'2e Nil Differential'!AK13*('3d Customer accounts'!AK13/('3d Customer accounts'!AK13+'3d Customer accounts'!AK56))),"0"),"-")</f>
        <v>-27.501797995613185</v>
      </c>
      <c r="AL56" s="141">
        <f>IFERROR(IF('2e Nil Differential'!AL13&gt;0,(-'2e Nil Differential'!AL13*('3d Customer accounts'!AL13/('3d Customer accounts'!AL13+'3d Customer accounts'!AL56))),"0"),"-")</f>
        <v>-27.44198142857142</v>
      </c>
      <c r="AM56" s="141">
        <f>IFERROR(IF('2e Nil Differential'!AM13&gt;0,(-'2e Nil Differential'!AM13*('3d Customer accounts'!AM13/('3d Customer accounts'!AM13+'3d Customer accounts'!AM56))),"0"),"-")</f>
        <v>-27.238976808073115</v>
      </c>
      <c r="AN56" s="141">
        <f>IFERROR(IF('2e Nil Differential'!AN13&gt;0,(-'2e Nil Differential'!AN13*('3d Customer accounts'!AN13/('3d Customer accounts'!AN13+'3d Customer accounts'!AN56))),"0"),"-")</f>
        <v>-25.955475398136485</v>
      </c>
      <c r="AO56" s="141" t="str">
        <f>IFERROR(IF('2e Nil Differential'!AO13&gt;0,(-'2e Nil Differential'!AO13*('3d Customer accounts'!AO13/('3d Customer accounts'!AO13+'3d Customer accounts'!AO56))),"0"),"-")</f>
        <v>-</v>
      </c>
      <c r="AP56" s="141" t="str">
        <f>IFERROR(IF('2e Nil Differential'!AP13&gt;0,(-'2e Nil Differential'!AP13*('3d Customer accounts'!AP13/('3d Customer accounts'!AP13+'3d Customer accounts'!AP56))),"0"),"-")</f>
        <v>-</v>
      </c>
      <c r="AQ56" s="141" t="str">
        <f>IFERROR(IF('2e Nil Differential'!AQ13&gt;0,(-'2e Nil Differential'!AQ13*('3d Customer accounts'!AQ13/('3d Customer accounts'!AQ13+'3d Customer accounts'!AQ56))),"0"),"-")</f>
        <v>-</v>
      </c>
      <c r="AR56" s="141" t="str">
        <f>IFERROR(IF('2e Nil Differential'!AR13&gt;0,(-'2e Nil Differential'!AR13*('3d Customer accounts'!AR13/('3d Customer accounts'!AR13+'3d Customer accounts'!AR56))),"0"),"-")</f>
        <v>-</v>
      </c>
      <c r="AS56" s="141" t="str">
        <f>IFERROR(IF('2e Nil Differential'!AS13&gt;0,(-'2e Nil Differential'!AS13*('3d Customer accounts'!AS13/('3d Customer accounts'!AS13+'3d Customer accounts'!AS56))),"0"),"-")</f>
        <v>-</v>
      </c>
      <c r="AT56" s="141" t="str">
        <f>IFERROR(IF('2e Nil Differential'!AT13&gt;0,(-'2e Nil Differential'!AT13*('3d Customer accounts'!AT13/('3d Customer accounts'!AT13+'3d Customer accounts'!AT56))),"0"),"-")</f>
        <v>-</v>
      </c>
      <c r="AU56" s="141" t="str">
        <f>IFERROR(IF('2e Nil Differential'!AU13&gt;0,(-'2e Nil Differential'!AU13*('3d Customer accounts'!AU13/('3d Customer accounts'!AU13+'3d Customer accounts'!AU56))),"0"),"-")</f>
        <v>-</v>
      </c>
      <c r="AV56" s="141" t="str">
        <f>IFERROR(IF('2e Nil Differential'!AV13&gt;0,(-'2e Nil Differential'!AV13*('3d Customer accounts'!AV13/('3d Customer accounts'!AV13+'3d Customer accounts'!AV56))),"0"),"-")</f>
        <v>-</v>
      </c>
      <c r="AW56" s="141" t="str">
        <f>IFERROR(IF('2e Nil Differential'!AW13&gt;0,(-'2e Nil Differential'!AW13*('3d Customer accounts'!AW13/('3d Customer accounts'!AW13+'3d Customer accounts'!AW56))),"0"),"-")</f>
        <v>-</v>
      </c>
      <c r="AX56" s="141" t="str">
        <f>IFERROR(IF('2e Nil Differential'!AX13&gt;0,(-'2e Nil Differential'!AX13*('3d Customer accounts'!AX13/('3d Customer accounts'!AX13+'3d Customer accounts'!AX56))),"0"),"-")</f>
        <v>-</v>
      </c>
      <c r="AY56" s="141" t="str">
        <f>IFERROR(IF('2e Nil Differential'!AY13&gt;0,(-'2e Nil Differential'!AY13*('3d Customer accounts'!AY13/('3d Customer accounts'!AY13+'3d Customer accounts'!AY56))),"0"),"-")</f>
        <v>-</v>
      </c>
      <c r="AZ56" s="141" t="str">
        <f>IFERROR(IF('2e Nil Differential'!AZ13&gt;0,(-'2e Nil Differential'!AZ13*('3d Customer accounts'!AZ13/('3d Customer accounts'!AZ13+'3d Customer accounts'!AZ56))),"0"),"-")</f>
        <v>-</v>
      </c>
      <c r="BA56" s="141" t="str">
        <f>IFERROR(IF('2e Nil Differential'!BA13&gt;0,(-'2e Nil Differential'!BA13*('3d Customer accounts'!BA13/('3d Customer accounts'!BA13+'3d Customer accounts'!BA56))),"0"),"-")</f>
        <v>-</v>
      </c>
      <c r="BB56" s="141" t="str">
        <f>IFERROR(IF('2e Nil Differential'!BB13&gt;0,(-'2e Nil Differential'!BB13*('3d Customer accounts'!BB13/('3d Customer accounts'!BB13+'3d Customer accounts'!BB56))),"0"),"-")</f>
        <v>-</v>
      </c>
      <c r="BC56" s="141" t="str">
        <f>IFERROR(IF('2e Nil Differential'!BC13&gt;0,(-'2e Nil Differential'!BC13*('3d Customer accounts'!BC13/('3d Customer accounts'!BC13+'3d Customer accounts'!BC56))),"0"),"-")</f>
        <v>-</v>
      </c>
      <c r="BD56" s="141" t="str">
        <f>IFERROR(IF('2e Nil Differential'!BD13&gt;0,(-'2e Nil Differential'!BD13*('3d Customer accounts'!BD13/('3d Customer accounts'!BD13+'3d Customer accounts'!BD56))),"0"),"-")</f>
        <v>-</v>
      </c>
      <c r="BE56" s="141" t="str">
        <f>IFERROR(IF('2e Nil Differential'!BE13&gt;0,(-'2e Nil Differential'!BE13*('3d Customer accounts'!BE13/('3d Customer accounts'!BE13+'3d Customer accounts'!BE56))),"0"),"-")</f>
        <v>-</v>
      </c>
      <c r="BF56" s="141" t="str">
        <f>IFERROR(IF('2e Nil Differential'!BF13&gt;0,(-'2e Nil Differential'!BF13*('3d Customer accounts'!BF13/('3d Customer accounts'!BF13+'3d Customer accounts'!BF56))),"0"),"-")</f>
        <v>-</v>
      </c>
    </row>
    <row r="57" spans="2:58">
      <c r="B57" s="282"/>
      <c r="C57" s="285"/>
      <c r="D57" s="285"/>
      <c r="E57" s="285"/>
      <c r="F57" s="64" t="s">
        <v>100</v>
      </c>
      <c r="G57" s="65"/>
      <c r="H57" s="38"/>
      <c r="I57" s="136"/>
      <c r="J57" s="136"/>
      <c r="K57" s="136"/>
      <c r="L57" s="136"/>
      <c r="M57" s="136"/>
      <c r="N57" s="136"/>
      <c r="O57" s="136"/>
      <c r="P57" s="136"/>
      <c r="Q57" s="38"/>
      <c r="R57" s="136"/>
      <c r="S57" s="136"/>
      <c r="T57" s="136"/>
      <c r="U57" s="136"/>
      <c r="V57" s="136"/>
      <c r="W57" s="136"/>
      <c r="X57" s="136"/>
      <c r="Y57" s="136"/>
      <c r="Z57" s="136"/>
      <c r="AA57" s="136"/>
      <c r="AB57" s="136"/>
      <c r="AC57" s="136"/>
      <c r="AD57" s="136"/>
      <c r="AE57" s="136"/>
      <c r="AF57" s="141">
        <f>IFERROR(IF('2e Nil Differential'!AF14&gt;0,(-'2e Nil Differential'!AF14*('3d Customer accounts'!AF14/('3d Customer accounts'!AF14+'3d Customer accounts'!AF57))),"0"),"-")</f>
        <v>-20.247685434078988</v>
      </c>
      <c r="AG57" s="141">
        <f>IFERROR(IF('2e Nil Differential'!AG14&gt;0,(-'2e Nil Differential'!AG14*('3d Customer accounts'!AG14/('3d Customer accounts'!AG14+'3d Customer accounts'!AG57))),"0"),"-")</f>
        <v>-20.387982901910661</v>
      </c>
      <c r="AH57" s="141">
        <f>IFERROR(IF('2e Nil Differential'!AH14&gt;0,(-'2e Nil Differential'!AH14*('3d Customer accounts'!AH14/('3d Customer accounts'!AH14+'3d Customer accounts'!AH57))),"0"),"-")</f>
        <v>-18.3248396441134</v>
      </c>
      <c r="AI57" s="141">
        <f>IFERROR(IF('2e Nil Differential'!AI14&gt;0,(-'2e Nil Differential'!AI14*('3d Customer accounts'!AI14/('3d Customer accounts'!AI14+'3d Customer accounts'!AI57))),"0"),"-")</f>
        <v>-18.328865830794893</v>
      </c>
      <c r="AJ57" s="141">
        <f>IFERROR(IF('2e Nil Differential'!AJ14&gt;0,(-'2e Nil Differential'!AJ14*('3d Customer accounts'!AJ14/('3d Customer accounts'!AJ14+'3d Customer accounts'!AJ57))),"0"),"-")</f>
        <v>-18.090765827359249</v>
      </c>
      <c r="AK57" s="141">
        <f>IFERROR(IF('2e Nil Differential'!AK14&gt;0,(-'2e Nil Differential'!AK14*('3d Customer accounts'!AK14/('3d Customer accounts'!AK14+'3d Customer accounts'!AK57))),"0"),"-")</f>
        <v>-27.47353429732313</v>
      </c>
      <c r="AL57" s="141">
        <f>IFERROR(IF('2e Nil Differential'!AL14&gt;0,(-'2e Nil Differential'!AL14*('3d Customer accounts'!AL14/('3d Customer accounts'!AL14+'3d Customer accounts'!AL57))),"0"),"-")</f>
        <v>-27.421538328949996</v>
      </c>
      <c r="AM57" s="141">
        <f>IFERROR(IF('2e Nil Differential'!AM14&gt;0,(-'2e Nil Differential'!AM14*('3d Customer accounts'!AM14/('3d Customer accounts'!AM14+'3d Customer accounts'!AM57))),"0"),"-")</f>
        <v>-27.219682555815094</v>
      </c>
      <c r="AN57" s="141">
        <f>IFERROR(IF('2e Nil Differential'!AN14&gt;0,(-'2e Nil Differential'!AN14*('3d Customer accounts'!AN14/('3d Customer accounts'!AN14+'3d Customer accounts'!AN57))),"0"),"-")</f>
        <v>-25.837545522597054</v>
      </c>
      <c r="AO57" s="141" t="str">
        <f>IFERROR(IF('2e Nil Differential'!AO14&gt;0,(-'2e Nil Differential'!AO14*('3d Customer accounts'!AO14/('3d Customer accounts'!AO14+'3d Customer accounts'!AO57))),"0"),"-")</f>
        <v>-</v>
      </c>
      <c r="AP57" s="141" t="str">
        <f>IFERROR(IF('2e Nil Differential'!AP14&gt;0,(-'2e Nil Differential'!AP14*('3d Customer accounts'!AP14/('3d Customer accounts'!AP14+'3d Customer accounts'!AP57))),"0"),"-")</f>
        <v>-</v>
      </c>
      <c r="AQ57" s="141" t="str">
        <f>IFERROR(IF('2e Nil Differential'!AQ14&gt;0,(-'2e Nil Differential'!AQ14*('3d Customer accounts'!AQ14/('3d Customer accounts'!AQ14+'3d Customer accounts'!AQ57))),"0"),"-")</f>
        <v>-</v>
      </c>
      <c r="AR57" s="141" t="str">
        <f>IFERROR(IF('2e Nil Differential'!AR14&gt;0,(-'2e Nil Differential'!AR14*('3d Customer accounts'!AR14/('3d Customer accounts'!AR14+'3d Customer accounts'!AR57))),"0"),"-")</f>
        <v>-</v>
      </c>
      <c r="AS57" s="141" t="str">
        <f>IFERROR(IF('2e Nil Differential'!AS14&gt;0,(-'2e Nil Differential'!AS14*('3d Customer accounts'!AS14/('3d Customer accounts'!AS14+'3d Customer accounts'!AS57))),"0"),"-")</f>
        <v>-</v>
      </c>
      <c r="AT57" s="141" t="str">
        <f>IFERROR(IF('2e Nil Differential'!AT14&gt;0,(-'2e Nil Differential'!AT14*('3d Customer accounts'!AT14/('3d Customer accounts'!AT14+'3d Customer accounts'!AT57))),"0"),"-")</f>
        <v>-</v>
      </c>
      <c r="AU57" s="141" t="str">
        <f>IFERROR(IF('2e Nil Differential'!AU14&gt;0,(-'2e Nil Differential'!AU14*('3d Customer accounts'!AU14/('3d Customer accounts'!AU14+'3d Customer accounts'!AU57))),"0"),"-")</f>
        <v>-</v>
      </c>
      <c r="AV57" s="141" t="str">
        <f>IFERROR(IF('2e Nil Differential'!AV14&gt;0,(-'2e Nil Differential'!AV14*('3d Customer accounts'!AV14/('3d Customer accounts'!AV14+'3d Customer accounts'!AV57))),"0"),"-")</f>
        <v>-</v>
      </c>
      <c r="AW57" s="141" t="str">
        <f>IFERROR(IF('2e Nil Differential'!AW14&gt;0,(-'2e Nil Differential'!AW14*('3d Customer accounts'!AW14/('3d Customer accounts'!AW14+'3d Customer accounts'!AW57))),"0"),"-")</f>
        <v>-</v>
      </c>
      <c r="AX57" s="141" t="str">
        <f>IFERROR(IF('2e Nil Differential'!AX14&gt;0,(-'2e Nil Differential'!AX14*('3d Customer accounts'!AX14/('3d Customer accounts'!AX14+'3d Customer accounts'!AX57))),"0"),"-")</f>
        <v>-</v>
      </c>
      <c r="AY57" s="141" t="str">
        <f>IFERROR(IF('2e Nil Differential'!AY14&gt;0,(-'2e Nil Differential'!AY14*('3d Customer accounts'!AY14/('3d Customer accounts'!AY14+'3d Customer accounts'!AY57))),"0"),"-")</f>
        <v>-</v>
      </c>
      <c r="AZ57" s="141" t="str">
        <f>IFERROR(IF('2e Nil Differential'!AZ14&gt;0,(-'2e Nil Differential'!AZ14*('3d Customer accounts'!AZ14/('3d Customer accounts'!AZ14+'3d Customer accounts'!AZ57))),"0"),"-")</f>
        <v>-</v>
      </c>
      <c r="BA57" s="141" t="str">
        <f>IFERROR(IF('2e Nil Differential'!BA14&gt;0,(-'2e Nil Differential'!BA14*('3d Customer accounts'!BA14/('3d Customer accounts'!BA14+'3d Customer accounts'!BA57))),"0"),"-")</f>
        <v>-</v>
      </c>
      <c r="BB57" s="141" t="str">
        <f>IFERROR(IF('2e Nil Differential'!BB14&gt;0,(-'2e Nil Differential'!BB14*('3d Customer accounts'!BB14/('3d Customer accounts'!BB14+'3d Customer accounts'!BB57))),"0"),"-")</f>
        <v>-</v>
      </c>
      <c r="BC57" s="141" t="str">
        <f>IFERROR(IF('2e Nil Differential'!BC14&gt;0,(-'2e Nil Differential'!BC14*('3d Customer accounts'!BC14/('3d Customer accounts'!BC14+'3d Customer accounts'!BC57))),"0"),"-")</f>
        <v>-</v>
      </c>
      <c r="BD57" s="141" t="str">
        <f>IFERROR(IF('2e Nil Differential'!BD14&gt;0,(-'2e Nil Differential'!BD14*('3d Customer accounts'!BD14/('3d Customer accounts'!BD14+'3d Customer accounts'!BD57))),"0"),"-")</f>
        <v>-</v>
      </c>
      <c r="BE57" s="141" t="str">
        <f>IFERROR(IF('2e Nil Differential'!BE14&gt;0,(-'2e Nil Differential'!BE14*('3d Customer accounts'!BE14/('3d Customer accounts'!BE14+'3d Customer accounts'!BE57))),"0"),"-")</f>
        <v>-</v>
      </c>
      <c r="BF57" s="141" t="str">
        <f>IFERROR(IF('2e Nil Differential'!BF14&gt;0,(-'2e Nil Differential'!BF14*('3d Customer accounts'!BF14/('3d Customer accounts'!BF14+'3d Customer accounts'!BF57))),"0"),"-")</f>
        <v>-</v>
      </c>
    </row>
    <row r="58" spans="2:58">
      <c r="B58" s="282"/>
      <c r="C58" s="285"/>
      <c r="D58" s="285"/>
      <c r="E58" s="285"/>
      <c r="F58" s="64" t="s">
        <v>101</v>
      </c>
      <c r="G58" s="65"/>
      <c r="H58" s="38"/>
      <c r="I58" s="136"/>
      <c r="J58" s="136"/>
      <c r="K58" s="136"/>
      <c r="L58" s="136"/>
      <c r="M58" s="136"/>
      <c r="N58" s="136"/>
      <c r="O58" s="136"/>
      <c r="P58" s="136"/>
      <c r="Q58" s="38"/>
      <c r="R58" s="136"/>
      <c r="S58" s="136"/>
      <c r="T58" s="136"/>
      <c r="U58" s="136"/>
      <c r="V58" s="136"/>
      <c r="W58" s="136"/>
      <c r="X58" s="136"/>
      <c r="Y58" s="136"/>
      <c r="Z58" s="136"/>
      <c r="AA58" s="136"/>
      <c r="AB58" s="136"/>
      <c r="AC58" s="136"/>
      <c r="AD58" s="136"/>
      <c r="AE58" s="136"/>
      <c r="AF58" s="141">
        <f>IFERROR(IF('2e Nil Differential'!AF15&gt;0,(-'2e Nil Differential'!AF15*('3d Customer accounts'!AF15/('3d Customer accounts'!AF15+'3d Customer accounts'!AF58))),"0"),"-")</f>
        <v>-20.173540901863014</v>
      </c>
      <c r="AG58" s="141">
        <f>IFERROR(IF('2e Nil Differential'!AG15&gt;0,(-'2e Nil Differential'!AG15*('3d Customer accounts'!AG15/('3d Customer accounts'!AG15+'3d Customer accounts'!AG58))),"0"),"-")</f>
        <v>-20.264396068235698</v>
      </c>
      <c r="AH58" s="141">
        <f>IFERROR(IF('2e Nil Differential'!AH15&gt;0,(-'2e Nil Differential'!AH15*('3d Customer accounts'!AH15/('3d Customer accounts'!AH15+'3d Customer accounts'!AH58))),"0"),"-")</f>
        <v>-18.205024391668839</v>
      </c>
      <c r="AI58" s="141">
        <f>IFERROR(IF('2e Nil Differential'!AI15&gt;0,(-'2e Nil Differential'!AI15*('3d Customer accounts'!AI15/('3d Customer accounts'!AI15+'3d Customer accounts'!AI58))),"0"),"-")</f>
        <v>-18.227844300925106</v>
      </c>
      <c r="AJ58" s="141">
        <f>IFERROR(IF('2e Nil Differential'!AJ15&gt;0,(-'2e Nil Differential'!AJ15*('3d Customer accounts'!AJ15/('3d Customer accounts'!AJ15+'3d Customer accounts'!AJ58))),"0"),"-")</f>
        <v>-17.849325774300048</v>
      </c>
      <c r="AK58" s="141">
        <f>IFERROR(IF('2e Nil Differential'!AK15&gt;0,(-'2e Nil Differential'!AK15*('3d Customer accounts'!AK15/('3d Customer accounts'!AK15+'3d Customer accounts'!AK58))),"0"),"-")</f>
        <v>-26.960995056181513</v>
      </c>
      <c r="AL58" s="141">
        <f>IFERROR(IF('2e Nil Differential'!AL15&gt;0,(-'2e Nil Differential'!AL15*('3d Customer accounts'!AL15/('3d Customer accounts'!AL15+'3d Customer accounts'!AL58))),"0"),"-")</f>
        <v>-26.9222868506948</v>
      </c>
      <c r="AM58" s="141">
        <f>IFERROR(IF('2e Nil Differential'!AM15&gt;0,(-'2e Nil Differential'!AM15*('3d Customer accounts'!AM15/('3d Customer accounts'!AM15+'3d Customer accounts'!AM58))),"0"),"-")</f>
        <v>-26.707173514261076</v>
      </c>
      <c r="AN58" s="141">
        <f>IFERROR(IF('2e Nil Differential'!AN15&gt;0,(-'2e Nil Differential'!AN15*('3d Customer accounts'!AN15/('3d Customer accounts'!AN15+'3d Customer accounts'!AN58))),"0"),"-")</f>
        <v>-26.064774368525327</v>
      </c>
      <c r="AO58" s="141" t="str">
        <f>IFERROR(IF('2e Nil Differential'!AO15&gt;0,(-'2e Nil Differential'!AO15*('3d Customer accounts'!AO15/('3d Customer accounts'!AO15+'3d Customer accounts'!AO58))),"0"),"-")</f>
        <v>-</v>
      </c>
      <c r="AP58" s="141" t="str">
        <f>IFERROR(IF('2e Nil Differential'!AP15&gt;0,(-'2e Nil Differential'!AP15*('3d Customer accounts'!AP15/('3d Customer accounts'!AP15+'3d Customer accounts'!AP58))),"0"),"-")</f>
        <v>-</v>
      </c>
      <c r="AQ58" s="141" t="str">
        <f>IFERROR(IF('2e Nil Differential'!AQ15&gt;0,(-'2e Nil Differential'!AQ15*('3d Customer accounts'!AQ15/('3d Customer accounts'!AQ15+'3d Customer accounts'!AQ58))),"0"),"-")</f>
        <v>-</v>
      </c>
      <c r="AR58" s="141" t="str">
        <f>IFERROR(IF('2e Nil Differential'!AR15&gt;0,(-'2e Nil Differential'!AR15*('3d Customer accounts'!AR15/('3d Customer accounts'!AR15+'3d Customer accounts'!AR58))),"0"),"-")</f>
        <v>-</v>
      </c>
      <c r="AS58" s="141" t="str">
        <f>IFERROR(IF('2e Nil Differential'!AS15&gt;0,(-'2e Nil Differential'!AS15*('3d Customer accounts'!AS15/('3d Customer accounts'!AS15+'3d Customer accounts'!AS58))),"0"),"-")</f>
        <v>-</v>
      </c>
      <c r="AT58" s="141" t="str">
        <f>IFERROR(IF('2e Nil Differential'!AT15&gt;0,(-'2e Nil Differential'!AT15*('3d Customer accounts'!AT15/('3d Customer accounts'!AT15+'3d Customer accounts'!AT58))),"0"),"-")</f>
        <v>-</v>
      </c>
      <c r="AU58" s="141" t="str">
        <f>IFERROR(IF('2e Nil Differential'!AU15&gt;0,(-'2e Nil Differential'!AU15*('3d Customer accounts'!AU15/('3d Customer accounts'!AU15+'3d Customer accounts'!AU58))),"0"),"-")</f>
        <v>-</v>
      </c>
      <c r="AV58" s="141" t="str">
        <f>IFERROR(IF('2e Nil Differential'!AV15&gt;0,(-'2e Nil Differential'!AV15*('3d Customer accounts'!AV15/('3d Customer accounts'!AV15+'3d Customer accounts'!AV58))),"0"),"-")</f>
        <v>-</v>
      </c>
      <c r="AW58" s="141" t="str">
        <f>IFERROR(IF('2e Nil Differential'!AW15&gt;0,(-'2e Nil Differential'!AW15*('3d Customer accounts'!AW15/('3d Customer accounts'!AW15+'3d Customer accounts'!AW58))),"0"),"-")</f>
        <v>-</v>
      </c>
      <c r="AX58" s="141" t="str">
        <f>IFERROR(IF('2e Nil Differential'!AX15&gt;0,(-'2e Nil Differential'!AX15*('3d Customer accounts'!AX15/('3d Customer accounts'!AX15+'3d Customer accounts'!AX58))),"0"),"-")</f>
        <v>-</v>
      </c>
      <c r="AY58" s="141" t="str">
        <f>IFERROR(IF('2e Nil Differential'!AY15&gt;0,(-'2e Nil Differential'!AY15*('3d Customer accounts'!AY15/('3d Customer accounts'!AY15+'3d Customer accounts'!AY58))),"0"),"-")</f>
        <v>-</v>
      </c>
      <c r="AZ58" s="141" t="str">
        <f>IFERROR(IF('2e Nil Differential'!AZ15&gt;0,(-'2e Nil Differential'!AZ15*('3d Customer accounts'!AZ15/('3d Customer accounts'!AZ15+'3d Customer accounts'!AZ58))),"0"),"-")</f>
        <v>-</v>
      </c>
      <c r="BA58" s="141" t="str">
        <f>IFERROR(IF('2e Nil Differential'!BA15&gt;0,(-'2e Nil Differential'!BA15*('3d Customer accounts'!BA15/('3d Customer accounts'!BA15+'3d Customer accounts'!BA58))),"0"),"-")</f>
        <v>-</v>
      </c>
      <c r="BB58" s="141" t="str">
        <f>IFERROR(IF('2e Nil Differential'!BB15&gt;0,(-'2e Nil Differential'!BB15*('3d Customer accounts'!BB15/('3d Customer accounts'!BB15+'3d Customer accounts'!BB58))),"0"),"-")</f>
        <v>-</v>
      </c>
      <c r="BC58" s="141" t="str">
        <f>IFERROR(IF('2e Nil Differential'!BC15&gt;0,(-'2e Nil Differential'!BC15*('3d Customer accounts'!BC15/('3d Customer accounts'!BC15+'3d Customer accounts'!BC58))),"0"),"-")</f>
        <v>-</v>
      </c>
      <c r="BD58" s="141" t="str">
        <f>IFERROR(IF('2e Nil Differential'!BD15&gt;0,(-'2e Nil Differential'!BD15*('3d Customer accounts'!BD15/('3d Customer accounts'!BD15+'3d Customer accounts'!BD58))),"0"),"-")</f>
        <v>-</v>
      </c>
      <c r="BE58" s="141" t="str">
        <f>IFERROR(IF('2e Nil Differential'!BE15&gt;0,(-'2e Nil Differential'!BE15*('3d Customer accounts'!BE15/('3d Customer accounts'!BE15+'3d Customer accounts'!BE58))),"0"),"-")</f>
        <v>-</v>
      </c>
      <c r="BF58" s="141" t="str">
        <f>IFERROR(IF('2e Nil Differential'!BF15&gt;0,(-'2e Nil Differential'!BF15*('3d Customer accounts'!BF15/('3d Customer accounts'!BF15+'3d Customer accounts'!BF58))),"0"),"-")</f>
        <v>-</v>
      </c>
    </row>
    <row r="59" spans="2:58">
      <c r="B59" s="282"/>
      <c r="C59" s="285"/>
      <c r="D59" s="285"/>
      <c r="E59" s="285"/>
      <c r="F59" s="64" t="s">
        <v>102</v>
      </c>
      <c r="G59" s="65"/>
      <c r="H59" s="38"/>
      <c r="I59" s="136"/>
      <c r="J59" s="136"/>
      <c r="K59" s="136"/>
      <c r="L59" s="136"/>
      <c r="M59" s="136"/>
      <c r="N59" s="136"/>
      <c r="O59" s="136"/>
      <c r="P59" s="136"/>
      <c r="Q59" s="38"/>
      <c r="R59" s="136"/>
      <c r="S59" s="136"/>
      <c r="T59" s="136"/>
      <c r="U59" s="136"/>
      <c r="V59" s="136"/>
      <c r="W59" s="136"/>
      <c r="X59" s="136"/>
      <c r="Y59" s="136"/>
      <c r="Z59" s="136"/>
      <c r="AA59" s="136"/>
      <c r="AB59" s="136"/>
      <c r="AC59" s="136"/>
      <c r="AD59" s="136"/>
      <c r="AE59" s="136"/>
      <c r="AF59" s="141">
        <f>IFERROR(IF('2e Nil Differential'!AF16&gt;0,(-'2e Nil Differential'!AF16*('3d Customer accounts'!AF16/('3d Customer accounts'!AF16+'3d Customer accounts'!AF59))),"0"),"-")</f>
        <v>-21.943871707456115</v>
      </c>
      <c r="AG59" s="141">
        <f>IFERROR(IF('2e Nil Differential'!AG16&gt;0,(-'2e Nil Differential'!AG16*('3d Customer accounts'!AG16/('3d Customer accounts'!AG16+'3d Customer accounts'!AG59))),"0"),"-")</f>
        <v>-22.029807362108503</v>
      </c>
      <c r="AH59" s="141">
        <f>IFERROR(IF('2e Nil Differential'!AH16&gt;0,(-'2e Nil Differential'!AH16*('3d Customer accounts'!AH16/('3d Customer accounts'!AH16+'3d Customer accounts'!AH59))),"0"),"-")</f>
        <v>-19.78189900312206</v>
      </c>
      <c r="AI59" s="141">
        <f>IFERROR(IF('2e Nil Differential'!AI16&gt;0,(-'2e Nil Differential'!AI16*('3d Customer accounts'!AI16/('3d Customer accounts'!AI16+'3d Customer accounts'!AI59))),"0"),"-")</f>
        <v>-19.791769176330774</v>
      </c>
      <c r="AJ59" s="141">
        <f>IFERROR(IF('2e Nil Differential'!AJ16&gt;0,(-'2e Nil Differential'!AJ16*('3d Customer accounts'!AJ16/('3d Customer accounts'!AJ16+'3d Customer accounts'!AJ59))),"0"),"-")</f>
        <v>-19.674194250085637</v>
      </c>
      <c r="AK59" s="141">
        <f>IFERROR(IF('2e Nil Differential'!AK16&gt;0,(-'2e Nil Differential'!AK16*('3d Customer accounts'!AK16/('3d Customer accounts'!AK16+'3d Customer accounts'!AK59))),"0"),"-")</f>
        <v>-30.743680045213555</v>
      </c>
      <c r="AL59" s="141">
        <f>IFERROR(IF('2e Nil Differential'!AL16&gt;0,(-'2e Nil Differential'!AL16*('3d Customer accounts'!AL16/('3d Customer accounts'!AL16+'3d Customer accounts'!AL59))),"0"),"-")</f>
        <v>-30.694930634327726</v>
      </c>
      <c r="AM59" s="141">
        <f>IFERROR(IF('2e Nil Differential'!AM16&gt;0,(-'2e Nil Differential'!AM16*('3d Customer accounts'!AM16/('3d Customer accounts'!AM16+'3d Customer accounts'!AM59))),"0"),"-")</f>
        <v>-30.432313533050309</v>
      </c>
      <c r="AN59" s="141">
        <f>IFERROR(IF('2e Nil Differential'!AN16&gt;0,(-'2e Nil Differential'!AN16*('3d Customer accounts'!AN16/('3d Customer accounts'!AN16+'3d Customer accounts'!AN59))),"0"),"-")</f>
        <v>-29.003286422143724</v>
      </c>
      <c r="AO59" s="141" t="str">
        <f>IFERROR(IF('2e Nil Differential'!AO16&gt;0,(-'2e Nil Differential'!AO16*('3d Customer accounts'!AO16/('3d Customer accounts'!AO16+'3d Customer accounts'!AO59))),"0"),"-")</f>
        <v>-</v>
      </c>
      <c r="AP59" s="141" t="str">
        <f>IFERROR(IF('2e Nil Differential'!AP16&gt;0,(-'2e Nil Differential'!AP16*('3d Customer accounts'!AP16/('3d Customer accounts'!AP16+'3d Customer accounts'!AP59))),"0"),"-")</f>
        <v>-</v>
      </c>
      <c r="AQ59" s="141" t="str">
        <f>IFERROR(IF('2e Nil Differential'!AQ16&gt;0,(-'2e Nil Differential'!AQ16*('3d Customer accounts'!AQ16/('3d Customer accounts'!AQ16+'3d Customer accounts'!AQ59))),"0"),"-")</f>
        <v>-</v>
      </c>
      <c r="AR59" s="141" t="str">
        <f>IFERROR(IF('2e Nil Differential'!AR16&gt;0,(-'2e Nil Differential'!AR16*('3d Customer accounts'!AR16/('3d Customer accounts'!AR16+'3d Customer accounts'!AR59))),"0"),"-")</f>
        <v>-</v>
      </c>
      <c r="AS59" s="141" t="str">
        <f>IFERROR(IF('2e Nil Differential'!AS16&gt;0,(-'2e Nil Differential'!AS16*('3d Customer accounts'!AS16/('3d Customer accounts'!AS16+'3d Customer accounts'!AS59))),"0"),"-")</f>
        <v>-</v>
      </c>
      <c r="AT59" s="141" t="str">
        <f>IFERROR(IF('2e Nil Differential'!AT16&gt;0,(-'2e Nil Differential'!AT16*('3d Customer accounts'!AT16/('3d Customer accounts'!AT16+'3d Customer accounts'!AT59))),"0"),"-")</f>
        <v>-</v>
      </c>
      <c r="AU59" s="141" t="str">
        <f>IFERROR(IF('2e Nil Differential'!AU16&gt;0,(-'2e Nil Differential'!AU16*('3d Customer accounts'!AU16/('3d Customer accounts'!AU16+'3d Customer accounts'!AU59))),"0"),"-")</f>
        <v>-</v>
      </c>
      <c r="AV59" s="141" t="str">
        <f>IFERROR(IF('2e Nil Differential'!AV16&gt;0,(-'2e Nil Differential'!AV16*('3d Customer accounts'!AV16/('3d Customer accounts'!AV16+'3d Customer accounts'!AV59))),"0"),"-")</f>
        <v>-</v>
      </c>
      <c r="AW59" s="141" t="str">
        <f>IFERROR(IF('2e Nil Differential'!AW16&gt;0,(-'2e Nil Differential'!AW16*('3d Customer accounts'!AW16/('3d Customer accounts'!AW16+'3d Customer accounts'!AW59))),"0"),"-")</f>
        <v>-</v>
      </c>
      <c r="AX59" s="141" t="str">
        <f>IFERROR(IF('2e Nil Differential'!AX16&gt;0,(-'2e Nil Differential'!AX16*('3d Customer accounts'!AX16/('3d Customer accounts'!AX16+'3d Customer accounts'!AX59))),"0"),"-")</f>
        <v>-</v>
      </c>
      <c r="AY59" s="141" t="str">
        <f>IFERROR(IF('2e Nil Differential'!AY16&gt;0,(-'2e Nil Differential'!AY16*('3d Customer accounts'!AY16/('3d Customer accounts'!AY16+'3d Customer accounts'!AY59))),"0"),"-")</f>
        <v>-</v>
      </c>
      <c r="AZ59" s="141" t="str">
        <f>IFERROR(IF('2e Nil Differential'!AZ16&gt;0,(-'2e Nil Differential'!AZ16*('3d Customer accounts'!AZ16/('3d Customer accounts'!AZ16+'3d Customer accounts'!AZ59))),"0"),"-")</f>
        <v>-</v>
      </c>
      <c r="BA59" s="141" t="str">
        <f>IFERROR(IF('2e Nil Differential'!BA16&gt;0,(-'2e Nil Differential'!BA16*('3d Customer accounts'!BA16/('3d Customer accounts'!BA16+'3d Customer accounts'!BA59))),"0"),"-")</f>
        <v>-</v>
      </c>
      <c r="BB59" s="141" t="str">
        <f>IFERROR(IF('2e Nil Differential'!BB16&gt;0,(-'2e Nil Differential'!BB16*('3d Customer accounts'!BB16/('3d Customer accounts'!BB16+'3d Customer accounts'!BB59))),"0"),"-")</f>
        <v>-</v>
      </c>
      <c r="BC59" s="141" t="str">
        <f>IFERROR(IF('2e Nil Differential'!BC16&gt;0,(-'2e Nil Differential'!BC16*('3d Customer accounts'!BC16/('3d Customer accounts'!BC16+'3d Customer accounts'!BC59))),"0"),"-")</f>
        <v>-</v>
      </c>
      <c r="BD59" s="141" t="str">
        <f>IFERROR(IF('2e Nil Differential'!BD16&gt;0,(-'2e Nil Differential'!BD16*('3d Customer accounts'!BD16/('3d Customer accounts'!BD16+'3d Customer accounts'!BD59))),"0"),"-")</f>
        <v>-</v>
      </c>
      <c r="BE59" s="141" t="str">
        <f>IFERROR(IF('2e Nil Differential'!BE16&gt;0,(-'2e Nil Differential'!BE16*('3d Customer accounts'!BE16/('3d Customer accounts'!BE16+'3d Customer accounts'!BE59))),"0"),"-")</f>
        <v>-</v>
      </c>
      <c r="BF59" s="141" t="str">
        <f>IFERROR(IF('2e Nil Differential'!BF16&gt;0,(-'2e Nil Differential'!BF16*('3d Customer accounts'!BF16/('3d Customer accounts'!BF16+'3d Customer accounts'!BF59))),"0"),"-")</f>
        <v>-</v>
      </c>
    </row>
    <row r="60" spans="2:58">
      <c r="B60" s="282"/>
      <c r="C60" s="285"/>
      <c r="D60" s="285"/>
      <c r="E60" s="285"/>
      <c r="F60" s="64" t="s">
        <v>103</v>
      </c>
      <c r="G60" s="65"/>
      <c r="H60" s="38"/>
      <c r="I60" s="136"/>
      <c r="J60" s="136"/>
      <c r="K60" s="136"/>
      <c r="L60" s="136"/>
      <c r="M60" s="136"/>
      <c r="N60" s="136"/>
      <c r="O60" s="136"/>
      <c r="P60" s="136"/>
      <c r="Q60" s="38"/>
      <c r="R60" s="136"/>
      <c r="S60" s="136"/>
      <c r="T60" s="136"/>
      <c r="U60" s="136"/>
      <c r="V60" s="136"/>
      <c r="W60" s="136"/>
      <c r="X60" s="136"/>
      <c r="Y60" s="136"/>
      <c r="Z60" s="136"/>
      <c r="AA60" s="136"/>
      <c r="AB60" s="136"/>
      <c r="AC60" s="136"/>
      <c r="AD60" s="136"/>
      <c r="AE60" s="136"/>
      <c r="AF60" s="141">
        <f>IFERROR(IF('2e Nil Differential'!AF17&gt;0,(-'2e Nil Differential'!AF17*('3d Customer accounts'!AF17/('3d Customer accounts'!AF17+'3d Customer accounts'!AF60))),"0"),"-")</f>
        <v>-19.577418454898666</v>
      </c>
      <c r="AG60" s="141">
        <f>IFERROR(IF('2e Nil Differential'!AG17&gt;0,(-'2e Nil Differential'!AG17*('3d Customer accounts'!AG17/('3d Customer accounts'!AG17+'3d Customer accounts'!AG60))),"0"),"-")</f>
        <v>-19.699268569181882</v>
      </c>
      <c r="AH60" s="141">
        <f>IFERROR(IF('2e Nil Differential'!AH17&gt;0,(-'2e Nil Differential'!AH17*('3d Customer accounts'!AH17/('3d Customer accounts'!AH17+'3d Customer accounts'!AH60))),"0"),"-")</f>
        <v>-17.700906910000356</v>
      </c>
      <c r="AI60" s="141">
        <f>IFERROR(IF('2e Nil Differential'!AI17&gt;0,(-'2e Nil Differential'!AI17*('3d Customer accounts'!AI17/('3d Customer accounts'!AI17+'3d Customer accounts'!AI60))),"0"),"-")</f>
        <v>-17.723615659205212</v>
      </c>
      <c r="AJ60" s="141">
        <f>IFERROR(IF('2e Nil Differential'!AJ17&gt;0,(-'2e Nil Differential'!AJ17*('3d Customer accounts'!AJ17/('3d Customer accounts'!AJ17+'3d Customer accounts'!AJ60))),"0"),"-")</f>
        <v>-17.465914507911105</v>
      </c>
      <c r="AK60" s="141">
        <f>IFERROR(IF('2e Nil Differential'!AK17&gt;0,(-'2e Nil Differential'!AK17*('3d Customer accounts'!AK17/('3d Customer accounts'!AK17+'3d Customer accounts'!AK60))),"0"),"-")</f>
        <v>-26.606101729089147</v>
      </c>
      <c r="AL60" s="141">
        <f>IFERROR(IF('2e Nil Differential'!AL17&gt;0,(-'2e Nil Differential'!AL17*('3d Customer accounts'!AL17/('3d Customer accounts'!AL17+'3d Customer accounts'!AL60))),"0"),"-")</f>
        <v>-26.618227759035705</v>
      </c>
      <c r="AM60" s="141">
        <f>IFERROR(IF('2e Nil Differential'!AM17&gt;0,(-'2e Nil Differential'!AM17*('3d Customer accounts'!AM17/('3d Customer accounts'!AM17+'3d Customer accounts'!AM60))),"0"),"-")</f>
        <v>-26.411453182581859</v>
      </c>
      <c r="AN60" s="141">
        <f>IFERROR(IF('2e Nil Differential'!AN17&gt;0,(-'2e Nil Differential'!AN17*('3d Customer accounts'!AN17/('3d Customer accounts'!AN17+'3d Customer accounts'!AN60))),"0"),"-")</f>
        <v>-24.948142453892558</v>
      </c>
      <c r="AO60" s="141" t="str">
        <f>IFERROR(IF('2e Nil Differential'!AO17&gt;0,(-'2e Nil Differential'!AO17*('3d Customer accounts'!AO17/('3d Customer accounts'!AO17+'3d Customer accounts'!AO60))),"0"),"-")</f>
        <v>-</v>
      </c>
      <c r="AP60" s="141" t="str">
        <f>IFERROR(IF('2e Nil Differential'!AP17&gt;0,(-'2e Nil Differential'!AP17*('3d Customer accounts'!AP17/('3d Customer accounts'!AP17+'3d Customer accounts'!AP60))),"0"),"-")</f>
        <v>-</v>
      </c>
      <c r="AQ60" s="141" t="str">
        <f>IFERROR(IF('2e Nil Differential'!AQ17&gt;0,(-'2e Nil Differential'!AQ17*('3d Customer accounts'!AQ17/('3d Customer accounts'!AQ17+'3d Customer accounts'!AQ60))),"0"),"-")</f>
        <v>-</v>
      </c>
      <c r="AR60" s="141" t="str">
        <f>IFERROR(IF('2e Nil Differential'!AR17&gt;0,(-'2e Nil Differential'!AR17*('3d Customer accounts'!AR17/('3d Customer accounts'!AR17+'3d Customer accounts'!AR60))),"0"),"-")</f>
        <v>-</v>
      </c>
      <c r="AS60" s="141" t="str">
        <f>IFERROR(IF('2e Nil Differential'!AS17&gt;0,(-'2e Nil Differential'!AS17*('3d Customer accounts'!AS17/('3d Customer accounts'!AS17+'3d Customer accounts'!AS60))),"0"),"-")</f>
        <v>-</v>
      </c>
      <c r="AT60" s="141" t="str">
        <f>IFERROR(IF('2e Nil Differential'!AT17&gt;0,(-'2e Nil Differential'!AT17*('3d Customer accounts'!AT17/('3d Customer accounts'!AT17+'3d Customer accounts'!AT60))),"0"),"-")</f>
        <v>-</v>
      </c>
      <c r="AU60" s="141" t="str">
        <f>IFERROR(IF('2e Nil Differential'!AU17&gt;0,(-'2e Nil Differential'!AU17*('3d Customer accounts'!AU17/('3d Customer accounts'!AU17+'3d Customer accounts'!AU60))),"0"),"-")</f>
        <v>-</v>
      </c>
      <c r="AV60" s="141" t="str">
        <f>IFERROR(IF('2e Nil Differential'!AV17&gt;0,(-'2e Nil Differential'!AV17*('3d Customer accounts'!AV17/('3d Customer accounts'!AV17+'3d Customer accounts'!AV60))),"0"),"-")</f>
        <v>-</v>
      </c>
      <c r="AW60" s="141" t="str">
        <f>IFERROR(IF('2e Nil Differential'!AW17&gt;0,(-'2e Nil Differential'!AW17*('3d Customer accounts'!AW17/('3d Customer accounts'!AW17+'3d Customer accounts'!AW60))),"0"),"-")</f>
        <v>-</v>
      </c>
      <c r="AX60" s="141" t="str">
        <f>IFERROR(IF('2e Nil Differential'!AX17&gt;0,(-'2e Nil Differential'!AX17*('3d Customer accounts'!AX17/('3d Customer accounts'!AX17+'3d Customer accounts'!AX60))),"0"),"-")</f>
        <v>-</v>
      </c>
      <c r="AY60" s="141" t="str">
        <f>IFERROR(IF('2e Nil Differential'!AY17&gt;0,(-'2e Nil Differential'!AY17*('3d Customer accounts'!AY17/('3d Customer accounts'!AY17+'3d Customer accounts'!AY60))),"0"),"-")</f>
        <v>-</v>
      </c>
      <c r="AZ60" s="141" t="str">
        <f>IFERROR(IF('2e Nil Differential'!AZ17&gt;0,(-'2e Nil Differential'!AZ17*('3d Customer accounts'!AZ17/('3d Customer accounts'!AZ17+'3d Customer accounts'!AZ60))),"0"),"-")</f>
        <v>-</v>
      </c>
      <c r="BA60" s="141" t="str">
        <f>IFERROR(IF('2e Nil Differential'!BA17&gt;0,(-'2e Nil Differential'!BA17*('3d Customer accounts'!BA17/('3d Customer accounts'!BA17+'3d Customer accounts'!BA60))),"0"),"-")</f>
        <v>-</v>
      </c>
      <c r="BB60" s="141" t="str">
        <f>IFERROR(IF('2e Nil Differential'!BB17&gt;0,(-'2e Nil Differential'!BB17*('3d Customer accounts'!BB17/('3d Customer accounts'!BB17+'3d Customer accounts'!BB60))),"0"),"-")</f>
        <v>-</v>
      </c>
      <c r="BC60" s="141" t="str">
        <f>IFERROR(IF('2e Nil Differential'!BC17&gt;0,(-'2e Nil Differential'!BC17*('3d Customer accounts'!BC17/('3d Customer accounts'!BC17+'3d Customer accounts'!BC60))),"0"),"-")</f>
        <v>-</v>
      </c>
      <c r="BD60" s="141" t="str">
        <f>IFERROR(IF('2e Nil Differential'!BD17&gt;0,(-'2e Nil Differential'!BD17*('3d Customer accounts'!BD17/('3d Customer accounts'!BD17+'3d Customer accounts'!BD60))),"0"),"-")</f>
        <v>-</v>
      </c>
      <c r="BE60" s="141" t="str">
        <f>IFERROR(IF('2e Nil Differential'!BE17&gt;0,(-'2e Nil Differential'!BE17*('3d Customer accounts'!BE17/('3d Customer accounts'!BE17+'3d Customer accounts'!BE60))),"0"),"-")</f>
        <v>-</v>
      </c>
      <c r="BF60" s="141" t="str">
        <f>IFERROR(IF('2e Nil Differential'!BF17&gt;0,(-'2e Nil Differential'!BF17*('3d Customer accounts'!BF17/('3d Customer accounts'!BF17+'3d Customer accounts'!BF60))),"0"),"-")</f>
        <v>-</v>
      </c>
    </row>
    <row r="61" spans="2:58">
      <c r="B61" s="282"/>
      <c r="C61" s="285"/>
      <c r="D61" s="285"/>
      <c r="E61" s="285"/>
      <c r="F61" s="64" t="s">
        <v>104</v>
      </c>
      <c r="G61" s="65"/>
      <c r="H61" s="38"/>
      <c r="I61" s="136"/>
      <c r="J61" s="136"/>
      <c r="K61" s="136"/>
      <c r="L61" s="136"/>
      <c r="M61" s="136"/>
      <c r="N61" s="136"/>
      <c r="O61" s="136"/>
      <c r="P61" s="136"/>
      <c r="Q61" s="38"/>
      <c r="R61" s="136"/>
      <c r="S61" s="136"/>
      <c r="T61" s="136"/>
      <c r="U61" s="136"/>
      <c r="V61" s="136"/>
      <c r="W61" s="136"/>
      <c r="X61" s="136"/>
      <c r="Y61" s="136"/>
      <c r="Z61" s="136"/>
      <c r="AA61" s="136"/>
      <c r="AB61" s="136"/>
      <c r="AC61" s="136"/>
      <c r="AD61" s="136"/>
      <c r="AE61" s="136"/>
      <c r="AF61" s="141">
        <f>IFERROR(IF('2e Nil Differential'!AF18&gt;0,(-'2e Nil Differential'!AF18*('3d Customer accounts'!AF18/('3d Customer accounts'!AF18+'3d Customer accounts'!AF61))),"0"),"-")</f>
        <v>-19.129329233555858</v>
      </c>
      <c r="AG61" s="141">
        <f>IFERROR(IF('2e Nil Differential'!AG18&gt;0,(-'2e Nil Differential'!AG18*('3d Customer accounts'!AG18/('3d Customer accounts'!AG18+'3d Customer accounts'!AG61))),"0"),"-")</f>
        <v>-19.273961298381284</v>
      </c>
      <c r="AH61" s="141">
        <f>IFERROR(IF('2e Nil Differential'!AH18&gt;0,(-'2e Nil Differential'!AH18*('3d Customer accounts'!AH18/('3d Customer accounts'!AH18+'3d Customer accounts'!AH61))),"0"),"-")</f>
        <v>-17.320389833763681</v>
      </c>
      <c r="AI61" s="141">
        <f>IFERROR(IF('2e Nil Differential'!AI18&gt;0,(-'2e Nil Differential'!AI18*('3d Customer accounts'!AI18/('3d Customer accounts'!AI18+'3d Customer accounts'!AI61))),"0"),"-")</f>
        <v>-17.340087360929104</v>
      </c>
      <c r="AJ61" s="141">
        <f>IFERROR(IF('2e Nil Differential'!AJ18&gt;0,(-'2e Nil Differential'!AJ18*('3d Customer accounts'!AJ18/('3d Customer accounts'!AJ18+'3d Customer accounts'!AJ61))),"0"),"-")</f>
        <v>-16.964636183167727</v>
      </c>
      <c r="AK61" s="141">
        <f>IFERROR(IF('2e Nil Differential'!AK18&gt;0,(-'2e Nil Differential'!AK18*('3d Customer accounts'!AK18/('3d Customer accounts'!AK18+'3d Customer accounts'!AK61))),"0"),"-")</f>
        <v>-25.365873925550378</v>
      </c>
      <c r="AL61" s="141">
        <f>IFERROR(IF('2e Nil Differential'!AL18&gt;0,(-'2e Nil Differential'!AL18*('3d Customer accounts'!AL18/('3d Customer accounts'!AL18+'3d Customer accounts'!AL61))),"0"),"-")</f>
        <v>-25.320089204538665</v>
      </c>
      <c r="AM61" s="141">
        <f>IFERROR(IF('2e Nil Differential'!AM18&gt;0,(-'2e Nil Differential'!AM18*('3d Customer accounts'!AM18/('3d Customer accounts'!AM18+'3d Customer accounts'!AM61))),"0"),"-")</f>
        <v>-25.116606746425166</v>
      </c>
      <c r="AN61" s="141">
        <f>IFERROR(IF('2e Nil Differential'!AN18&gt;0,(-'2e Nil Differential'!AN18*('3d Customer accounts'!AN18/('3d Customer accounts'!AN18+'3d Customer accounts'!AN61))),"0"),"-")</f>
        <v>-24.18932194619649</v>
      </c>
      <c r="AO61" s="141" t="str">
        <f>IFERROR(IF('2e Nil Differential'!AO18&gt;0,(-'2e Nil Differential'!AO18*('3d Customer accounts'!AO18/('3d Customer accounts'!AO18+'3d Customer accounts'!AO61))),"0"),"-")</f>
        <v>-</v>
      </c>
      <c r="AP61" s="141" t="str">
        <f>IFERROR(IF('2e Nil Differential'!AP18&gt;0,(-'2e Nil Differential'!AP18*('3d Customer accounts'!AP18/('3d Customer accounts'!AP18+'3d Customer accounts'!AP61))),"0"),"-")</f>
        <v>-</v>
      </c>
      <c r="AQ61" s="141" t="str">
        <f>IFERROR(IF('2e Nil Differential'!AQ18&gt;0,(-'2e Nil Differential'!AQ18*('3d Customer accounts'!AQ18/('3d Customer accounts'!AQ18+'3d Customer accounts'!AQ61))),"0"),"-")</f>
        <v>-</v>
      </c>
      <c r="AR61" s="141" t="str">
        <f>IFERROR(IF('2e Nil Differential'!AR18&gt;0,(-'2e Nil Differential'!AR18*('3d Customer accounts'!AR18/('3d Customer accounts'!AR18+'3d Customer accounts'!AR61))),"0"),"-")</f>
        <v>-</v>
      </c>
      <c r="AS61" s="141" t="str">
        <f>IFERROR(IF('2e Nil Differential'!AS18&gt;0,(-'2e Nil Differential'!AS18*('3d Customer accounts'!AS18/('3d Customer accounts'!AS18+'3d Customer accounts'!AS61))),"0"),"-")</f>
        <v>-</v>
      </c>
      <c r="AT61" s="141" t="str">
        <f>IFERROR(IF('2e Nil Differential'!AT18&gt;0,(-'2e Nil Differential'!AT18*('3d Customer accounts'!AT18/('3d Customer accounts'!AT18+'3d Customer accounts'!AT61))),"0"),"-")</f>
        <v>-</v>
      </c>
      <c r="AU61" s="141" t="str">
        <f>IFERROR(IF('2e Nil Differential'!AU18&gt;0,(-'2e Nil Differential'!AU18*('3d Customer accounts'!AU18/('3d Customer accounts'!AU18+'3d Customer accounts'!AU61))),"0"),"-")</f>
        <v>-</v>
      </c>
      <c r="AV61" s="141" t="str">
        <f>IFERROR(IF('2e Nil Differential'!AV18&gt;0,(-'2e Nil Differential'!AV18*('3d Customer accounts'!AV18/('3d Customer accounts'!AV18+'3d Customer accounts'!AV61))),"0"),"-")</f>
        <v>-</v>
      </c>
      <c r="AW61" s="141" t="str">
        <f>IFERROR(IF('2e Nil Differential'!AW18&gt;0,(-'2e Nil Differential'!AW18*('3d Customer accounts'!AW18/('3d Customer accounts'!AW18+'3d Customer accounts'!AW61))),"0"),"-")</f>
        <v>-</v>
      </c>
      <c r="AX61" s="141" t="str">
        <f>IFERROR(IF('2e Nil Differential'!AX18&gt;0,(-'2e Nil Differential'!AX18*('3d Customer accounts'!AX18/('3d Customer accounts'!AX18+'3d Customer accounts'!AX61))),"0"),"-")</f>
        <v>-</v>
      </c>
      <c r="AY61" s="141" t="str">
        <f>IFERROR(IF('2e Nil Differential'!AY18&gt;0,(-'2e Nil Differential'!AY18*('3d Customer accounts'!AY18/('3d Customer accounts'!AY18+'3d Customer accounts'!AY61))),"0"),"-")</f>
        <v>-</v>
      </c>
      <c r="AZ61" s="141" t="str">
        <f>IFERROR(IF('2e Nil Differential'!AZ18&gt;0,(-'2e Nil Differential'!AZ18*('3d Customer accounts'!AZ18/('3d Customer accounts'!AZ18+'3d Customer accounts'!AZ61))),"0"),"-")</f>
        <v>-</v>
      </c>
      <c r="BA61" s="141" t="str">
        <f>IFERROR(IF('2e Nil Differential'!BA18&gt;0,(-'2e Nil Differential'!BA18*('3d Customer accounts'!BA18/('3d Customer accounts'!BA18+'3d Customer accounts'!BA61))),"0"),"-")</f>
        <v>-</v>
      </c>
      <c r="BB61" s="141" t="str">
        <f>IFERROR(IF('2e Nil Differential'!BB18&gt;0,(-'2e Nil Differential'!BB18*('3d Customer accounts'!BB18/('3d Customer accounts'!BB18+'3d Customer accounts'!BB61))),"0"),"-")</f>
        <v>-</v>
      </c>
      <c r="BC61" s="141" t="str">
        <f>IFERROR(IF('2e Nil Differential'!BC18&gt;0,(-'2e Nil Differential'!BC18*('3d Customer accounts'!BC18/('3d Customer accounts'!BC18+'3d Customer accounts'!BC61))),"0"),"-")</f>
        <v>-</v>
      </c>
      <c r="BD61" s="141" t="str">
        <f>IFERROR(IF('2e Nil Differential'!BD18&gt;0,(-'2e Nil Differential'!BD18*('3d Customer accounts'!BD18/('3d Customer accounts'!BD18+'3d Customer accounts'!BD61))),"0"),"-")</f>
        <v>-</v>
      </c>
      <c r="BE61" s="141" t="str">
        <f>IFERROR(IF('2e Nil Differential'!BE18&gt;0,(-'2e Nil Differential'!BE18*('3d Customer accounts'!BE18/('3d Customer accounts'!BE18+'3d Customer accounts'!BE61))),"0"),"-")</f>
        <v>-</v>
      </c>
      <c r="BF61" s="141" t="str">
        <f>IFERROR(IF('2e Nil Differential'!BF18&gt;0,(-'2e Nil Differential'!BF18*('3d Customer accounts'!BF18/('3d Customer accounts'!BF18+'3d Customer accounts'!BF61))),"0"),"-")</f>
        <v>-</v>
      </c>
    </row>
    <row r="62" spans="2:58">
      <c r="B62" s="282"/>
      <c r="C62" s="285"/>
      <c r="D62" s="285"/>
      <c r="E62" s="285"/>
      <c r="F62" s="64" t="s">
        <v>105</v>
      </c>
      <c r="G62" s="65"/>
      <c r="H62" s="38"/>
      <c r="I62" s="136"/>
      <c r="J62" s="136"/>
      <c r="K62" s="136"/>
      <c r="L62" s="136"/>
      <c r="M62" s="136"/>
      <c r="N62" s="136"/>
      <c r="O62" s="136"/>
      <c r="P62" s="136"/>
      <c r="Q62" s="38"/>
      <c r="R62" s="136"/>
      <c r="S62" s="136"/>
      <c r="T62" s="136"/>
      <c r="U62" s="136"/>
      <c r="V62" s="136"/>
      <c r="W62" s="136"/>
      <c r="X62" s="136"/>
      <c r="Y62" s="136"/>
      <c r="Z62" s="136"/>
      <c r="AA62" s="136"/>
      <c r="AB62" s="136"/>
      <c r="AC62" s="136"/>
      <c r="AD62" s="136"/>
      <c r="AE62" s="136"/>
      <c r="AF62" s="141">
        <f>IFERROR(IF('2e Nil Differential'!AF19&gt;0,(-'2e Nil Differential'!AF19*('3d Customer accounts'!AF19/('3d Customer accounts'!AF19+'3d Customer accounts'!AF62))),"0"),"-")</f>
        <v>-19.282201782483948</v>
      </c>
      <c r="AG62" s="141">
        <f>IFERROR(IF('2e Nil Differential'!AG19&gt;0,(-'2e Nil Differential'!AG19*('3d Customer accounts'!AG19/('3d Customer accounts'!AG19+'3d Customer accounts'!AG62))),"0"),"-")</f>
        <v>-19.413175909772232</v>
      </c>
      <c r="AH62" s="141">
        <f>IFERROR(IF('2e Nil Differential'!AH19&gt;0,(-'2e Nil Differential'!AH19*('3d Customer accounts'!AH19/('3d Customer accounts'!AH19+'3d Customer accounts'!AH62))),"0"),"-")</f>
        <v>-17.515179685553438</v>
      </c>
      <c r="AI62" s="141">
        <f>IFERROR(IF('2e Nil Differential'!AI19&gt;0,(-'2e Nil Differential'!AI19*('3d Customer accounts'!AI19/('3d Customer accounts'!AI19+'3d Customer accounts'!AI62))),"0"),"-")</f>
        <v>-17.575632529552131</v>
      </c>
      <c r="AJ62" s="141">
        <f>IFERROR(IF('2e Nil Differential'!AJ19&gt;0,(-'2e Nil Differential'!AJ19*('3d Customer accounts'!AJ19/('3d Customer accounts'!AJ19+'3d Customer accounts'!AJ62))),"0"),"-")</f>
        <v>-17.200324078198957</v>
      </c>
      <c r="AK62" s="141">
        <f>IFERROR(IF('2e Nil Differential'!AK19&gt;0,(-'2e Nil Differential'!AK19*('3d Customer accounts'!AK19/('3d Customer accounts'!AK19+'3d Customer accounts'!AK62))),"0"),"-")</f>
        <v>-26.873097179453456</v>
      </c>
      <c r="AL62" s="141">
        <f>IFERROR(IF('2e Nil Differential'!AL19&gt;0,(-'2e Nil Differential'!AL19*('3d Customer accounts'!AL19/('3d Customer accounts'!AL19+'3d Customer accounts'!AL62))),"0"),"-")</f>
        <v>-26.883919300477096</v>
      </c>
      <c r="AM62" s="141">
        <f>IFERROR(IF('2e Nil Differential'!AM19&gt;0,(-'2e Nil Differential'!AM19*('3d Customer accounts'!AM19/('3d Customer accounts'!AM19+'3d Customer accounts'!AM62))),"0"),"-")</f>
        <v>-26.721053138893769</v>
      </c>
      <c r="AN62" s="141">
        <f>IFERROR(IF('2e Nil Differential'!AN19&gt;0,(-'2e Nil Differential'!AN19*('3d Customer accounts'!AN19/('3d Customer accounts'!AN19+'3d Customer accounts'!AN62))),"0"),"-")</f>
        <v>-26.074380657391671</v>
      </c>
      <c r="AO62" s="141" t="str">
        <f>IFERROR(IF('2e Nil Differential'!AO19&gt;0,(-'2e Nil Differential'!AO19*('3d Customer accounts'!AO19/('3d Customer accounts'!AO19+'3d Customer accounts'!AO62))),"0"),"-")</f>
        <v>-</v>
      </c>
      <c r="AP62" s="141" t="str">
        <f>IFERROR(IF('2e Nil Differential'!AP19&gt;0,(-'2e Nil Differential'!AP19*('3d Customer accounts'!AP19/('3d Customer accounts'!AP19+'3d Customer accounts'!AP62))),"0"),"-")</f>
        <v>-</v>
      </c>
      <c r="AQ62" s="141" t="str">
        <f>IFERROR(IF('2e Nil Differential'!AQ19&gt;0,(-'2e Nil Differential'!AQ19*('3d Customer accounts'!AQ19/('3d Customer accounts'!AQ19+'3d Customer accounts'!AQ62))),"0"),"-")</f>
        <v>-</v>
      </c>
      <c r="AR62" s="141" t="str">
        <f>IFERROR(IF('2e Nil Differential'!AR19&gt;0,(-'2e Nil Differential'!AR19*('3d Customer accounts'!AR19/('3d Customer accounts'!AR19+'3d Customer accounts'!AR62))),"0"),"-")</f>
        <v>-</v>
      </c>
      <c r="AS62" s="141" t="str">
        <f>IFERROR(IF('2e Nil Differential'!AS19&gt;0,(-'2e Nil Differential'!AS19*('3d Customer accounts'!AS19/('3d Customer accounts'!AS19+'3d Customer accounts'!AS62))),"0"),"-")</f>
        <v>-</v>
      </c>
      <c r="AT62" s="141" t="str">
        <f>IFERROR(IF('2e Nil Differential'!AT19&gt;0,(-'2e Nil Differential'!AT19*('3d Customer accounts'!AT19/('3d Customer accounts'!AT19+'3d Customer accounts'!AT62))),"0"),"-")</f>
        <v>-</v>
      </c>
      <c r="AU62" s="141" t="str">
        <f>IFERROR(IF('2e Nil Differential'!AU19&gt;0,(-'2e Nil Differential'!AU19*('3d Customer accounts'!AU19/('3d Customer accounts'!AU19+'3d Customer accounts'!AU62))),"0"),"-")</f>
        <v>-</v>
      </c>
      <c r="AV62" s="141" t="str">
        <f>IFERROR(IF('2e Nil Differential'!AV19&gt;0,(-'2e Nil Differential'!AV19*('3d Customer accounts'!AV19/('3d Customer accounts'!AV19+'3d Customer accounts'!AV62))),"0"),"-")</f>
        <v>-</v>
      </c>
      <c r="AW62" s="141" t="str">
        <f>IFERROR(IF('2e Nil Differential'!AW19&gt;0,(-'2e Nil Differential'!AW19*('3d Customer accounts'!AW19/('3d Customer accounts'!AW19+'3d Customer accounts'!AW62))),"0"),"-")</f>
        <v>-</v>
      </c>
      <c r="AX62" s="141" t="str">
        <f>IFERROR(IF('2e Nil Differential'!AX19&gt;0,(-'2e Nil Differential'!AX19*('3d Customer accounts'!AX19/('3d Customer accounts'!AX19+'3d Customer accounts'!AX62))),"0"),"-")</f>
        <v>-</v>
      </c>
      <c r="AY62" s="141" t="str">
        <f>IFERROR(IF('2e Nil Differential'!AY19&gt;0,(-'2e Nil Differential'!AY19*('3d Customer accounts'!AY19/('3d Customer accounts'!AY19+'3d Customer accounts'!AY62))),"0"),"-")</f>
        <v>-</v>
      </c>
      <c r="AZ62" s="141" t="str">
        <f>IFERROR(IF('2e Nil Differential'!AZ19&gt;0,(-'2e Nil Differential'!AZ19*('3d Customer accounts'!AZ19/('3d Customer accounts'!AZ19+'3d Customer accounts'!AZ62))),"0"),"-")</f>
        <v>-</v>
      </c>
      <c r="BA62" s="141" t="str">
        <f>IFERROR(IF('2e Nil Differential'!BA19&gt;0,(-'2e Nil Differential'!BA19*('3d Customer accounts'!BA19/('3d Customer accounts'!BA19+'3d Customer accounts'!BA62))),"0"),"-")</f>
        <v>-</v>
      </c>
      <c r="BB62" s="141" t="str">
        <f>IFERROR(IF('2e Nil Differential'!BB19&gt;0,(-'2e Nil Differential'!BB19*('3d Customer accounts'!BB19/('3d Customer accounts'!BB19+'3d Customer accounts'!BB62))),"0"),"-")</f>
        <v>-</v>
      </c>
      <c r="BC62" s="141" t="str">
        <f>IFERROR(IF('2e Nil Differential'!BC19&gt;0,(-'2e Nil Differential'!BC19*('3d Customer accounts'!BC19/('3d Customer accounts'!BC19+'3d Customer accounts'!BC62))),"0"),"-")</f>
        <v>-</v>
      </c>
      <c r="BD62" s="141" t="str">
        <f>IFERROR(IF('2e Nil Differential'!BD19&gt;0,(-'2e Nil Differential'!BD19*('3d Customer accounts'!BD19/('3d Customer accounts'!BD19+'3d Customer accounts'!BD62))),"0"),"-")</f>
        <v>-</v>
      </c>
      <c r="BE62" s="141" t="str">
        <f>IFERROR(IF('2e Nil Differential'!BE19&gt;0,(-'2e Nil Differential'!BE19*('3d Customer accounts'!BE19/('3d Customer accounts'!BE19+'3d Customer accounts'!BE62))),"0"),"-")</f>
        <v>-</v>
      </c>
      <c r="BF62" s="141" t="str">
        <f>IFERROR(IF('2e Nil Differential'!BF19&gt;0,(-'2e Nil Differential'!BF19*('3d Customer accounts'!BF19/('3d Customer accounts'!BF19+'3d Customer accounts'!BF62))),"0"),"-")</f>
        <v>-</v>
      </c>
    </row>
    <row r="63" spans="2:58">
      <c r="B63" s="282"/>
      <c r="C63" s="285"/>
      <c r="D63" s="285"/>
      <c r="E63" s="285"/>
      <c r="F63" s="64" t="s">
        <v>106</v>
      </c>
      <c r="G63" s="65"/>
      <c r="H63" s="38"/>
      <c r="I63" s="136"/>
      <c r="J63" s="136"/>
      <c r="K63" s="136"/>
      <c r="L63" s="136"/>
      <c r="M63" s="136"/>
      <c r="N63" s="136"/>
      <c r="O63" s="136"/>
      <c r="P63" s="136"/>
      <c r="Q63" s="38"/>
      <c r="R63" s="136"/>
      <c r="S63" s="136"/>
      <c r="T63" s="136"/>
      <c r="U63" s="136"/>
      <c r="V63" s="136"/>
      <c r="W63" s="136"/>
      <c r="X63" s="136"/>
      <c r="Y63" s="136"/>
      <c r="Z63" s="136"/>
      <c r="AA63" s="136"/>
      <c r="AB63" s="136"/>
      <c r="AC63" s="136"/>
      <c r="AD63" s="136"/>
      <c r="AE63" s="136"/>
      <c r="AF63" s="141">
        <f>IFERROR(IF('2e Nil Differential'!AF20&gt;0,(-'2e Nil Differential'!AF20*('3d Customer accounts'!AF20/('3d Customer accounts'!AF20+'3d Customer accounts'!AF63))),"0"),"-")</f>
        <v>-21.995740866929054</v>
      </c>
      <c r="AG63" s="141">
        <f>IFERROR(IF('2e Nil Differential'!AG20&gt;0,(-'2e Nil Differential'!AG20*('3d Customer accounts'!AG20/('3d Customer accounts'!AG20+'3d Customer accounts'!AG63))),"0"),"-")</f>
        <v>-22.066316253738172</v>
      </c>
      <c r="AH63" s="141">
        <f>IFERROR(IF('2e Nil Differential'!AH20&gt;0,(-'2e Nil Differential'!AH20*('3d Customer accounts'!AH20/('3d Customer accounts'!AH20+'3d Customer accounts'!AH63))),"0"),"-")</f>
        <v>-19.835243532870617</v>
      </c>
      <c r="AI63" s="141">
        <f>IFERROR(IF('2e Nil Differential'!AI20&gt;0,(-'2e Nil Differential'!AI20*('3d Customer accounts'!AI20/('3d Customer accounts'!AI20+'3d Customer accounts'!AI63))),"0"),"-")</f>
        <v>-19.85134732975926</v>
      </c>
      <c r="AJ63" s="141">
        <f>IFERROR(IF('2e Nil Differential'!AJ20&gt;0,(-'2e Nil Differential'!AJ20*('3d Customer accounts'!AJ20/('3d Customer accounts'!AJ20+'3d Customer accounts'!AJ63))),"0"),"-")</f>
        <v>-19.581227979358932</v>
      </c>
      <c r="AK63" s="141">
        <f>IFERROR(IF('2e Nil Differential'!AK20&gt;0,(-'2e Nil Differential'!AK20*('3d Customer accounts'!AK20/('3d Customer accounts'!AK20+'3d Customer accounts'!AK63))),"0"),"-")</f>
        <v>-30.489561088077462</v>
      </c>
      <c r="AL63" s="141">
        <f>IFERROR(IF('2e Nil Differential'!AL20&gt;0,(-'2e Nil Differential'!AL20*('3d Customer accounts'!AL20/('3d Customer accounts'!AL20+'3d Customer accounts'!AL63))),"0"),"-")</f>
        <v>-30.453306260224288</v>
      </c>
      <c r="AM63" s="141">
        <f>IFERROR(IF('2e Nil Differential'!AM20&gt;0,(-'2e Nil Differential'!AM20*('3d Customer accounts'!AM20/('3d Customer accounts'!AM20+'3d Customer accounts'!AM63))),"0"),"-")</f>
        <v>-30.221716727270223</v>
      </c>
      <c r="AN63" s="141">
        <f>IFERROR(IF('2e Nil Differential'!AN20&gt;0,(-'2e Nil Differential'!AN20*('3d Customer accounts'!AN20/('3d Customer accounts'!AN20+'3d Customer accounts'!AN63))),"0"),"-")</f>
        <v>-28.599318785059694</v>
      </c>
      <c r="AO63" s="141" t="str">
        <f>IFERROR(IF('2e Nil Differential'!AO20&gt;0,(-'2e Nil Differential'!AO20*('3d Customer accounts'!AO20/('3d Customer accounts'!AO20+'3d Customer accounts'!AO63))),"0"),"-")</f>
        <v>-</v>
      </c>
      <c r="AP63" s="141" t="str">
        <f>IFERROR(IF('2e Nil Differential'!AP20&gt;0,(-'2e Nil Differential'!AP20*('3d Customer accounts'!AP20/('3d Customer accounts'!AP20+'3d Customer accounts'!AP63))),"0"),"-")</f>
        <v>-</v>
      </c>
      <c r="AQ63" s="141" t="str">
        <f>IFERROR(IF('2e Nil Differential'!AQ20&gt;0,(-'2e Nil Differential'!AQ20*('3d Customer accounts'!AQ20/('3d Customer accounts'!AQ20+'3d Customer accounts'!AQ63))),"0"),"-")</f>
        <v>-</v>
      </c>
      <c r="AR63" s="141" t="str">
        <f>IFERROR(IF('2e Nil Differential'!AR20&gt;0,(-'2e Nil Differential'!AR20*('3d Customer accounts'!AR20/('3d Customer accounts'!AR20+'3d Customer accounts'!AR63))),"0"),"-")</f>
        <v>-</v>
      </c>
      <c r="AS63" s="141" t="str">
        <f>IFERROR(IF('2e Nil Differential'!AS20&gt;0,(-'2e Nil Differential'!AS20*('3d Customer accounts'!AS20/('3d Customer accounts'!AS20+'3d Customer accounts'!AS63))),"0"),"-")</f>
        <v>-</v>
      </c>
      <c r="AT63" s="141" t="str">
        <f>IFERROR(IF('2e Nil Differential'!AT20&gt;0,(-'2e Nil Differential'!AT20*('3d Customer accounts'!AT20/('3d Customer accounts'!AT20+'3d Customer accounts'!AT63))),"0"),"-")</f>
        <v>-</v>
      </c>
      <c r="AU63" s="141" t="str">
        <f>IFERROR(IF('2e Nil Differential'!AU20&gt;0,(-'2e Nil Differential'!AU20*('3d Customer accounts'!AU20/('3d Customer accounts'!AU20+'3d Customer accounts'!AU63))),"0"),"-")</f>
        <v>-</v>
      </c>
      <c r="AV63" s="141" t="str">
        <f>IFERROR(IF('2e Nil Differential'!AV20&gt;0,(-'2e Nil Differential'!AV20*('3d Customer accounts'!AV20/('3d Customer accounts'!AV20+'3d Customer accounts'!AV63))),"0"),"-")</f>
        <v>-</v>
      </c>
      <c r="AW63" s="141" t="str">
        <f>IFERROR(IF('2e Nil Differential'!AW20&gt;0,(-'2e Nil Differential'!AW20*('3d Customer accounts'!AW20/('3d Customer accounts'!AW20+'3d Customer accounts'!AW63))),"0"),"-")</f>
        <v>-</v>
      </c>
      <c r="AX63" s="141" t="str">
        <f>IFERROR(IF('2e Nil Differential'!AX20&gt;0,(-'2e Nil Differential'!AX20*('3d Customer accounts'!AX20/('3d Customer accounts'!AX20+'3d Customer accounts'!AX63))),"0"),"-")</f>
        <v>-</v>
      </c>
      <c r="AY63" s="141" t="str">
        <f>IFERROR(IF('2e Nil Differential'!AY20&gt;0,(-'2e Nil Differential'!AY20*('3d Customer accounts'!AY20/('3d Customer accounts'!AY20+'3d Customer accounts'!AY63))),"0"),"-")</f>
        <v>-</v>
      </c>
      <c r="AZ63" s="141" t="str">
        <f>IFERROR(IF('2e Nil Differential'!AZ20&gt;0,(-'2e Nil Differential'!AZ20*('3d Customer accounts'!AZ20/('3d Customer accounts'!AZ20+'3d Customer accounts'!AZ63))),"0"),"-")</f>
        <v>-</v>
      </c>
      <c r="BA63" s="141" t="str">
        <f>IFERROR(IF('2e Nil Differential'!BA20&gt;0,(-'2e Nil Differential'!BA20*('3d Customer accounts'!BA20/('3d Customer accounts'!BA20+'3d Customer accounts'!BA63))),"0"),"-")</f>
        <v>-</v>
      </c>
      <c r="BB63" s="141" t="str">
        <f>IFERROR(IF('2e Nil Differential'!BB20&gt;0,(-'2e Nil Differential'!BB20*('3d Customer accounts'!BB20/('3d Customer accounts'!BB20+'3d Customer accounts'!BB63))),"0"),"-")</f>
        <v>-</v>
      </c>
      <c r="BC63" s="141" t="str">
        <f>IFERROR(IF('2e Nil Differential'!BC20&gt;0,(-'2e Nil Differential'!BC20*('3d Customer accounts'!BC20/('3d Customer accounts'!BC20+'3d Customer accounts'!BC63))),"0"),"-")</f>
        <v>-</v>
      </c>
      <c r="BD63" s="141" t="str">
        <f>IFERROR(IF('2e Nil Differential'!BD20&gt;0,(-'2e Nil Differential'!BD20*('3d Customer accounts'!BD20/('3d Customer accounts'!BD20+'3d Customer accounts'!BD63))),"0"),"-")</f>
        <v>-</v>
      </c>
      <c r="BE63" s="141" t="str">
        <f>IFERROR(IF('2e Nil Differential'!BE20&gt;0,(-'2e Nil Differential'!BE20*('3d Customer accounts'!BE20/('3d Customer accounts'!BE20+'3d Customer accounts'!BE63))),"0"),"-")</f>
        <v>-</v>
      </c>
      <c r="BF63" s="141" t="str">
        <f>IFERROR(IF('2e Nil Differential'!BF20&gt;0,(-'2e Nil Differential'!BF20*('3d Customer accounts'!BF20/('3d Customer accounts'!BF20+'3d Customer accounts'!BF63))),"0"),"-")</f>
        <v>-</v>
      </c>
    </row>
    <row r="64" spans="2:58">
      <c r="B64" s="282"/>
      <c r="C64" s="285"/>
      <c r="D64" s="285"/>
      <c r="E64" s="285"/>
      <c r="F64" s="64" t="s">
        <v>107</v>
      </c>
      <c r="G64" s="65"/>
      <c r="H64" s="38"/>
      <c r="I64" s="136"/>
      <c r="J64" s="136"/>
      <c r="K64" s="136"/>
      <c r="L64" s="136"/>
      <c r="M64" s="136"/>
      <c r="N64" s="136"/>
      <c r="O64" s="136"/>
      <c r="P64" s="136"/>
      <c r="Q64" s="38"/>
      <c r="R64" s="136"/>
      <c r="S64" s="136"/>
      <c r="T64" s="136"/>
      <c r="U64" s="136"/>
      <c r="V64" s="136"/>
      <c r="W64" s="136"/>
      <c r="X64" s="136"/>
      <c r="Y64" s="136"/>
      <c r="Z64" s="136"/>
      <c r="AA64" s="136"/>
      <c r="AB64" s="136"/>
      <c r="AC64" s="136"/>
      <c r="AD64" s="136"/>
      <c r="AE64" s="136"/>
      <c r="AF64" s="141">
        <f>IFERROR(IF('2e Nil Differential'!AF21&gt;0,(-'2e Nil Differential'!AF21*('3d Customer accounts'!AF21/('3d Customer accounts'!AF21+'3d Customer accounts'!AF64))),"0"),"-")</f>
        <v>-22.017719683065664</v>
      </c>
      <c r="AG64" s="141">
        <f>IFERROR(IF('2e Nil Differential'!AG21&gt;0,(-'2e Nil Differential'!AG21*('3d Customer accounts'!AG21/('3d Customer accounts'!AG21+'3d Customer accounts'!AG64))),"0"),"-")</f>
        <v>-22.108638123266378</v>
      </c>
      <c r="AH64" s="141">
        <f>IFERROR(IF('2e Nil Differential'!AH21&gt;0,(-'2e Nil Differential'!AH21*('3d Customer accounts'!AH21/('3d Customer accounts'!AH21+'3d Customer accounts'!AH64))),"0"),"-")</f>
        <v>-19.869939985196947</v>
      </c>
      <c r="AI64" s="141">
        <f>IFERROR(IF('2e Nil Differential'!AI21&gt;0,(-'2e Nil Differential'!AI21*('3d Customer accounts'!AI21/('3d Customer accounts'!AI21+'3d Customer accounts'!AI64))),"0"),"-")</f>
        <v>-19.863810761639854</v>
      </c>
      <c r="AJ64" s="141">
        <f>IFERROR(IF('2e Nil Differential'!AJ21&gt;0,(-'2e Nil Differential'!AJ21*('3d Customer accounts'!AJ21/('3d Customer accounts'!AJ21+'3d Customer accounts'!AJ64))),"0"),"-")</f>
        <v>-19.481412467399682</v>
      </c>
      <c r="AK64" s="141">
        <f>IFERROR(IF('2e Nil Differential'!AK21&gt;0,(-'2e Nil Differential'!AK21*('3d Customer accounts'!AK21/('3d Customer accounts'!AK21+'3d Customer accounts'!AK64))),"0"),"-")</f>
        <v>-30.237019985442913</v>
      </c>
      <c r="AL64" s="141">
        <f>IFERROR(IF('2e Nil Differential'!AL21&gt;0,(-'2e Nil Differential'!AL21*('3d Customer accounts'!AL21/('3d Customer accounts'!AL21+'3d Customer accounts'!AL64))),"0"),"-")</f>
        <v>-30.177816786435251</v>
      </c>
      <c r="AM64" s="141">
        <f>IFERROR(IF('2e Nil Differential'!AM21&gt;0,(-'2e Nil Differential'!AM21*('3d Customer accounts'!AM21/('3d Customer accounts'!AM21+'3d Customer accounts'!AM64))),"0"),"-")</f>
        <v>-29.923949533357778</v>
      </c>
      <c r="AN64" s="141">
        <f>IFERROR(IF('2e Nil Differential'!AN21&gt;0,(-'2e Nil Differential'!AN21*('3d Customer accounts'!AN21/('3d Customer accounts'!AN21+'3d Customer accounts'!AN64))),"0"),"-")</f>
        <v>-28.420594052096465</v>
      </c>
      <c r="AO64" s="141" t="str">
        <f>IFERROR(IF('2e Nil Differential'!AO21&gt;0,(-'2e Nil Differential'!AO21*('3d Customer accounts'!AO21/('3d Customer accounts'!AO21+'3d Customer accounts'!AO64))),"0"),"-")</f>
        <v>-</v>
      </c>
      <c r="AP64" s="141" t="str">
        <f>IFERROR(IF('2e Nil Differential'!AP21&gt;0,(-'2e Nil Differential'!AP21*('3d Customer accounts'!AP21/('3d Customer accounts'!AP21+'3d Customer accounts'!AP64))),"0"),"-")</f>
        <v>-</v>
      </c>
      <c r="AQ64" s="141" t="str">
        <f>IFERROR(IF('2e Nil Differential'!AQ21&gt;0,(-'2e Nil Differential'!AQ21*('3d Customer accounts'!AQ21/('3d Customer accounts'!AQ21+'3d Customer accounts'!AQ64))),"0"),"-")</f>
        <v>-</v>
      </c>
      <c r="AR64" s="141" t="str">
        <f>IFERROR(IF('2e Nil Differential'!AR21&gt;0,(-'2e Nil Differential'!AR21*('3d Customer accounts'!AR21/('3d Customer accounts'!AR21+'3d Customer accounts'!AR64))),"0"),"-")</f>
        <v>-</v>
      </c>
      <c r="AS64" s="141" t="str">
        <f>IFERROR(IF('2e Nil Differential'!AS21&gt;0,(-'2e Nil Differential'!AS21*('3d Customer accounts'!AS21/('3d Customer accounts'!AS21+'3d Customer accounts'!AS64))),"0"),"-")</f>
        <v>-</v>
      </c>
      <c r="AT64" s="141" t="str">
        <f>IFERROR(IF('2e Nil Differential'!AT21&gt;0,(-'2e Nil Differential'!AT21*('3d Customer accounts'!AT21/('3d Customer accounts'!AT21+'3d Customer accounts'!AT64))),"0"),"-")</f>
        <v>-</v>
      </c>
      <c r="AU64" s="141" t="str">
        <f>IFERROR(IF('2e Nil Differential'!AU21&gt;0,(-'2e Nil Differential'!AU21*('3d Customer accounts'!AU21/('3d Customer accounts'!AU21+'3d Customer accounts'!AU64))),"0"),"-")</f>
        <v>-</v>
      </c>
      <c r="AV64" s="141" t="str">
        <f>IFERROR(IF('2e Nil Differential'!AV21&gt;0,(-'2e Nil Differential'!AV21*('3d Customer accounts'!AV21/('3d Customer accounts'!AV21+'3d Customer accounts'!AV64))),"0"),"-")</f>
        <v>-</v>
      </c>
      <c r="AW64" s="141" t="str">
        <f>IFERROR(IF('2e Nil Differential'!AW21&gt;0,(-'2e Nil Differential'!AW21*('3d Customer accounts'!AW21/('3d Customer accounts'!AW21+'3d Customer accounts'!AW64))),"0"),"-")</f>
        <v>-</v>
      </c>
      <c r="AX64" s="141" t="str">
        <f>IFERROR(IF('2e Nil Differential'!AX21&gt;0,(-'2e Nil Differential'!AX21*('3d Customer accounts'!AX21/('3d Customer accounts'!AX21+'3d Customer accounts'!AX64))),"0"),"-")</f>
        <v>-</v>
      </c>
      <c r="AY64" s="141" t="str">
        <f>IFERROR(IF('2e Nil Differential'!AY21&gt;0,(-'2e Nil Differential'!AY21*('3d Customer accounts'!AY21/('3d Customer accounts'!AY21+'3d Customer accounts'!AY64))),"0"),"-")</f>
        <v>-</v>
      </c>
      <c r="AZ64" s="141" t="str">
        <f>IFERROR(IF('2e Nil Differential'!AZ21&gt;0,(-'2e Nil Differential'!AZ21*('3d Customer accounts'!AZ21/('3d Customer accounts'!AZ21+'3d Customer accounts'!AZ64))),"0"),"-")</f>
        <v>-</v>
      </c>
      <c r="BA64" s="141" t="str">
        <f>IFERROR(IF('2e Nil Differential'!BA21&gt;0,(-'2e Nil Differential'!BA21*('3d Customer accounts'!BA21/('3d Customer accounts'!BA21+'3d Customer accounts'!BA64))),"0"),"-")</f>
        <v>-</v>
      </c>
      <c r="BB64" s="141" t="str">
        <f>IFERROR(IF('2e Nil Differential'!BB21&gt;0,(-'2e Nil Differential'!BB21*('3d Customer accounts'!BB21/('3d Customer accounts'!BB21+'3d Customer accounts'!BB64))),"0"),"-")</f>
        <v>-</v>
      </c>
      <c r="BC64" s="141" t="str">
        <f>IFERROR(IF('2e Nil Differential'!BC21&gt;0,(-'2e Nil Differential'!BC21*('3d Customer accounts'!BC21/('3d Customer accounts'!BC21+'3d Customer accounts'!BC64))),"0"),"-")</f>
        <v>-</v>
      </c>
      <c r="BD64" s="141" t="str">
        <f>IFERROR(IF('2e Nil Differential'!BD21&gt;0,(-'2e Nil Differential'!BD21*('3d Customer accounts'!BD21/('3d Customer accounts'!BD21+'3d Customer accounts'!BD64))),"0"),"-")</f>
        <v>-</v>
      </c>
      <c r="BE64" s="141" t="str">
        <f>IFERROR(IF('2e Nil Differential'!BE21&gt;0,(-'2e Nil Differential'!BE21*('3d Customer accounts'!BE21/('3d Customer accounts'!BE21+'3d Customer accounts'!BE64))),"0"),"-")</f>
        <v>-</v>
      </c>
      <c r="BF64" s="141" t="str">
        <f>IFERROR(IF('2e Nil Differential'!BF21&gt;0,(-'2e Nil Differential'!BF21*('3d Customer accounts'!BF21/('3d Customer accounts'!BF21+'3d Customer accounts'!BF64))),"0"),"-")</f>
        <v>-</v>
      </c>
    </row>
    <row r="65" spans="2:58">
      <c r="B65" s="282"/>
      <c r="C65" s="285"/>
      <c r="D65" s="285"/>
      <c r="E65" s="285"/>
      <c r="F65" s="64" t="s">
        <v>108</v>
      </c>
      <c r="G65" s="65"/>
      <c r="H65" s="38"/>
      <c r="I65" s="136"/>
      <c r="J65" s="136"/>
      <c r="K65" s="136"/>
      <c r="L65" s="136"/>
      <c r="M65" s="136"/>
      <c r="N65" s="136"/>
      <c r="O65" s="136"/>
      <c r="P65" s="136"/>
      <c r="Q65" s="38"/>
      <c r="R65" s="136"/>
      <c r="S65" s="136"/>
      <c r="T65" s="136"/>
      <c r="U65" s="136"/>
      <c r="V65" s="136"/>
      <c r="W65" s="136"/>
      <c r="X65" s="136"/>
      <c r="Y65" s="136"/>
      <c r="Z65" s="136"/>
      <c r="AA65" s="136"/>
      <c r="AB65" s="136"/>
      <c r="AC65" s="136"/>
      <c r="AD65" s="136"/>
      <c r="AE65" s="136"/>
      <c r="AF65" s="141">
        <f>IFERROR(IF('2e Nil Differential'!AF22&gt;0,(-'2e Nil Differential'!AF22*('3d Customer accounts'!AF22/('3d Customer accounts'!AF22+'3d Customer accounts'!AF65))),"0"),"-")</f>
        <v>-21.182349415837173</v>
      </c>
      <c r="AG65" s="141">
        <f>IFERROR(IF('2e Nil Differential'!AG22&gt;0,(-'2e Nil Differential'!AG22*('3d Customer accounts'!AG22/('3d Customer accounts'!AG22+'3d Customer accounts'!AG65))),"0"),"-")</f>
        <v>-21.304740423087217</v>
      </c>
      <c r="AH65" s="141">
        <f>IFERROR(IF('2e Nil Differential'!AH22&gt;0,(-'2e Nil Differential'!AH22*('3d Customer accounts'!AH22/('3d Customer accounts'!AH22+'3d Customer accounts'!AH65))),"0"),"-")</f>
        <v>-19.148435986807737</v>
      </c>
      <c r="AI65" s="141">
        <f>IFERROR(IF('2e Nil Differential'!AI22&gt;0,(-'2e Nil Differential'!AI22*('3d Customer accounts'!AI22/('3d Customer accounts'!AI22+'3d Customer accounts'!AI65))),"0"),"-")</f>
        <v>-19.157417391538207</v>
      </c>
      <c r="AJ65" s="141">
        <f>IFERROR(IF('2e Nil Differential'!AJ22&gt;0,(-'2e Nil Differential'!AJ22*('3d Customer accounts'!AJ22/('3d Customer accounts'!AJ22+'3d Customer accounts'!AJ65))),"0"),"-")</f>
        <v>-18.878520325575266</v>
      </c>
      <c r="AK65" s="141">
        <f>IFERROR(IF('2e Nil Differential'!AK22&gt;0,(-'2e Nil Differential'!AK22*('3d Customer accounts'!AK22/('3d Customer accounts'!AK22+'3d Customer accounts'!AK65))),"0"),"-")</f>
        <v>-29.20376097309148</v>
      </c>
      <c r="AL65" s="141">
        <f>IFERROR(IF('2e Nil Differential'!AL22&gt;0,(-'2e Nil Differential'!AL22*('3d Customer accounts'!AL22/('3d Customer accounts'!AL22+'3d Customer accounts'!AL65))),"0"),"-")</f>
        <v>-29.157060973607763</v>
      </c>
      <c r="AM65" s="141">
        <f>IFERROR(IF('2e Nil Differential'!AM22&gt;0,(-'2e Nil Differential'!AM22*('3d Customer accounts'!AM22/('3d Customer accounts'!AM22+'3d Customer accounts'!AM65))),"0"),"-")</f>
        <v>-28.895021882376085</v>
      </c>
      <c r="AN65" s="141">
        <f>IFERROR(IF('2e Nil Differential'!AN22&gt;0,(-'2e Nil Differential'!AN22*('3d Customer accounts'!AN22/('3d Customer accounts'!AN22+'3d Customer accounts'!AN65))),"0"),"-")</f>
        <v>-27.556677933761154</v>
      </c>
      <c r="AO65" s="141" t="str">
        <f>IFERROR(IF('2e Nil Differential'!AO22&gt;0,(-'2e Nil Differential'!AO22*('3d Customer accounts'!AO22/('3d Customer accounts'!AO22+'3d Customer accounts'!AO65))),"0"),"-")</f>
        <v>-</v>
      </c>
      <c r="AP65" s="141" t="str">
        <f>IFERROR(IF('2e Nil Differential'!AP22&gt;0,(-'2e Nil Differential'!AP22*('3d Customer accounts'!AP22/('3d Customer accounts'!AP22+'3d Customer accounts'!AP65))),"0"),"-")</f>
        <v>-</v>
      </c>
      <c r="AQ65" s="141" t="str">
        <f>IFERROR(IF('2e Nil Differential'!AQ22&gt;0,(-'2e Nil Differential'!AQ22*('3d Customer accounts'!AQ22/('3d Customer accounts'!AQ22+'3d Customer accounts'!AQ65))),"0"),"-")</f>
        <v>-</v>
      </c>
      <c r="AR65" s="141" t="str">
        <f>IFERROR(IF('2e Nil Differential'!AR22&gt;0,(-'2e Nil Differential'!AR22*('3d Customer accounts'!AR22/('3d Customer accounts'!AR22+'3d Customer accounts'!AR65))),"0"),"-")</f>
        <v>-</v>
      </c>
      <c r="AS65" s="141" t="str">
        <f>IFERROR(IF('2e Nil Differential'!AS22&gt;0,(-'2e Nil Differential'!AS22*('3d Customer accounts'!AS22/('3d Customer accounts'!AS22+'3d Customer accounts'!AS65))),"0"),"-")</f>
        <v>-</v>
      </c>
      <c r="AT65" s="141" t="str">
        <f>IFERROR(IF('2e Nil Differential'!AT22&gt;0,(-'2e Nil Differential'!AT22*('3d Customer accounts'!AT22/('3d Customer accounts'!AT22+'3d Customer accounts'!AT65))),"0"),"-")</f>
        <v>-</v>
      </c>
      <c r="AU65" s="141" t="str">
        <f>IFERROR(IF('2e Nil Differential'!AU22&gt;0,(-'2e Nil Differential'!AU22*('3d Customer accounts'!AU22/('3d Customer accounts'!AU22+'3d Customer accounts'!AU65))),"0"),"-")</f>
        <v>-</v>
      </c>
      <c r="AV65" s="141" t="str">
        <f>IFERROR(IF('2e Nil Differential'!AV22&gt;0,(-'2e Nil Differential'!AV22*('3d Customer accounts'!AV22/('3d Customer accounts'!AV22+'3d Customer accounts'!AV65))),"0"),"-")</f>
        <v>-</v>
      </c>
      <c r="AW65" s="141" t="str">
        <f>IFERROR(IF('2e Nil Differential'!AW22&gt;0,(-'2e Nil Differential'!AW22*('3d Customer accounts'!AW22/('3d Customer accounts'!AW22+'3d Customer accounts'!AW65))),"0"),"-")</f>
        <v>-</v>
      </c>
      <c r="AX65" s="141" t="str">
        <f>IFERROR(IF('2e Nil Differential'!AX22&gt;0,(-'2e Nil Differential'!AX22*('3d Customer accounts'!AX22/('3d Customer accounts'!AX22+'3d Customer accounts'!AX65))),"0"),"-")</f>
        <v>-</v>
      </c>
      <c r="AY65" s="141" t="str">
        <f>IFERROR(IF('2e Nil Differential'!AY22&gt;0,(-'2e Nil Differential'!AY22*('3d Customer accounts'!AY22/('3d Customer accounts'!AY22+'3d Customer accounts'!AY65))),"0"),"-")</f>
        <v>-</v>
      </c>
      <c r="AZ65" s="141" t="str">
        <f>IFERROR(IF('2e Nil Differential'!AZ22&gt;0,(-'2e Nil Differential'!AZ22*('3d Customer accounts'!AZ22/('3d Customer accounts'!AZ22+'3d Customer accounts'!AZ65))),"0"),"-")</f>
        <v>-</v>
      </c>
      <c r="BA65" s="141" t="str">
        <f>IFERROR(IF('2e Nil Differential'!BA22&gt;0,(-'2e Nil Differential'!BA22*('3d Customer accounts'!BA22/('3d Customer accounts'!BA22+'3d Customer accounts'!BA65))),"0"),"-")</f>
        <v>-</v>
      </c>
      <c r="BB65" s="141" t="str">
        <f>IFERROR(IF('2e Nil Differential'!BB22&gt;0,(-'2e Nil Differential'!BB22*('3d Customer accounts'!BB22/('3d Customer accounts'!BB22+'3d Customer accounts'!BB65))),"0"),"-")</f>
        <v>-</v>
      </c>
      <c r="BC65" s="141" t="str">
        <f>IFERROR(IF('2e Nil Differential'!BC22&gt;0,(-'2e Nil Differential'!BC22*('3d Customer accounts'!BC22/('3d Customer accounts'!BC22+'3d Customer accounts'!BC65))),"0"),"-")</f>
        <v>-</v>
      </c>
      <c r="BD65" s="141" t="str">
        <f>IFERROR(IF('2e Nil Differential'!BD22&gt;0,(-'2e Nil Differential'!BD22*('3d Customer accounts'!BD22/('3d Customer accounts'!BD22+'3d Customer accounts'!BD65))),"0"),"-")</f>
        <v>-</v>
      </c>
      <c r="BE65" s="141" t="str">
        <f>IFERROR(IF('2e Nil Differential'!BE22&gt;0,(-'2e Nil Differential'!BE22*('3d Customer accounts'!BE22/('3d Customer accounts'!BE22+'3d Customer accounts'!BE65))),"0"),"-")</f>
        <v>-</v>
      </c>
      <c r="BF65" s="141" t="str">
        <f>IFERROR(IF('2e Nil Differential'!BF22&gt;0,(-'2e Nil Differential'!BF22*('3d Customer accounts'!BF22/('3d Customer accounts'!BF22+'3d Customer accounts'!BF65))),"0"),"-")</f>
        <v>-</v>
      </c>
    </row>
    <row r="66" spans="2:58">
      <c r="B66" s="282"/>
      <c r="C66" s="285"/>
      <c r="D66" s="285"/>
      <c r="E66" s="285"/>
      <c r="F66" s="64" t="s">
        <v>109</v>
      </c>
      <c r="G66" s="65"/>
      <c r="H66" s="38"/>
      <c r="I66" s="136"/>
      <c r="J66" s="136"/>
      <c r="K66" s="136"/>
      <c r="L66" s="136"/>
      <c r="M66" s="136"/>
      <c r="N66" s="136"/>
      <c r="O66" s="136"/>
      <c r="P66" s="136"/>
      <c r="Q66" s="38"/>
      <c r="R66" s="136"/>
      <c r="S66" s="136"/>
      <c r="T66" s="136"/>
      <c r="U66" s="136"/>
      <c r="V66" s="136"/>
      <c r="W66" s="136"/>
      <c r="X66" s="136"/>
      <c r="Y66" s="136"/>
      <c r="Z66" s="136"/>
      <c r="AA66" s="136"/>
      <c r="AB66" s="136"/>
      <c r="AC66" s="136"/>
      <c r="AD66" s="136"/>
      <c r="AE66" s="136"/>
      <c r="AF66" s="141">
        <f>IFERROR(IF('2e Nil Differential'!AF23&gt;0,(-'2e Nil Differential'!AF23*('3d Customer accounts'!AF23/('3d Customer accounts'!AF23+'3d Customer accounts'!AF66))),"0"),"-")</f>
        <v>-20.454414109946367</v>
      </c>
      <c r="AG66" s="141">
        <f>IFERROR(IF('2e Nil Differential'!AG23&gt;0,(-'2e Nil Differential'!AG23*('3d Customer accounts'!AG23/('3d Customer accounts'!AG23+'3d Customer accounts'!AG66))),"0"),"-")</f>
        <v>-20.584918343307095</v>
      </c>
      <c r="AH66" s="141">
        <f>IFERROR(IF('2e Nil Differential'!AH23&gt;0,(-'2e Nil Differential'!AH23*('3d Customer accounts'!AH23/('3d Customer accounts'!AH23+'3d Customer accounts'!AH66))),"0"),"-")</f>
        <v>-18.488875616194665</v>
      </c>
      <c r="AI66" s="141">
        <f>IFERROR(IF('2e Nil Differential'!AI23&gt;0,(-'2e Nil Differential'!AI23*('3d Customer accounts'!AI23/('3d Customer accounts'!AI23+'3d Customer accounts'!AI66))),"0"),"-")</f>
        <v>-18.502909433321605</v>
      </c>
      <c r="AJ66" s="141">
        <f>IFERROR(IF('2e Nil Differential'!AJ23&gt;0,(-'2e Nil Differential'!AJ23*('3d Customer accounts'!AJ23/('3d Customer accounts'!AJ23+'3d Customer accounts'!AJ66))),"0"),"-")</f>
        <v>-18.27926837159227</v>
      </c>
      <c r="AK66" s="141">
        <f>IFERROR(IF('2e Nil Differential'!AK23&gt;0,(-'2e Nil Differential'!AK23*('3d Customer accounts'!AK23/('3d Customer accounts'!AK23+'3d Customer accounts'!AK66))),"0"),"-")</f>
        <v>-28.106384535552824</v>
      </c>
      <c r="AL66" s="141">
        <f>IFERROR(IF('2e Nil Differential'!AL23&gt;0,(-'2e Nil Differential'!AL23*('3d Customer accounts'!AL23/('3d Customer accounts'!AL23+'3d Customer accounts'!AL66))),"0"),"-")</f>
        <v>-28.055975874529391</v>
      </c>
      <c r="AM66" s="141">
        <f>IFERROR(IF('2e Nil Differential'!AM23&gt;0,(-'2e Nil Differential'!AM23*('3d Customer accounts'!AM23/('3d Customer accounts'!AM23+'3d Customer accounts'!AM66))),"0"),"-")</f>
        <v>-27.806322966843823</v>
      </c>
      <c r="AN66" s="141">
        <f>IFERROR(IF('2e Nil Differential'!AN23&gt;0,(-'2e Nil Differential'!AN23*('3d Customer accounts'!AN23/('3d Customer accounts'!AN23+'3d Customer accounts'!AN66))),"0"),"-")</f>
        <v>-26.336114185990422</v>
      </c>
      <c r="AO66" s="141" t="str">
        <f>IFERROR(IF('2e Nil Differential'!AO23&gt;0,(-'2e Nil Differential'!AO23*('3d Customer accounts'!AO23/('3d Customer accounts'!AO23+'3d Customer accounts'!AO66))),"0"),"-")</f>
        <v>-</v>
      </c>
      <c r="AP66" s="141" t="str">
        <f>IFERROR(IF('2e Nil Differential'!AP23&gt;0,(-'2e Nil Differential'!AP23*('3d Customer accounts'!AP23/('3d Customer accounts'!AP23+'3d Customer accounts'!AP66))),"0"),"-")</f>
        <v>-</v>
      </c>
      <c r="AQ66" s="141" t="str">
        <f>IFERROR(IF('2e Nil Differential'!AQ23&gt;0,(-'2e Nil Differential'!AQ23*('3d Customer accounts'!AQ23/('3d Customer accounts'!AQ23+'3d Customer accounts'!AQ66))),"0"),"-")</f>
        <v>-</v>
      </c>
      <c r="AR66" s="141" t="str">
        <f>IFERROR(IF('2e Nil Differential'!AR23&gt;0,(-'2e Nil Differential'!AR23*('3d Customer accounts'!AR23/('3d Customer accounts'!AR23+'3d Customer accounts'!AR66))),"0"),"-")</f>
        <v>-</v>
      </c>
      <c r="AS66" s="141" t="str">
        <f>IFERROR(IF('2e Nil Differential'!AS23&gt;0,(-'2e Nil Differential'!AS23*('3d Customer accounts'!AS23/('3d Customer accounts'!AS23+'3d Customer accounts'!AS66))),"0"),"-")</f>
        <v>-</v>
      </c>
      <c r="AT66" s="141" t="str">
        <f>IFERROR(IF('2e Nil Differential'!AT23&gt;0,(-'2e Nil Differential'!AT23*('3d Customer accounts'!AT23/('3d Customer accounts'!AT23+'3d Customer accounts'!AT66))),"0"),"-")</f>
        <v>-</v>
      </c>
      <c r="AU66" s="141" t="str">
        <f>IFERROR(IF('2e Nil Differential'!AU23&gt;0,(-'2e Nil Differential'!AU23*('3d Customer accounts'!AU23/('3d Customer accounts'!AU23+'3d Customer accounts'!AU66))),"0"),"-")</f>
        <v>-</v>
      </c>
      <c r="AV66" s="141" t="str">
        <f>IFERROR(IF('2e Nil Differential'!AV23&gt;0,(-'2e Nil Differential'!AV23*('3d Customer accounts'!AV23/('3d Customer accounts'!AV23+'3d Customer accounts'!AV66))),"0"),"-")</f>
        <v>-</v>
      </c>
      <c r="AW66" s="141" t="str">
        <f>IFERROR(IF('2e Nil Differential'!AW23&gt;0,(-'2e Nil Differential'!AW23*('3d Customer accounts'!AW23/('3d Customer accounts'!AW23+'3d Customer accounts'!AW66))),"0"),"-")</f>
        <v>-</v>
      </c>
      <c r="AX66" s="141" t="str">
        <f>IFERROR(IF('2e Nil Differential'!AX23&gt;0,(-'2e Nil Differential'!AX23*('3d Customer accounts'!AX23/('3d Customer accounts'!AX23+'3d Customer accounts'!AX66))),"0"),"-")</f>
        <v>-</v>
      </c>
      <c r="AY66" s="141" t="str">
        <f>IFERROR(IF('2e Nil Differential'!AY23&gt;0,(-'2e Nil Differential'!AY23*('3d Customer accounts'!AY23/('3d Customer accounts'!AY23+'3d Customer accounts'!AY66))),"0"),"-")</f>
        <v>-</v>
      </c>
      <c r="AZ66" s="141" t="str">
        <f>IFERROR(IF('2e Nil Differential'!AZ23&gt;0,(-'2e Nil Differential'!AZ23*('3d Customer accounts'!AZ23/('3d Customer accounts'!AZ23+'3d Customer accounts'!AZ66))),"0"),"-")</f>
        <v>-</v>
      </c>
      <c r="BA66" s="141" t="str">
        <f>IFERROR(IF('2e Nil Differential'!BA23&gt;0,(-'2e Nil Differential'!BA23*('3d Customer accounts'!BA23/('3d Customer accounts'!BA23+'3d Customer accounts'!BA66))),"0"),"-")</f>
        <v>-</v>
      </c>
      <c r="BB66" s="141" t="str">
        <f>IFERROR(IF('2e Nil Differential'!BB23&gt;0,(-'2e Nil Differential'!BB23*('3d Customer accounts'!BB23/('3d Customer accounts'!BB23+'3d Customer accounts'!BB66))),"0"),"-")</f>
        <v>-</v>
      </c>
      <c r="BC66" s="141" t="str">
        <f>IFERROR(IF('2e Nil Differential'!BC23&gt;0,(-'2e Nil Differential'!BC23*('3d Customer accounts'!BC23/('3d Customer accounts'!BC23+'3d Customer accounts'!BC66))),"0"),"-")</f>
        <v>-</v>
      </c>
      <c r="BD66" s="141" t="str">
        <f>IFERROR(IF('2e Nil Differential'!BD23&gt;0,(-'2e Nil Differential'!BD23*('3d Customer accounts'!BD23/('3d Customer accounts'!BD23+'3d Customer accounts'!BD66))),"0"),"-")</f>
        <v>-</v>
      </c>
      <c r="BE66" s="141" t="str">
        <f>IFERROR(IF('2e Nil Differential'!BE23&gt;0,(-'2e Nil Differential'!BE23*('3d Customer accounts'!BE23/('3d Customer accounts'!BE23+'3d Customer accounts'!BE66))),"0"),"-")</f>
        <v>-</v>
      </c>
      <c r="BF66" s="141" t="str">
        <f>IFERROR(IF('2e Nil Differential'!BF23&gt;0,(-'2e Nil Differential'!BF23*('3d Customer accounts'!BF23/('3d Customer accounts'!BF23+'3d Customer accounts'!BF66))),"0"),"-")</f>
        <v>-</v>
      </c>
    </row>
    <row r="67" spans="2:58">
      <c r="B67" s="282"/>
      <c r="C67" s="285"/>
      <c r="D67" s="285"/>
      <c r="E67" s="285"/>
      <c r="F67" s="64" t="s">
        <v>110</v>
      </c>
      <c r="G67" s="65"/>
      <c r="H67" s="38"/>
      <c r="I67" s="136"/>
      <c r="J67" s="136"/>
      <c r="K67" s="136"/>
      <c r="L67" s="136"/>
      <c r="M67" s="136"/>
      <c r="N67" s="136"/>
      <c r="O67" s="136"/>
      <c r="P67" s="136"/>
      <c r="Q67" s="38"/>
      <c r="R67" s="136"/>
      <c r="S67" s="136"/>
      <c r="T67" s="136"/>
      <c r="U67" s="136"/>
      <c r="V67" s="136"/>
      <c r="W67" s="136"/>
      <c r="X67" s="136"/>
      <c r="Y67" s="136"/>
      <c r="Z67" s="136"/>
      <c r="AA67" s="136"/>
      <c r="AB67" s="136"/>
      <c r="AC67" s="136"/>
      <c r="AD67" s="136"/>
      <c r="AE67" s="136"/>
      <c r="AF67" s="141">
        <f>IFERROR(IF('2e Nil Differential'!AF24&gt;0,(-'2e Nil Differential'!AF24*('3d Customer accounts'!AF24/('3d Customer accounts'!AF24+'3d Customer accounts'!AF67))),"0"),"-")</f>
        <v>-21.49020627336807</v>
      </c>
      <c r="AG67" s="141">
        <f>IFERROR(IF('2e Nil Differential'!AG24&gt;0,(-'2e Nil Differential'!AG24*('3d Customer accounts'!AG24/('3d Customer accounts'!AG24+'3d Customer accounts'!AG67))),"0"),"-")</f>
        <v>-21.579655484113037</v>
      </c>
      <c r="AH67" s="141">
        <f>IFERROR(IF('2e Nil Differential'!AH24&gt;0,(-'2e Nil Differential'!AH24*('3d Customer accounts'!AH24/('3d Customer accounts'!AH24+'3d Customer accounts'!AH67))),"0"),"-")</f>
        <v>-19.388463331401709</v>
      </c>
      <c r="AI67" s="141">
        <f>IFERROR(IF('2e Nil Differential'!AI24&gt;0,(-'2e Nil Differential'!AI24*('3d Customer accounts'!AI24/('3d Customer accounts'!AI24+'3d Customer accounts'!AI67))),"0"),"-")</f>
        <v>-19.40568632989028</v>
      </c>
      <c r="AJ67" s="141">
        <f>IFERROR(IF('2e Nil Differential'!AJ24&gt;0,(-'2e Nil Differential'!AJ24*('3d Customer accounts'!AJ24/('3d Customer accounts'!AJ24+'3d Customer accounts'!AJ67))),"0"),"-")</f>
        <v>-19.21446640092968</v>
      </c>
      <c r="AK67" s="141">
        <f>IFERROR(IF('2e Nil Differential'!AK24&gt;0,(-'2e Nil Differential'!AK24*('3d Customer accounts'!AK24/('3d Customer accounts'!AK24+'3d Customer accounts'!AK67))),"0"),"-")</f>
        <v>-29.525591858226417</v>
      </c>
      <c r="AL67" s="141">
        <f>IFERROR(IF('2e Nil Differential'!AL24&gt;0,(-'2e Nil Differential'!AL24*('3d Customer accounts'!AL24/('3d Customer accounts'!AL24+'3d Customer accounts'!AL67))),"0"),"-")</f>
        <v>-29.472654289972194</v>
      </c>
      <c r="AM67" s="141">
        <f>IFERROR(IF('2e Nil Differential'!AM24&gt;0,(-'2e Nil Differential'!AM24*('3d Customer accounts'!AM24/('3d Customer accounts'!AM24+'3d Customer accounts'!AM67))),"0"),"-")</f>
        <v>-29.227855783882287</v>
      </c>
      <c r="AN67" s="141">
        <f>IFERROR(IF('2e Nil Differential'!AN24&gt;0,(-'2e Nil Differential'!AN24*('3d Customer accounts'!AN24/('3d Customer accounts'!AN24+'3d Customer accounts'!AN67))),"0"),"-")</f>
        <v>-27.899978960232115</v>
      </c>
      <c r="AO67" s="141" t="str">
        <f>IFERROR(IF('2e Nil Differential'!AO24&gt;0,(-'2e Nil Differential'!AO24*('3d Customer accounts'!AO24/('3d Customer accounts'!AO24+'3d Customer accounts'!AO67))),"0"),"-")</f>
        <v>-</v>
      </c>
      <c r="AP67" s="141" t="str">
        <f>IFERROR(IF('2e Nil Differential'!AP24&gt;0,(-'2e Nil Differential'!AP24*('3d Customer accounts'!AP24/('3d Customer accounts'!AP24+'3d Customer accounts'!AP67))),"0"),"-")</f>
        <v>-</v>
      </c>
      <c r="AQ67" s="141" t="str">
        <f>IFERROR(IF('2e Nil Differential'!AQ24&gt;0,(-'2e Nil Differential'!AQ24*('3d Customer accounts'!AQ24/('3d Customer accounts'!AQ24+'3d Customer accounts'!AQ67))),"0"),"-")</f>
        <v>-</v>
      </c>
      <c r="AR67" s="141" t="str">
        <f>IFERROR(IF('2e Nil Differential'!AR24&gt;0,(-'2e Nil Differential'!AR24*('3d Customer accounts'!AR24/('3d Customer accounts'!AR24+'3d Customer accounts'!AR67))),"0"),"-")</f>
        <v>-</v>
      </c>
      <c r="AS67" s="141" t="str">
        <f>IFERROR(IF('2e Nil Differential'!AS24&gt;0,(-'2e Nil Differential'!AS24*('3d Customer accounts'!AS24/('3d Customer accounts'!AS24+'3d Customer accounts'!AS67))),"0"),"-")</f>
        <v>-</v>
      </c>
      <c r="AT67" s="141" t="str">
        <f>IFERROR(IF('2e Nil Differential'!AT24&gt;0,(-'2e Nil Differential'!AT24*('3d Customer accounts'!AT24/('3d Customer accounts'!AT24+'3d Customer accounts'!AT67))),"0"),"-")</f>
        <v>-</v>
      </c>
      <c r="AU67" s="141" t="str">
        <f>IFERROR(IF('2e Nil Differential'!AU24&gt;0,(-'2e Nil Differential'!AU24*('3d Customer accounts'!AU24/('3d Customer accounts'!AU24+'3d Customer accounts'!AU67))),"0"),"-")</f>
        <v>-</v>
      </c>
      <c r="AV67" s="141" t="str">
        <f>IFERROR(IF('2e Nil Differential'!AV24&gt;0,(-'2e Nil Differential'!AV24*('3d Customer accounts'!AV24/('3d Customer accounts'!AV24+'3d Customer accounts'!AV67))),"0"),"-")</f>
        <v>-</v>
      </c>
      <c r="AW67" s="141" t="str">
        <f>IFERROR(IF('2e Nil Differential'!AW24&gt;0,(-'2e Nil Differential'!AW24*('3d Customer accounts'!AW24/('3d Customer accounts'!AW24+'3d Customer accounts'!AW67))),"0"),"-")</f>
        <v>-</v>
      </c>
      <c r="AX67" s="141" t="str">
        <f>IFERROR(IF('2e Nil Differential'!AX24&gt;0,(-'2e Nil Differential'!AX24*('3d Customer accounts'!AX24/('3d Customer accounts'!AX24+'3d Customer accounts'!AX67))),"0"),"-")</f>
        <v>-</v>
      </c>
      <c r="AY67" s="141" t="str">
        <f>IFERROR(IF('2e Nil Differential'!AY24&gt;0,(-'2e Nil Differential'!AY24*('3d Customer accounts'!AY24/('3d Customer accounts'!AY24+'3d Customer accounts'!AY67))),"0"),"-")</f>
        <v>-</v>
      </c>
      <c r="AZ67" s="141" t="str">
        <f>IFERROR(IF('2e Nil Differential'!AZ24&gt;0,(-'2e Nil Differential'!AZ24*('3d Customer accounts'!AZ24/('3d Customer accounts'!AZ24+'3d Customer accounts'!AZ67))),"0"),"-")</f>
        <v>-</v>
      </c>
      <c r="BA67" s="141" t="str">
        <f>IFERROR(IF('2e Nil Differential'!BA24&gt;0,(-'2e Nil Differential'!BA24*('3d Customer accounts'!BA24/('3d Customer accounts'!BA24+'3d Customer accounts'!BA67))),"0"),"-")</f>
        <v>-</v>
      </c>
      <c r="BB67" s="141" t="str">
        <f>IFERROR(IF('2e Nil Differential'!BB24&gt;0,(-'2e Nil Differential'!BB24*('3d Customer accounts'!BB24/('3d Customer accounts'!BB24+'3d Customer accounts'!BB67))),"0"),"-")</f>
        <v>-</v>
      </c>
      <c r="BC67" s="141" t="str">
        <f>IFERROR(IF('2e Nil Differential'!BC24&gt;0,(-'2e Nil Differential'!BC24*('3d Customer accounts'!BC24/('3d Customer accounts'!BC24+'3d Customer accounts'!BC67))),"0"),"-")</f>
        <v>-</v>
      </c>
      <c r="BD67" s="141" t="str">
        <f>IFERROR(IF('2e Nil Differential'!BD24&gt;0,(-'2e Nil Differential'!BD24*('3d Customer accounts'!BD24/('3d Customer accounts'!BD24+'3d Customer accounts'!BD67))),"0"),"-")</f>
        <v>-</v>
      </c>
      <c r="BE67" s="141" t="str">
        <f>IFERROR(IF('2e Nil Differential'!BE24&gt;0,(-'2e Nil Differential'!BE24*('3d Customer accounts'!BE24/('3d Customer accounts'!BE24+'3d Customer accounts'!BE67))),"0"),"-")</f>
        <v>-</v>
      </c>
      <c r="BF67" s="141" t="str">
        <f>IFERROR(IF('2e Nil Differential'!BF24&gt;0,(-'2e Nil Differential'!BF24*('3d Customer accounts'!BF24/('3d Customer accounts'!BF24+'3d Customer accounts'!BF67))),"0"),"-")</f>
        <v>-</v>
      </c>
    </row>
    <row r="68" spans="2:58">
      <c r="B68" s="282"/>
      <c r="C68" s="285"/>
      <c r="D68" s="285"/>
      <c r="E68" s="285"/>
      <c r="F68" s="64" t="s">
        <v>111</v>
      </c>
      <c r="G68" s="65"/>
      <c r="H68" s="38"/>
      <c r="I68" s="136"/>
      <c r="J68" s="136"/>
      <c r="K68" s="136"/>
      <c r="L68" s="136"/>
      <c r="M68" s="136"/>
      <c r="N68" s="136"/>
      <c r="O68" s="136"/>
      <c r="P68" s="136"/>
      <c r="Q68" s="38"/>
      <c r="R68" s="136"/>
      <c r="S68" s="136"/>
      <c r="T68" s="136"/>
      <c r="U68" s="136"/>
      <c r="V68" s="136"/>
      <c r="W68" s="136"/>
      <c r="X68" s="136"/>
      <c r="Y68" s="136"/>
      <c r="Z68" s="136"/>
      <c r="AA68" s="136"/>
      <c r="AB68" s="136"/>
      <c r="AC68" s="136"/>
      <c r="AD68" s="136"/>
      <c r="AE68" s="136"/>
      <c r="AF68" s="141">
        <f>IFERROR(IF('2e Nil Differential'!AF25&gt;0,(-'2e Nil Differential'!AF25*('3d Customer accounts'!AF25/('3d Customer accounts'!AF25+'3d Customer accounts'!AF68))),"0"),"-")</f>
        <v>-19.816942693309361</v>
      </c>
      <c r="AG68" s="141">
        <f>IFERROR(IF('2e Nil Differential'!AG25&gt;0,(-'2e Nil Differential'!AG25*('3d Customer accounts'!AG25/('3d Customer accounts'!AG25+'3d Customer accounts'!AG68))),"0"),"-")</f>
        <v>-19.957921435463707</v>
      </c>
      <c r="AH68" s="141">
        <f>IFERROR(IF('2e Nil Differential'!AH25&gt;0,(-'2e Nil Differential'!AH25*('3d Customer accounts'!AH25/('3d Customer accounts'!AH25+'3d Customer accounts'!AH68))),"0"),"-")</f>
        <v>-17.960386849218288</v>
      </c>
      <c r="AI68" s="141">
        <f>IFERROR(IF('2e Nil Differential'!AI25&gt;0,(-'2e Nil Differential'!AI25*('3d Customer accounts'!AI25/('3d Customer accounts'!AI25+'3d Customer accounts'!AI68))),"0"),"-")</f>
        <v>-17.989091022987772</v>
      </c>
      <c r="AJ68" s="141">
        <f>IFERROR(IF('2e Nil Differential'!AJ25&gt;0,(-'2e Nil Differential'!AJ25*('3d Customer accounts'!AJ25/('3d Customer accounts'!AJ25+'3d Customer accounts'!AJ68))),"0"),"-")</f>
        <v>-17.808449716081331</v>
      </c>
      <c r="AK68" s="141">
        <f>IFERROR(IF('2e Nil Differential'!AK25&gt;0,(-'2e Nil Differential'!AK25*('3d Customer accounts'!AK25/('3d Customer accounts'!AK25+'3d Customer accounts'!AK68))),"0"),"-")</f>
        <v>-27.584642035425293</v>
      </c>
      <c r="AL68" s="141">
        <f>IFERROR(IF('2e Nil Differential'!AL25&gt;0,(-'2e Nil Differential'!AL25*('3d Customer accounts'!AL25/('3d Customer accounts'!AL25+'3d Customer accounts'!AL68))),"0"),"-")</f>
        <v>-27.551657718960168</v>
      </c>
      <c r="AM68" s="141">
        <f>IFERROR(IF('2e Nil Differential'!AM25&gt;0,(-'2e Nil Differential'!AM25*('3d Customer accounts'!AM25/('3d Customer accounts'!AM25+'3d Customer accounts'!AM68))),"0"),"-")</f>
        <v>-27.352986346581424</v>
      </c>
      <c r="AN68" s="141">
        <f>IFERROR(IF('2e Nil Differential'!AN25&gt;0,(-'2e Nil Differential'!AN25*('3d Customer accounts'!AN25/('3d Customer accounts'!AN25+'3d Customer accounts'!AN68))),"0"),"-")</f>
        <v>-25.929454883156886</v>
      </c>
      <c r="AO68" s="141" t="str">
        <f>IFERROR(IF('2e Nil Differential'!AO25&gt;0,(-'2e Nil Differential'!AO25*('3d Customer accounts'!AO25/('3d Customer accounts'!AO25+'3d Customer accounts'!AO68))),"0"),"-")</f>
        <v>-</v>
      </c>
      <c r="AP68" s="141" t="str">
        <f>IFERROR(IF('2e Nil Differential'!AP25&gt;0,(-'2e Nil Differential'!AP25*('3d Customer accounts'!AP25/('3d Customer accounts'!AP25+'3d Customer accounts'!AP68))),"0"),"-")</f>
        <v>-</v>
      </c>
      <c r="AQ68" s="141" t="str">
        <f>IFERROR(IF('2e Nil Differential'!AQ25&gt;0,(-'2e Nil Differential'!AQ25*('3d Customer accounts'!AQ25/('3d Customer accounts'!AQ25+'3d Customer accounts'!AQ68))),"0"),"-")</f>
        <v>-</v>
      </c>
      <c r="AR68" s="141" t="str">
        <f>IFERROR(IF('2e Nil Differential'!AR25&gt;0,(-'2e Nil Differential'!AR25*('3d Customer accounts'!AR25/('3d Customer accounts'!AR25+'3d Customer accounts'!AR68))),"0"),"-")</f>
        <v>-</v>
      </c>
      <c r="AS68" s="141" t="str">
        <f>IFERROR(IF('2e Nil Differential'!AS25&gt;0,(-'2e Nil Differential'!AS25*('3d Customer accounts'!AS25/('3d Customer accounts'!AS25+'3d Customer accounts'!AS68))),"0"),"-")</f>
        <v>-</v>
      </c>
      <c r="AT68" s="141" t="str">
        <f>IFERROR(IF('2e Nil Differential'!AT25&gt;0,(-'2e Nil Differential'!AT25*('3d Customer accounts'!AT25/('3d Customer accounts'!AT25+'3d Customer accounts'!AT68))),"0"),"-")</f>
        <v>-</v>
      </c>
      <c r="AU68" s="141" t="str">
        <f>IFERROR(IF('2e Nil Differential'!AU25&gt;0,(-'2e Nil Differential'!AU25*('3d Customer accounts'!AU25/('3d Customer accounts'!AU25+'3d Customer accounts'!AU68))),"0"),"-")</f>
        <v>-</v>
      </c>
      <c r="AV68" s="141" t="str">
        <f>IFERROR(IF('2e Nil Differential'!AV25&gt;0,(-'2e Nil Differential'!AV25*('3d Customer accounts'!AV25/('3d Customer accounts'!AV25+'3d Customer accounts'!AV68))),"0"),"-")</f>
        <v>-</v>
      </c>
      <c r="AW68" s="141" t="str">
        <f>IFERROR(IF('2e Nil Differential'!AW25&gt;0,(-'2e Nil Differential'!AW25*('3d Customer accounts'!AW25/('3d Customer accounts'!AW25+'3d Customer accounts'!AW68))),"0"),"-")</f>
        <v>-</v>
      </c>
      <c r="AX68" s="141" t="str">
        <f>IFERROR(IF('2e Nil Differential'!AX25&gt;0,(-'2e Nil Differential'!AX25*('3d Customer accounts'!AX25/('3d Customer accounts'!AX25+'3d Customer accounts'!AX68))),"0"),"-")</f>
        <v>-</v>
      </c>
      <c r="AY68" s="141" t="str">
        <f>IFERROR(IF('2e Nil Differential'!AY25&gt;0,(-'2e Nil Differential'!AY25*('3d Customer accounts'!AY25/('3d Customer accounts'!AY25+'3d Customer accounts'!AY68))),"0"),"-")</f>
        <v>-</v>
      </c>
      <c r="AZ68" s="141" t="str">
        <f>IFERROR(IF('2e Nil Differential'!AZ25&gt;0,(-'2e Nil Differential'!AZ25*('3d Customer accounts'!AZ25/('3d Customer accounts'!AZ25+'3d Customer accounts'!AZ68))),"0"),"-")</f>
        <v>-</v>
      </c>
      <c r="BA68" s="141" t="str">
        <f>IFERROR(IF('2e Nil Differential'!BA25&gt;0,(-'2e Nil Differential'!BA25*('3d Customer accounts'!BA25/('3d Customer accounts'!BA25+'3d Customer accounts'!BA68))),"0"),"-")</f>
        <v>-</v>
      </c>
      <c r="BB68" s="141" t="str">
        <f>IFERROR(IF('2e Nil Differential'!BB25&gt;0,(-'2e Nil Differential'!BB25*('3d Customer accounts'!BB25/('3d Customer accounts'!BB25+'3d Customer accounts'!BB68))),"0"),"-")</f>
        <v>-</v>
      </c>
      <c r="BC68" s="141" t="str">
        <f>IFERROR(IF('2e Nil Differential'!BC25&gt;0,(-'2e Nil Differential'!BC25*('3d Customer accounts'!BC25/('3d Customer accounts'!BC25+'3d Customer accounts'!BC68))),"0"),"-")</f>
        <v>-</v>
      </c>
      <c r="BD68" s="141" t="str">
        <f>IFERROR(IF('2e Nil Differential'!BD25&gt;0,(-'2e Nil Differential'!BD25*('3d Customer accounts'!BD25/('3d Customer accounts'!BD25+'3d Customer accounts'!BD68))),"0"),"-")</f>
        <v>-</v>
      </c>
      <c r="BE68" s="141" t="str">
        <f>IFERROR(IF('2e Nil Differential'!BE25&gt;0,(-'2e Nil Differential'!BE25*('3d Customer accounts'!BE25/('3d Customer accounts'!BE25+'3d Customer accounts'!BE68))),"0"),"-")</f>
        <v>-</v>
      </c>
      <c r="BF68" s="141" t="str">
        <f>IFERROR(IF('2e Nil Differential'!BF25&gt;0,(-'2e Nil Differential'!BF25*('3d Customer accounts'!BF25/('3d Customer accounts'!BF25+'3d Customer accounts'!BF68))),"0"),"-")</f>
        <v>-</v>
      </c>
    </row>
    <row r="69" spans="2:58" ht="14.65" customHeight="1">
      <c r="B69" s="282"/>
      <c r="C69" s="284" t="s">
        <v>321</v>
      </c>
      <c r="D69" s="284" t="s">
        <v>565</v>
      </c>
      <c r="E69" s="284" t="s">
        <v>121</v>
      </c>
      <c r="F69" s="17" t="s">
        <v>98</v>
      </c>
      <c r="G69" s="133"/>
      <c r="H69" s="38"/>
      <c r="I69" s="136"/>
      <c r="J69" s="136"/>
      <c r="K69" s="136"/>
      <c r="L69" s="136"/>
      <c r="M69" s="136"/>
      <c r="N69" s="136"/>
      <c r="O69" s="136"/>
      <c r="P69" s="136"/>
      <c r="Q69" s="38"/>
      <c r="R69" s="136"/>
      <c r="S69" s="136"/>
      <c r="T69" s="136"/>
      <c r="U69" s="136"/>
      <c r="V69" s="136"/>
      <c r="W69" s="136"/>
      <c r="X69" s="136"/>
      <c r="Y69" s="136"/>
      <c r="Z69" s="136"/>
      <c r="AA69" s="136"/>
      <c r="AB69" s="136"/>
      <c r="AC69" s="136"/>
      <c r="AD69" s="136"/>
      <c r="AE69" s="136"/>
      <c r="AF69" s="141">
        <f>IFERROR(IF('2e Nil Differential'!AF26&gt;0,(-'2e Nil Differential'!AF26*('3d Customer accounts'!AF26/('3d Customer accounts'!AF26+'3d Customer accounts'!AF69))),"0"),"-")</f>
        <v>-20.925007890715662</v>
      </c>
      <c r="AG69" s="141">
        <f>IFERROR(IF('2e Nil Differential'!AG26&gt;0,(-'2e Nil Differential'!AG26*('3d Customer accounts'!AG26/('3d Customer accounts'!AG26+'3d Customer accounts'!AG69))),"0"),"-")</f>
        <v>-21.215065925388242</v>
      </c>
      <c r="AH69" s="141">
        <f>IFERROR(IF('2e Nil Differential'!AH26&gt;0,(-'2e Nil Differential'!AH26*('3d Customer accounts'!AH26/('3d Customer accounts'!AH26+'3d Customer accounts'!AH69))),"0"),"-")</f>
        <v>-19.167852883013346</v>
      </c>
      <c r="AI69" s="141">
        <f>IFERROR(IF('2e Nil Differential'!AI26&gt;0,(-'2e Nil Differential'!AI26*('3d Customer accounts'!AI26/('3d Customer accounts'!AI26+'3d Customer accounts'!AI69))),"0"),"-")</f>
        <v>-19.360455345949497</v>
      </c>
      <c r="AJ69" s="141">
        <f>IFERROR(IF('2e Nil Differential'!AJ26&gt;0,(-'2e Nil Differential'!AJ26*('3d Customer accounts'!AJ26/('3d Customer accounts'!AJ26+'3d Customer accounts'!AJ69))),"0"),"-")</f>
        <v>-19.158535192824846</v>
      </c>
      <c r="AK69" s="141">
        <f>IFERROR(IF('2e Nil Differential'!AK26&gt;0,(-'2e Nil Differential'!AK26*('3d Customer accounts'!AK26/('3d Customer accounts'!AK26+'3d Customer accounts'!AK69))),"0"),"-")</f>
        <v>-30.58173149443666</v>
      </c>
      <c r="AL69" s="141">
        <f>IFERROR(IF('2e Nil Differential'!AL26&gt;0,(-'2e Nil Differential'!AL26*('3d Customer accounts'!AL26/('3d Customer accounts'!AL26+'3d Customer accounts'!AL69))),"0"),"-")</f>
        <v>-30.730778815802864</v>
      </c>
      <c r="AM69" s="141">
        <f>IFERROR(IF('2e Nil Differential'!AM26&gt;0,(-'2e Nil Differential'!AM26*('3d Customer accounts'!AM26/('3d Customer accounts'!AM26+'3d Customer accounts'!AM69))),"0"),"-")</f>
        <v>-31.016072931276302</v>
      </c>
      <c r="AN69" s="141">
        <f>IFERROR(IF('2e Nil Differential'!AN26&gt;0,(-'2e Nil Differential'!AN26*('3d Customer accounts'!AN26/('3d Customer accounts'!AN26+'3d Customer accounts'!AN69))),"0"),"-")</f>
        <v>-30.08602359299249</v>
      </c>
      <c r="AO69" s="141" t="str">
        <f>IFERROR(IF('2e Nil Differential'!AO26&gt;0,(-'2e Nil Differential'!AO26*('3d Customer accounts'!AO26/('3d Customer accounts'!AO26+'3d Customer accounts'!AO69))),"0"),"-")</f>
        <v>-</v>
      </c>
      <c r="AP69" s="141" t="str">
        <f>IFERROR(IF('2e Nil Differential'!AP26&gt;0,(-'2e Nil Differential'!AP26*('3d Customer accounts'!AP26/('3d Customer accounts'!AP26+'3d Customer accounts'!AP69))),"0"),"-")</f>
        <v>-</v>
      </c>
      <c r="AQ69" s="141" t="str">
        <f>IFERROR(IF('2e Nil Differential'!AQ26&gt;0,(-'2e Nil Differential'!AQ26*('3d Customer accounts'!AQ26/('3d Customer accounts'!AQ26+'3d Customer accounts'!AQ69))),"0"),"-")</f>
        <v>-</v>
      </c>
      <c r="AR69" s="141" t="str">
        <f>IFERROR(IF('2e Nil Differential'!AR26&gt;0,(-'2e Nil Differential'!AR26*('3d Customer accounts'!AR26/('3d Customer accounts'!AR26+'3d Customer accounts'!AR69))),"0"),"-")</f>
        <v>-</v>
      </c>
      <c r="AS69" s="141" t="str">
        <f>IFERROR(IF('2e Nil Differential'!AS26&gt;0,(-'2e Nil Differential'!AS26*('3d Customer accounts'!AS26/('3d Customer accounts'!AS26+'3d Customer accounts'!AS69))),"0"),"-")</f>
        <v>-</v>
      </c>
      <c r="AT69" s="141" t="str">
        <f>IFERROR(IF('2e Nil Differential'!AT26&gt;0,(-'2e Nil Differential'!AT26*('3d Customer accounts'!AT26/('3d Customer accounts'!AT26+'3d Customer accounts'!AT69))),"0"),"-")</f>
        <v>-</v>
      </c>
      <c r="AU69" s="141" t="str">
        <f>IFERROR(IF('2e Nil Differential'!AU26&gt;0,(-'2e Nil Differential'!AU26*('3d Customer accounts'!AU26/('3d Customer accounts'!AU26+'3d Customer accounts'!AU69))),"0"),"-")</f>
        <v>-</v>
      </c>
      <c r="AV69" s="141" t="str">
        <f>IFERROR(IF('2e Nil Differential'!AV26&gt;0,(-'2e Nil Differential'!AV26*('3d Customer accounts'!AV26/('3d Customer accounts'!AV26+'3d Customer accounts'!AV69))),"0"),"-")</f>
        <v>-</v>
      </c>
      <c r="AW69" s="141" t="str">
        <f>IFERROR(IF('2e Nil Differential'!AW26&gt;0,(-'2e Nil Differential'!AW26*('3d Customer accounts'!AW26/('3d Customer accounts'!AW26+'3d Customer accounts'!AW69))),"0"),"-")</f>
        <v>-</v>
      </c>
      <c r="AX69" s="141" t="str">
        <f>IFERROR(IF('2e Nil Differential'!AX26&gt;0,(-'2e Nil Differential'!AX26*('3d Customer accounts'!AX26/('3d Customer accounts'!AX26+'3d Customer accounts'!AX69))),"0"),"-")</f>
        <v>-</v>
      </c>
      <c r="AY69" s="141" t="str">
        <f>IFERROR(IF('2e Nil Differential'!AY26&gt;0,(-'2e Nil Differential'!AY26*('3d Customer accounts'!AY26/('3d Customer accounts'!AY26+'3d Customer accounts'!AY69))),"0"),"-")</f>
        <v>-</v>
      </c>
      <c r="AZ69" s="141" t="str">
        <f>IFERROR(IF('2e Nil Differential'!AZ26&gt;0,(-'2e Nil Differential'!AZ26*('3d Customer accounts'!AZ26/('3d Customer accounts'!AZ26+'3d Customer accounts'!AZ69))),"0"),"-")</f>
        <v>-</v>
      </c>
      <c r="BA69" s="141" t="str">
        <f>IFERROR(IF('2e Nil Differential'!BA26&gt;0,(-'2e Nil Differential'!BA26*('3d Customer accounts'!BA26/('3d Customer accounts'!BA26+'3d Customer accounts'!BA69))),"0"),"-")</f>
        <v>-</v>
      </c>
      <c r="BB69" s="141" t="str">
        <f>IFERROR(IF('2e Nil Differential'!BB26&gt;0,(-'2e Nil Differential'!BB26*('3d Customer accounts'!BB26/('3d Customer accounts'!BB26+'3d Customer accounts'!BB69))),"0"),"-")</f>
        <v>-</v>
      </c>
      <c r="BC69" s="141" t="str">
        <f>IFERROR(IF('2e Nil Differential'!BC26&gt;0,(-'2e Nil Differential'!BC26*('3d Customer accounts'!BC26/('3d Customer accounts'!BC26+'3d Customer accounts'!BC69))),"0"),"-")</f>
        <v>-</v>
      </c>
      <c r="BD69" s="141" t="str">
        <f>IFERROR(IF('2e Nil Differential'!BD26&gt;0,(-'2e Nil Differential'!BD26*('3d Customer accounts'!BD26/('3d Customer accounts'!BD26+'3d Customer accounts'!BD69))),"0"),"-")</f>
        <v>-</v>
      </c>
      <c r="BE69" s="141" t="str">
        <f>IFERROR(IF('2e Nil Differential'!BE26&gt;0,(-'2e Nil Differential'!BE26*('3d Customer accounts'!BE26/('3d Customer accounts'!BE26+'3d Customer accounts'!BE69))),"0"),"-")</f>
        <v>-</v>
      </c>
      <c r="BF69" s="141" t="str">
        <f>IFERROR(IF('2e Nil Differential'!BF26&gt;0,(-'2e Nil Differential'!BF26*('3d Customer accounts'!BF26/('3d Customer accounts'!BF26+'3d Customer accounts'!BF69))),"0"),"-")</f>
        <v>-</v>
      </c>
    </row>
    <row r="70" spans="2:58">
      <c r="B70" s="282"/>
      <c r="C70" s="285"/>
      <c r="D70" s="285"/>
      <c r="E70" s="285"/>
      <c r="F70" s="17" t="s">
        <v>99</v>
      </c>
      <c r="G70" s="65"/>
      <c r="H70" s="38"/>
      <c r="I70" s="136"/>
      <c r="J70" s="136"/>
      <c r="K70" s="136"/>
      <c r="L70" s="136"/>
      <c r="M70" s="136"/>
      <c r="N70" s="136"/>
      <c r="O70" s="136"/>
      <c r="P70" s="136"/>
      <c r="Q70" s="38"/>
      <c r="R70" s="136"/>
      <c r="S70" s="136"/>
      <c r="T70" s="136"/>
      <c r="U70" s="136"/>
      <c r="V70" s="136"/>
      <c r="W70" s="136"/>
      <c r="X70" s="136"/>
      <c r="Y70" s="136"/>
      <c r="Z70" s="136"/>
      <c r="AA70" s="136"/>
      <c r="AB70" s="136"/>
      <c r="AC70" s="136"/>
      <c r="AD70" s="136"/>
      <c r="AE70" s="136"/>
      <c r="AF70" s="141">
        <f>IFERROR(IF('2e Nil Differential'!AF27&gt;0,(-'2e Nil Differential'!AF27*('3d Customer accounts'!AF27/('3d Customer accounts'!AF27+'3d Customer accounts'!AF70))),"0"),"-")</f>
        <v>-21.051793944160426</v>
      </c>
      <c r="AG70" s="141">
        <f>IFERROR(IF('2e Nil Differential'!AG27&gt;0,(-'2e Nil Differential'!AG27*('3d Customer accounts'!AG27/('3d Customer accounts'!AG27+'3d Customer accounts'!AG70))),"0"),"-")</f>
        <v>-21.351395633422346</v>
      </c>
      <c r="AH70" s="141">
        <f>IFERROR(IF('2e Nil Differential'!AH27&gt;0,(-'2e Nil Differential'!AH27*('3d Customer accounts'!AH27/('3d Customer accounts'!AH27+'3d Customer accounts'!AH70))),"0"),"-")</f>
        <v>-19.277992833088696</v>
      </c>
      <c r="AI70" s="141">
        <f>IFERROR(IF('2e Nil Differential'!AI27&gt;0,(-'2e Nil Differential'!AI27*('3d Customer accounts'!AI27/('3d Customer accounts'!AI27+'3d Customer accounts'!AI70))),"0"),"-")</f>
        <v>-19.45342939560064</v>
      </c>
      <c r="AJ70" s="141">
        <f>IFERROR(IF('2e Nil Differential'!AJ27&gt;0,(-'2e Nil Differential'!AJ27*('3d Customer accounts'!AJ27/('3d Customer accounts'!AJ27+'3d Customer accounts'!AJ70))),"0"),"-")</f>
        <v>-19.39869451630581</v>
      </c>
      <c r="AK70" s="141">
        <f>IFERROR(IF('2e Nil Differential'!AK27&gt;0,(-'2e Nil Differential'!AK27*('3d Customer accounts'!AK27/('3d Customer accounts'!AK27+'3d Customer accounts'!AK70))),"0"),"-")</f>
        <v>-30.267904449210931</v>
      </c>
      <c r="AL70" s="141">
        <f>IFERROR(IF('2e Nil Differential'!AL27&gt;0,(-'2e Nil Differential'!AL27*('3d Customer accounts'!AL27/('3d Customer accounts'!AL27+'3d Customer accounts'!AL70))),"0"),"-")</f>
        <v>-30.373540179180495</v>
      </c>
      <c r="AM70" s="141">
        <f>IFERROR(IF('2e Nil Differential'!AM27&gt;0,(-'2e Nil Differential'!AM27*('3d Customer accounts'!AM27/('3d Customer accounts'!AM27+'3d Customer accounts'!AM70))),"0"),"-")</f>
        <v>-30.520863068428692</v>
      </c>
      <c r="AN70" s="141">
        <f>IFERROR(IF('2e Nil Differential'!AN27&gt;0,(-'2e Nil Differential'!AN27*('3d Customer accounts'!AN27/('3d Customer accounts'!AN27+'3d Customer accounts'!AN70))),"0"),"-")</f>
        <v>-29.038096619601152</v>
      </c>
      <c r="AO70" s="141" t="str">
        <f>IFERROR(IF('2e Nil Differential'!AO27&gt;0,(-'2e Nil Differential'!AO27*('3d Customer accounts'!AO27/('3d Customer accounts'!AO27+'3d Customer accounts'!AO70))),"0"),"-")</f>
        <v>-</v>
      </c>
      <c r="AP70" s="141" t="str">
        <f>IFERROR(IF('2e Nil Differential'!AP27&gt;0,(-'2e Nil Differential'!AP27*('3d Customer accounts'!AP27/('3d Customer accounts'!AP27+'3d Customer accounts'!AP70))),"0"),"-")</f>
        <v>-</v>
      </c>
      <c r="AQ70" s="141" t="str">
        <f>IFERROR(IF('2e Nil Differential'!AQ27&gt;0,(-'2e Nil Differential'!AQ27*('3d Customer accounts'!AQ27/('3d Customer accounts'!AQ27+'3d Customer accounts'!AQ70))),"0"),"-")</f>
        <v>-</v>
      </c>
      <c r="AR70" s="141" t="str">
        <f>IFERROR(IF('2e Nil Differential'!AR27&gt;0,(-'2e Nil Differential'!AR27*('3d Customer accounts'!AR27/('3d Customer accounts'!AR27+'3d Customer accounts'!AR70))),"0"),"-")</f>
        <v>-</v>
      </c>
      <c r="AS70" s="141" t="str">
        <f>IFERROR(IF('2e Nil Differential'!AS27&gt;0,(-'2e Nil Differential'!AS27*('3d Customer accounts'!AS27/('3d Customer accounts'!AS27+'3d Customer accounts'!AS70))),"0"),"-")</f>
        <v>-</v>
      </c>
      <c r="AT70" s="141" t="str">
        <f>IFERROR(IF('2e Nil Differential'!AT27&gt;0,(-'2e Nil Differential'!AT27*('3d Customer accounts'!AT27/('3d Customer accounts'!AT27+'3d Customer accounts'!AT70))),"0"),"-")</f>
        <v>-</v>
      </c>
      <c r="AU70" s="141" t="str">
        <f>IFERROR(IF('2e Nil Differential'!AU27&gt;0,(-'2e Nil Differential'!AU27*('3d Customer accounts'!AU27/('3d Customer accounts'!AU27+'3d Customer accounts'!AU70))),"0"),"-")</f>
        <v>-</v>
      </c>
      <c r="AV70" s="141" t="str">
        <f>IFERROR(IF('2e Nil Differential'!AV27&gt;0,(-'2e Nil Differential'!AV27*('3d Customer accounts'!AV27/('3d Customer accounts'!AV27+'3d Customer accounts'!AV70))),"0"),"-")</f>
        <v>-</v>
      </c>
      <c r="AW70" s="141" t="str">
        <f>IFERROR(IF('2e Nil Differential'!AW27&gt;0,(-'2e Nil Differential'!AW27*('3d Customer accounts'!AW27/('3d Customer accounts'!AW27+'3d Customer accounts'!AW70))),"0"),"-")</f>
        <v>-</v>
      </c>
      <c r="AX70" s="141" t="str">
        <f>IFERROR(IF('2e Nil Differential'!AX27&gt;0,(-'2e Nil Differential'!AX27*('3d Customer accounts'!AX27/('3d Customer accounts'!AX27+'3d Customer accounts'!AX70))),"0"),"-")</f>
        <v>-</v>
      </c>
      <c r="AY70" s="141" t="str">
        <f>IFERROR(IF('2e Nil Differential'!AY27&gt;0,(-'2e Nil Differential'!AY27*('3d Customer accounts'!AY27/('3d Customer accounts'!AY27+'3d Customer accounts'!AY70))),"0"),"-")</f>
        <v>-</v>
      </c>
      <c r="AZ70" s="141" t="str">
        <f>IFERROR(IF('2e Nil Differential'!AZ27&gt;0,(-'2e Nil Differential'!AZ27*('3d Customer accounts'!AZ27/('3d Customer accounts'!AZ27+'3d Customer accounts'!AZ70))),"0"),"-")</f>
        <v>-</v>
      </c>
      <c r="BA70" s="141" t="str">
        <f>IFERROR(IF('2e Nil Differential'!BA27&gt;0,(-'2e Nil Differential'!BA27*('3d Customer accounts'!BA27/('3d Customer accounts'!BA27+'3d Customer accounts'!BA70))),"0"),"-")</f>
        <v>-</v>
      </c>
      <c r="BB70" s="141" t="str">
        <f>IFERROR(IF('2e Nil Differential'!BB27&gt;0,(-'2e Nil Differential'!BB27*('3d Customer accounts'!BB27/('3d Customer accounts'!BB27+'3d Customer accounts'!BB70))),"0"),"-")</f>
        <v>-</v>
      </c>
      <c r="BC70" s="141" t="str">
        <f>IFERROR(IF('2e Nil Differential'!BC27&gt;0,(-'2e Nil Differential'!BC27*('3d Customer accounts'!BC27/('3d Customer accounts'!BC27+'3d Customer accounts'!BC70))),"0"),"-")</f>
        <v>-</v>
      </c>
      <c r="BD70" s="141" t="str">
        <f>IFERROR(IF('2e Nil Differential'!BD27&gt;0,(-'2e Nil Differential'!BD27*('3d Customer accounts'!BD27/('3d Customer accounts'!BD27+'3d Customer accounts'!BD70))),"0"),"-")</f>
        <v>-</v>
      </c>
      <c r="BE70" s="141" t="str">
        <f>IFERROR(IF('2e Nil Differential'!BE27&gt;0,(-'2e Nil Differential'!BE27*('3d Customer accounts'!BE27/('3d Customer accounts'!BE27+'3d Customer accounts'!BE70))),"0"),"-")</f>
        <v>-</v>
      </c>
      <c r="BF70" s="141" t="str">
        <f>IFERROR(IF('2e Nil Differential'!BF27&gt;0,(-'2e Nil Differential'!BF27*('3d Customer accounts'!BF27/('3d Customer accounts'!BF27+'3d Customer accounts'!BF70))),"0"),"-")</f>
        <v>-</v>
      </c>
    </row>
    <row r="71" spans="2:58">
      <c r="B71" s="282"/>
      <c r="C71" s="285"/>
      <c r="D71" s="285"/>
      <c r="E71" s="285"/>
      <c r="F71" s="17" t="s">
        <v>100</v>
      </c>
      <c r="G71" s="65"/>
      <c r="H71" s="38"/>
      <c r="I71" s="136"/>
      <c r="J71" s="136"/>
      <c r="K71" s="136"/>
      <c r="L71" s="136"/>
      <c r="M71" s="136"/>
      <c r="N71" s="136"/>
      <c r="O71" s="136"/>
      <c r="P71" s="136"/>
      <c r="Q71" s="38"/>
      <c r="R71" s="136"/>
      <c r="S71" s="136"/>
      <c r="T71" s="136"/>
      <c r="U71" s="136"/>
      <c r="V71" s="136"/>
      <c r="W71" s="136"/>
      <c r="X71" s="136"/>
      <c r="Y71" s="136"/>
      <c r="Z71" s="136"/>
      <c r="AA71" s="136"/>
      <c r="AB71" s="136"/>
      <c r="AC71" s="136"/>
      <c r="AD71" s="136"/>
      <c r="AE71" s="136"/>
      <c r="AF71" s="141">
        <f>IFERROR(IF('2e Nil Differential'!AF28&gt;0,(-'2e Nil Differential'!AF28*('3d Customer accounts'!AF28/('3d Customer accounts'!AF28+'3d Customer accounts'!AF71))),"0"),"-")</f>
        <v>-20.236555994471836</v>
      </c>
      <c r="AG71" s="141">
        <f>IFERROR(IF('2e Nil Differential'!AG28&gt;0,(-'2e Nil Differential'!AG28*('3d Customer accounts'!AG28/('3d Customer accounts'!AG28+'3d Customer accounts'!AG71))),"0"),"-")</f>
        <v>-20.518924271407663</v>
      </c>
      <c r="AH71" s="141">
        <f>IFERROR(IF('2e Nil Differential'!AH28&gt;0,(-'2e Nil Differential'!AH28*('3d Customer accounts'!AH28/('3d Customer accounts'!AH28+'3d Customer accounts'!AH71))),"0"),"-")</f>
        <v>-18.634613493904538</v>
      </c>
      <c r="AI71" s="141">
        <f>IFERROR(IF('2e Nil Differential'!AI28&gt;0,(-'2e Nil Differential'!AI28*('3d Customer accounts'!AI28/('3d Customer accounts'!AI28+'3d Customer accounts'!AI71))),"0"),"-")</f>
        <v>-18.887395529731506</v>
      </c>
      <c r="AJ71" s="141">
        <f>IFERROR(IF('2e Nil Differential'!AJ28&gt;0,(-'2e Nil Differential'!AJ28*('3d Customer accounts'!AJ28/('3d Customer accounts'!AJ28+'3d Customer accounts'!AJ71))),"0"),"-")</f>
        <v>-18.866965026156034</v>
      </c>
      <c r="AK71" s="141">
        <f>IFERROR(IF('2e Nil Differential'!AK28&gt;0,(-'2e Nil Differential'!AK28*('3d Customer accounts'!AK28/('3d Customer accounts'!AK28+'3d Customer accounts'!AK71))),"0"),"-")</f>
        <v>-29.588081984720294</v>
      </c>
      <c r="AL71" s="141">
        <f>IFERROR(IF('2e Nil Differential'!AL28&gt;0,(-'2e Nil Differential'!AL28*('3d Customer accounts'!AL28/('3d Customer accounts'!AL28+'3d Customer accounts'!AL71))),"0"),"-")</f>
        <v>-29.785878976433072</v>
      </c>
      <c r="AM71" s="141">
        <f>IFERROR(IF('2e Nil Differential'!AM28&gt;0,(-'2e Nil Differential'!AM28*('3d Customer accounts'!AM28/('3d Customer accounts'!AM28+'3d Customer accounts'!AM71))),"0"),"-")</f>
        <v>-30.073411921740458</v>
      </c>
      <c r="AN71" s="141">
        <f>IFERROR(IF('2e Nil Differential'!AN28&gt;0,(-'2e Nil Differential'!AN28*('3d Customer accounts'!AN28/('3d Customer accounts'!AN28+'3d Customer accounts'!AN71))),"0"),"-")</f>
        <v>-28.497579814272754</v>
      </c>
      <c r="AO71" s="141" t="str">
        <f>IFERROR(IF('2e Nil Differential'!AO28&gt;0,(-'2e Nil Differential'!AO28*('3d Customer accounts'!AO28/('3d Customer accounts'!AO28+'3d Customer accounts'!AO71))),"0"),"-")</f>
        <v>-</v>
      </c>
      <c r="AP71" s="141" t="str">
        <f>IFERROR(IF('2e Nil Differential'!AP28&gt;0,(-'2e Nil Differential'!AP28*('3d Customer accounts'!AP28/('3d Customer accounts'!AP28+'3d Customer accounts'!AP71))),"0"),"-")</f>
        <v>-</v>
      </c>
      <c r="AQ71" s="141" t="str">
        <f>IFERROR(IF('2e Nil Differential'!AQ28&gt;0,(-'2e Nil Differential'!AQ28*('3d Customer accounts'!AQ28/('3d Customer accounts'!AQ28+'3d Customer accounts'!AQ71))),"0"),"-")</f>
        <v>-</v>
      </c>
      <c r="AR71" s="141" t="str">
        <f>IFERROR(IF('2e Nil Differential'!AR28&gt;0,(-'2e Nil Differential'!AR28*('3d Customer accounts'!AR28/('3d Customer accounts'!AR28+'3d Customer accounts'!AR71))),"0"),"-")</f>
        <v>-</v>
      </c>
      <c r="AS71" s="141" t="str">
        <f>IFERROR(IF('2e Nil Differential'!AS28&gt;0,(-'2e Nil Differential'!AS28*('3d Customer accounts'!AS28/('3d Customer accounts'!AS28+'3d Customer accounts'!AS71))),"0"),"-")</f>
        <v>-</v>
      </c>
      <c r="AT71" s="141" t="str">
        <f>IFERROR(IF('2e Nil Differential'!AT28&gt;0,(-'2e Nil Differential'!AT28*('3d Customer accounts'!AT28/('3d Customer accounts'!AT28+'3d Customer accounts'!AT71))),"0"),"-")</f>
        <v>-</v>
      </c>
      <c r="AU71" s="141" t="str">
        <f>IFERROR(IF('2e Nil Differential'!AU28&gt;0,(-'2e Nil Differential'!AU28*('3d Customer accounts'!AU28/('3d Customer accounts'!AU28+'3d Customer accounts'!AU71))),"0"),"-")</f>
        <v>-</v>
      </c>
      <c r="AV71" s="141" t="str">
        <f>IFERROR(IF('2e Nil Differential'!AV28&gt;0,(-'2e Nil Differential'!AV28*('3d Customer accounts'!AV28/('3d Customer accounts'!AV28+'3d Customer accounts'!AV71))),"0"),"-")</f>
        <v>-</v>
      </c>
      <c r="AW71" s="141" t="str">
        <f>IFERROR(IF('2e Nil Differential'!AW28&gt;0,(-'2e Nil Differential'!AW28*('3d Customer accounts'!AW28/('3d Customer accounts'!AW28+'3d Customer accounts'!AW71))),"0"),"-")</f>
        <v>-</v>
      </c>
      <c r="AX71" s="141" t="str">
        <f>IFERROR(IF('2e Nil Differential'!AX28&gt;0,(-'2e Nil Differential'!AX28*('3d Customer accounts'!AX28/('3d Customer accounts'!AX28+'3d Customer accounts'!AX71))),"0"),"-")</f>
        <v>-</v>
      </c>
      <c r="AY71" s="141" t="str">
        <f>IFERROR(IF('2e Nil Differential'!AY28&gt;0,(-'2e Nil Differential'!AY28*('3d Customer accounts'!AY28/('3d Customer accounts'!AY28+'3d Customer accounts'!AY71))),"0"),"-")</f>
        <v>-</v>
      </c>
      <c r="AZ71" s="141" t="str">
        <f>IFERROR(IF('2e Nil Differential'!AZ28&gt;0,(-'2e Nil Differential'!AZ28*('3d Customer accounts'!AZ28/('3d Customer accounts'!AZ28+'3d Customer accounts'!AZ71))),"0"),"-")</f>
        <v>-</v>
      </c>
      <c r="BA71" s="141" t="str">
        <f>IFERROR(IF('2e Nil Differential'!BA28&gt;0,(-'2e Nil Differential'!BA28*('3d Customer accounts'!BA28/('3d Customer accounts'!BA28+'3d Customer accounts'!BA71))),"0"),"-")</f>
        <v>-</v>
      </c>
      <c r="BB71" s="141" t="str">
        <f>IFERROR(IF('2e Nil Differential'!BB28&gt;0,(-'2e Nil Differential'!BB28*('3d Customer accounts'!BB28/('3d Customer accounts'!BB28+'3d Customer accounts'!BB71))),"0"),"-")</f>
        <v>-</v>
      </c>
      <c r="BC71" s="141" t="str">
        <f>IFERROR(IF('2e Nil Differential'!BC28&gt;0,(-'2e Nil Differential'!BC28*('3d Customer accounts'!BC28/('3d Customer accounts'!BC28+'3d Customer accounts'!BC71))),"0"),"-")</f>
        <v>-</v>
      </c>
      <c r="BD71" s="141" t="str">
        <f>IFERROR(IF('2e Nil Differential'!BD28&gt;0,(-'2e Nil Differential'!BD28*('3d Customer accounts'!BD28/('3d Customer accounts'!BD28+'3d Customer accounts'!BD71))),"0"),"-")</f>
        <v>-</v>
      </c>
      <c r="BE71" s="141" t="str">
        <f>IFERROR(IF('2e Nil Differential'!BE28&gt;0,(-'2e Nil Differential'!BE28*('3d Customer accounts'!BE28/('3d Customer accounts'!BE28+'3d Customer accounts'!BE71))),"0"),"-")</f>
        <v>-</v>
      </c>
      <c r="BF71" s="141" t="str">
        <f>IFERROR(IF('2e Nil Differential'!BF28&gt;0,(-'2e Nil Differential'!BF28*('3d Customer accounts'!BF28/('3d Customer accounts'!BF28+'3d Customer accounts'!BF71))),"0"),"-")</f>
        <v>-</v>
      </c>
    </row>
    <row r="72" spans="2:58">
      <c r="B72" s="282"/>
      <c r="C72" s="285"/>
      <c r="D72" s="285"/>
      <c r="E72" s="285"/>
      <c r="F72" s="17" t="s">
        <v>101</v>
      </c>
      <c r="G72" s="65"/>
      <c r="H72" s="38"/>
      <c r="I72" s="136"/>
      <c r="J72" s="136"/>
      <c r="K72" s="136"/>
      <c r="L72" s="136"/>
      <c r="M72" s="136"/>
      <c r="N72" s="136"/>
      <c r="O72" s="136"/>
      <c r="P72" s="136"/>
      <c r="Q72" s="38"/>
      <c r="R72" s="136"/>
      <c r="S72" s="136"/>
      <c r="T72" s="136"/>
      <c r="U72" s="136"/>
      <c r="V72" s="136"/>
      <c r="W72" s="136"/>
      <c r="X72" s="136"/>
      <c r="Y72" s="136"/>
      <c r="Z72" s="136"/>
      <c r="AA72" s="136"/>
      <c r="AB72" s="136"/>
      <c r="AC72" s="136"/>
      <c r="AD72" s="136"/>
      <c r="AE72" s="136"/>
      <c r="AF72" s="141">
        <f>IFERROR(IF('2e Nil Differential'!AF29&gt;0,(-'2e Nil Differential'!AF29*('3d Customer accounts'!AF29/('3d Customer accounts'!AF29+'3d Customer accounts'!AF72))),"0"),"-")</f>
        <v>-16.073692880849276</v>
      </c>
      <c r="AG72" s="141">
        <f>IFERROR(IF('2e Nil Differential'!AG29&gt;0,(-'2e Nil Differential'!AG29*('3d Customer accounts'!AG29/('3d Customer accounts'!AG29+'3d Customer accounts'!AG72))),"0"),"-")</f>
        <v>-16.351089156259857</v>
      </c>
      <c r="AH72" s="141">
        <f>IFERROR(IF('2e Nil Differential'!AH29&gt;0,(-'2e Nil Differential'!AH29*('3d Customer accounts'!AH29/('3d Customer accounts'!AH29+'3d Customer accounts'!AH72))),"0"),"-")</f>
        <v>-14.788452093223988</v>
      </c>
      <c r="AI72" s="141">
        <f>IFERROR(IF('2e Nil Differential'!AI29&gt;0,(-'2e Nil Differential'!AI29*('3d Customer accounts'!AI29/('3d Customer accounts'!AI29+'3d Customer accounts'!AI72))),"0"),"-")</f>
        <v>-14.99268055067556</v>
      </c>
      <c r="AJ72" s="141">
        <f>IFERROR(IF('2e Nil Differential'!AJ29&gt;0,(-'2e Nil Differential'!AJ29*('3d Customer accounts'!AJ29/('3d Customer accounts'!AJ29+'3d Customer accounts'!AJ72))),"0"),"-")</f>
        <v>-14.950685699291521</v>
      </c>
      <c r="AK72" s="141">
        <f>IFERROR(IF('2e Nil Differential'!AK29&gt;0,(-'2e Nil Differential'!AK29*('3d Customer accounts'!AK29/('3d Customer accounts'!AK29+'3d Customer accounts'!AK72))),"0"),"-")</f>
        <v>-23.717059473526593</v>
      </c>
      <c r="AL72" s="141">
        <f>IFERROR(IF('2e Nil Differential'!AL29&gt;0,(-'2e Nil Differential'!AL29*('3d Customer accounts'!AL29/('3d Customer accounts'!AL29+'3d Customer accounts'!AL72))),"0"),"-")</f>
        <v>-24.183608222044423</v>
      </c>
      <c r="AM72" s="141">
        <f>IFERROR(IF('2e Nil Differential'!AM29&gt;0,(-'2e Nil Differential'!AM29*('3d Customer accounts'!AM29/('3d Customer accounts'!AM29+'3d Customer accounts'!AM72))),"0"),"-")</f>
        <v>-24.409926212227685</v>
      </c>
      <c r="AN72" s="141">
        <f>IFERROR(IF('2e Nil Differential'!AN29&gt;0,(-'2e Nil Differential'!AN29*('3d Customer accounts'!AN29/('3d Customer accounts'!AN29+'3d Customer accounts'!AN72))),"0"),"-")</f>
        <v>-23.989600498029468</v>
      </c>
      <c r="AO72" s="141" t="str">
        <f>IFERROR(IF('2e Nil Differential'!AO29&gt;0,(-'2e Nil Differential'!AO29*('3d Customer accounts'!AO29/('3d Customer accounts'!AO29+'3d Customer accounts'!AO72))),"0"),"-")</f>
        <v>-</v>
      </c>
      <c r="AP72" s="141" t="str">
        <f>IFERROR(IF('2e Nil Differential'!AP29&gt;0,(-'2e Nil Differential'!AP29*('3d Customer accounts'!AP29/('3d Customer accounts'!AP29+'3d Customer accounts'!AP72))),"0"),"-")</f>
        <v>-</v>
      </c>
      <c r="AQ72" s="141" t="str">
        <f>IFERROR(IF('2e Nil Differential'!AQ29&gt;0,(-'2e Nil Differential'!AQ29*('3d Customer accounts'!AQ29/('3d Customer accounts'!AQ29+'3d Customer accounts'!AQ72))),"0"),"-")</f>
        <v>-</v>
      </c>
      <c r="AR72" s="141" t="str">
        <f>IFERROR(IF('2e Nil Differential'!AR29&gt;0,(-'2e Nil Differential'!AR29*('3d Customer accounts'!AR29/('3d Customer accounts'!AR29+'3d Customer accounts'!AR72))),"0"),"-")</f>
        <v>-</v>
      </c>
      <c r="AS72" s="141" t="str">
        <f>IFERROR(IF('2e Nil Differential'!AS29&gt;0,(-'2e Nil Differential'!AS29*('3d Customer accounts'!AS29/('3d Customer accounts'!AS29+'3d Customer accounts'!AS72))),"0"),"-")</f>
        <v>-</v>
      </c>
      <c r="AT72" s="141" t="str">
        <f>IFERROR(IF('2e Nil Differential'!AT29&gt;0,(-'2e Nil Differential'!AT29*('3d Customer accounts'!AT29/('3d Customer accounts'!AT29+'3d Customer accounts'!AT72))),"0"),"-")</f>
        <v>-</v>
      </c>
      <c r="AU72" s="141" t="str">
        <f>IFERROR(IF('2e Nil Differential'!AU29&gt;0,(-'2e Nil Differential'!AU29*('3d Customer accounts'!AU29/('3d Customer accounts'!AU29+'3d Customer accounts'!AU72))),"0"),"-")</f>
        <v>-</v>
      </c>
      <c r="AV72" s="141" t="str">
        <f>IFERROR(IF('2e Nil Differential'!AV29&gt;0,(-'2e Nil Differential'!AV29*('3d Customer accounts'!AV29/('3d Customer accounts'!AV29+'3d Customer accounts'!AV72))),"0"),"-")</f>
        <v>-</v>
      </c>
      <c r="AW72" s="141" t="str">
        <f>IFERROR(IF('2e Nil Differential'!AW29&gt;0,(-'2e Nil Differential'!AW29*('3d Customer accounts'!AW29/('3d Customer accounts'!AW29+'3d Customer accounts'!AW72))),"0"),"-")</f>
        <v>-</v>
      </c>
      <c r="AX72" s="141" t="str">
        <f>IFERROR(IF('2e Nil Differential'!AX29&gt;0,(-'2e Nil Differential'!AX29*('3d Customer accounts'!AX29/('3d Customer accounts'!AX29+'3d Customer accounts'!AX72))),"0"),"-")</f>
        <v>-</v>
      </c>
      <c r="AY72" s="141" t="str">
        <f>IFERROR(IF('2e Nil Differential'!AY29&gt;0,(-'2e Nil Differential'!AY29*('3d Customer accounts'!AY29/('3d Customer accounts'!AY29+'3d Customer accounts'!AY72))),"0"),"-")</f>
        <v>-</v>
      </c>
      <c r="AZ72" s="141" t="str">
        <f>IFERROR(IF('2e Nil Differential'!AZ29&gt;0,(-'2e Nil Differential'!AZ29*('3d Customer accounts'!AZ29/('3d Customer accounts'!AZ29+'3d Customer accounts'!AZ72))),"0"),"-")</f>
        <v>-</v>
      </c>
      <c r="BA72" s="141" t="str">
        <f>IFERROR(IF('2e Nil Differential'!BA29&gt;0,(-'2e Nil Differential'!BA29*('3d Customer accounts'!BA29/('3d Customer accounts'!BA29+'3d Customer accounts'!BA72))),"0"),"-")</f>
        <v>-</v>
      </c>
      <c r="BB72" s="141" t="str">
        <f>IFERROR(IF('2e Nil Differential'!BB29&gt;0,(-'2e Nil Differential'!BB29*('3d Customer accounts'!BB29/('3d Customer accounts'!BB29+'3d Customer accounts'!BB72))),"0"),"-")</f>
        <v>-</v>
      </c>
      <c r="BC72" s="141" t="str">
        <f>IFERROR(IF('2e Nil Differential'!BC29&gt;0,(-'2e Nil Differential'!BC29*('3d Customer accounts'!BC29/('3d Customer accounts'!BC29+'3d Customer accounts'!BC72))),"0"),"-")</f>
        <v>-</v>
      </c>
      <c r="BD72" s="141" t="str">
        <f>IFERROR(IF('2e Nil Differential'!BD29&gt;0,(-'2e Nil Differential'!BD29*('3d Customer accounts'!BD29/('3d Customer accounts'!BD29+'3d Customer accounts'!BD72))),"0"),"-")</f>
        <v>-</v>
      </c>
      <c r="BE72" s="141" t="str">
        <f>IFERROR(IF('2e Nil Differential'!BE29&gt;0,(-'2e Nil Differential'!BE29*('3d Customer accounts'!BE29/('3d Customer accounts'!BE29+'3d Customer accounts'!BE72))),"0"),"-")</f>
        <v>-</v>
      </c>
      <c r="BF72" s="141" t="str">
        <f>IFERROR(IF('2e Nil Differential'!BF29&gt;0,(-'2e Nil Differential'!BF29*('3d Customer accounts'!BF29/('3d Customer accounts'!BF29+'3d Customer accounts'!BF72))),"0"),"-")</f>
        <v>-</v>
      </c>
    </row>
    <row r="73" spans="2:58">
      <c r="B73" s="282"/>
      <c r="C73" s="285"/>
      <c r="D73" s="285"/>
      <c r="E73" s="285"/>
      <c r="F73" s="17" t="s">
        <v>102</v>
      </c>
      <c r="G73" s="65"/>
      <c r="H73" s="38"/>
      <c r="I73" s="136"/>
      <c r="J73" s="136"/>
      <c r="K73" s="136"/>
      <c r="L73" s="136"/>
      <c r="M73" s="136"/>
      <c r="N73" s="136"/>
      <c r="O73" s="136"/>
      <c r="P73" s="136"/>
      <c r="Q73" s="38"/>
      <c r="R73" s="136"/>
      <c r="S73" s="136"/>
      <c r="T73" s="136"/>
      <c r="U73" s="136"/>
      <c r="V73" s="136"/>
      <c r="W73" s="136"/>
      <c r="X73" s="136"/>
      <c r="Y73" s="136"/>
      <c r="Z73" s="136"/>
      <c r="AA73" s="136"/>
      <c r="AB73" s="136"/>
      <c r="AC73" s="136"/>
      <c r="AD73" s="136"/>
      <c r="AE73" s="136"/>
      <c r="AF73" s="141">
        <f>IFERROR(IF('2e Nil Differential'!AF30&gt;0,(-'2e Nil Differential'!AF30*('3d Customer accounts'!AF30/('3d Customer accounts'!AF30+'3d Customer accounts'!AF73))),"0"),"-")</f>
        <v>-20.477613100230645</v>
      </c>
      <c r="AG73" s="141">
        <f>IFERROR(IF('2e Nil Differential'!AG30&gt;0,(-'2e Nil Differential'!AG30*('3d Customer accounts'!AG30/('3d Customer accounts'!AG30+'3d Customer accounts'!AG73))),"0"),"-")</f>
        <v>-20.744760554106414</v>
      </c>
      <c r="AH73" s="141">
        <f>IFERROR(IF('2e Nil Differential'!AH30&gt;0,(-'2e Nil Differential'!AH30*('3d Customer accounts'!AH30/('3d Customer accounts'!AH30+'3d Customer accounts'!AH73))),"0"),"-")</f>
        <v>-18.752156130141518</v>
      </c>
      <c r="AI73" s="141">
        <f>IFERROR(IF('2e Nil Differential'!AI30&gt;0,(-'2e Nil Differential'!AI30*('3d Customer accounts'!AI30/('3d Customer accounts'!AI30+'3d Customer accounts'!AI73))),"0"),"-")</f>
        <v>-18.932739463295352</v>
      </c>
      <c r="AJ73" s="141">
        <f>IFERROR(IF('2e Nil Differential'!AJ30&gt;0,(-'2e Nil Differential'!AJ30*('3d Customer accounts'!AJ30/('3d Customer accounts'!AJ30+'3d Customer accounts'!AJ73))),"0"),"-")</f>
        <v>-18.999001500211843</v>
      </c>
      <c r="AK73" s="141">
        <f>IFERROR(IF('2e Nil Differential'!AK30&gt;0,(-'2e Nil Differential'!AK30*('3d Customer accounts'!AK30/('3d Customer accounts'!AK30+'3d Customer accounts'!AK73))),"0"),"-")</f>
        <v>-30.628782248642452</v>
      </c>
      <c r="AL73" s="141">
        <f>IFERROR(IF('2e Nil Differential'!AL30&gt;0,(-'2e Nil Differential'!AL30*('3d Customer accounts'!AL30/('3d Customer accounts'!AL30+'3d Customer accounts'!AL73))),"0"),"-")</f>
        <v>-30.772775174810242</v>
      </c>
      <c r="AM73" s="141">
        <f>IFERROR(IF('2e Nil Differential'!AM30&gt;0,(-'2e Nil Differential'!AM30*('3d Customer accounts'!AM30/('3d Customer accounts'!AM30+'3d Customer accounts'!AM73))),"0"),"-")</f>
        <v>-30.993758332538142</v>
      </c>
      <c r="AN73" s="141">
        <f>IFERROR(IF('2e Nil Differential'!AN30&gt;0,(-'2e Nil Differential'!AN30*('3d Customer accounts'!AN30/('3d Customer accounts'!AN30+'3d Customer accounts'!AN73))),"0"),"-")</f>
        <v>-29.480556173925518</v>
      </c>
      <c r="AO73" s="141" t="str">
        <f>IFERROR(IF('2e Nil Differential'!AO30&gt;0,(-'2e Nil Differential'!AO30*('3d Customer accounts'!AO30/('3d Customer accounts'!AO30+'3d Customer accounts'!AO73))),"0"),"-")</f>
        <v>-</v>
      </c>
      <c r="AP73" s="141" t="str">
        <f>IFERROR(IF('2e Nil Differential'!AP30&gt;0,(-'2e Nil Differential'!AP30*('3d Customer accounts'!AP30/('3d Customer accounts'!AP30+'3d Customer accounts'!AP73))),"0"),"-")</f>
        <v>-</v>
      </c>
      <c r="AQ73" s="141" t="str">
        <f>IFERROR(IF('2e Nil Differential'!AQ30&gt;0,(-'2e Nil Differential'!AQ30*('3d Customer accounts'!AQ30/('3d Customer accounts'!AQ30+'3d Customer accounts'!AQ73))),"0"),"-")</f>
        <v>-</v>
      </c>
      <c r="AR73" s="141" t="str">
        <f>IFERROR(IF('2e Nil Differential'!AR30&gt;0,(-'2e Nil Differential'!AR30*('3d Customer accounts'!AR30/('3d Customer accounts'!AR30+'3d Customer accounts'!AR73))),"0"),"-")</f>
        <v>-</v>
      </c>
      <c r="AS73" s="141" t="str">
        <f>IFERROR(IF('2e Nil Differential'!AS30&gt;0,(-'2e Nil Differential'!AS30*('3d Customer accounts'!AS30/('3d Customer accounts'!AS30+'3d Customer accounts'!AS73))),"0"),"-")</f>
        <v>-</v>
      </c>
      <c r="AT73" s="141" t="str">
        <f>IFERROR(IF('2e Nil Differential'!AT30&gt;0,(-'2e Nil Differential'!AT30*('3d Customer accounts'!AT30/('3d Customer accounts'!AT30+'3d Customer accounts'!AT73))),"0"),"-")</f>
        <v>-</v>
      </c>
      <c r="AU73" s="141" t="str">
        <f>IFERROR(IF('2e Nil Differential'!AU30&gt;0,(-'2e Nil Differential'!AU30*('3d Customer accounts'!AU30/('3d Customer accounts'!AU30+'3d Customer accounts'!AU73))),"0"),"-")</f>
        <v>-</v>
      </c>
      <c r="AV73" s="141" t="str">
        <f>IFERROR(IF('2e Nil Differential'!AV30&gt;0,(-'2e Nil Differential'!AV30*('3d Customer accounts'!AV30/('3d Customer accounts'!AV30+'3d Customer accounts'!AV73))),"0"),"-")</f>
        <v>-</v>
      </c>
      <c r="AW73" s="141" t="str">
        <f>IFERROR(IF('2e Nil Differential'!AW30&gt;0,(-'2e Nil Differential'!AW30*('3d Customer accounts'!AW30/('3d Customer accounts'!AW30+'3d Customer accounts'!AW73))),"0"),"-")</f>
        <v>-</v>
      </c>
      <c r="AX73" s="141" t="str">
        <f>IFERROR(IF('2e Nil Differential'!AX30&gt;0,(-'2e Nil Differential'!AX30*('3d Customer accounts'!AX30/('3d Customer accounts'!AX30+'3d Customer accounts'!AX73))),"0"),"-")</f>
        <v>-</v>
      </c>
      <c r="AY73" s="141" t="str">
        <f>IFERROR(IF('2e Nil Differential'!AY30&gt;0,(-'2e Nil Differential'!AY30*('3d Customer accounts'!AY30/('3d Customer accounts'!AY30+'3d Customer accounts'!AY73))),"0"),"-")</f>
        <v>-</v>
      </c>
      <c r="AZ73" s="141" t="str">
        <f>IFERROR(IF('2e Nil Differential'!AZ30&gt;0,(-'2e Nil Differential'!AZ30*('3d Customer accounts'!AZ30/('3d Customer accounts'!AZ30+'3d Customer accounts'!AZ73))),"0"),"-")</f>
        <v>-</v>
      </c>
      <c r="BA73" s="141" t="str">
        <f>IFERROR(IF('2e Nil Differential'!BA30&gt;0,(-'2e Nil Differential'!BA30*('3d Customer accounts'!BA30/('3d Customer accounts'!BA30+'3d Customer accounts'!BA73))),"0"),"-")</f>
        <v>-</v>
      </c>
      <c r="BB73" s="141" t="str">
        <f>IFERROR(IF('2e Nil Differential'!BB30&gt;0,(-'2e Nil Differential'!BB30*('3d Customer accounts'!BB30/('3d Customer accounts'!BB30+'3d Customer accounts'!BB73))),"0"),"-")</f>
        <v>-</v>
      </c>
      <c r="BC73" s="141" t="str">
        <f>IFERROR(IF('2e Nil Differential'!BC30&gt;0,(-'2e Nil Differential'!BC30*('3d Customer accounts'!BC30/('3d Customer accounts'!BC30+'3d Customer accounts'!BC73))),"0"),"-")</f>
        <v>-</v>
      </c>
      <c r="BD73" s="141" t="str">
        <f>IFERROR(IF('2e Nil Differential'!BD30&gt;0,(-'2e Nil Differential'!BD30*('3d Customer accounts'!BD30/('3d Customer accounts'!BD30+'3d Customer accounts'!BD73))),"0"),"-")</f>
        <v>-</v>
      </c>
      <c r="BE73" s="141" t="str">
        <f>IFERROR(IF('2e Nil Differential'!BE30&gt;0,(-'2e Nil Differential'!BE30*('3d Customer accounts'!BE30/('3d Customer accounts'!BE30+'3d Customer accounts'!BE73))),"0"),"-")</f>
        <v>-</v>
      </c>
      <c r="BF73" s="141" t="str">
        <f>IFERROR(IF('2e Nil Differential'!BF30&gt;0,(-'2e Nil Differential'!BF30*('3d Customer accounts'!BF30/('3d Customer accounts'!BF30+'3d Customer accounts'!BF73))),"0"),"-")</f>
        <v>-</v>
      </c>
    </row>
    <row r="74" spans="2:58">
      <c r="B74" s="282"/>
      <c r="C74" s="285"/>
      <c r="D74" s="285"/>
      <c r="E74" s="285"/>
      <c r="F74" s="17" t="s">
        <v>103</v>
      </c>
      <c r="G74" s="65"/>
      <c r="H74" s="38"/>
      <c r="I74" s="136"/>
      <c r="J74" s="136"/>
      <c r="K74" s="136"/>
      <c r="L74" s="136"/>
      <c r="M74" s="136"/>
      <c r="N74" s="136"/>
      <c r="O74" s="136"/>
      <c r="P74" s="136"/>
      <c r="Q74" s="38"/>
      <c r="R74" s="136"/>
      <c r="S74" s="136"/>
      <c r="T74" s="136"/>
      <c r="U74" s="136"/>
      <c r="V74" s="136"/>
      <c r="W74" s="136"/>
      <c r="X74" s="136"/>
      <c r="Y74" s="136"/>
      <c r="Z74" s="136"/>
      <c r="AA74" s="136"/>
      <c r="AB74" s="136"/>
      <c r="AC74" s="136"/>
      <c r="AD74" s="136"/>
      <c r="AE74" s="136"/>
      <c r="AF74" s="141">
        <f>IFERROR(IF('2e Nil Differential'!AF31&gt;0,(-'2e Nil Differential'!AF31*('3d Customer accounts'!AF31/('3d Customer accounts'!AF31+'3d Customer accounts'!AF74))),"0"),"-")</f>
        <v>-15.09122688509874</v>
      </c>
      <c r="AG74" s="141">
        <f>IFERROR(IF('2e Nil Differential'!AG31&gt;0,(-'2e Nil Differential'!AG31*('3d Customer accounts'!AG31/('3d Customer accounts'!AG31+'3d Customer accounts'!AG74))),"0"),"-")</f>
        <v>-15.505079255284297</v>
      </c>
      <c r="AH74" s="141">
        <f>IFERROR(IF('2e Nil Differential'!AH31&gt;0,(-'2e Nil Differential'!AH31*('3d Customer accounts'!AH31/('3d Customer accounts'!AH31+'3d Customer accounts'!AH74))),"0"),"-")</f>
        <v>-14.129842381786331</v>
      </c>
      <c r="AI74" s="141">
        <f>IFERROR(IF('2e Nil Differential'!AI31&gt;0,(-'2e Nil Differential'!AI31*('3d Customer accounts'!AI31/('3d Customer accounts'!AI31+'3d Customer accounts'!AI74))),"0"),"-")</f>
        <v>-14.483454240725042</v>
      </c>
      <c r="AJ74" s="141">
        <f>IFERROR(IF('2e Nil Differential'!AJ31&gt;0,(-'2e Nil Differential'!AJ31*('3d Customer accounts'!AJ31/('3d Customer accounts'!AJ31+'3d Customer accounts'!AJ74))),"0"),"-")</f>
        <v>-14.61529809334565</v>
      </c>
      <c r="AK74" s="141">
        <f>IFERROR(IF('2e Nil Differential'!AK31&gt;0,(-'2e Nil Differential'!AK31*('3d Customer accounts'!AK31/('3d Customer accounts'!AK31+'3d Customer accounts'!AK74))),"0"),"-")</f>
        <v>-23.210540014266709</v>
      </c>
      <c r="AL74" s="141">
        <f>IFERROR(IF('2e Nil Differential'!AL31&gt;0,(-'2e Nil Differential'!AL31*('3d Customer accounts'!AL31/('3d Customer accounts'!AL31+'3d Customer accounts'!AL74))),"0"),"-")</f>
        <v>-23.683050109887354</v>
      </c>
      <c r="AM74" s="141">
        <f>IFERROR(IF('2e Nil Differential'!AM31&gt;0,(-'2e Nil Differential'!AM31*('3d Customer accounts'!AM31/('3d Customer accounts'!AM31+'3d Customer accounts'!AM74))),"0"),"-")</f>
        <v>-24.243370289459307</v>
      </c>
      <c r="AN74" s="141">
        <f>IFERROR(IF('2e Nil Differential'!AN31&gt;0,(-'2e Nil Differential'!AN31*('3d Customer accounts'!AN31/('3d Customer accounts'!AN31+'3d Customer accounts'!AN74))),"0"),"-")</f>
        <v>-23.169380422399438</v>
      </c>
      <c r="AO74" s="141" t="str">
        <f>IFERROR(IF('2e Nil Differential'!AO31&gt;0,(-'2e Nil Differential'!AO31*('3d Customer accounts'!AO31/('3d Customer accounts'!AO31+'3d Customer accounts'!AO74))),"0"),"-")</f>
        <v>-</v>
      </c>
      <c r="AP74" s="141" t="str">
        <f>IFERROR(IF('2e Nil Differential'!AP31&gt;0,(-'2e Nil Differential'!AP31*('3d Customer accounts'!AP31/('3d Customer accounts'!AP31+'3d Customer accounts'!AP74))),"0"),"-")</f>
        <v>-</v>
      </c>
      <c r="AQ74" s="141" t="str">
        <f>IFERROR(IF('2e Nil Differential'!AQ31&gt;0,(-'2e Nil Differential'!AQ31*('3d Customer accounts'!AQ31/('3d Customer accounts'!AQ31+'3d Customer accounts'!AQ74))),"0"),"-")</f>
        <v>-</v>
      </c>
      <c r="AR74" s="141" t="str">
        <f>IFERROR(IF('2e Nil Differential'!AR31&gt;0,(-'2e Nil Differential'!AR31*('3d Customer accounts'!AR31/('3d Customer accounts'!AR31+'3d Customer accounts'!AR74))),"0"),"-")</f>
        <v>-</v>
      </c>
      <c r="AS74" s="141" t="str">
        <f>IFERROR(IF('2e Nil Differential'!AS31&gt;0,(-'2e Nil Differential'!AS31*('3d Customer accounts'!AS31/('3d Customer accounts'!AS31+'3d Customer accounts'!AS74))),"0"),"-")</f>
        <v>-</v>
      </c>
      <c r="AT74" s="141" t="str">
        <f>IFERROR(IF('2e Nil Differential'!AT31&gt;0,(-'2e Nil Differential'!AT31*('3d Customer accounts'!AT31/('3d Customer accounts'!AT31+'3d Customer accounts'!AT74))),"0"),"-")</f>
        <v>-</v>
      </c>
      <c r="AU74" s="141" t="str">
        <f>IFERROR(IF('2e Nil Differential'!AU31&gt;0,(-'2e Nil Differential'!AU31*('3d Customer accounts'!AU31/('3d Customer accounts'!AU31+'3d Customer accounts'!AU74))),"0"),"-")</f>
        <v>-</v>
      </c>
      <c r="AV74" s="141" t="str">
        <f>IFERROR(IF('2e Nil Differential'!AV31&gt;0,(-'2e Nil Differential'!AV31*('3d Customer accounts'!AV31/('3d Customer accounts'!AV31+'3d Customer accounts'!AV74))),"0"),"-")</f>
        <v>-</v>
      </c>
      <c r="AW74" s="141" t="str">
        <f>IFERROR(IF('2e Nil Differential'!AW31&gt;0,(-'2e Nil Differential'!AW31*('3d Customer accounts'!AW31/('3d Customer accounts'!AW31+'3d Customer accounts'!AW74))),"0"),"-")</f>
        <v>-</v>
      </c>
      <c r="AX74" s="141" t="str">
        <f>IFERROR(IF('2e Nil Differential'!AX31&gt;0,(-'2e Nil Differential'!AX31*('3d Customer accounts'!AX31/('3d Customer accounts'!AX31+'3d Customer accounts'!AX74))),"0"),"-")</f>
        <v>-</v>
      </c>
      <c r="AY74" s="141" t="str">
        <f>IFERROR(IF('2e Nil Differential'!AY31&gt;0,(-'2e Nil Differential'!AY31*('3d Customer accounts'!AY31/('3d Customer accounts'!AY31+'3d Customer accounts'!AY74))),"0"),"-")</f>
        <v>-</v>
      </c>
      <c r="AZ74" s="141" t="str">
        <f>IFERROR(IF('2e Nil Differential'!AZ31&gt;0,(-'2e Nil Differential'!AZ31*('3d Customer accounts'!AZ31/('3d Customer accounts'!AZ31+'3d Customer accounts'!AZ74))),"0"),"-")</f>
        <v>-</v>
      </c>
      <c r="BA74" s="141" t="str">
        <f>IFERROR(IF('2e Nil Differential'!BA31&gt;0,(-'2e Nil Differential'!BA31*('3d Customer accounts'!BA31/('3d Customer accounts'!BA31+'3d Customer accounts'!BA74))),"0"),"-")</f>
        <v>-</v>
      </c>
      <c r="BB74" s="141" t="str">
        <f>IFERROR(IF('2e Nil Differential'!BB31&gt;0,(-'2e Nil Differential'!BB31*('3d Customer accounts'!BB31/('3d Customer accounts'!BB31+'3d Customer accounts'!BB74))),"0"),"-")</f>
        <v>-</v>
      </c>
      <c r="BC74" s="141" t="str">
        <f>IFERROR(IF('2e Nil Differential'!BC31&gt;0,(-'2e Nil Differential'!BC31*('3d Customer accounts'!BC31/('3d Customer accounts'!BC31+'3d Customer accounts'!BC74))),"0"),"-")</f>
        <v>-</v>
      </c>
      <c r="BD74" s="141" t="str">
        <f>IFERROR(IF('2e Nil Differential'!BD31&gt;0,(-'2e Nil Differential'!BD31*('3d Customer accounts'!BD31/('3d Customer accounts'!BD31+'3d Customer accounts'!BD74))),"0"),"-")</f>
        <v>-</v>
      </c>
      <c r="BE74" s="141" t="str">
        <f>IFERROR(IF('2e Nil Differential'!BE31&gt;0,(-'2e Nil Differential'!BE31*('3d Customer accounts'!BE31/('3d Customer accounts'!BE31+'3d Customer accounts'!BE74))),"0"),"-")</f>
        <v>-</v>
      </c>
      <c r="BF74" s="141" t="str">
        <f>IFERROR(IF('2e Nil Differential'!BF31&gt;0,(-'2e Nil Differential'!BF31*('3d Customer accounts'!BF31/('3d Customer accounts'!BF31+'3d Customer accounts'!BF74))),"0"),"-")</f>
        <v>-</v>
      </c>
    </row>
    <row r="75" spans="2:58">
      <c r="B75" s="282"/>
      <c r="C75" s="285"/>
      <c r="D75" s="285"/>
      <c r="E75" s="285"/>
      <c r="F75" s="17" t="s">
        <v>104</v>
      </c>
      <c r="G75" s="65"/>
      <c r="H75" s="38"/>
      <c r="I75" s="136"/>
      <c r="J75" s="136"/>
      <c r="K75" s="136"/>
      <c r="L75" s="136"/>
      <c r="M75" s="136"/>
      <c r="N75" s="136"/>
      <c r="O75" s="136"/>
      <c r="P75" s="136"/>
      <c r="Q75" s="38"/>
      <c r="R75" s="136"/>
      <c r="S75" s="136"/>
      <c r="T75" s="136"/>
      <c r="U75" s="136"/>
      <c r="V75" s="136"/>
      <c r="W75" s="136"/>
      <c r="X75" s="136"/>
      <c r="Y75" s="136"/>
      <c r="Z75" s="136"/>
      <c r="AA75" s="136"/>
      <c r="AB75" s="136"/>
      <c r="AC75" s="136"/>
      <c r="AD75" s="136"/>
      <c r="AE75" s="136"/>
      <c r="AF75" s="141">
        <f>IFERROR(IF('2e Nil Differential'!AF32&gt;0,(-'2e Nil Differential'!AF32*('3d Customer accounts'!AF32/('3d Customer accounts'!AF32+'3d Customer accounts'!AF75))),"0"),"-")</f>
        <v>-19.363138773079218</v>
      </c>
      <c r="AG75" s="141">
        <f>IFERROR(IF('2e Nil Differential'!AG32&gt;0,(-'2e Nil Differential'!AG32*('3d Customer accounts'!AG32/('3d Customer accounts'!AG32+'3d Customer accounts'!AG75))),"0"),"-")</f>
        <v>-19.642305462683343</v>
      </c>
      <c r="AH75" s="141">
        <f>IFERROR(IF('2e Nil Differential'!AH32&gt;0,(-'2e Nil Differential'!AH32*('3d Customer accounts'!AH32/('3d Customer accounts'!AH32+'3d Customer accounts'!AH75))),"0"),"-")</f>
        <v>-17.85526402188782</v>
      </c>
      <c r="AI75" s="141">
        <f>IFERROR(IF('2e Nil Differential'!AI32&gt;0,(-'2e Nil Differential'!AI32*('3d Customer accounts'!AI32/('3d Customer accounts'!AI32+'3d Customer accounts'!AI75))),"0"),"-")</f>
        <v>-18.152246909620267</v>
      </c>
      <c r="AJ75" s="141">
        <f>IFERROR(IF('2e Nil Differential'!AJ32&gt;0,(-'2e Nil Differential'!AJ32*('3d Customer accounts'!AJ32/('3d Customer accounts'!AJ32+'3d Customer accounts'!AJ75))),"0"),"-")</f>
        <v>-18.027960863666667</v>
      </c>
      <c r="AK75" s="141">
        <f>IFERROR(IF('2e Nil Differential'!AK32&gt;0,(-'2e Nil Differential'!AK32*('3d Customer accounts'!AK32/('3d Customer accounts'!AK32+'3d Customer accounts'!AK75))),"0"),"-")</f>
        <v>-27.954939896596272</v>
      </c>
      <c r="AL75" s="141">
        <f>IFERROR(IF('2e Nil Differential'!AL32&gt;0,(-'2e Nil Differential'!AL32*('3d Customer accounts'!AL32/('3d Customer accounts'!AL32+'3d Customer accounts'!AL75))),"0"),"-")</f>
        <v>-28.137756027642698</v>
      </c>
      <c r="AM75" s="141">
        <f>IFERROR(IF('2e Nil Differential'!AM32&gt;0,(-'2e Nil Differential'!AM32*('3d Customer accounts'!AM32/('3d Customer accounts'!AM32+'3d Customer accounts'!AM75))),"0"),"-")</f>
        <v>-28.486737176097314</v>
      </c>
      <c r="AN75" s="141">
        <f>IFERROR(IF('2e Nil Differential'!AN32&gt;0,(-'2e Nil Differential'!AN32*('3d Customer accounts'!AN32/('3d Customer accounts'!AN32+'3d Customer accounts'!AN75))),"0"),"-")</f>
        <v>-27.346908562343856</v>
      </c>
      <c r="AO75" s="141" t="str">
        <f>IFERROR(IF('2e Nil Differential'!AO32&gt;0,(-'2e Nil Differential'!AO32*('3d Customer accounts'!AO32/('3d Customer accounts'!AO32+'3d Customer accounts'!AO75))),"0"),"-")</f>
        <v>-</v>
      </c>
      <c r="AP75" s="141" t="str">
        <f>IFERROR(IF('2e Nil Differential'!AP32&gt;0,(-'2e Nil Differential'!AP32*('3d Customer accounts'!AP32/('3d Customer accounts'!AP32+'3d Customer accounts'!AP75))),"0"),"-")</f>
        <v>-</v>
      </c>
      <c r="AQ75" s="141" t="str">
        <f>IFERROR(IF('2e Nil Differential'!AQ32&gt;0,(-'2e Nil Differential'!AQ32*('3d Customer accounts'!AQ32/('3d Customer accounts'!AQ32+'3d Customer accounts'!AQ75))),"0"),"-")</f>
        <v>-</v>
      </c>
      <c r="AR75" s="141" t="str">
        <f>IFERROR(IF('2e Nil Differential'!AR32&gt;0,(-'2e Nil Differential'!AR32*('3d Customer accounts'!AR32/('3d Customer accounts'!AR32+'3d Customer accounts'!AR75))),"0"),"-")</f>
        <v>-</v>
      </c>
      <c r="AS75" s="141" t="str">
        <f>IFERROR(IF('2e Nil Differential'!AS32&gt;0,(-'2e Nil Differential'!AS32*('3d Customer accounts'!AS32/('3d Customer accounts'!AS32+'3d Customer accounts'!AS75))),"0"),"-")</f>
        <v>-</v>
      </c>
      <c r="AT75" s="141" t="str">
        <f>IFERROR(IF('2e Nil Differential'!AT32&gt;0,(-'2e Nil Differential'!AT32*('3d Customer accounts'!AT32/('3d Customer accounts'!AT32+'3d Customer accounts'!AT75))),"0"),"-")</f>
        <v>-</v>
      </c>
      <c r="AU75" s="141" t="str">
        <f>IFERROR(IF('2e Nil Differential'!AU32&gt;0,(-'2e Nil Differential'!AU32*('3d Customer accounts'!AU32/('3d Customer accounts'!AU32+'3d Customer accounts'!AU75))),"0"),"-")</f>
        <v>-</v>
      </c>
      <c r="AV75" s="141" t="str">
        <f>IFERROR(IF('2e Nil Differential'!AV32&gt;0,(-'2e Nil Differential'!AV32*('3d Customer accounts'!AV32/('3d Customer accounts'!AV32+'3d Customer accounts'!AV75))),"0"),"-")</f>
        <v>-</v>
      </c>
      <c r="AW75" s="141" t="str">
        <f>IFERROR(IF('2e Nil Differential'!AW32&gt;0,(-'2e Nil Differential'!AW32*('3d Customer accounts'!AW32/('3d Customer accounts'!AW32+'3d Customer accounts'!AW75))),"0"),"-")</f>
        <v>-</v>
      </c>
      <c r="AX75" s="141" t="str">
        <f>IFERROR(IF('2e Nil Differential'!AX32&gt;0,(-'2e Nil Differential'!AX32*('3d Customer accounts'!AX32/('3d Customer accounts'!AX32+'3d Customer accounts'!AX75))),"0"),"-")</f>
        <v>-</v>
      </c>
      <c r="AY75" s="141" t="str">
        <f>IFERROR(IF('2e Nil Differential'!AY32&gt;0,(-'2e Nil Differential'!AY32*('3d Customer accounts'!AY32/('3d Customer accounts'!AY32+'3d Customer accounts'!AY75))),"0"),"-")</f>
        <v>-</v>
      </c>
      <c r="AZ75" s="141" t="str">
        <f>IFERROR(IF('2e Nil Differential'!AZ32&gt;0,(-'2e Nil Differential'!AZ32*('3d Customer accounts'!AZ32/('3d Customer accounts'!AZ32+'3d Customer accounts'!AZ75))),"0"),"-")</f>
        <v>-</v>
      </c>
      <c r="BA75" s="141" t="str">
        <f>IFERROR(IF('2e Nil Differential'!BA32&gt;0,(-'2e Nil Differential'!BA32*('3d Customer accounts'!BA32/('3d Customer accounts'!BA32+'3d Customer accounts'!BA75))),"0"),"-")</f>
        <v>-</v>
      </c>
      <c r="BB75" s="141" t="str">
        <f>IFERROR(IF('2e Nil Differential'!BB32&gt;0,(-'2e Nil Differential'!BB32*('3d Customer accounts'!BB32/('3d Customer accounts'!BB32+'3d Customer accounts'!BB75))),"0"),"-")</f>
        <v>-</v>
      </c>
      <c r="BC75" s="141" t="str">
        <f>IFERROR(IF('2e Nil Differential'!BC32&gt;0,(-'2e Nil Differential'!BC32*('3d Customer accounts'!BC32/('3d Customer accounts'!BC32+'3d Customer accounts'!BC75))),"0"),"-")</f>
        <v>-</v>
      </c>
      <c r="BD75" s="141" t="str">
        <f>IFERROR(IF('2e Nil Differential'!BD32&gt;0,(-'2e Nil Differential'!BD32*('3d Customer accounts'!BD32/('3d Customer accounts'!BD32+'3d Customer accounts'!BD75))),"0"),"-")</f>
        <v>-</v>
      </c>
      <c r="BE75" s="141" t="str">
        <f>IFERROR(IF('2e Nil Differential'!BE32&gt;0,(-'2e Nil Differential'!BE32*('3d Customer accounts'!BE32/('3d Customer accounts'!BE32+'3d Customer accounts'!BE75))),"0"),"-")</f>
        <v>-</v>
      </c>
      <c r="BF75" s="141" t="str">
        <f>IFERROR(IF('2e Nil Differential'!BF32&gt;0,(-'2e Nil Differential'!BF32*('3d Customer accounts'!BF32/('3d Customer accounts'!BF32+'3d Customer accounts'!BF75))),"0"),"-")</f>
        <v>-</v>
      </c>
    </row>
    <row r="76" spans="2:58">
      <c r="B76" s="282"/>
      <c r="C76" s="285"/>
      <c r="D76" s="285"/>
      <c r="E76" s="285"/>
      <c r="F76" s="17" t="s">
        <v>105</v>
      </c>
      <c r="G76" s="65"/>
      <c r="H76" s="38"/>
      <c r="I76" s="136"/>
      <c r="J76" s="136"/>
      <c r="K76" s="136"/>
      <c r="L76" s="136"/>
      <c r="M76" s="136"/>
      <c r="N76" s="136"/>
      <c r="O76" s="136"/>
      <c r="P76" s="136"/>
      <c r="Q76" s="38"/>
      <c r="R76" s="136"/>
      <c r="S76" s="136"/>
      <c r="T76" s="136"/>
      <c r="U76" s="136"/>
      <c r="V76" s="136"/>
      <c r="W76" s="136"/>
      <c r="X76" s="136"/>
      <c r="Y76" s="136"/>
      <c r="Z76" s="136"/>
      <c r="AA76" s="136"/>
      <c r="AB76" s="136"/>
      <c r="AC76" s="136"/>
      <c r="AD76" s="136"/>
      <c r="AE76" s="136"/>
      <c r="AF76" s="141">
        <f>IFERROR(IF('2e Nil Differential'!AF33&gt;0,(-'2e Nil Differential'!AF33*('3d Customer accounts'!AF33/('3d Customer accounts'!AF33+'3d Customer accounts'!AF76))),"0"),"-")</f>
        <v>-19.415847793534759</v>
      </c>
      <c r="AG76" s="141">
        <f>IFERROR(IF('2e Nil Differential'!AG33&gt;0,(-'2e Nil Differential'!AG33*('3d Customer accounts'!AG33/('3d Customer accounts'!AG33+'3d Customer accounts'!AG76))),"0"),"-")</f>
        <v>-19.696668912251404</v>
      </c>
      <c r="AH76" s="141">
        <f>IFERROR(IF('2e Nil Differential'!AH33&gt;0,(-'2e Nil Differential'!AH33*('3d Customer accounts'!AH33/('3d Customer accounts'!AH33+'3d Customer accounts'!AH76))),"0"),"-")</f>
        <v>-17.812133022965341</v>
      </c>
      <c r="AI76" s="141">
        <f>IFERROR(IF('2e Nil Differential'!AI33&gt;0,(-'2e Nil Differential'!AI33*('3d Customer accounts'!AI33/('3d Customer accounts'!AI33+'3d Customer accounts'!AI76))),"0"),"-")</f>
        <v>-17.985638307763839</v>
      </c>
      <c r="AJ76" s="141">
        <f>IFERROR(IF('2e Nil Differential'!AJ33&gt;0,(-'2e Nil Differential'!AJ33*('3d Customer accounts'!AJ33/('3d Customer accounts'!AJ33+'3d Customer accounts'!AJ76))),"0"),"-")</f>
        <v>-17.735654138742987</v>
      </c>
      <c r="AK76" s="141">
        <f>IFERROR(IF('2e Nil Differential'!AK33&gt;0,(-'2e Nil Differential'!AK33*('3d Customer accounts'!AK33/('3d Customer accounts'!AK33+'3d Customer accounts'!AK76))),"0"),"-")</f>
        <v>-28.502644188110029</v>
      </c>
      <c r="AL76" s="141">
        <f>IFERROR(IF('2e Nil Differential'!AL33&gt;0,(-'2e Nil Differential'!AL33*('3d Customer accounts'!AL33/('3d Customer accounts'!AL33+'3d Customer accounts'!AL76))),"0"),"-")</f>
        <v>-28.584265550472125</v>
      </c>
      <c r="AM76" s="141">
        <f>IFERROR(IF('2e Nil Differential'!AM33&gt;0,(-'2e Nil Differential'!AM33*('3d Customer accounts'!AM33/('3d Customer accounts'!AM33+'3d Customer accounts'!AM76))),"0"),"-")</f>
        <v>-28.967473809585925</v>
      </c>
      <c r="AN76" s="141">
        <f>IFERROR(IF('2e Nil Differential'!AN33&gt;0,(-'2e Nil Differential'!AN33*('3d Customer accounts'!AN33/('3d Customer accounts'!AN33+'3d Customer accounts'!AN76))),"0"),"-")</f>
        <v>-28.021897514461998</v>
      </c>
      <c r="AO76" s="141" t="str">
        <f>IFERROR(IF('2e Nil Differential'!AO33&gt;0,(-'2e Nil Differential'!AO33*('3d Customer accounts'!AO33/('3d Customer accounts'!AO33+'3d Customer accounts'!AO76))),"0"),"-")</f>
        <v>-</v>
      </c>
      <c r="AP76" s="141" t="str">
        <f>IFERROR(IF('2e Nil Differential'!AP33&gt;0,(-'2e Nil Differential'!AP33*('3d Customer accounts'!AP33/('3d Customer accounts'!AP33+'3d Customer accounts'!AP76))),"0"),"-")</f>
        <v>-</v>
      </c>
      <c r="AQ76" s="141" t="str">
        <f>IFERROR(IF('2e Nil Differential'!AQ33&gt;0,(-'2e Nil Differential'!AQ33*('3d Customer accounts'!AQ33/('3d Customer accounts'!AQ33+'3d Customer accounts'!AQ76))),"0"),"-")</f>
        <v>-</v>
      </c>
      <c r="AR76" s="141" t="str">
        <f>IFERROR(IF('2e Nil Differential'!AR33&gt;0,(-'2e Nil Differential'!AR33*('3d Customer accounts'!AR33/('3d Customer accounts'!AR33+'3d Customer accounts'!AR76))),"0"),"-")</f>
        <v>-</v>
      </c>
      <c r="AS76" s="141" t="str">
        <f>IFERROR(IF('2e Nil Differential'!AS33&gt;0,(-'2e Nil Differential'!AS33*('3d Customer accounts'!AS33/('3d Customer accounts'!AS33+'3d Customer accounts'!AS76))),"0"),"-")</f>
        <v>-</v>
      </c>
      <c r="AT76" s="141" t="str">
        <f>IFERROR(IF('2e Nil Differential'!AT33&gt;0,(-'2e Nil Differential'!AT33*('3d Customer accounts'!AT33/('3d Customer accounts'!AT33+'3d Customer accounts'!AT76))),"0"),"-")</f>
        <v>-</v>
      </c>
      <c r="AU76" s="141" t="str">
        <f>IFERROR(IF('2e Nil Differential'!AU33&gt;0,(-'2e Nil Differential'!AU33*('3d Customer accounts'!AU33/('3d Customer accounts'!AU33+'3d Customer accounts'!AU76))),"0"),"-")</f>
        <v>-</v>
      </c>
      <c r="AV76" s="141" t="str">
        <f>IFERROR(IF('2e Nil Differential'!AV33&gt;0,(-'2e Nil Differential'!AV33*('3d Customer accounts'!AV33/('3d Customer accounts'!AV33+'3d Customer accounts'!AV76))),"0"),"-")</f>
        <v>-</v>
      </c>
      <c r="AW76" s="141" t="str">
        <f>IFERROR(IF('2e Nil Differential'!AW33&gt;0,(-'2e Nil Differential'!AW33*('3d Customer accounts'!AW33/('3d Customer accounts'!AW33+'3d Customer accounts'!AW76))),"0"),"-")</f>
        <v>-</v>
      </c>
      <c r="AX76" s="141" t="str">
        <f>IFERROR(IF('2e Nil Differential'!AX33&gt;0,(-'2e Nil Differential'!AX33*('3d Customer accounts'!AX33/('3d Customer accounts'!AX33+'3d Customer accounts'!AX76))),"0"),"-")</f>
        <v>-</v>
      </c>
      <c r="AY76" s="141" t="str">
        <f>IFERROR(IF('2e Nil Differential'!AY33&gt;0,(-'2e Nil Differential'!AY33*('3d Customer accounts'!AY33/('3d Customer accounts'!AY33+'3d Customer accounts'!AY76))),"0"),"-")</f>
        <v>-</v>
      </c>
      <c r="AZ76" s="141" t="str">
        <f>IFERROR(IF('2e Nil Differential'!AZ33&gt;0,(-'2e Nil Differential'!AZ33*('3d Customer accounts'!AZ33/('3d Customer accounts'!AZ33+'3d Customer accounts'!AZ76))),"0"),"-")</f>
        <v>-</v>
      </c>
      <c r="BA76" s="141" t="str">
        <f>IFERROR(IF('2e Nil Differential'!BA33&gt;0,(-'2e Nil Differential'!BA33*('3d Customer accounts'!BA33/('3d Customer accounts'!BA33+'3d Customer accounts'!BA76))),"0"),"-")</f>
        <v>-</v>
      </c>
      <c r="BB76" s="141" t="str">
        <f>IFERROR(IF('2e Nil Differential'!BB33&gt;0,(-'2e Nil Differential'!BB33*('3d Customer accounts'!BB33/('3d Customer accounts'!BB33+'3d Customer accounts'!BB76))),"0"),"-")</f>
        <v>-</v>
      </c>
      <c r="BC76" s="141" t="str">
        <f>IFERROR(IF('2e Nil Differential'!BC33&gt;0,(-'2e Nil Differential'!BC33*('3d Customer accounts'!BC33/('3d Customer accounts'!BC33+'3d Customer accounts'!BC76))),"0"),"-")</f>
        <v>-</v>
      </c>
      <c r="BD76" s="141" t="str">
        <f>IFERROR(IF('2e Nil Differential'!BD33&gt;0,(-'2e Nil Differential'!BD33*('3d Customer accounts'!BD33/('3d Customer accounts'!BD33+'3d Customer accounts'!BD76))),"0"),"-")</f>
        <v>-</v>
      </c>
      <c r="BE76" s="141" t="str">
        <f>IFERROR(IF('2e Nil Differential'!BE33&gt;0,(-'2e Nil Differential'!BE33*('3d Customer accounts'!BE33/('3d Customer accounts'!BE33+'3d Customer accounts'!BE76))),"0"),"-")</f>
        <v>-</v>
      </c>
      <c r="BF76" s="141" t="str">
        <f>IFERROR(IF('2e Nil Differential'!BF33&gt;0,(-'2e Nil Differential'!BF33*('3d Customer accounts'!BF33/('3d Customer accounts'!BF33+'3d Customer accounts'!BF76))),"0"),"-")</f>
        <v>-</v>
      </c>
    </row>
    <row r="77" spans="2:58">
      <c r="B77" s="282"/>
      <c r="C77" s="285"/>
      <c r="D77" s="285"/>
      <c r="E77" s="285"/>
      <c r="F77" s="17" t="s">
        <v>106</v>
      </c>
      <c r="G77" s="65"/>
      <c r="H77" s="38"/>
      <c r="I77" s="136"/>
      <c r="J77" s="136"/>
      <c r="K77" s="136"/>
      <c r="L77" s="136"/>
      <c r="M77" s="136"/>
      <c r="N77" s="136"/>
      <c r="O77" s="136"/>
      <c r="P77" s="136"/>
      <c r="Q77" s="38"/>
      <c r="R77" s="136"/>
      <c r="S77" s="136"/>
      <c r="T77" s="136"/>
      <c r="U77" s="136"/>
      <c r="V77" s="136"/>
      <c r="W77" s="136"/>
      <c r="X77" s="136"/>
      <c r="Y77" s="136"/>
      <c r="Z77" s="136"/>
      <c r="AA77" s="136"/>
      <c r="AB77" s="136"/>
      <c r="AC77" s="136"/>
      <c r="AD77" s="136"/>
      <c r="AE77" s="136"/>
      <c r="AF77" s="141">
        <f>IFERROR(IF('2e Nil Differential'!AF34&gt;0,(-'2e Nil Differential'!AF34*('3d Customer accounts'!AF34/('3d Customer accounts'!AF34+'3d Customer accounts'!AF77))),"0"),"-")</f>
        <v>-20.200811198924168</v>
      </c>
      <c r="AG77" s="141">
        <f>IFERROR(IF('2e Nil Differential'!AG34&gt;0,(-'2e Nil Differential'!AG34*('3d Customer accounts'!AG34/('3d Customer accounts'!AG34+'3d Customer accounts'!AG77))),"0"),"-")</f>
        <v>-20.396092106179886</v>
      </c>
      <c r="AH77" s="141">
        <f>IFERROR(IF('2e Nil Differential'!AH34&gt;0,(-'2e Nil Differential'!AH34*('3d Customer accounts'!AH34/('3d Customer accounts'!AH34+'3d Customer accounts'!AH77))),"0"),"-")</f>
        <v>-18.442283050528967</v>
      </c>
      <c r="AI77" s="141">
        <f>IFERROR(IF('2e Nil Differential'!AI34&gt;0,(-'2e Nil Differential'!AI34*('3d Customer accounts'!AI34/('3d Customer accounts'!AI34+'3d Customer accounts'!AI77))),"0"),"-")</f>
        <v>-18.6002220411489</v>
      </c>
      <c r="AJ77" s="141">
        <f>IFERROR(IF('2e Nil Differential'!AJ34&gt;0,(-'2e Nil Differential'!AJ34*('3d Customer accounts'!AJ34/('3d Customer accounts'!AJ34+'3d Customer accounts'!AJ77))),"0"),"-")</f>
        <v>-18.437374726192537</v>
      </c>
      <c r="AK77" s="141">
        <f>IFERROR(IF('2e Nil Differential'!AK34&gt;0,(-'2e Nil Differential'!AK34*('3d Customer accounts'!AK34/('3d Customer accounts'!AK34+'3d Customer accounts'!AK77))),"0"),"-")</f>
        <v>-29.495978486158673</v>
      </c>
      <c r="AL77" s="141">
        <f>IFERROR(IF('2e Nil Differential'!AL34&gt;0,(-'2e Nil Differential'!AL34*('3d Customer accounts'!AL34/('3d Customer accounts'!AL34+'3d Customer accounts'!AL77))),"0"),"-")</f>
        <v>-29.533529832137216</v>
      </c>
      <c r="AM77" s="141">
        <f>IFERROR(IF('2e Nil Differential'!AM34&gt;0,(-'2e Nil Differential'!AM34*('3d Customer accounts'!AM34/('3d Customer accounts'!AM34+'3d Customer accounts'!AM77))),"0"),"-")</f>
        <v>-29.547176758268048</v>
      </c>
      <c r="AN77" s="141">
        <f>IFERROR(IF('2e Nil Differential'!AN34&gt;0,(-'2e Nil Differential'!AN34*('3d Customer accounts'!AN34/('3d Customer accounts'!AN34+'3d Customer accounts'!AN77))),"0"),"-")</f>
        <v>-28.009603752031104</v>
      </c>
      <c r="AO77" s="141" t="str">
        <f>IFERROR(IF('2e Nil Differential'!AO34&gt;0,(-'2e Nil Differential'!AO34*('3d Customer accounts'!AO34/('3d Customer accounts'!AO34+'3d Customer accounts'!AO77))),"0"),"-")</f>
        <v>-</v>
      </c>
      <c r="AP77" s="141" t="str">
        <f>IFERROR(IF('2e Nil Differential'!AP34&gt;0,(-'2e Nil Differential'!AP34*('3d Customer accounts'!AP34/('3d Customer accounts'!AP34+'3d Customer accounts'!AP77))),"0"),"-")</f>
        <v>-</v>
      </c>
      <c r="AQ77" s="141" t="str">
        <f>IFERROR(IF('2e Nil Differential'!AQ34&gt;0,(-'2e Nil Differential'!AQ34*('3d Customer accounts'!AQ34/('3d Customer accounts'!AQ34+'3d Customer accounts'!AQ77))),"0"),"-")</f>
        <v>-</v>
      </c>
      <c r="AR77" s="141" t="str">
        <f>IFERROR(IF('2e Nil Differential'!AR34&gt;0,(-'2e Nil Differential'!AR34*('3d Customer accounts'!AR34/('3d Customer accounts'!AR34+'3d Customer accounts'!AR77))),"0"),"-")</f>
        <v>-</v>
      </c>
      <c r="AS77" s="141" t="str">
        <f>IFERROR(IF('2e Nil Differential'!AS34&gt;0,(-'2e Nil Differential'!AS34*('3d Customer accounts'!AS34/('3d Customer accounts'!AS34+'3d Customer accounts'!AS77))),"0"),"-")</f>
        <v>-</v>
      </c>
      <c r="AT77" s="141" t="str">
        <f>IFERROR(IF('2e Nil Differential'!AT34&gt;0,(-'2e Nil Differential'!AT34*('3d Customer accounts'!AT34/('3d Customer accounts'!AT34+'3d Customer accounts'!AT77))),"0"),"-")</f>
        <v>-</v>
      </c>
      <c r="AU77" s="141" t="str">
        <f>IFERROR(IF('2e Nil Differential'!AU34&gt;0,(-'2e Nil Differential'!AU34*('3d Customer accounts'!AU34/('3d Customer accounts'!AU34+'3d Customer accounts'!AU77))),"0"),"-")</f>
        <v>-</v>
      </c>
      <c r="AV77" s="141" t="str">
        <f>IFERROR(IF('2e Nil Differential'!AV34&gt;0,(-'2e Nil Differential'!AV34*('3d Customer accounts'!AV34/('3d Customer accounts'!AV34+'3d Customer accounts'!AV77))),"0"),"-")</f>
        <v>-</v>
      </c>
      <c r="AW77" s="141" t="str">
        <f>IFERROR(IF('2e Nil Differential'!AW34&gt;0,(-'2e Nil Differential'!AW34*('3d Customer accounts'!AW34/('3d Customer accounts'!AW34+'3d Customer accounts'!AW77))),"0"),"-")</f>
        <v>-</v>
      </c>
      <c r="AX77" s="141" t="str">
        <f>IFERROR(IF('2e Nil Differential'!AX34&gt;0,(-'2e Nil Differential'!AX34*('3d Customer accounts'!AX34/('3d Customer accounts'!AX34+'3d Customer accounts'!AX77))),"0"),"-")</f>
        <v>-</v>
      </c>
      <c r="AY77" s="141" t="str">
        <f>IFERROR(IF('2e Nil Differential'!AY34&gt;0,(-'2e Nil Differential'!AY34*('3d Customer accounts'!AY34/('3d Customer accounts'!AY34+'3d Customer accounts'!AY77))),"0"),"-")</f>
        <v>-</v>
      </c>
      <c r="AZ77" s="141" t="str">
        <f>IFERROR(IF('2e Nil Differential'!AZ34&gt;0,(-'2e Nil Differential'!AZ34*('3d Customer accounts'!AZ34/('3d Customer accounts'!AZ34+'3d Customer accounts'!AZ77))),"0"),"-")</f>
        <v>-</v>
      </c>
      <c r="BA77" s="141" t="str">
        <f>IFERROR(IF('2e Nil Differential'!BA34&gt;0,(-'2e Nil Differential'!BA34*('3d Customer accounts'!BA34/('3d Customer accounts'!BA34+'3d Customer accounts'!BA77))),"0"),"-")</f>
        <v>-</v>
      </c>
      <c r="BB77" s="141" t="str">
        <f>IFERROR(IF('2e Nil Differential'!BB34&gt;0,(-'2e Nil Differential'!BB34*('3d Customer accounts'!BB34/('3d Customer accounts'!BB34+'3d Customer accounts'!BB77))),"0"),"-")</f>
        <v>-</v>
      </c>
      <c r="BC77" s="141" t="str">
        <f>IFERROR(IF('2e Nil Differential'!BC34&gt;0,(-'2e Nil Differential'!BC34*('3d Customer accounts'!BC34/('3d Customer accounts'!BC34+'3d Customer accounts'!BC77))),"0"),"-")</f>
        <v>-</v>
      </c>
      <c r="BD77" s="141" t="str">
        <f>IFERROR(IF('2e Nil Differential'!BD34&gt;0,(-'2e Nil Differential'!BD34*('3d Customer accounts'!BD34/('3d Customer accounts'!BD34+'3d Customer accounts'!BD77))),"0"),"-")</f>
        <v>-</v>
      </c>
      <c r="BE77" s="141" t="str">
        <f>IFERROR(IF('2e Nil Differential'!BE34&gt;0,(-'2e Nil Differential'!BE34*('3d Customer accounts'!BE34/('3d Customer accounts'!BE34+'3d Customer accounts'!BE77))),"0"),"-")</f>
        <v>-</v>
      </c>
      <c r="BF77" s="141" t="str">
        <f>IFERROR(IF('2e Nil Differential'!BF34&gt;0,(-'2e Nil Differential'!BF34*('3d Customer accounts'!BF34/('3d Customer accounts'!BF34+'3d Customer accounts'!BF77))),"0"),"-")</f>
        <v>-</v>
      </c>
    </row>
    <row r="78" spans="2:58">
      <c r="B78" s="282"/>
      <c r="C78" s="285"/>
      <c r="D78" s="285"/>
      <c r="E78" s="285"/>
      <c r="F78" s="17" t="s">
        <v>107</v>
      </c>
      <c r="G78" s="65"/>
      <c r="H78" s="38"/>
      <c r="I78" s="136"/>
      <c r="J78" s="136"/>
      <c r="K78" s="136"/>
      <c r="L78" s="136"/>
      <c r="M78" s="136"/>
      <c r="N78" s="136"/>
      <c r="O78" s="136"/>
      <c r="P78" s="136"/>
      <c r="Q78" s="38"/>
      <c r="R78" s="136"/>
      <c r="S78" s="136"/>
      <c r="T78" s="136"/>
      <c r="U78" s="136"/>
      <c r="V78" s="136"/>
      <c r="W78" s="136"/>
      <c r="X78" s="136"/>
      <c r="Y78" s="136"/>
      <c r="Z78" s="136"/>
      <c r="AA78" s="136"/>
      <c r="AB78" s="136"/>
      <c r="AC78" s="136"/>
      <c r="AD78" s="136"/>
      <c r="AE78" s="136"/>
      <c r="AF78" s="141">
        <f>IFERROR(IF('2e Nil Differential'!AF35&gt;0,(-'2e Nil Differential'!AF35*('3d Customer accounts'!AF35/('3d Customer accounts'!AF35+'3d Customer accounts'!AF78))),"0"),"-")</f>
        <v>-20.09044119409922</v>
      </c>
      <c r="AG78" s="141">
        <f>IFERROR(IF('2e Nil Differential'!AG35&gt;0,(-'2e Nil Differential'!AG35*('3d Customer accounts'!AG35/('3d Customer accounts'!AG35+'3d Customer accounts'!AG78))),"0"),"-")</f>
        <v>-20.324654609711683</v>
      </c>
      <c r="AH78" s="141">
        <f>IFERROR(IF('2e Nil Differential'!AH35&gt;0,(-'2e Nil Differential'!AH35*('3d Customer accounts'!AH35/('3d Customer accounts'!AH35+'3d Customer accounts'!AH78))),"0"),"-")</f>
        <v>-18.335329362317431</v>
      </c>
      <c r="AI78" s="141">
        <f>IFERROR(IF('2e Nil Differential'!AI35&gt;0,(-'2e Nil Differential'!AI35*('3d Customer accounts'!AI35/('3d Customer accounts'!AI35+'3d Customer accounts'!AI78))),"0"),"-")</f>
        <v>-18.499798567115946</v>
      </c>
      <c r="AJ78" s="141">
        <f>IFERROR(IF('2e Nil Differential'!AJ35&gt;0,(-'2e Nil Differential'!AJ35*('3d Customer accounts'!AJ35/('3d Customer accounts'!AJ35+'3d Customer accounts'!AJ78))),"0"),"-")</f>
        <v>-18.281693546017532</v>
      </c>
      <c r="AK78" s="141">
        <f>IFERROR(IF('2e Nil Differential'!AK35&gt;0,(-'2e Nil Differential'!AK35*('3d Customer accounts'!AK35/('3d Customer accounts'!AK35+'3d Customer accounts'!AK78))),"0"),"-")</f>
        <v>-29.264334800219533</v>
      </c>
      <c r="AL78" s="141">
        <f>IFERROR(IF('2e Nil Differential'!AL35&gt;0,(-'2e Nil Differential'!AL35*('3d Customer accounts'!AL35/('3d Customer accounts'!AL35+'3d Customer accounts'!AL78))),"0"),"-")</f>
        <v>-29.356131724664554</v>
      </c>
      <c r="AM78" s="141">
        <f>IFERROR(IF('2e Nil Differential'!AM35&gt;0,(-'2e Nil Differential'!AM35*('3d Customer accounts'!AM35/('3d Customer accounts'!AM35+'3d Customer accounts'!AM78))),"0"),"-")</f>
        <v>-29.422476498834225</v>
      </c>
      <c r="AN78" s="141">
        <f>IFERROR(IF('2e Nil Differential'!AN35&gt;0,(-'2e Nil Differential'!AN35*('3d Customer accounts'!AN35/('3d Customer accounts'!AN35+'3d Customer accounts'!AN78))),"0"),"-")</f>
        <v>-28.037547658971146</v>
      </c>
      <c r="AO78" s="141" t="str">
        <f>IFERROR(IF('2e Nil Differential'!AO35&gt;0,(-'2e Nil Differential'!AO35*('3d Customer accounts'!AO35/('3d Customer accounts'!AO35+'3d Customer accounts'!AO78))),"0"),"-")</f>
        <v>-</v>
      </c>
      <c r="AP78" s="141" t="str">
        <f>IFERROR(IF('2e Nil Differential'!AP35&gt;0,(-'2e Nil Differential'!AP35*('3d Customer accounts'!AP35/('3d Customer accounts'!AP35+'3d Customer accounts'!AP78))),"0"),"-")</f>
        <v>-</v>
      </c>
      <c r="AQ78" s="141" t="str">
        <f>IFERROR(IF('2e Nil Differential'!AQ35&gt;0,(-'2e Nil Differential'!AQ35*('3d Customer accounts'!AQ35/('3d Customer accounts'!AQ35+'3d Customer accounts'!AQ78))),"0"),"-")</f>
        <v>-</v>
      </c>
      <c r="AR78" s="141" t="str">
        <f>IFERROR(IF('2e Nil Differential'!AR35&gt;0,(-'2e Nil Differential'!AR35*('3d Customer accounts'!AR35/('3d Customer accounts'!AR35+'3d Customer accounts'!AR78))),"0"),"-")</f>
        <v>-</v>
      </c>
      <c r="AS78" s="141" t="str">
        <f>IFERROR(IF('2e Nil Differential'!AS35&gt;0,(-'2e Nil Differential'!AS35*('3d Customer accounts'!AS35/('3d Customer accounts'!AS35+'3d Customer accounts'!AS78))),"0"),"-")</f>
        <v>-</v>
      </c>
      <c r="AT78" s="141" t="str">
        <f>IFERROR(IF('2e Nil Differential'!AT35&gt;0,(-'2e Nil Differential'!AT35*('3d Customer accounts'!AT35/('3d Customer accounts'!AT35+'3d Customer accounts'!AT78))),"0"),"-")</f>
        <v>-</v>
      </c>
      <c r="AU78" s="141" t="str">
        <f>IFERROR(IF('2e Nil Differential'!AU35&gt;0,(-'2e Nil Differential'!AU35*('3d Customer accounts'!AU35/('3d Customer accounts'!AU35+'3d Customer accounts'!AU78))),"0"),"-")</f>
        <v>-</v>
      </c>
      <c r="AV78" s="141" t="str">
        <f>IFERROR(IF('2e Nil Differential'!AV35&gt;0,(-'2e Nil Differential'!AV35*('3d Customer accounts'!AV35/('3d Customer accounts'!AV35+'3d Customer accounts'!AV78))),"0"),"-")</f>
        <v>-</v>
      </c>
      <c r="AW78" s="141" t="str">
        <f>IFERROR(IF('2e Nil Differential'!AW35&gt;0,(-'2e Nil Differential'!AW35*('3d Customer accounts'!AW35/('3d Customer accounts'!AW35+'3d Customer accounts'!AW78))),"0"),"-")</f>
        <v>-</v>
      </c>
      <c r="AX78" s="141" t="str">
        <f>IFERROR(IF('2e Nil Differential'!AX35&gt;0,(-'2e Nil Differential'!AX35*('3d Customer accounts'!AX35/('3d Customer accounts'!AX35+'3d Customer accounts'!AX78))),"0"),"-")</f>
        <v>-</v>
      </c>
      <c r="AY78" s="141" t="str">
        <f>IFERROR(IF('2e Nil Differential'!AY35&gt;0,(-'2e Nil Differential'!AY35*('3d Customer accounts'!AY35/('3d Customer accounts'!AY35+'3d Customer accounts'!AY78))),"0"),"-")</f>
        <v>-</v>
      </c>
      <c r="AZ78" s="141" t="str">
        <f>IFERROR(IF('2e Nil Differential'!AZ35&gt;0,(-'2e Nil Differential'!AZ35*('3d Customer accounts'!AZ35/('3d Customer accounts'!AZ35+'3d Customer accounts'!AZ78))),"0"),"-")</f>
        <v>-</v>
      </c>
      <c r="BA78" s="141" t="str">
        <f>IFERROR(IF('2e Nil Differential'!BA35&gt;0,(-'2e Nil Differential'!BA35*('3d Customer accounts'!BA35/('3d Customer accounts'!BA35+'3d Customer accounts'!BA78))),"0"),"-")</f>
        <v>-</v>
      </c>
      <c r="BB78" s="141" t="str">
        <f>IFERROR(IF('2e Nil Differential'!BB35&gt;0,(-'2e Nil Differential'!BB35*('3d Customer accounts'!BB35/('3d Customer accounts'!BB35+'3d Customer accounts'!BB78))),"0"),"-")</f>
        <v>-</v>
      </c>
      <c r="BC78" s="141" t="str">
        <f>IFERROR(IF('2e Nil Differential'!BC35&gt;0,(-'2e Nil Differential'!BC35*('3d Customer accounts'!BC35/('3d Customer accounts'!BC35+'3d Customer accounts'!BC78))),"0"),"-")</f>
        <v>-</v>
      </c>
      <c r="BD78" s="141" t="str">
        <f>IFERROR(IF('2e Nil Differential'!BD35&gt;0,(-'2e Nil Differential'!BD35*('3d Customer accounts'!BD35/('3d Customer accounts'!BD35+'3d Customer accounts'!BD78))),"0"),"-")</f>
        <v>-</v>
      </c>
      <c r="BE78" s="141" t="str">
        <f>IFERROR(IF('2e Nil Differential'!BE35&gt;0,(-'2e Nil Differential'!BE35*('3d Customer accounts'!BE35/('3d Customer accounts'!BE35+'3d Customer accounts'!BE78))),"0"),"-")</f>
        <v>-</v>
      </c>
      <c r="BF78" s="141" t="str">
        <f>IFERROR(IF('2e Nil Differential'!BF35&gt;0,(-'2e Nil Differential'!BF35*('3d Customer accounts'!BF35/('3d Customer accounts'!BF35+'3d Customer accounts'!BF78))),"0"),"-")</f>
        <v>-</v>
      </c>
    </row>
    <row r="79" spans="2:58">
      <c r="B79" s="282"/>
      <c r="C79" s="285"/>
      <c r="D79" s="285"/>
      <c r="E79" s="285"/>
      <c r="F79" s="17" t="s">
        <v>108</v>
      </c>
      <c r="G79" s="65"/>
      <c r="H79" s="38"/>
      <c r="I79" s="136"/>
      <c r="J79" s="136"/>
      <c r="K79" s="136"/>
      <c r="L79" s="136"/>
      <c r="M79" s="136"/>
      <c r="N79" s="136"/>
      <c r="O79" s="136"/>
      <c r="P79" s="136"/>
      <c r="Q79" s="38"/>
      <c r="R79" s="136"/>
      <c r="S79" s="136"/>
      <c r="T79" s="136"/>
      <c r="U79" s="136"/>
      <c r="V79" s="136"/>
      <c r="W79" s="136"/>
      <c r="X79" s="136"/>
      <c r="Y79" s="136"/>
      <c r="Z79" s="136"/>
      <c r="AA79" s="136"/>
      <c r="AB79" s="136"/>
      <c r="AC79" s="136"/>
      <c r="AD79" s="136"/>
      <c r="AE79" s="136"/>
      <c r="AF79" s="141">
        <f>IFERROR(IF('2e Nil Differential'!AF36&gt;0,(-'2e Nil Differential'!AF36*('3d Customer accounts'!AF36/('3d Customer accounts'!AF36+'3d Customer accounts'!AF79))),"0"),"-")</f>
        <v>-22.071772757767391</v>
      </c>
      <c r="AG79" s="141">
        <f>IFERROR(IF('2e Nil Differential'!AG36&gt;0,(-'2e Nil Differential'!AG36*('3d Customer accounts'!AG36/('3d Customer accounts'!AG36+'3d Customer accounts'!AG79))),"0"),"-")</f>
        <v>-22.227609341443664</v>
      </c>
      <c r="AH79" s="141">
        <f>IFERROR(IF('2e Nil Differential'!AH36&gt;0,(-'2e Nil Differential'!AH36*('3d Customer accounts'!AH36/('3d Customer accounts'!AH36+'3d Customer accounts'!AH79))),"0"),"-")</f>
        <v>-19.991495570576209</v>
      </c>
      <c r="AI79" s="141">
        <f>IFERROR(IF('2e Nil Differential'!AI36&gt;0,(-'2e Nil Differential'!AI36*('3d Customer accounts'!AI36/('3d Customer accounts'!AI36+'3d Customer accounts'!AI79))),"0"),"-")</f>
        <v>-20.074541498801484</v>
      </c>
      <c r="AJ79" s="141">
        <f>IFERROR(IF('2e Nil Differential'!AJ36&gt;0,(-'2e Nil Differential'!AJ36*('3d Customer accounts'!AJ36/('3d Customer accounts'!AJ36+'3d Customer accounts'!AJ79))),"0"),"-")</f>
        <v>-19.820843237766098</v>
      </c>
      <c r="AK79" s="141">
        <f>IFERROR(IF('2e Nil Differential'!AK36&gt;0,(-'2e Nil Differential'!AK36*('3d Customer accounts'!AK36/('3d Customer accounts'!AK36+'3d Customer accounts'!AK79))),"0"),"-")</f>
        <v>-31.446656210501427</v>
      </c>
      <c r="AL79" s="141">
        <f>IFERROR(IF('2e Nil Differential'!AL36&gt;0,(-'2e Nil Differential'!AL36*('3d Customer accounts'!AL36/('3d Customer accounts'!AL36+'3d Customer accounts'!AL79))),"0"),"-")</f>
        <v>-31.454602492428869</v>
      </c>
      <c r="AM79" s="141">
        <f>IFERROR(IF('2e Nil Differential'!AM36&gt;0,(-'2e Nil Differential'!AM36*('3d Customer accounts'!AM36/('3d Customer accounts'!AM36+'3d Customer accounts'!AM79))),"0"),"-")</f>
        <v>-31.567382293936415</v>
      </c>
      <c r="AN79" s="141">
        <f>IFERROR(IF('2e Nil Differential'!AN36&gt;0,(-'2e Nil Differential'!AN36*('3d Customer accounts'!AN36/('3d Customer accounts'!AN36+'3d Customer accounts'!AN79))),"0"),"-")</f>
        <v>-29.889366413366218</v>
      </c>
      <c r="AO79" s="141" t="str">
        <f>IFERROR(IF('2e Nil Differential'!AO36&gt;0,(-'2e Nil Differential'!AO36*('3d Customer accounts'!AO36/('3d Customer accounts'!AO36+'3d Customer accounts'!AO79))),"0"),"-")</f>
        <v>-</v>
      </c>
      <c r="AP79" s="141" t="str">
        <f>IFERROR(IF('2e Nil Differential'!AP36&gt;0,(-'2e Nil Differential'!AP36*('3d Customer accounts'!AP36/('3d Customer accounts'!AP36+'3d Customer accounts'!AP79))),"0"),"-")</f>
        <v>-</v>
      </c>
      <c r="AQ79" s="141" t="str">
        <f>IFERROR(IF('2e Nil Differential'!AQ36&gt;0,(-'2e Nil Differential'!AQ36*('3d Customer accounts'!AQ36/('3d Customer accounts'!AQ36+'3d Customer accounts'!AQ79))),"0"),"-")</f>
        <v>-</v>
      </c>
      <c r="AR79" s="141" t="str">
        <f>IFERROR(IF('2e Nil Differential'!AR36&gt;0,(-'2e Nil Differential'!AR36*('3d Customer accounts'!AR36/('3d Customer accounts'!AR36+'3d Customer accounts'!AR79))),"0"),"-")</f>
        <v>-</v>
      </c>
      <c r="AS79" s="141" t="str">
        <f>IFERROR(IF('2e Nil Differential'!AS36&gt;0,(-'2e Nil Differential'!AS36*('3d Customer accounts'!AS36/('3d Customer accounts'!AS36+'3d Customer accounts'!AS79))),"0"),"-")</f>
        <v>-</v>
      </c>
      <c r="AT79" s="141" t="str">
        <f>IFERROR(IF('2e Nil Differential'!AT36&gt;0,(-'2e Nil Differential'!AT36*('3d Customer accounts'!AT36/('3d Customer accounts'!AT36+'3d Customer accounts'!AT79))),"0"),"-")</f>
        <v>-</v>
      </c>
      <c r="AU79" s="141" t="str">
        <f>IFERROR(IF('2e Nil Differential'!AU36&gt;0,(-'2e Nil Differential'!AU36*('3d Customer accounts'!AU36/('3d Customer accounts'!AU36+'3d Customer accounts'!AU79))),"0"),"-")</f>
        <v>-</v>
      </c>
      <c r="AV79" s="141" t="str">
        <f>IFERROR(IF('2e Nil Differential'!AV36&gt;0,(-'2e Nil Differential'!AV36*('3d Customer accounts'!AV36/('3d Customer accounts'!AV36+'3d Customer accounts'!AV79))),"0"),"-")</f>
        <v>-</v>
      </c>
      <c r="AW79" s="141" t="str">
        <f>IFERROR(IF('2e Nil Differential'!AW36&gt;0,(-'2e Nil Differential'!AW36*('3d Customer accounts'!AW36/('3d Customer accounts'!AW36+'3d Customer accounts'!AW79))),"0"),"-")</f>
        <v>-</v>
      </c>
      <c r="AX79" s="141" t="str">
        <f>IFERROR(IF('2e Nil Differential'!AX36&gt;0,(-'2e Nil Differential'!AX36*('3d Customer accounts'!AX36/('3d Customer accounts'!AX36+'3d Customer accounts'!AX79))),"0"),"-")</f>
        <v>-</v>
      </c>
      <c r="AY79" s="141" t="str">
        <f>IFERROR(IF('2e Nil Differential'!AY36&gt;0,(-'2e Nil Differential'!AY36*('3d Customer accounts'!AY36/('3d Customer accounts'!AY36+'3d Customer accounts'!AY79))),"0"),"-")</f>
        <v>-</v>
      </c>
      <c r="AZ79" s="141" t="str">
        <f>IFERROR(IF('2e Nil Differential'!AZ36&gt;0,(-'2e Nil Differential'!AZ36*('3d Customer accounts'!AZ36/('3d Customer accounts'!AZ36+'3d Customer accounts'!AZ79))),"0"),"-")</f>
        <v>-</v>
      </c>
      <c r="BA79" s="141" t="str">
        <f>IFERROR(IF('2e Nil Differential'!BA36&gt;0,(-'2e Nil Differential'!BA36*('3d Customer accounts'!BA36/('3d Customer accounts'!BA36+'3d Customer accounts'!BA79))),"0"),"-")</f>
        <v>-</v>
      </c>
      <c r="BB79" s="141" t="str">
        <f>IFERROR(IF('2e Nil Differential'!BB36&gt;0,(-'2e Nil Differential'!BB36*('3d Customer accounts'!BB36/('3d Customer accounts'!BB36+'3d Customer accounts'!BB79))),"0"),"-")</f>
        <v>-</v>
      </c>
      <c r="BC79" s="141" t="str">
        <f>IFERROR(IF('2e Nil Differential'!BC36&gt;0,(-'2e Nil Differential'!BC36*('3d Customer accounts'!BC36/('3d Customer accounts'!BC36+'3d Customer accounts'!BC79))),"0"),"-")</f>
        <v>-</v>
      </c>
      <c r="BD79" s="141" t="str">
        <f>IFERROR(IF('2e Nil Differential'!BD36&gt;0,(-'2e Nil Differential'!BD36*('3d Customer accounts'!BD36/('3d Customer accounts'!BD36+'3d Customer accounts'!BD79))),"0"),"-")</f>
        <v>-</v>
      </c>
      <c r="BE79" s="141" t="str">
        <f>IFERROR(IF('2e Nil Differential'!BE36&gt;0,(-'2e Nil Differential'!BE36*('3d Customer accounts'!BE36/('3d Customer accounts'!BE36+'3d Customer accounts'!BE79))),"0"),"-")</f>
        <v>-</v>
      </c>
      <c r="BF79" s="141" t="str">
        <f>IFERROR(IF('2e Nil Differential'!BF36&gt;0,(-'2e Nil Differential'!BF36*('3d Customer accounts'!BF36/('3d Customer accounts'!BF36+'3d Customer accounts'!BF79))),"0"),"-")</f>
        <v>-</v>
      </c>
    </row>
    <row r="80" spans="2:58">
      <c r="B80" s="282"/>
      <c r="C80" s="285"/>
      <c r="D80" s="285"/>
      <c r="E80" s="285"/>
      <c r="F80" s="17" t="s">
        <v>109</v>
      </c>
      <c r="G80" s="65"/>
      <c r="H80" s="38"/>
      <c r="I80" s="136"/>
      <c r="J80" s="136"/>
      <c r="K80" s="136"/>
      <c r="L80" s="136"/>
      <c r="M80" s="136"/>
      <c r="N80" s="136"/>
      <c r="O80" s="136"/>
      <c r="P80" s="136"/>
      <c r="Q80" s="38"/>
      <c r="R80" s="136"/>
      <c r="S80" s="136"/>
      <c r="T80" s="136"/>
      <c r="U80" s="136"/>
      <c r="V80" s="136"/>
      <c r="W80" s="136"/>
      <c r="X80" s="136"/>
      <c r="Y80" s="136"/>
      <c r="Z80" s="136"/>
      <c r="AA80" s="136"/>
      <c r="AB80" s="136"/>
      <c r="AC80" s="136"/>
      <c r="AD80" s="136"/>
      <c r="AE80" s="136"/>
      <c r="AF80" s="141">
        <f>IFERROR(IF('2e Nil Differential'!AF37&gt;0,(-'2e Nil Differential'!AF37*('3d Customer accounts'!AF37/('3d Customer accounts'!AF37+'3d Customer accounts'!AF80))),"0"),"-")</f>
        <v>-20.004804432923684</v>
      </c>
      <c r="AG80" s="141">
        <f>IFERROR(IF('2e Nil Differential'!AG37&gt;0,(-'2e Nil Differential'!AG37*('3d Customer accounts'!AG37/('3d Customer accounts'!AG37+'3d Customer accounts'!AG80))),"0"),"-")</f>
        <v>-20.295460204738049</v>
      </c>
      <c r="AH80" s="141">
        <f>IFERROR(IF('2e Nil Differential'!AH37&gt;0,(-'2e Nil Differential'!AH37*('3d Customer accounts'!AH37/('3d Customer accounts'!AH37+'3d Customer accounts'!AH80))),"0"),"-")</f>
        <v>-18.340585517255125</v>
      </c>
      <c r="AI80" s="141">
        <f>IFERROR(IF('2e Nil Differential'!AI37&gt;0,(-'2e Nil Differential'!AI37*('3d Customer accounts'!AI37/('3d Customer accounts'!AI37+'3d Customer accounts'!AI80))),"0"),"-")</f>
        <v>-18.531496553622929</v>
      </c>
      <c r="AJ80" s="141">
        <f>IFERROR(IF('2e Nil Differential'!AJ37&gt;0,(-'2e Nil Differential'!AJ37*('3d Customer accounts'!AJ37/('3d Customer accounts'!AJ37+'3d Customer accounts'!AJ80))),"0"),"-")</f>
        <v>-18.48166918002757</v>
      </c>
      <c r="AK80" s="141">
        <f>IFERROR(IF('2e Nil Differential'!AK37&gt;0,(-'2e Nil Differential'!AK37*('3d Customer accounts'!AK37/('3d Customer accounts'!AK37+'3d Customer accounts'!AK80))),"0"),"-")</f>
        <v>-29.286062768804666</v>
      </c>
      <c r="AL80" s="141">
        <f>IFERROR(IF('2e Nil Differential'!AL37&gt;0,(-'2e Nil Differential'!AL37*('3d Customer accounts'!AL37/('3d Customer accounts'!AL37+'3d Customer accounts'!AL80))),"0"),"-")</f>
        <v>-29.432316304567326</v>
      </c>
      <c r="AM80" s="141">
        <f>IFERROR(IF('2e Nil Differential'!AM37&gt;0,(-'2e Nil Differential'!AM37*('3d Customer accounts'!AM37/('3d Customer accounts'!AM37+'3d Customer accounts'!AM80))),"0"),"-")</f>
        <v>-29.790378550719861</v>
      </c>
      <c r="AN80" s="141">
        <f>IFERROR(IF('2e Nil Differential'!AN37&gt;0,(-'2e Nil Differential'!AN37*('3d Customer accounts'!AN37/('3d Customer accounts'!AN37+'3d Customer accounts'!AN80))),"0"),"-")</f>
        <v>-28.042255964608628</v>
      </c>
      <c r="AO80" s="141" t="str">
        <f>IFERROR(IF('2e Nil Differential'!AO37&gt;0,(-'2e Nil Differential'!AO37*('3d Customer accounts'!AO37/('3d Customer accounts'!AO37+'3d Customer accounts'!AO80))),"0"),"-")</f>
        <v>-</v>
      </c>
      <c r="AP80" s="141" t="str">
        <f>IFERROR(IF('2e Nil Differential'!AP37&gt;0,(-'2e Nil Differential'!AP37*('3d Customer accounts'!AP37/('3d Customer accounts'!AP37+'3d Customer accounts'!AP80))),"0"),"-")</f>
        <v>-</v>
      </c>
      <c r="AQ80" s="141" t="str">
        <f>IFERROR(IF('2e Nil Differential'!AQ37&gt;0,(-'2e Nil Differential'!AQ37*('3d Customer accounts'!AQ37/('3d Customer accounts'!AQ37+'3d Customer accounts'!AQ80))),"0"),"-")</f>
        <v>-</v>
      </c>
      <c r="AR80" s="141" t="str">
        <f>IFERROR(IF('2e Nil Differential'!AR37&gt;0,(-'2e Nil Differential'!AR37*('3d Customer accounts'!AR37/('3d Customer accounts'!AR37+'3d Customer accounts'!AR80))),"0"),"-")</f>
        <v>-</v>
      </c>
      <c r="AS80" s="141" t="str">
        <f>IFERROR(IF('2e Nil Differential'!AS37&gt;0,(-'2e Nil Differential'!AS37*('3d Customer accounts'!AS37/('3d Customer accounts'!AS37+'3d Customer accounts'!AS80))),"0"),"-")</f>
        <v>-</v>
      </c>
      <c r="AT80" s="141" t="str">
        <f>IFERROR(IF('2e Nil Differential'!AT37&gt;0,(-'2e Nil Differential'!AT37*('3d Customer accounts'!AT37/('3d Customer accounts'!AT37+'3d Customer accounts'!AT80))),"0"),"-")</f>
        <v>-</v>
      </c>
      <c r="AU80" s="141" t="str">
        <f>IFERROR(IF('2e Nil Differential'!AU37&gt;0,(-'2e Nil Differential'!AU37*('3d Customer accounts'!AU37/('3d Customer accounts'!AU37+'3d Customer accounts'!AU80))),"0"),"-")</f>
        <v>-</v>
      </c>
      <c r="AV80" s="141" t="str">
        <f>IFERROR(IF('2e Nil Differential'!AV37&gt;0,(-'2e Nil Differential'!AV37*('3d Customer accounts'!AV37/('3d Customer accounts'!AV37+'3d Customer accounts'!AV80))),"0"),"-")</f>
        <v>-</v>
      </c>
      <c r="AW80" s="141" t="str">
        <f>IFERROR(IF('2e Nil Differential'!AW37&gt;0,(-'2e Nil Differential'!AW37*('3d Customer accounts'!AW37/('3d Customer accounts'!AW37+'3d Customer accounts'!AW80))),"0"),"-")</f>
        <v>-</v>
      </c>
      <c r="AX80" s="141" t="str">
        <f>IFERROR(IF('2e Nil Differential'!AX37&gt;0,(-'2e Nil Differential'!AX37*('3d Customer accounts'!AX37/('3d Customer accounts'!AX37+'3d Customer accounts'!AX80))),"0"),"-")</f>
        <v>-</v>
      </c>
      <c r="AY80" s="141" t="str">
        <f>IFERROR(IF('2e Nil Differential'!AY37&gt;0,(-'2e Nil Differential'!AY37*('3d Customer accounts'!AY37/('3d Customer accounts'!AY37+'3d Customer accounts'!AY80))),"0"),"-")</f>
        <v>-</v>
      </c>
      <c r="AZ80" s="141" t="str">
        <f>IFERROR(IF('2e Nil Differential'!AZ37&gt;0,(-'2e Nil Differential'!AZ37*('3d Customer accounts'!AZ37/('3d Customer accounts'!AZ37+'3d Customer accounts'!AZ80))),"0"),"-")</f>
        <v>-</v>
      </c>
      <c r="BA80" s="141" t="str">
        <f>IFERROR(IF('2e Nil Differential'!BA37&gt;0,(-'2e Nil Differential'!BA37*('3d Customer accounts'!BA37/('3d Customer accounts'!BA37+'3d Customer accounts'!BA80))),"0"),"-")</f>
        <v>-</v>
      </c>
      <c r="BB80" s="141" t="str">
        <f>IFERROR(IF('2e Nil Differential'!BB37&gt;0,(-'2e Nil Differential'!BB37*('3d Customer accounts'!BB37/('3d Customer accounts'!BB37+'3d Customer accounts'!BB80))),"0"),"-")</f>
        <v>-</v>
      </c>
      <c r="BC80" s="141" t="str">
        <f>IFERROR(IF('2e Nil Differential'!BC37&gt;0,(-'2e Nil Differential'!BC37*('3d Customer accounts'!BC37/('3d Customer accounts'!BC37+'3d Customer accounts'!BC80))),"0"),"-")</f>
        <v>-</v>
      </c>
      <c r="BD80" s="141" t="str">
        <f>IFERROR(IF('2e Nil Differential'!BD37&gt;0,(-'2e Nil Differential'!BD37*('3d Customer accounts'!BD37/('3d Customer accounts'!BD37+'3d Customer accounts'!BD80))),"0"),"-")</f>
        <v>-</v>
      </c>
      <c r="BE80" s="141" t="str">
        <f>IFERROR(IF('2e Nil Differential'!BE37&gt;0,(-'2e Nil Differential'!BE37*('3d Customer accounts'!BE37/('3d Customer accounts'!BE37+'3d Customer accounts'!BE80))),"0"),"-")</f>
        <v>-</v>
      </c>
      <c r="BF80" s="141" t="str">
        <f>IFERROR(IF('2e Nil Differential'!BF37&gt;0,(-'2e Nil Differential'!BF37*('3d Customer accounts'!BF37/('3d Customer accounts'!BF37+'3d Customer accounts'!BF80))),"0"),"-")</f>
        <v>-</v>
      </c>
    </row>
    <row r="81" spans="2:58">
      <c r="B81" s="282"/>
      <c r="C81" s="285"/>
      <c r="D81" s="285"/>
      <c r="E81" s="285"/>
      <c r="F81" s="17" t="s">
        <v>110</v>
      </c>
      <c r="G81" s="65"/>
      <c r="H81" s="38"/>
      <c r="I81" s="136"/>
      <c r="J81" s="136"/>
      <c r="K81" s="136"/>
      <c r="L81" s="136"/>
      <c r="M81" s="136"/>
      <c r="N81" s="136"/>
      <c r="O81" s="136"/>
      <c r="P81" s="136"/>
      <c r="Q81" s="38"/>
      <c r="R81" s="136"/>
      <c r="S81" s="136"/>
      <c r="T81" s="136"/>
      <c r="U81" s="136"/>
      <c r="V81" s="136"/>
      <c r="W81" s="136"/>
      <c r="X81" s="136"/>
      <c r="Y81" s="136"/>
      <c r="Z81" s="136"/>
      <c r="AA81" s="136"/>
      <c r="AB81" s="136"/>
      <c r="AC81" s="136"/>
      <c r="AD81" s="136"/>
      <c r="AE81" s="136"/>
      <c r="AF81" s="141">
        <f>IFERROR(IF('2e Nil Differential'!AF38&gt;0,(-'2e Nil Differential'!AF38*('3d Customer accounts'!AF38/('3d Customer accounts'!AF38+'3d Customer accounts'!AF81))),"0"),"-")</f>
        <v>-18.771755458340813</v>
      </c>
      <c r="AG81" s="141">
        <f>IFERROR(IF('2e Nil Differential'!AG38&gt;0,(-'2e Nil Differential'!AG38*('3d Customer accounts'!AG38/('3d Customer accounts'!AG38+'3d Customer accounts'!AG81))),"0"),"-")</f>
        <v>-19.044738176606767</v>
      </c>
      <c r="AH81" s="141">
        <f>IFERROR(IF('2e Nil Differential'!AH38&gt;0,(-'2e Nil Differential'!AH38*('3d Customer accounts'!AH38/('3d Customer accounts'!AH38+'3d Customer accounts'!AH81))),"0"),"-")</f>
        <v>-17.283843927118998</v>
      </c>
      <c r="AI81" s="141">
        <f>IFERROR(IF('2e Nil Differential'!AI38&gt;0,(-'2e Nil Differential'!AI38*('3d Customer accounts'!AI38/('3d Customer accounts'!AI38+'3d Customer accounts'!AI81))),"0"),"-")</f>
        <v>-17.494229311964563</v>
      </c>
      <c r="AJ81" s="141">
        <f>IFERROR(IF('2e Nil Differential'!AJ38&gt;0,(-'2e Nil Differential'!AJ38*('3d Customer accounts'!AJ38/('3d Customer accounts'!AJ38+'3d Customer accounts'!AJ81))),"0"),"-")</f>
        <v>-17.504925501622409</v>
      </c>
      <c r="AK81" s="141">
        <f>IFERROR(IF('2e Nil Differential'!AK38&gt;0,(-'2e Nil Differential'!AK38*('3d Customer accounts'!AK38/('3d Customer accounts'!AK38+'3d Customer accounts'!AK81))),"0"),"-")</f>
        <v>-27.77516325281897</v>
      </c>
      <c r="AL81" s="141">
        <f>IFERROR(IF('2e Nil Differential'!AL38&gt;0,(-'2e Nil Differential'!AL38*('3d Customer accounts'!AL38/('3d Customer accounts'!AL38+'3d Customer accounts'!AL81))),"0"),"-")</f>
        <v>-27.871598939320865</v>
      </c>
      <c r="AM81" s="141">
        <f>IFERROR(IF('2e Nil Differential'!AM38&gt;0,(-'2e Nil Differential'!AM38*('3d Customer accounts'!AM38/('3d Customer accounts'!AM38+'3d Customer accounts'!AM81))),"0"),"-")</f>
        <v>-28.145270732426145</v>
      </c>
      <c r="AN81" s="141">
        <f>IFERROR(IF('2e Nil Differential'!AN38&gt;0,(-'2e Nil Differential'!AN38*('3d Customer accounts'!AN38/('3d Customer accounts'!AN38+'3d Customer accounts'!AN81))),"0"),"-")</f>
        <v>-26.840602276193092</v>
      </c>
      <c r="AO81" s="141" t="str">
        <f>IFERROR(IF('2e Nil Differential'!AO38&gt;0,(-'2e Nil Differential'!AO38*('3d Customer accounts'!AO38/('3d Customer accounts'!AO38+'3d Customer accounts'!AO81))),"0"),"-")</f>
        <v>-</v>
      </c>
      <c r="AP81" s="141" t="str">
        <f>IFERROR(IF('2e Nil Differential'!AP38&gt;0,(-'2e Nil Differential'!AP38*('3d Customer accounts'!AP38/('3d Customer accounts'!AP38+'3d Customer accounts'!AP81))),"0"),"-")</f>
        <v>-</v>
      </c>
      <c r="AQ81" s="141" t="str">
        <f>IFERROR(IF('2e Nil Differential'!AQ38&gt;0,(-'2e Nil Differential'!AQ38*('3d Customer accounts'!AQ38/('3d Customer accounts'!AQ38+'3d Customer accounts'!AQ81))),"0"),"-")</f>
        <v>-</v>
      </c>
      <c r="AR81" s="141" t="str">
        <f>IFERROR(IF('2e Nil Differential'!AR38&gt;0,(-'2e Nil Differential'!AR38*('3d Customer accounts'!AR38/('3d Customer accounts'!AR38+'3d Customer accounts'!AR81))),"0"),"-")</f>
        <v>-</v>
      </c>
      <c r="AS81" s="141" t="str">
        <f>IFERROR(IF('2e Nil Differential'!AS38&gt;0,(-'2e Nil Differential'!AS38*('3d Customer accounts'!AS38/('3d Customer accounts'!AS38+'3d Customer accounts'!AS81))),"0"),"-")</f>
        <v>-</v>
      </c>
      <c r="AT81" s="141" t="str">
        <f>IFERROR(IF('2e Nil Differential'!AT38&gt;0,(-'2e Nil Differential'!AT38*('3d Customer accounts'!AT38/('3d Customer accounts'!AT38+'3d Customer accounts'!AT81))),"0"),"-")</f>
        <v>-</v>
      </c>
      <c r="AU81" s="141" t="str">
        <f>IFERROR(IF('2e Nil Differential'!AU38&gt;0,(-'2e Nil Differential'!AU38*('3d Customer accounts'!AU38/('3d Customer accounts'!AU38+'3d Customer accounts'!AU81))),"0"),"-")</f>
        <v>-</v>
      </c>
      <c r="AV81" s="141" t="str">
        <f>IFERROR(IF('2e Nil Differential'!AV38&gt;0,(-'2e Nil Differential'!AV38*('3d Customer accounts'!AV38/('3d Customer accounts'!AV38+'3d Customer accounts'!AV81))),"0"),"-")</f>
        <v>-</v>
      </c>
      <c r="AW81" s="141" t="str">
        <f>IFERROR(IF('2e Nil Differential'!AW38&gt;0,(-'2e Nil Differential'!AW38*('3d Customer accounts'!AW38/('3d Customer accounts'!AW38+'3d Customer accounts'!AW81))),"0"),"-")</f>
        <v>-</v>
      </c>
      <c r="AX81" s="141" t="str">
        <f>IFERROR(IF('2e Nil Differential'!AX38&gt;0,(-'2e Nil Differential'!AX38*('3d Customer accounts'!AX38/('3d Customer accounts'!AX38+'3d Customer accounts'!AX81))),"0"),"-")</f>
        <v>-</v>
      </c>
      <c r="AY81" s="141" t="str">
        <f>IFERROR(IF('2e Nil Differential'!AY38&gt;0,(-'2e Nil Differential'!AY38*('3d Customer accounts'!AY38/('3d Customer accounts'!AY38+'3d Customer accounts'!AY81))),"0"),"-")</f>
        <v>-</v>
      </c>
      <c r="AZ81" s="141" t="str">
        <f>IFERROR(IF('2e Nil Differential'!AZ38&gt;0,(-'2e Nil Differential'!AZ38*('3d Customer accounts'!AZ38/('3d Customer accounts'!AZ38+'3d Customer accounts'!AZ81))),"0"),"-")</f>
        <v>-</v>
      </c>
      <c r="BA81" s="141" t="str">
        <f>IFERROR(IF('2e Nil Differential'!BA38&gt;0,(-'2e Nil Differential'!BA38*('3d Customer accounts'!BA38/('3d Customer accounts'!BA38+'3d Customer accounts'!BA81))),"0"),"-")</f>
        <v>-</v>
      </c>
      <c r="BB81" s="141" t="str">
        <f>IFERROR(IF('2e Nil Differential'!BB38&gt;0,(-'2e Nil Differential'!BB38*('3d Customer accounts'!BB38/('3d Customer accounts'!BB38+'3d Customer accounts'!BB81))),"0"),"-")</f>
        <v>-</v>
      </c>
      <c r="BC81" s="141" t="str">
        <f>IFERROR(IF('2e Nil Differential'!BC38&gt;0,(-'2e Nil Differential'!BC38*('3d Customer accounts'!BC38/('3d Customer accounts'!BC38+'3d Customer accounts'!BC81))),"0"),"-")</f>
        <v>-</v>
      </c>
      <c r="BD81" s="141" t="str">
        <f>IFERROR(IF('2e Nil Differential'!BD38&gt;0,(-'2e Nil Differential'!BD38*('3d Customer accounts'!BD38/('3d Customer accounts'!BD38+'3d Customer accounts'!BD81))),"0"),"-")</f>
        <v>-</v>
      </c>
      <c r="BE81" s="141" t="str">
        <f>IFERROR(IF('2e Nil Differential'!BE38&gt;0,(-'2e Nil Differential'!BE38*('3d Customer accounts'!BE38/('3d Customer accounts'!BE38+'3d Customer accounts'!BE81))),"0"),"-")</f>
        <v>-</v>
      </c>
      <c r="BF81" s="141" t="str">
        <f>IFERROR(IF('2e Nil Differential'!BF38&gt;0,(-'2e Nil Differential'!BF38*('3d Customer accounts'!BF38/('3d Customer accounts'!BF38+'3d Customer accounts'!BF81))),"0"),"-")</f>
        <v>-</v>
      </c>
    </row>
    <row r="82" spans="2:58">
      <c r="B82" s="317"/>
      <c r="C82" s="285"/>
      <c r="D82" s="285"/>
      <c r="E82" s="285"/>
      <c r="F82" s="17" t="s">
        <v>111</v>
      </c>
      <c r="G82" s="65"/>
      <c r="H82" s="38"/>
      <c r="I82" s="136"/>
      <c r="J82" s="136"/>
      <c r="K82" s="136"/>
      <c r="L82" s="136"/>
      <c r="M82" s="136"/>
      <c r="N82" s="136"/>
      <c r="O82" s="136"/>
      <c r="P82" s="136"/>
      <c r="Q82" s="38"/>
      <c r="R82" s="136"/>
      <c r="S82" s="136"/>
      <c r="T82" s="136"/>
      <c r="U82" s="136"/>
      <c r="V82" s="136"/>
      <c r="W82" s="136"/>
      <c r="X82" s="136"/>
      <c r="Y82" s="136"/>
      <c r="Z82" s="136"/>
      <c r="AA82" s="136"/>
      <c r="AB82" s="136"/>
      <c r="AC82" s="136"/>
      <c r="AD82" s="136"/>
      <c r="AE82" s="136"/>
      <c r="AF82" s="141">
        <f>IFERROR(IF('2e Nil Differential'!AF39&gt;0,(-'2e Nil Differential'!AF39*('3d Customer accounts'!AF39/('3d Customer accounts'!AF39+'3d Customer accounts'!AF82))),"0"),"-")</f>
        <v>-21.315404874975794</v>
      </c>
      <c r="AG82" s="141">
        <f>IFERROR(IF('2e Nil Differential'!AG39&gt;0,(-'2e Nil Differential'!AG39*('3d Customer accounts'!AG39/('3d Customer accounts'!AG39+'3d Customer accounts'!AG82))),"0"),"-")</f>
        <v>-21.605030650720561</v>
      </c>
      <c r="AH82" s="141">
        <f>IFERROR(IF('2e Nil Differential'!AH39&gt;0,(-'2e Nil Differential'!AH39*('3d Customer accounts'!AH39/('3d Customer accounts'!AH39+'3d Customer accounts'!AH82))),"0"),"-")</f>
        <v>-19.516628986677421</v>
      </c>
      <c r="AI82" s="141">
        <f>IFERROR(IF('2e Nil Differential'!AI39&gt;0,(-'2e Nil Differential'!AI39*('3d Customer accounts'!AI39/('3d Customer accounts'!AI39+'3d Customer accounts'!AI82))),"0"),"-")</f>
        <v>-19.710538672564486</v>
      </c>
      <c r="AJ82" s="141">
        <f>IFERROR(IF('2e Nil Differential'!AJ39&gt;0,(-'2e Nil Differential'!AJ39*('3d Customer accounts'!AJ39/('3d Customer accounts'!AJ39+'3d Customer accounts'!AJ82))),"0"),"-")</f>
        <v>-19.6489312552185</v>
      </c>
      <c r="AK82" s="141">
        <f>IFERROR(IF('2e Nil Differential'!AK39&gt;0,(-'2e Nil Differential'!AK39*('3d Customer accounts'!AK39/('3d Customer accounts'!AK39+'3d Customer accounts'!AK82))),"0"),"-")</f>
        <v>-31.279925266097973</v>
      </c>
      <c r="AL82" s="141">
        <f>IFERROR(IF('2e Nil Differential'!AL39&gt;0,(-'2e Nil Differential'!AL39*('3d Customer accounts'!AL39/('3d Customer accounts'!AL39+'3d Customer accounts'!AL82))),"0"),"-")</f>
        <v>-31.39893896916109</v>
      </c>
      <c r="AM82" s="141">
        <f>IFERROR(IF('2e Nil Differential'!AM39&gt;0,(-'2e Nil Differential'!AM39*('3d Customer accounts'!AM39/('3d Customer accounts'!AM39+'3d Customer accounts'!AM82))),"0"),"-")</f>
        <v>-31.492846659582941</v>
      </c>
      <c r="AN82" s="141">
        <f>IFERROR(IF('2e Nil Differential'!AN39&gt;0,(-'2e Nil Differential'!AN39*('3d Customer accounts'!AN39/('3d Customer accounts'!AN39+'3d Customer accounts'!AN82))),"0"),"-")</f>
        <v>-29.86777515588129</v>
      </c>
      <c r="AO82" s="141" t="str">
        <f>IFERROR(IF('2e Nil Differential'!AO39&gt;0,(-'2e Nil Differential'!AO39*('3d Customer accounts'!AO39/('3d Customer accounts'!AO39+'3d Customer accounts'!AO82))),"0"),"-")</f>
        <v>-</v>
      </c>
      <c r="AP82" s="141" t="str">
        <f>IFERROR(IF('2e Nil Differential'!AP39&gt;0,(-'2e Nil Differential'!AP39*('3d Customer accounts'!AP39/('3d Customer accounts'!AP39+'3d Customer accounts'!AP82))),"0"),"-")</f>
        <v>-</v>
      </c>
      <c r="AQ82" s="141" t="str">
        <f>IFERROR(IF('2e Nil Differential'!AQ39&gt;0,(-'2e Nil Differential'!AQ39*('3d Customer accounts'!AQ39/('3d Customer accounts'!AQ39+'3d Customer accounts'!AQ82))),"0"),"-")</f>
        <v>-</v>
      </c>
      <c r="AR82" s="141" t="str">
        <f>IFERROR(IF('2e Nil Differential'!AR39&gt;0,(-'2e Nil Differential'!AR39*('3d Customer accounts'!AR39/('3d Customer accounts'!AR39+'3d Customer accounts'!AR82))),"0"),"-")</f>
        <v>-</v>
      </c>
      <c r="AS82" s="141" t="str">
        <f>IFERROR(IF('2e Nil Differential'!AS39&gt;0,(-'2e Nil Differential'!AS39*('3d Customer accounts'!AS39/('3d Customer accounts'!AS39+'3d Customer accounts'!AS82))),"0"),"-")</f>
        <v>-</v>
      </c>
      <c r="AT82" s="141" t="str">
        <f>IFERROR(IF('2e Nil Differential'!AT39&gt;0,(-'2e Nil Differential'!AT39*('3d Customer accounts'!AT39/('3d Customer accounts'!AT39+'3d Customer accounts'!AT82))),"0"),"-")</f>
        <v>-</v>
      </c>
      <c r="AU82" s="141" t="str">
        <f>IFERROR(IF('2e Nil Differential'!AU39&gt;0,(-'2e Nil Differential'!AU39*('3d Customer accounts'!AU39/('3d Customer accounts'!AU39+'3d Customer accounts'!AU82))),"0"),"-")</f>
        <v>-</v>
      </c>
      <c r="AV82" s="141" t="str">
        <f>IFERROR(IF('2e Nil Differential'!AV39&gt;0,(-'2e Nil Differential'!AV39*('3d Customer accounts'!AV39/('3d Customer accounts'!AV39+'3d Customer accounts'!AV82))),"0"),"-")</f>
        <v>-</v>
      </c>
      <c r="AW82" s="141" t="str">
        <f>IFERROR(IF('2e Nil Differential'!AW39&gt;0,(-'2e Nil Differential'!AW39*('3d Customer accounts'!AW39/('3d Customer accounts'!AW39+'3d Customer accounts'!AW82))),"0"),"-")</f>
        <v>-</v>
      </c>
      <c r="AX82" s="141" t="str">
        <f>IFERROR(IF('2e Nil Differential'!AX39&gt;0,(-'2e Nil Differential'!AX39*('3d Customer accounts'!AX39/('3d Customer accounts'!AX39+'3d Customer accounts'!AX82))),"0"),"-")</f>
        <v>-</v>
      </c>
      <c r="AY82" s="141" t="str">
        <f>IFERROR(IF('2e Nil Differential'!AY39&gt;0,(-'2e Nil Differential'!AY39*('3d Customer accounts'!AY39/('3d Customer accounts'!AY39+'3d Customer accounts'!AY82))),"0"),"-")</f>
        <v>-</v>
      </c>
      <c r="AZ82" s="141" t="str">
        <f>IFERROR(IF('2e Nil Differential'!AZ39&gt;0,(-'2e Nil Differential'!AZ39*('3d Customer accounts'!AZ39/('3d Customer accounts'!AZ39+'3d Customer accounts'!AZ82))),"0"),"-")</f>
        <v>-</v>
      </c>
      <c r="BA82" s="141" t="str">
        <f>IFERROR(IF('2e Nil Differential'!BA39&gt;0,(-'2e Nil Differential'!BA39*('3d Customer accounts'!BA39/('3d Customer accounts'!BA39+'3d Customer accounts'!BA82))),"0"),"-")</f>
        <v>-</v>
      </c>
      <c r="BB82" s="141" t="str">
        <f>IFERROR(IF('2e Nil Differential'!BB39&gt;0,(-'2e Nil Differential'!BB39*('3d Customer accounts'!BB39/('3d Customer accounts'!BB39+'3d Customer accounts'!BB82))),"0"),"-")</f>
        <v>-</v>
      </c>
      <c r="BC82" s="141" t="str">
        <f>IFERROR(IF('2e Nil Differential'!BC39&gt;0,(-'2e Nil Differential'!BC39*('3d Customer accounts'!BC39/('3d Customer accounts'!BC39+'3d Customer accounts'!BC82))),"0"),"-")</f>
        <v>-</v>
      </c>
      <c r="BD82" s="141" t="str">
        <f>IFERROR(IF('2e Nil Differential'!BD39&gt;0,(-'2e Nil Differential'!BD39*('3d Customer accounts'!BD39/('3d Customer accounts'!BD39+'3d Customer accounts'!BD82))),"0"),"-")</f>
        <v>-</v>
      </c>
      <c r="BE82" s="141" t="str">
        <f>IFERROR(IF('2e Nil Differential'!BE39&gt;0,(-'2e Nil Differential'!BE39*('3d Customer accounts'!BE39/('3d Customer accounts'!BE39+'3d Customer accounts'!BE82))),"0"),"-")</f>
        <v>-</v>
      </c>
      <c r="BF82" s="141" t="str">
        <f>IFERROR(IF('2e Nil Differential'!BF39&gt;0,(-'2e Nil Differential'!BF39*('3d Customer accounts'!BF39/('3d Customer accounts'!BF39+'3d Customer accounts'!BF82))),"0"),"-")</f>
        <v>-</v>
      </c>
    </row>
    <row r="83" spans="2:58" ht="14.65" customHeight="1">
      <c r="B83" s="284" t="s">
        <v>93</v>
      </c>
      <c r="C83" s="284"/>
      <c r="D83" s="284" t="s">
        <v>565</v>
      </c>
      <c r="E83" s="284" t="s">
        <v>121</v>
      </c>
      <c r="F83" s="132" t="s">
        <v>98</v>
      </c>
      <c r="G83" s="133"/>
      <c r="H83" s="38"/>
      <c r="I83" s="136"/>
      <c r="J83" s="136"/>
      <c r="K83" s="136"/>
      <c r="L83" s="136"/>
      <c r="M83" s="136"/>
      <c r="N83" s="136"/>
      <c r="O83" s="136"/>
      <c r="P83" s="136"/>
      <c r="Q83" s="38"/>
      <c r="R83" s="136"/>
      <c r="S83" s="136"/>
      <c r="T83" s="136"/>
      <c r="U83" s="136"/>
      <c r="V83" s="136"/>
      <c r="W83" s="136"/>
      <c r="X83" s="136"/>
      <c r="Y83" s="136"/>
      <c r="Z83" s="136"/>
      <c r="AA83" s="136"/>
      <c r="AB83" s="136"/>
      <c r="AC83" s="136"/>
      <c r="AD83" s="136"/>
      <c r="AE83" s="136"/>
      <c r="AF83" s="141">
        <f>IFERROR(IF('2e Nil Differential'!AF40&gt;0,(-'2e Nil Differential'!AF40*('3d Customer accounts'!AF40/('3d Customer accounts'!AF40+'3d Customer accounts'!AF83))),"0"),"-")</f>
        <v>-28.26156246226213</v>
      </c>
      <c r="AG83" s="141">
        <f>IFERROR(IF('2e Nil Differential'!AG40&gt;0,(-'2e Nil Differential'!AG40*('3d Customer accounts'!AG40/('3d Customer accounts'!AG40+'3d Customer accounts'!AG83))),"0"),"-")</f>
        <v>-28.505344942442367</v>
      </c>
      <c r="AH83" s="141">
        <f>IFERROR(IF('2e Nil Differential'!AH40&gt;0,(-'2e Nil Differential'!AH40*('3d Customer accounts'!AH40/('3d Customer accounts'!AH40+'3d Customer accounts'!AH83))),"0"),"-")</f>
        <v>-16.316097693241836</v>
      </c>
      <c r="AI83" s="141">
        <f>IFERROR(IF('2e Nil Differential'!AI40&gt;0,(-'2e Nil Differential'!AI40*('3d Customer accounts'!AI40/('3d Customer accounts'!AI40+'3d Customer accounts'!AI83))),"0"),"-")</f>
        <v>-16.318059167948199</v>
      </c>
      <c r="AJ83" s="141">
        <f>IFERROR(IF('2e Nil Differential'!AJ40&gt;0,(-'2e Nil Differential'!AJ40*('3d Customer accounts'!AJ40/('3d Customer accounts'!AJ40+'3d Customer accounts'!AJ83))),"0"),"-")</f>
        <v>-14.378793727089825</v>
      </c>
      <c r="AK83" s="141">
        <f>IFERROR(IF('2e Nil Differential'!AK40&gt;0,(-'2e Nil Differential'!AK40*('3d Customer accounts'!AK40/('3d Customer accounts'!AK40+'3d Customer accounts'!AK83))),"0"),"-")</f>
        <v>-17.564629202500722</v>
      </c>
      <c r="AL83" s="141">
        <f>IFERROR(IF('2e Nil Differential'!AL40&gt;0,(-'2e Nil Differential'!AL40*('3d Customer accounts'!AL40/('3d Customer accounts'!AL40+'3d Customer accounts'!AL83))),"0"),"-")</f>
        <v>-27.429649962976619</v>
      </c>
      <c r="AM83" s="141">
        <f>IFERROR(IF('2e Nil Differential'!AM40&gt;0,(-'2e Nil Differential'!AM40*('3d Customer accounts'!AM40/('3d Customer accounts'!AM40+'3d Customer accounts'!AM83))),"0"),"-")</f>
        <v>-27.24850333867834</v>
      </c>
      <c r="AN83" s="141">
        <f>IFERROR(IF('2e Nil Differential'!AN40&gt;0,(-'2e Nil Differential'!AN40*('3d Customer accounts'!AN40/('3d Customer accounts'!AN40+'3d Customer accounts'!AN83))),"0"),"-")</f>
        <v>-27.265425048543793</v>
      </c>
      <c r="AO83" s="141" t="str">
        <f>IFERROR(IF('2e Nil Differential'!AO40&gt;0,(-'2e Nil Differential'!AO40*('3d Customer accounts'!AO40/('3d Customer accounts'!AO40+'3d Customer accounts'!AO83))),"0"),"-")</f>
        <v>-</v>
      </c>
      <c r="AP83" s="141" t="str">
        <f>IFERROR(IF('2e Nil Differential'!AP40&gt;0,(-'2e Nil Differential'!AP40*('3d Customer accounts'!AP40/('3d Customer accounts'!AP40+'3d Customer accounts'!AP83))),"0"),"-")</f>
        <v>-</v>
      </c>
      <c r="AQ83" s="141" t="str">
        <f>IFERROR(IF('2e Nil Differential'!AQ40&gt;0,(-'2e Nil Differential'!AQ40*('3d Customer accounts'!AQ40/('3d Customer accounts'!AQ40+'3d Customer accounts'!AQ83))),"0"),"-")</f>
        <v>-</v>
      </c>
      <c r="AR83" s="141" t="str">
        <f>IFERROR(IF('2e Nil Differential'!AR40&gt;0,(-'2e Nil Differential'!AR40*('3d Customer accounts'!AR40/('3d Customer accounts'!AR40+'3d Customer accounts'!AR83))),"0"),"-")</f>
        <v>-</v>
      </c>
      <c r="AS83" s="141" t="str">
        <f>IFERROR(IF('2e Nil Differential'!AS40&gt;0,(-'2e Nil Differential'!AS40*('3d Customer accounts'!AS40/('3d Customer accounts'!AS40+'3d Customer accounts'!AS83))),"0"),"-")</f>
        <v>-</v>
      </c>
      <c r="AT83" s="141" t="str">
        <f>IFERROR(IF('2e Nil Differential'!AT40&gt;0,(-'2e Nil Differential'!AT40*('3d Customer accounts'!AT40/('3d Customer accounts'!AT40+'3d Customer accounts'!AT83))),"0"),"-")</f>
        <v>-</v>
      </c>
      <c r="AU83" s="141" t="str">
        <f>IFERROR(IF('2e Nil Differential'!AU40&gt;0,(-'2e Nil Differential'!AU40*('3d Customer accounts'!AU40/('3d Customer accounts'!AU40+'3d Customer accounts'!AU83))),"0"),"-")</f>
        <v>-</v>
      </c>
      <c r="AV83" s="141" t="str">
        <f>IFERROR(IF('2e Nil Differential'!AV40&gt;0,(-'2e Nil Differential'!AV40*('3d Customer accounts'!AV40/('3d Customer accounts'!AV40+'3d Customer accounts'!AV83))),"0"),"-")</f>
        <v>-</v>
      </c>
      <c r="AW83" s="141" t="str">
        <f>IFERROR(IF('2e Nil Differential'!AW40&gt;0,(-'2e Nil Differential'!AW40*('3d Customer accounts'!AW40/('3d Customer accounts'!AW40+'3d Customer accounts'!AW83))),"0"),"-")</f>
        <v>-</v>
      </c>
      <c r="AX83" s="141" t="str">
        <f>IFERROR(IF('2e Nil Differential'!AX40&gt;0,(-'2e Nil Differential'!AX40*('3d Customer accounts'!AX40/('3d Customer accounts'!AX40+'3d Customer accounts'!AX83))),"0"),"-")</f>
        <v>-</v>
      </c>
      <c r="AY83" s="141" t="str">
        <f>IFERROR(IF('2e Nil Differential'!AY40&gt;0,(-'2e Nil Differential'!AY40*('3d Customer accounts'!AY40/('3d Customer accounts'!AY40+'3d Customer accounts'!AY83))),"0"),"-")</f>
        <v>-</v>
      </c>
      <c r="AZ83" s="141" t="str">
        <f>IFERROR(IF('2e Nil Differential'!AZ40&gt;0,(-'2e Nil Differential'!AZ40*('3d Customer accounts'!AZ40/('3d Customer accounts'!AZ40+'3d Customer accounts'!AZ83))),"0"),"-")</f>
        <v>-</v>
      </c>
      <c r="BA83" s="141" t="str">
        <f>IFERROR(IF('2e Nil Differential'!BA40&gt;0,(-'2e Nil Differential'!BA40*('3d Customer accounts'!BA40/('3d Customer accounts'!BA40+'3d Customer accounts'!BA83))),"0"),"-")</f>
        <v>-</v>
      </c>
      <c r="BB83" s="141" t="str">
        <f>IFERROR(IF('2e Nil Differential'!BB40&gt;0,(-'2e Nil Differential'!BB40*('3d Customer accounts'!BB40/('3d Customer accounts'!BB40+'3d Customer accounts'!BB83))),"0"),"-")</f>
        <v>-</v>
      </c>
      <c r="BC83" s="141" t="str">
        <f>IFERROR(IF('2e Nil Differential'!BC40&gt;0,(-'2e Nil Differential'!BC40*('3d Customer accounts'!BC40/('3d Customer accounts'!BC40+'3d Customer accounts'!BC83))),"0"),"-")</f>
        <v>-</v>
      </c>
      <c r="BD83" s="141" t="str">
        <f>IFERROR(IF('2e Nil Differential'!BD40&gt;0,(-'2e Nil Differential'!BD40*('3d Customer accounts'!BD40/('3d Customer accounts'!BD40+'3d Customer accounts'!BD83))),"0"),"-")</f>
        <v>-</v>
      </c>
      <c r="BE83" s="141" t="str">
        <f>IFERROR(IF('2e Nil Differential'!BE40&gt;0,(-'2e Nil Differential'!BE40*('3d Customer accounts'!BE40/('3d Customer accounts'!BE40+'3d Customer accounts'!BE83))),"0"),"-")</f>
        <v>-</v>
      </c>
      <c r="BF83" s="141" t="str">
        <f>IFERROR(IF('2e Nil Differential'!BF40&gt;0,(-'2e Nil Differential'!BF40*('3d Customer accounts'!BF40/('3d Customer accounts'!BF40+'3d Customer accounts'!BF83))),"0"),"-")</f>
        <v>-</v>
      </c>
    </row>
    <row r="84" spans="2:58">
      <c r="B84" s="285"/>
      <c r="C84" s="285"/>
      <c r="D84" s="285"/>
      <c r="E84" s="285"/>
      <c r="F84" s="132" t="s">
        <v>99</v>
      </c>
      <c r="G84" s="65"/>
      <c r="H84" s="38"/>
      <c r="I84" s="136"/>
      <c r="J84" s="136"/>
      <c r="K84" s="136"/>
      <c r="L84" s="136"/>
      <c r="M84" s="136"/>
      <c r="N84" s="136"/>
      <c r="O84" s="136"/>
      <c r="P84" s="136"/>
      <c r="Q84" s="38"/>
      <c r="R84" s="136"/>
      <c r="S84" s="136"/>
      <c r="T84" s="136"/>
      <c r="U84" s="136"/>
      <c r="V84" s="136"/>
      <c r="W84" s="136"/>
      <c r="X84" s="136"/>
      <c r="Y84" s="136"/>
      <c r="Z84" s="136"/>
      <c r="AA84" s="136"/>
      <c r="AB84" s="136"/>
      <c r="AC84" s="136"/>
      <c r="AD84" s="136"/>
      <c r="AE84" s="136"/>
      <c r="AF84" s="141">
        <f>IFERROR(IF('2e Nil Differential'!AF41&gt;0,(-'2e Nil Differential'!AF41*('3d Customer accounts'!AF41/('3d Customer accounts'!AF41+'3d Customer accounts'!AF84))),"0"),"-")</f>
        <v>-28.37255301343826</v>
      </c>
      <c r="AG84" s="141">
        <f>IFERROR(IF('2e Nil Differential'!AG41&gt;0,(-'2e Nil Differential'!AG41*('3d Customer accounts'!AG41/('3d Customer accounts'!AG41+'3d Customer accounts'!AG84))),"0"),"-")</f>
        <v>-28.612880062310534</v>
      </c>
      <c r="AH84" s="141">
        <f>IFERROR(IF('2e Nil Differential'!AH41&gt;0,(-'2e Nil Differential'!AH41*('3d Customer accounts'!AH41/('3d Customer accounts'!AH41+'3d Customer accounts'!AH84))),"0"),"-")</f>
        <v>-16.382243465486972</v>
      </c>
      <c r="AI84" s="141">
        <f>IFERROR(IF('2e Nil Differential'!AI41&gt;0,(-'2e Nil Differential'!AI41*('3d Customer accounts'!AI41/('3d Customer accounts'!AI41+'3d Customer accounts'!AI84))),"0"),"-")</f>
        <v>-16.380038538178926</v>
      </c>
      <c r="AJ84" s="141">
        <f>IFERROR(IF('2e Nil Differential'!AJ41&gt;0,(-'2e Nil Differential'!AJ41*('3d Customer accounts'!AJ41/('3d Customer accounts'!AJ41+'3d Customer accounts'!AJ84))),"0"),"-")</f>
        <v>-14.417342485450355</v>
      </c>
      <c r="AK84" s="141">
        <f>IFERROR(IF('2e Nil Differential'!AK41&gt;0,(-'2e Nil Differential'!AK41*('3d Customer accounts'!AK41/('3d Customer accounts'!AK41+'3d Customer accounts'!AK84))),"0"),"-")</f>
        <v>-17.642485098209775</v>
      </c>
      <c r="AL84" s="141">
        <f>IFERROR(IF('2e Nil Differential'!AL41&gt;0,(-'2e Nil Differential'!AL41*('3d Customer accounts'!AL41/('3d Customer accounts'!AL41+'3d Customer accounts'!AL84))),"0"),"-")</f>
        <v>-27.535972772447092</v>
      </c>
      <c r="AM84" s="141">
        <f>IFERROR(IF('2e Nil Differential'!AM41&gt;0,(-'2e Nil Differential'!AM41*('3d Customer accounts'!AM41/('3d Customer accounts'!AM41+'3d Customer accounts'!AM84))),"0"),"-")</f>
        <v>-27.346886649475294</v>
      </c>
      <c r="AN84" s="141">
        <f>IFERROR(IF('2e Nil Differential'!AN41&gt;0,(-'2e Nil Differential'!AN41*('3d Customer accounts'!AN41/('3d Customer accounts'!AN41+'3d Customer accounts'!AN84))),"0"),"-")</f>
        <v>-27.364672479346421</v>
      </c>
      <c r="AO84" s="141" t="str">
        <f>IFERROR(IF('2e Nil Differential'!AO41&gt;0,(-'2e Nil Differential'!AO41*('3d Customer accounts'!AO41/('3d Customer accounts'!AO41+'3d Customer accounts'!AO84))),"0"),"-")</f>
        <v>-</v>
      </c>
      <c r="AP84" s="141" t="str">
        <f>IFERROR(IF('2e Nil Differential'!AP41&gt;0,(-'2e Nil Differential'!AP41*('3d Customer accounts'!AP41/('3d Customer accounts'!AP41+'3d Customer accounts'!AP84))),"0"),"-")</f>
        <v>-</v>
      </c>
      <c r="AQ84" s="141" t="str">
        <f>IFERROR(IF('2e Nil Differential'!AQ41&gt;0,(-'2e Nil Differential'!AQ41*('3d Customer accounts'!AQ41/('3d Customer accounts'!AQ41+'3d Customer accounts'!AQ84))),"0"),"-")</f>
        <v>-</v>
      </c>
      <c r="AR84" s="141" t="str">
        <f>IFERROR(IF('2e Nil Differential'!AR41&gt;0,(-'2e Nil Differential'!AR41*('3d Customer accounts'!AR41/('3d Customer accounts'!AR41+'3d Customer accounts'!AR84))),"0"),"-")</f>
        <v>-</v>
      </c>
      <c r="AS84" s="141" t="str">
        <f>IFERROR(IF('2e Nil Differential'!AS41&gt;0,(-'2e Nil Differential'!AS41*('3d Customer accounts'!AS41/('3d Customer accounts'!AS41+'3d Customer accounts'!AS84))),"0"),"-")</f>
        <v>-</v>
      </c>
      <c r="AT84" s="141" t="str">
        <f>IFERROR(IF('2e Nil Differential'!AT41&gt;0,(-'2e Nil Differential'!AT41*('3d Customer accounts'!AT41/('3d Customer accounts'!AT41+'3d Customer accounts'!AT84))),"0"),"-")</f>
        <v>-</v>
      </c>
      <c r="AU84" s="141" t="str">
        <f>IFERROR(IF('2e Nil Differential'!AU41&gt;0,(-'2e Nil Differential'!AU41*('3d Customer accounts'!AU41/('3d Customer accounts'!AU41+'3d Customer accounts'!AU84))),"0"),"-")</f>
        <v>-</v>
      </c>
      <c r="AV84" s="141" t="str">
        <f>IFERROR(IF('2e Nil Differential'!AV41&gt;0,(-'2e Nil Differential'!AV41*('3d Customer accounts'!AV41/('3d Customer accounts'!AV41+'3d Customer accounts'!AV84))),"0"),"-")</f>
        <v>-</v>
      </c>
      <c r="AW84" s="141" t="str">
        <f>IFERROR(IF('2e Nil Differential'!AW41&gt;0,(-'2e Nil Differential'!AW41*('3d Customer accounts'!AW41/('3d Customer accounts'!AW41+'3d Customer accounts'!AW84))),"0"),"-")</f>
        <v>-</v>
      </c>
      <c r="AX84" s="141" t="str">
        <f>IFERROR(IF('2e Nil Differential'!AX41&gt;0,(-'2e Nil Differential'!AX41*('3d Customer accounts'!AX41/('3d Customer accounts'!AX41+'3d Customer accounts'!AX84))),"0"),"-")</f>
        <v>-</v>
      </c>
      <c r="AY84" s="141" t="str">
        <f>IFERROR(IF('2e Nil Differential'!AY41&gt;0,(-'2e Nil Differential'!AY41*('3d Customer accounts'!AY41/('3d Customer accounts'!AY41+'3d Customer accounts'!AY84))),"0"),"-")</f>
        <v>-</v>
      </c>
      <c r="AZ84" s="141" t="str">
        <f>IFERROR(IF('2e Nil Differential'!AZ41&gt;0,(-'2e Nil Differential'!AZ41*('3d Customer accounts'!AZ41/('3d Customer accounts'!AZ41+'3d Customer accounts'!AZ84))),"0"),"-")</f>
        <v>-</v>
      </c>
      <c r="BA84" s="141" t="str">
        <f>IFERROR(IF('2e Nil Differential'!BA41&gt;0,(-'2e Nil Differential'!BA41*('3d Customer accounts'!BA41/('3d Customer accounts'!BA41+'3d Customer accounts'!BA84))),"0"),"-")</f>
        <v>-</v>
      </c>
      <c r="BB84" s="141" t="str">
        <f>IFERROR(IF('2e Nil Differential'!BB41&gt;0,(-'2e Nil Differential'!BB41*('3d Customer accounts'!BB41/('3d Customer accounts'!BB41+'3d Customer accounts'!BB84))),"0"),"-")</f>
        <v>-</v>
      </c>
      <c r="BC84" s="141" t="str">
        <f>IFERROR(IF('2e Nil Differential'!BC41&gt;0,(-'2e Nil Differential'!BC41*('3d Customer accounts'!BC41/('3d Customer accounts'!BC41+'3d Customer accounts'!BC84))),"0"),"-")</f>
        <v>-</v>
      </c>
      <c r="BD84" s="141" t="str">
        <f>IFERROR(IF('2e Nil Differential'!BD41&gt;0,(-'2e Nil Differential'!BD41*('3d Customer accounts'!BD41/('3d Customer accounts'!BD41+'3d Customer accounts'!BD84))),"0"),"-")</f>
        <v>-</v>
      </c>
      <c r="BE84" s="141" t="str">
        <f>IFERROR(IF('2e Nil Differential'!BE41&gt;0,(-'2e Nil Differential'!BE41*('3d Customer accounts'!BE41/('3d Customer accounts'!BE41+'3d Customer accounts'!BE84))),"0"),"-")</f>
        <v>-</v>
      </c>
      <c r="BF84" s="141" t="str">
        <f>IFERROR(IF('2e Nil Differential'!BF41&gt;0,(-'2e Nil Differential'!BF41*('3d Customer accounts'!BF41/('3d Customer accounts'!BF41+'3d Customer accounts'!BF84))),"0"),"-")</f>
        <v>-</v>
      </c>
    </row>
    <row r="85" spans="2:58">
      <c r="B85" s="285"/>
      <c r="C85" s="285"/>
      <c r="D85" s="285"/>
      <c r="E85" s="285"/>
      <c r="F85" s="132" t="s">
        <v>100</v>
      </c>
      <c r="G85" s="65"/>
      <c r="H85" s="38"/>
      <c r="I85" s="136"/>
      <c r="J85" s="136"/>
      <c r="K85" s="136"/>
      <c r="L85" s="136"/>
      <c r="M85" s="136"/>
      <c r="N85" s="136"/>
      <c r="O85" s="136"/>
      <c r="P85" s="136"/>
      <c r="Q85" s="38"/>
      <c r="R85" s="136"/>
      <c r="S85" s="136"/>
      <c r="T85" s="136"/>
      <c r="U85" s="136"/>
      <c r="V85" s="136"/>
      <c r="W85" s="136"/>
      <c r="X85" s="136"/>
      <c r="Y85" s="136"/>
      <c r="Z85" s="136"/>
      <c r="AA85" s="136"/>
      <c r="AB85" s="136"/>
      <c r="AC85" s="136"/>
      <c r="AD85" s="136"/>
      <c r="AE85" s="136"/>
      <c r="AF85" s="141">
        <f>IFERROR(IF('2e Nil Differential'!AF42&gt;0,(-'2e Nil Differential'!AF42*('3d Customer accounts'!AF42/('3d Customer accounts'!AF42+'3d Customer accounts'!AF85))),"0"),"-")</f>
        <v>-28.455381952326547</v>
      </c>
      <c r="AG85" s="141">
        <f>IFERROR(IF('2e Nil Differential'!AG42&gt;0,(-'2e Nil Differential'!AG42*('3d Customer accounts'!AG42/('3d Customer accounts'!AG42+'3d Customer accounts'!AG85))),"0"),"-")</f>
        <v>-28.699134393757205</v>
      </c>
      <c r="AH85" s="141">
        <f>IFERROR(IF('2e Nil Differential'!AH42&gt;0,(-'2e Nil Differential'!AH42*('3d Customer accounts'!AH42/('3d Customer accounts'!AH42+'3d Customer accounts'!AH85))),"0"),"-")</f>
        <v>-16.416646024588232</v>
      </c>
      <c r="AI85" s="141">
        <f>IFERROR(IF('2e Nil Differential'!AI42&gt;0,(-'2e Nil Differential'!AI42*('3d Customer accounts'!AI42/('3d Customer accounts'!AI42+'3d Customer accounts'!AI85))),"0"),"-")</f>
        <v>-16.416195588440516</v>
      </c>
      <c r="AJ85" s="141">
        <f>IFERROR(IF('2e Nil Differential'!AJ42&gt;0,(-'2e Nil Differential'!AJ42*('3d Customer accounts'!AJ42/('3d Customer accounts'!AJ42+'3d Customer accounts'!AJ85))),"0"),"-")</f>
        <v>-14.465918569227847</v>
      </c>
      <c r="AK85" s="141">
        <f>IFERROR(IF('2e Nil Differential'!AK42&gt;0,(-'2e Nil Differential'!AK42*('3d Customer accounts'!AK42/('3d Customer accounts'!AK42+'3d Customer accounts'!AK85))),"0"),"-")</f>
        <v>-17.690369331773336</v>
      </c>
      <c r="AL85" s="141">
        <f>IFERROR(IF('2e Nil Differential'!AL42&gt;0,(-'2e Nil Differential'!AL42*('3d Customer accounts'!AL42/('3d Customer accounts'!AL42+'3d Customer accounts'!AL85))),"0"),"-")</f>
        <v>-27.606958241105083</v>
      </c>
      <c r="AM85" s="141">
        <f>IFERROR(IF('2e Nil Differential'!AM42&gt;0,(-'2e Nil Differential'!AM42*('3d Customer accounts'!AM42/('3d Customer accounts'!AM42+'3d Customer accounts'!AM85))),"0"),"-")</f>
        <v>-27.425365165142843</v>
      </c>
      <c r="AN85" s="141">
        <f>IFERROR(IF('2e Nil Differential'!AN42&gt;0,(-'2e Nil Differential'!AN42*('3d Customer accounts'!AN42/('3d Customer accounts'!AN42+'3d Customer accounts'!AN85))),"0"),"-")</f>
        <v>-27.439761260268622</v>
      </c>
      <c r="AO85" s="141" t="str">
        <f>IFERROR(IF('2e Nil Differential'!AO42&gt;0,(-'2e Nil Differential'!AO42*('3d Customer accounts'!AO42/('3d Customer accounts'!AO42+'3d Customer accounts'!AO85))),"0"),"-")</f>
        <v>-</v>
      </c>
      <c r="AP85" s="141" t="str">
        <f>IFERROR(IF('2e Nil Differential'!AP42&gt;0,(-'2e Nil Differential'!AP42*('3d Customer accounts'!AP42/('3d Customer accounts'!AP42+'3d Customer accounts'!AP85))),"0"),"-")</f>
        <v>-</v>
      </c>
      <c r="AQ85" s="141" t="str">
        <f>IFERROR(IF('2e Nil Differential'!AQ42&gt;0,(-'2e Nil Differential'!AQ42*('3d Customer accounts'!AQ42/('3d Customer accounts'!AQ42+'3d Customer accounts'!AQ85))),"0"),"-")</f>
        <v>-</v>
      </c>
      <c r="AR85" s="141" t="str">
        <f>IFERROR(IF('2e Nil Differential'!AR42&gt;0,(-'2e Nil Differential'!AR42*('3d Customer accounts'!AR42/('3d Customer accounts'!AR42+'3d Customer accounts'!AR85))),"0"),"-")</f>
        <v>-</v>
      </c>
      <c r="AS85" s="141" t="str">
        <f>IFERROR(IF('2e Nil Differential'!AS42&gt;0,(-'2e Nil Differential'!AS42*('3d Customer accounts'!AS42/('3d Customer accounts'!AS42+'3d Customer accounts'!AS85))),"0"),"-")</f>
        <v>-</v>
      </c>
      <c r="AT85" s="141" t="str">
        <f>IFERROR(IF('2e Nil Differential'!AT42&gt;0,(-'2e Nil Differential'!AT42*('3d Customer accounts'!AT42/('3d Customer accounts'!AT42+'3d Customer accounts'!AT85))),"0"),"-")</f>
        <v>-</v>
      </c>
      <c r="AU85" s="141" t="str">
        <f>IFERROR(IF('2e Nil Differential'!AU42&gt;0,(-'2e Nil Differential'!AU42*('3d Customer accounts'!AU42/('3d Customer accounts'!AU42+'3d Customer accounts'!AU85))),"0"),"-")</f>
        <v>-</v>
      </c>
      <c r="AV85" s="141" t="str">
        <f>IFERROR(IF('2e Nil Differential'!AV42&gt;0,(-'2e Nil Differential'!AV42*('3d Customer accounts'!AV42/('3d Customer accounts'!AV42+'3d Customer accounts'!AV85))),"0"),"-")</f>
        <v>-</v>
      </c>
      <c r="AW85" s="141" t="str">
        <f>IFERROR(IF('2e Nil Differential'!AW42&gt;0,(-'2e Nil Differential'!AW42*('3d Customer accounts'!AW42/('3d Customer accounts'!AW42+'3d Customer accounts'!AW85))),"0"),"-")</f>
        <v>-</v>
      </c>
      <c r="AX85" s="141" t="str">
        <f>IFERROR(IF('2e Nil Differential'!AX42&gt;0,(-'2e Nil Differential'!AX42*('3d Customer accounts'!AX42/('3d Customer accounts'!AX42+'3d Customer accounts'!AX85))),"0"),"-")</f>
        <v>-</v>
      </c>
      <c r="AY85" s="141" t="str">
        <f>IFERROR(IF('2e Nil Differential'!AY42&gt;0,(-'2e Nil Differential'!AY42*('3d Customer accounts'!AY42/('3d Customer accounts'!AY42+'3d Customer accounts'!AY85))),"0"),"-")</f>
        <v>-</v>
      </c>
      <c r="AZ85" s="141" t="str">
        <f>IFERROR(IF('2e Nil Differential'!AZ42&gt;0,(-'2e Nil Differential'!AZ42*('3d Customer accounts'!AZ42/('3d Customer accounts'!AZ42+'3d Customer accounts'!AZ85))),"0"),"-")</f>
        <v>-</v>
      </c>
      <c r="BA85" s="141" t="str">
        <f>IFERROR(IF('2e Nil Differential'!BA42&gt;0,(-'2e Nil Differential'!BA42*('3d Customer accounts'!BA42/('3d Customer accounts'!BA42+'3d Customer accounts'!BA85))),"0"),"-")</f>
        <v>-</v>
      </c>
      <c r="BB85" s="141" t="str">
        <f>IFERROR(IF('2e Nil Differential'!BB42&gt;0,(-'2e Nil Differential'!BB42*('3d Customer accounts'!BB42/('3d Customer accounts'!BB42+'3d Customer accounts'!BB85))),"0"),"-")</f>
        <v>-</v>
      </c>
      <c r="BC85" s="141" t="str">
        <f>IFERROR(IF('2e Nil Differential'!BC42&gt;0,(-'2e Nil Differential'!BC42*('3d Customer accounts'!BC42/('3d Customer accounts'!BC42+'3d Customer accounts'!BC85))),"0"),"-")</f>
        <v>-</v>
      </c>
      <c r="BD85" s="141" t="str">
        <f>IFERROR(IF('2e Nil Differential'!BD42&gt;0,(-'2e Nil Differential'!BD42*('3d Customer accounts'!BD42/('3d Customer accounts'!BD42+'3d Customer accounts'!BD85))),"0"),"-")</f>
        <v>-</v>
      </c>
      <c r="BE85" s="141" t="str">
        <f>IFERROR(IF('2e Nil Differential'!BE42&gt;0,(-'2e Nil Differential'!BE42*('3d Customer accounts'!BE42/('3d Customer accounts'!BE42+'3d Customer accounts'!BE85))),"0"),"-")</f>
        <v>-</v>
      </c>
      <c r="BF85" s="141" t="str">
        <f>IFERROR(IF('2e Nil Differential'!BF42&gt;0,(-'2e Nil Differential'!BF42*('3d Customer accounts'!BF42/('3d Customer accounts'!BF42+'3d Customer accounts'!BF85))),"0"),"-")</f>
        <v>-</v>
      </c>
    </row>
    <row r="86" spans="2:58">
      <c r="B86" s="285"/>
      <c r="C86" s="285"/>
      <c r="D86" s="285"/>
      <c r="E86" s="285"/>
      <c r="F86" s="132" t="s">
        <v>101</v>
      </c>
      <c r="G86" s="65"/>
      <c r="H86" s="38"/>
      <c r="I86" s="136"/>
      <c r="J86" s="136"/>
      <c r="K86" s="136"/>
      <c r="L86" s="136"/>
      <c r="M86" s="136"/>
      <c r="N86" s="136"/>
      <c r="O86" s="136"/>
      <c r="P86" s="136"/>
      <c r="Q86" s="38"/>
      <c r="R86" s="136"/>
      <c r="S86" s="136"/>
      <c r="T86" s="136"/>
      <c r="U86" s="136"/>
      <c r="V86" s="136"/>
      <c r="W86" s="136"/>
      <c r="X86" s="136"/>
      <c r="Y86" s="136"/>
      <c r="Z86" s="136"/>
      <c r="AA86" s="136"/>
      <c r="AB86" s="136"/>
      <c r="AC86" s="136"/>
      <c r="AD86" s="136"/>
      <c r="AE86" s="136"/>
      <c r="AF86" s="141">
        <f>IFERROR(IF('2e Nil Differential'!AF43&gt;0,(-'2e Nil Differential'!AF43*('3d Customer accounts'!AF43/('3d Customer accounts'!AF43+'3d Customer accounts'!AF86))),"0"),"-")</f>
        <v>-28.400904885575141</v>
      </c>
      <c r="AG86" s="141">
        <f>IFERROR(IF('2e Nil Differential'!AG43&gt;0,(-'2e Nil Differential'!AG43*('3d Customer accounts'!AG43/('3d Customer accounts'!AG43+'3d Customer accounts'!AG86))),"0"),"-")</f>
        <v>-28.550609204381331</v>
      </c>
      <c r="AH86" s="141">
        <f>IFERROR(IF('2e Nil Differential'!AH43&gt;0,(-'2e Nil Differential'!AH43*('3d Customer accounts'!AH43/('3d Customer accounts'!AH43+'3d Customer accounts'!AH86))),"0"),"-")</f>
        <v>-16.323761879040561</v>
      </c>
      <c r="AI86" s="141">
        <f>IFERROR(IF('2e Nil Differential'!AI43&gt;0,(-'2e Nil Differential'!AI43*('3d Customer accounts'!AI43/('3d Customer accounts'!AI43+'3d Customer accounts'!AI86))),"0"),"-")</f>
        <v>-16.341188984015865</v>
      </c>
      <c r="AJ86" s="141">
        <f>IFERROR(IF('2e Nil Differential'!AJ43&gt;0,(-'2e Nil Differential'!AJ43*('3d Customer accounts'!AJ43/('3d Customer accounts'!AJ43+'3d Customer accounts'!AJ86))),"0"),"-")</f>
        <v>-14.350868918353099</v>
      </c>
      <c r="AK86" s="141">
        <f>IFERROR(IF('2e Nil Differential'!AK43&gt;0,(-'2e Nil Differential'!AK43*('3d Customer accounts'!AK43/('3d Customer accounts'!AK43+'3d Customer accounts'!AK86))),"0"),"-")</f>
        <v>-17.511969826438211</v>
      </c>
      <c r="AL86" s="141">
        <f>IFERROR(IF('2e Nil Differential'!AL43&gt;0,(-'2e Nil Differential'!AL43*('3d Customer accounts'!AL43/('3d Customer accounts'!AL43+'3d Customer accounts'!AL86))),"0"),"-")</f>
        <v>-27.291390171357531</v>
      </c>
      <c r="AM86" s="141">
        <f>IFERROR(IF('2e Nil Differential'!AM43&gt;0,(-'2e Nil Differential'!AM43*('3d Customer accounts'!AM43/('3d Customer accounts'!AM43+'3d Customer accounts'!AM86))),"0"),"-")</f>
        <v>-27.092052127965015</v>
      </c>
      <c r="AN86" s="141">
        <f>IFERROR(IF('2e Nil Differential'!AN43&gt;0,(-'2e Nil Differential'!AN43*('3d Customer accounts'!AN43/('3d Customer accounts'!AN43+'3d Customer accounts'!AN86))),"0"),"-")</f>
        <v>-27.090825376957159</v>
      </c>
      <c r="AO86" s="141" t="str">
        <f>IFERROR(IF('2e Nil Differential'!AO43&gt;0,(-'2e Nil Differential'!AO43*('3d Customer accounts'!AO43/('3d Customer accounts'!AO43+'3d Customer accounts'!AO86))),"0"),"-")</f>
        <v>-</v>
      </c>
      <c r="AP86" s="141" t="str">
        <f>IFERROR(IF('2e Nil Differential'!AP43&gt;0,(-'2e Nil Differential'!AP43*('3d Customer accounts'!AP43/('3d Customer accounts'!AP43+'3d Customer accounts'!AP86))),"0"),"-")</f>
        <v>-</v>
      </c>
      <c r="AQ86" s="141" t="str">
        <f>IFERROR(IF('2e Nil Differential'!AQ43&gt;0,(-'2e Nil Differential'!AQ43*('3d Customer accounts'!AQ43/('3d Customer accounts'!AQ43+'3d Customer accounts'!AQ86))),"0"),"-")</f>
        <v>-</v>
      </c>
      <c r="AR86" s="141" t="str">
        <f>IFERROR(IF('2e Nil Differential'!AR43&gt;0,(-'2e Nil Differential'!AR43*('3d Customer accounts'!AR43/('3d Customer accounts'!AR43+'3d Customer accounts'!AR86))),"0"),"-")</f>
        <v>-</v>
      </c>
      <c r="AS86" s="141" t="str">
        <f>IFERROR(IF('2e Nil Differential'!AS43&gt;0,(-'2e Nil Differential'!AS43*('3d Customer accounts'!AS43/('3d Customer accounts'!AS43+'3d Customer accounts'!AS86))),"0"),"-")</f>
        <v>-</v>
      </c>
      <c r="AT86" s="141" t="str">
        <f>IFERROR(IF('2e Nil Differential'!AT43&gt;0,(-'2e Nil Differential'!AT43*('3d Customer accounts'!AT43/('3d Customer accounts'!AT43+'3d Customer accounts'!AT86))),"0"),"-")</f>
        <v>-</v>
      </c>
      <c r="AU86" s="141" t="str">
        <f>IFERROR(IF('2e Nil Differential'!AU43&gt;0,(-'2e Nil Differential'!AU43*('3d Customer accounts'!AU43/('3d Customer accounts'!AU43+'3d Customer accounts'!AU86))),"0"),"-")</f>
        <v>-</v>
      </c>
      <c r="AV86" s="141" t="str">
        <f>IFERROR(IF('2e Nil Differential'!AV43&gt;0,(-'2e Nil Differential'!AV43*('3d Customer accounts'!AV43/('3d Customer accounts'!AV43+'3d Customer accounts'!AV86))),"0"),"-")</f>
        <v>-</v>
      </c>
      <c r="AW86" s="141" t="str">
        <f>IFERROR(IF('2e Nil Differential'!AW43&gt;0,(-'2e Nil Differential'!AW43*('3d Customer accounts'!AW43/('3d Customer accounts'!AW43+'3d Customer accounts'!AW86))),"0"),"-")</f>
        <v>-</v>
      </c>
      <c r="AX86" s="141" t="str">
        <f>IFERROR(IF('2e Nil Differential'!AX43&gt;0,(-'2e Nil Differential'!AX43*('3d Customer accounts'!AX43/('3d Customer accounts'!AX43+'3d Customer accounts'!AX86))),"0"),"-")</f>
        <v>-</v>
      </c>
      <c r="AY86" s="141" t="str">
        <f>IFERROR(IF('2e Nil Differential'!AY43&gt;0,(-'2e Nil Differential'!AY43*('3d Customer accounts'!AY43/('3d Customer accounts'!AY43+'3d Customer accounts'!AY86))),"0"),"-")</f>
        <v>-</v>
      </c>
      <c r="AZ86" s="141" t="str">
        <f>IFERROR(IF('2e Nil Differential'!AZ43&gt;0,(-'2e Nil Differential'!AZ43*('3d Customer accounts'!AZ43/('3d Customer accounts'!AZ43+'3d Customer accounts'!AZ86))),"0"),"-")</f>
        <v>-</v>
      </c>
      <c r="BA86" s="141" t="str">
        <f>IFERROR(IF('2e Nil Differential'!BA43&gt;0,(-'2e Nil Differential'!BA43*('3d Customer accounts'!BA43/('3d Customer accounts'!BA43+'3d Customer accounts'!BA86))),"0"),"-")</f>
        <v>-</v>
      </c>
      <c r="BB86" s="141" t="str">
        <f>IFERROR(IF('2e Nil Differential'!BB43&gt;0,(-'2e Nil Differential'!BB43*('3d Customer accounts'!BB43/('3d Customer accounts'!BB43+'3d Customer accounts'!BB86))),"0"),"-")</f>
        <v>-</v>
      </c>
      <c r="BC86" s="141" t="str">
        <f>IFERROR(IF('2e Nil Differential'!BC43&gt;0,(-'2e Nil Differential'!BC43*('3d Customer accounts'!BC43/('3d Customer accounts'!BC43+'3d Customer accounts'!BC86))),"0"),"-")</f>
        <v>-</v>
      </c>
      <c r="BD86" s="141" t="str">
        <f>IFERROR(IF('2e Nil Differential'!BD43&gt;0,(-'2e Nil Differential'!BD43*('3d Customer accounts'!BD43/('3d Customer accounts'!BD43+'3d Customer accounts'!BD86))),"0"),"-")</f>
        <v>-</v>
      </c>
      <c r="BE86" s="141" t="str">
        <f>IFERROR(IF('2e Nil Differential'!BE43&gt;0,(-'2e Nil Differential'!BE43*('3d Customer accounts'!BE43/('3d Customer accounts'!BE43+'3d Customer accounts'!BE86))),"0"),"-")</f>
        <v>-</v>
      </c>
      <c r="BF86" s="141" t="str">
        <f>IFERROR(IF('2e Nil Differential'!BF43&gt;0,(-'2e Nil Differential'!BF43*('3d Customer accounts'!BF43/('3d Customer accounts'!BF43+'3d Customer accounts'!BF86))),"0"),"-")</f>
        <v>-</v>
      </c>
    </row>
    <row r="87" spans="2:58">
      <c r="B87" s="285"/>
      <c r="C87" s="285"/>
      <c r="D87" s="285"/>
      <c r="E87" s="285"/>
      <c r="F87" s="132" t="s">
        <v>102</v>
      </c>
      <c r="G87" s="65"/>
      <c r="H87" s="38"/>
      <c r="I87" s="136"/>
      <c r="J87" s="136"/>
      <c r="K87" s="136"/>
      <c r="L87" s="136"/>
      <c r="M87" s="136"/>
      <c r="N87" s="136"/>
      <c r="O87" s="136"/>
      <c r="P87" s="136"/>
      <c r="Q87" s="38"/>
      <c r="R87" s="136"/>
      <c r="S87" s="136"/>
      <c r="T87" s="136"/>
      <c r="U87" s="136"/>
      <c r="V87" s="136"/>
      <c r="W87" s="136"/>
      <c r="X87" s="136"/>
      <c r="Y87" s="136"/>
      <c r="Z87" s="136"/>
      <c r="AA87" s="136"/>
      <c r="AB87" s="136"/>
      <c r="AC87" s="136"/>
      <c r="AD87" s="136"/>
      <c r="AE87" s="136"/>
      <c r="AF87" s="141">
        <f>IFERROR(IF('2e Nil Differential'!AF44&gt;0,(-'2e Nil Differential'!AF44*('3d Customer accounts'!AF44/('3d Customer accounts'!AF44+'3d Customer accounts'!AF87))),"0"),"-")</f>
        <v>-31.149185808789824</v>
      </c>
      <c r="AG87" s="141">
        <f>IFERROR(IF('2e Nil Differential'!AG44&gt;0,(-'2e Nil Differential'!AG44*('3d Customer accounts'!AG44/('3d Customer accounts'!AG44+'3d Customer accounts'!AG87))),"0"),"-")</f>
        <v>-31.280551866424481</v>
      </c>
      <c r="AH87" s="141">
        <f>IFERROR(IF('2e Nil Differential'!AH44&gt;0,(-'2e Nil Differential'!AH44*('3d Customer accounts'!AH44/('3d Customer accounts'!AH44+'3d Customer accounts'!AH87))),"0"),"-")</f>
        <v>-17.862899811435984</v>
      </c>
      <c r="AI87" s="141">
        <f>IFERROR(IF('2e Nil Differential'!AI44&gt;0,(-'2e Nil Differential'!AI44*('3d Customer accounts'!AI44/('3d Customer accounts'!AI44+'3d Customer accounts'!AI87))),"0"),"-")</f>
        <v>-17.860274117528814</v>
      </c>
      <c r="AJ87" s="141">
        <f>IFERROR(IF('2e Nil Differential'!AJ44&gt;0,(-'2e Nil Differential'!AJ44*('3d Customer accounts'!AJ44/('3d Customer accounts'!AJ44+'3d Customer accounts'!AJ87))),"0"),"-")</f>
        <v>-15.696000138715156</v>
      </c>
      <c r="AK87" s="141">
        <f>IFERROR(IF('2e Nil Differential'!AK44&gt;0,(-'2e Nil Differential'!AK44*('3d Customer accounts'!AK44/('3d Customer accounts'!AK44+'3d Customer accounts'!AK87))),"0"),"-")</f>
        <v>-19.193065795454061</v>
      </c>
      <c r="AL87" s="141">
        <f>IFERROR(IF('2e Nil Differential'!AL44&gt;0,(-'2e Nil Differential'!AL44*('3d Customer accounts'!AL44/('3d Customer accounts'!AL44+'3d Customer accounts'!AL87))),"0"),"-")</f>
        <v>-29.86845183387932</v>
      </c>
      <c r="AM87" s="141">
        <f>IFERROR(IF('2e Nil Differential'!AM44&gt;0,(-'2e Nil Differential'!AM44*('3d Customer accounts'!AM44/('3d Customer accounts'!AM44+'3d Customer accounts'!AM87))),"0"),"-")</f>
        <v>-29.622375287221178</v>
      </c>
      <c r="AN87" s="141">
        <f>IFERROR(IF('2e Nil Differential'!AN44&gt;0,(-'2e Nil Differential'!AN44*('3d Customer accounts'!AN44/('3d Customer accounts'!AN44+'3d Customer accounts'!AN87))),"0"),"-")</f>
        <v>-29.618671264341803</v>
      </c>
      <c r="AO87" s="141" t="str">
        <f>IFERROR(IF('2e Nil Differential'!AO44&gt;0,(-'2e Nil Differential'!AO44*('3d Customer accounts'!AO44/('3d Customer accounts'!AO44+'3d Customer accounts'!AO87))),"0"),"-")</f>
        <v>-</v>
      </c>
      <c r="AP87" s="141" t="str">
        <f>IFERROR(IF('2e Nil Differential'!AP44&gt;0,(-'2e Nil Differential'!AP44*('3d Customer accounts'!AP44/('3d Customer accounts'!AP44+'3d Customer accounts'!AP87))),"0"),"-")</f>
        <v>-</v>
      </c>
      <c r="AQ87" s="141" t="str">
        <f>IFERROR(IF('2e Nil Differential'!AQ44&gt;0,(-'2e Nil Differential'!AQ44*('3d Customer accounts'!AQ44/('3d Customer accounts'!AQ44+'3d Customer accounts'!AQ87))),"0"),"-")</f>
        <v>-</v>
      </c>
      <c r="AR87" s="141" t="str">
        <f>IFERROR(IF('2e Nil Differential'!AR44&gt;0,(-'2e Nil Differential'!AR44*('3d Customer accounts'!AR44/('3d Customer accounts'!AR44+'3d Customer accounts'!AR87))),"0"),"-")</f>
        <v>-</v>
      </c>
      <c r="AS87" s="141" t="str">
        <f>IFERROR(IF('2e Nil Differential'!AS44&gt;0,(-'2e Nil Differential'!AS44*('3d Customer accounts'!AS44/('3d Customer accounts'!AS44+'3d Customer accounts'!AS87))),"0"),"-")</f>
        <v>-</v>
      </c>
      <c r="AT87" s="141" t="str">
        <f>IFERROR(IF('2e Nil Differential'!AT44&gt;0,(-'2e Nil Differential'!AT44*('3d Customer accounts'!AT44/('3d Customer accounts'!AT44+'3d Customer accounts'!AT87))),"0"),"-")</f>
        <v>-</v>
      </c>
      <c r="AU87" s="141" t="str">
        <f>IFERROR(IF('2e Nil Differential'!AU44&gt;0,(-'2e Nil Differential'!AU44*('3d Customer accounts'!AU44/('3d Customer accounts'!AU44+'3d Customer accounts'!AU87))),"0"),"-")</f>
        <v>-</v>
      </c>
      <c r="AV87" s="141" t="str">
        <f>IFERROR(IF('2e Nil Differential'!AV44&gt;0,(-'2e Nil Differential'!AV44*('3d Customer accounts'!AV44/('3d Customer accounts'!AV44+'3d Customer accounts'!AV87))),"0"),"-")</f>
        <v>-</v>
      </c>
      <c r="AW87" s="141" t="str">
        <f>IFERROR(IF('2e Nil Differential'!AW44&gt;0,(-'2e Nil Differential'!AW44*('3d Customer accounts'!AW44/('3d Customer accounts'!AW44+'3d Customer accounts'!AW87))),"0"),"-")</f>
        <v>-</v>
      </c>
      <c r="AX87" s="141" t="str">
        <f>IFERROR(IF('2e Nil Differential'!AX44&gt;0,(-'2e Nil Differential'!AX44*('3d Customer accounts'!AX44/('3d Customer accounts'!AX44+'3d Customer accounts'!AX87))),"0"),"-")</f>
        <v>-</v>
      </c>
      <c r="AY87" s="141" t="str">
        <f>IFERROR(IF('2e Nil Differential'!AY44&gt;0,(-'2e Nil Differential'!AY44*('3d Customer accounts'!AY44/('3d Customer accounts'!AY44+'3d Customer accounts'!AY87))),"0"),"-")</f>
        <v>-</v>
      </c>
      <c r="AZ87" s="141" t="str">
        <f>IFERROR(IF('2e Nil Differential'!AZ44&gt;0,(-'2e Nil Differential'!AZ44*('3d Customer accounts'!AZ44/('3d Customer accounts'!AZ44+'3d Customer accounts'!AZ87))),"0"),"-")</f>
        <v>-</v>
      </c>
      <c r="BA87" s="141" t="str">
        <f>IFERROR(IF('2e Nil Differential'!BA44&gt;0,(-'2e Nil Differential'!BA44*('3d Customer accounts'!BA44/('3d Customer accounts'!BA44+'3d Customer accounts'!BA87))),"0"),"-")</f>
        <v>-</v>
      </c>
      <c r="BB87" s="141" t="str">
        <f>IFERROR(IF('2e Nil Differential'!BB44&gt;0,(-'2e Nil Differential'!BB44*('3d Customer accounts'!BB44/('3d Customer accounts'!BB44+'3d Customer accounts'!BB87))),"0"),"-")</f>
        <v>-</v>
      </c>
      <c r="BC87" s="141" t="str">
        <f>IFERROR(IF('2e Nil Differential'!BC44&gt;0,(-'2e Nil Differential'!BC44*('3d Customer accounts'!BC44/('3d Customer accounts'!BC44+'3d Customer accounts'!BC87))),"0"),"-")</f>
        <v>-</v>
      </c>
      <c r="BD87" s="141" t="str">
        <f>IFERROR(IF('2e Nil Differential'!BD44&gt;0,(-'2e Nil Differential'!BD44*('3d Customer accounts'!BD44/('3d Customer accounts'!BD44+'3d Customer accounts'!BD87))),"0"),"-")</f>
        <v>-</v>
      </c>
      <c r="BE87" s="141" t="str">
        <f>IFERROR(IF('2e Nil Differential'!BE44&gt;0,(-'2e Nil Differential'!BE44*('3d Customer accounts'!BE44/('3d Customer accounts'!BE44+'3d Customer accounts'!BE87))),"0"),"-")</f>
        <v>-</v>
      </c>
      <c r="BF87" s="141" t="str">
        <f>IFERROR(IF('2e Nil Differential'!BF44&gt;0,(-'2e Nil Differential'!BF44*('3d Customer accounts'!BF44/('3d Customer accounts'!BF44+'3d Customer accounts'!BF87))),"0"),"-")</f>
        <v>-</v>
      </c>
    </row>
    <row r="88" spans="2:58">
      <c r="B88" s="285"/>
      <c r="C88" s="285"/>
      <c r="D88" s="285"/>
      <c r="E88" s="285"/>
      <c r="F88" s="132" t="s">
        <v>103</v>
      </c>
      <c r="G88" s="65"/>
      <c r="H88" s="38"/>
      <c r="I88" s="136"/>
      <c r="J88" s="136"/>
      <c r="K88" s="136"/>
      <c r="L88" s="136"/>
      <c r="M88" s="136"/>
      <c r="N88" s="136"/>
      <c r="O88" s="136"/>
      <c r="P88" s="136"/>
      <c r="Q88" s="38"/>
      <c r="R88" s="136"/>
      <c r="S88" s="136"/>
      <c r="T88" s="136"/>
      <c r="U88" s="136"/>
      <c r="V88" s="136"/>
      <c r="W88" s="136"/>
      <c r="X88" s="136"/>
      <c r="Y88" s="136"/>
      <c r="Z88" s="136"/>
      <c r="AA88" s="136"/>
      <c r="AB88" s="136"/>
      <c r="AC88" s="136"/>
      <c r="AD88" s="136"/>
      <c r="AE88" s="136"/>
      <c r="AF88" s="141">
        <f>IFERROR(IF('2e Nil Differential'!AF45&gt;0,(-'2e Nil Differential'!AF45*('3d Customer accounts'!AF45/('3d Customer accounts'!AF45+'3d Customer accounts'!AF88))),"0"),"-")</f>
        <v>-28.093910163513957</v>
      </c>
      <c r="AG88" s="141">
        <f>IFERROR(IF('2e Nil Differential'!AG45&gt;0,(-'2e Nil Differential'!AG45*('3d Customer accounts'!AG45/('3d Customer accounts'!AG45+'3d Customer accounts'!AG88))),"0"),"-")</f>
        <v>-28.301963244519893</v>
      </c>
      <c r="AH88" s="141">
        <f>IFERROR(IF('2e Nil Differential'!AH45&gt;0,(-'2e Nil Differential'!AH45*('3d Customer accounts'!AH45/('3d Customer accounts'!AH45+'3d Customer accounts'!AH88))),"0"),"-")</f>
        <v>-16.198326432506406</v>
      </c>
      <c r="AI88" s="141">
        <f>IFERROR(IF('2e Nil Differential'!AI45&gt;0,(-'2e Nil Differential'!AI45*('3d Customer accounts'!AI45/('3d Customer accounts'!AI45+'3d Customer accounts'!AI88))),"0"),"-")</f>
        <v>-16.205478974722425</v>
      </c>
      <c r="AJ88" s="141">
        <f>IFERROR(IF('2e Nil Differential'!AJ45&gt;0,(-'2e Nil Differential'!AJ45*('3d Customer accounts'!AJ45/('3d Customer accounts'!AJ45+'3d Customer accounts'!AJ88))),"0"),"-")</f>
        <v>-14.2602390156525</v>
      </c>
      <c r="AK88" s="141">
        <f>IFERROR(IF('2e Nil Differential'!AK45&gt;0,(-'2e Nil Differential'!AK45*('3d Customer accounts'!AK45/('3d Customer accounts'!AK45+'3d Customer accounts'!AK88))),"0"),"-")</f>
        <v>-17.42362544160784</v>
      </c>
      <c r="AL88" s="141">
        <f>IFERROR(IF('2e Nil Differential'!AL45&gt;0,(-'2e Nil Differential'!AL45*('3d Customer accounts'!AL45/('3d Customer accounts'!AL45+'3d Customer accounts'!AL88))),"0"),"-")</f>
        <v>-27.185747982688419</v>
      </c>
      <c r="AM88" s="141">
        <f>IFERROR(IF('2e Nil Differential'!AM45&gt;0,(-'2e Nil Differential'!AM45*('3d Customer accounts'!AM45/('3d Customer accounts'!AM45+'3d Customer accounts'!AM88))),"0"),"-")</f>
        <v>-27.000698041540236</v>
      </c>
      <c r="AN88" s="141">
        <f>IFERROR(IF('2e Nil Differential'!AN45&gt;0,(-'2e Nil Differential'!AN45*('3d Customer accounts'!AN45/('3d Customer accounts'!AN45+'3d Customer accounts'!AN88))),"0"),"-")</f>
        <v>-27.014953286234622</v>
      </c>
      <c r="AO88" s="141" t="str">
        <f>IFERROR(IF('2e Nil Differential'!AO45&gt;0,(-'2e Nil Differential'!AO45*('3d Customer accounts'!AO45/('3d Customer accounts'!AO45+'3d Customer accounts'!AO88))),"0"),"-")</f>
        <v>-</v>
      </c>
      <c r="AP88" s="141" t="str">
        <f>IFERROR(IF('2e Nil Differential'!AP45&gt;0,(-'2e Nil Differential'!AP45*('3d Customer accounts'!AP45/('3d Customer accounts'!AP45+'3d Customer accounts'!AP88))),"0"),"-")</f>
        <v>-</v>
      </c>
      <c r="AQ88" s="141" t="str">
        <f>IFERROR(IF('2e Nil Differential'!AQ45&gt;0,(-'2e Nil Differential'!AQ45*('3d Customer accounts'!AQ45/('3d Customer accounts'!AQ45+'3d Customer accounts'!AQ88))),"0"),"-")</f>
        <v>-</v>
      </c>
      <c r="AR88" s="141" t="str">
        <f>IFERROR(IF('2e Nil Differential'!AR45&gt;0,(-'2e Nil Differential'!AR45*('3d Customer accounts'!AR45/('3d Customer accounts'!AR45+'3d Customer accounts'!AR88))),"0"),"-")</f>
        <v>-</v>
      </c>
      <c r="AS88" s="141" t="str">
        <f>IFERROR(IF('2e Nil Differential'!AS45&gt;0,(-'2e Nil Differential'!AS45*('3d Customer accounts'!AS45/('3d Customer accounts'!AS45+'3d Customer accounts'!AS88))),"0"),"-")</f>
        <v>-</v>
      </c>
      <c r="AT88" s="141" t="str">
        <f>IFERROR(IF('2e Nil Differential'!AT45&gt;0,(-'2e Nil Differential'!AT45*('3d Customer accounts'!AT45/('3d Customer accounts'!AT45+'3d Customer accounts'!AT88))),"0"),"-")</f>
        <v>-</v>
      </c>
      <c r="AU88" s="141" t="str">
        <f>IFERROR(IF('2e Nil Differential'!AU45&gt;0,(-'2e Nil Differential'!AU45*('3d Customer accounts'!AU45/('3d Customer accounts'!AU45+'3d Customer accounts'!AU88))),"0"),"-")</f>
        <v>-</v>
      </c>
      <c r="AV88" s="141" t="str">
        <f>IFERROR(IF('2e Nil Differential'!AV45&gt;0,(-'2e Nil Differential'!AV45*('3d Customer accounts'!AV45/('3d Customer accounts'!AV45+'3d Customer accounts'!AV88))),"0"),"-")</f>
        <v>-</v>
      </c>
      <c r="AW88" s="141" t="str">
        <f>IFERROR(IF('2e Nil Differential'!AW45&gt;0,(-'2e Nil Differential'!AW45*('3d Customer accounts'!AW45/('3d Customer accounts'!AW45+'3d Customer accounts'!AW88))),"0"),"-")</f>
        <v>-</v>
      </c>
      <c r="AX88" s="141" t="str">
        <f>IFERROR(IF('2e Nil Differential'!AX45&gt;0,(-'2e Nil Differential'!AX45*('3d Customer accounts'!AX45/('3d Customer accounts'!AX45+'3d Customer accounts'!AX88))),"0"),"-")</f>
        <v>-</v>
      </c>
      <c r="AY88" s="141" t="str">
        <f>IFERROR(IF('2e Nil Differential'!AY45&gt;0,(-'2e Nil Differential'!AY45*('3d Customer accounts'!AY45/('3d Customer accounts'!AY45+'3d Customer accounts'!AY88))),"0"),"-")</f>
        <v>-</v>
      </c>
      <c r="AZ88" s="141" t="str">
        <f>IFERROR(IF('2e Nil Differential'!AZ45&gt;0,(-'2e Nil Differential'!AZ45*('3d Customer accounts'!AZ45/('3d Customer accounts'!AZ45+'3d Customer accounts'!AZ88))),"0"),"-")</f>
        <v>-</v>
      </c>
      <c r="BA88" s="141" t="str">
        <f>IFERROR(IF('2e Nil Differential'!BA45&gt;0,(-'2e Nil Differential'!BA45*('3d Customer accounts'!BA45/('3d Customer accounts'!BA45+'3d Customer accounts'!BA88))),"0"),"-")</f>
        <v>-</v>
      </c>
      <c r="BB88" s="141" t="str">
        <f>IFERROR(IF('2e Nil Differential'!BB45&gt;0,(-'2e Nil Differential'!BB45*('3d Customer accounts'!BB45/('3d Customer accounts'!BB45+'3d Customer accounts'!BB88))),"0"),"-")</f>
        <v>-</v>
      </c>
      <c r="BC88" s="141" t="str">
        <f>IFERROR(IF('2e Nil Differential'!BC45&gt;0,(-'2e Nil Differential'!BC45*('3d Customer accounts'!BC45/('3d Customer accounts'!BC45+'3d Customer accounts'!BC88))),"0"),"-")</f>
        <v>-</v>
      </c>
      <c r="BD88" s="141" t="str">
        <f>IFERROR(IF('2e Nil Differential'!BD45&gt;0,(-'2e Nil Differential'!BD45*('3d Customer accounts'!BD45/('3d Customer accounts'!BD45+'3d Customer accounts'!BD88))),"0"),"-")</f>
        <v>-</v>
      </c>
      <c r="BE88" s="141" t="str">
        <f>IFERROR(IF('2e Nil Differential'!BE45&gt;0,(-'2e Nil Differential'!BE45*('3d Customer accounts'!BE45/('3d Customer accounts'!BE45+'3d Customer accounts'!BE88))),"0"),"-")</f>
        <v>-</v>
      </c>
      <c r="BF88" s="141" t="str">
        <f>IFERROR(IF('2e Nil Differential'!BF45&gt;0,(-'2e Nil Differential'!BF45*('3d Customer accounts'!BF45/('3d Customer accounts'!BF45+'3d Customer accounts'!BF88))),"0"),"-")</f>
        <v>-</v>
      </c>
    </row>
    <row r="89" spans="2:58">
      <c r="B89" s="285"/>
      <c r="C89" s="285"/>
      <c r="D89" s="285"/>
      <c r="E89" s="285"/>
      <c r="F89" s="132" t="s">
        <v>104</v>
      </c>
      <c r="G89" s="65"/>
      <c r="H89" s="38"/>
      <c r="I89" s="136"/>
      <c r="J89" s="136"/>
      <c r="K89" s="136"/>
      <c r="L89" s="136"/>
      <c r="M89" s="136"/>
      <c r="N89" s="136"/>
      <c r="O89" s="136"/>
      <c r="P89" s="136"/>
      <c r="Q89" s="38"/>
      <c r="R89" s="136"/>
      <c r="S89" s="136"/>
      <c r="T89" s="136"/>
      <c r="U89" s="136"/>
      <c r="V89" s="136"/>
      <c r="W89" s="136"/>
      <c r="X89" s="136"/>
      <c r="Y89" s="136"/>
      <c r="Z89" s="136"/>
      <c r="AA89" s="136"/>
      <c r="AB89" s="136"/>
      <c r="AC89" s="136"/>
      <c r="AD89" s="136"/>
      <c r="AE89" s="136"/>
      <c r="AF89" s="141">
        <f>IFERROR(IF('2e Nil Differential'!AF46&gt;0,(-'2e Nil Differential'!AF46*('3d Customer accounts'!AF46/('3d Customer accounts'!AF46+'3d Customer accounts'!AF89))),"0"),"-")</f>
        <v>-27.31018962816232</v>
      </c>
      <c r="AG89" s="141">
        <f>IFERROR(IF('2e Nil Differential'!AG46&gt;0,(-'2e Nil Differential'!AG46*('3d Customer accounts'!AG46/('3d Customer accounts'!AG46+'3d Customer accounts'!AG89))),"0"),"-")</f>
        <v>-27.548587501244569</v>
      </c>
      <c r="AH89" s="141">
        <f>IFERROR(IF('2e Nil Differential'!AH46&gt;0,(-'2e Nil Differential'!AH46*('3d Customer accounts'!AH46/('3d Customer accounts'!AH46+'3d Customer accounts'!AH89))),"0"),"-")</f>
        <v>-15.771057814331844</v>
      </c>
      <c r="AI89" s="141">
        <f>IFERROR(IF('2e Nil Differential'!AI46&gt;0,(-'2e Nil Differential'!AI46*('3d Customer accounts'!AI46/('3d Customer accounts'!AI46+'3d Customer accounts'!AI89))),"0"),"-")</f>
        <v>-15.767082814935572</v>
      </c>
      <c r="AJ89" s="141">
        <f>IFERROR(IF('2e Nil Differential'!AJ46&gt;0,(-'2e Nil Differential'!AJ46*('3d Customer accounts'!AJ46/('3d Customer accounts'!AJ46+'3d Customer accounts'!AJ89))),"0"),"-")</f>
        <v>-13.894159630190941</v>
      </c>
      <c r="AK89" s="141">
        <f>IFERROR(IF('2e Nil Differential'!AK46&gt;0,(-'2e Nil Differential'!AK46*('3d Customer accounts'!AK46/('3d Customer accounts'!AK46+'3d Customer accounts'!AK89))),"0"),"-")</f>
        <v>-16.996553627031446</v>
      </c>
      <c r="AL89" s="141">
        <f>IFERROR(IF('2e Nil Differential'!AL46&gt;0,(-'2e Nil Differential'!AL46*('3d Customer accounts'!AL46/('3d Customer accounts'!AL46+'3d Customer accounts'!AL89))),"0"),"-")</f>
        <v>-26.536691656065965</v>
      </c>
      <c r="AM89" s="141">
        <f>IFERROR(IF('2e Nil Differential'!AM46&gt;0,(-'2e Nil Differential'!AM46*('3d Customer accounts'!AM46/('3d Customer accounts'!AM46+'3d Customer accounts'!AM89))),"0"),"-")</f>
        <v>-26.374104339610408</v>
      </c>
      <c r="AN89" s="141">
        <f>IFERROR(IF('2e Nil Differential'!AN46&gt;0,(-'2e Nil Differential'!AN46*('3d Customer accounts'!AN46/('3d Customer accounts'!AN46+'3d Customer accounts'!AN89))),"0"),"-")</f>
        <v>-26.382573005799927</v>
      </c>
      <c r="AO89" s="141" t="str">
        <f>IFERROR(IF('2e Nil Differential'!AO46&gt;0,(-'2e Nil Differential'!AO46*('3d Customer accounts'!AO46/('3d Customer accounts'!AO46+'3d Customer accounts'!AO89))),"0"),"-")</f>
        <v>-</v>
      </c>
      <c r="AP89" s="141" t="str">
        <f>IFERROR(IF('2e Nil Differential'!AP46&gt;0,(-'2e Nil Differential'!AP46*('3d Customer accounts'!AP46/('3d Customer accounts'!AP46+'3d Customer accounts'!AP89))),"0"),"-")</f>
        <v>-</v>
      </c>
      <c r="AQ89" s="141" t="str">
        <f>IFERROR(IF('2e Nil Differential'!AQ46&gt;0,(-'2e Nil Differential'!AQ46*('3d Customer accounts'!AQ46/('3d Customer accounts'!AQ46+'3d Customer accounts'!AQ89))),"0"),"-")</f>
        <v>-</v>
      </c>
      <c r="AR89" s="141" t="str">
        <f>IFERROR(IF('2e Nil Differential'!AR46&gt;0,(-'2e Nil Differential'!AR46*('3d Customer accounts'!AR46/('3d Customer accounts'!AR46+'3d Customer accounts'!AR89))),"0"),"-")</f>
        <v>-</v>
      </c>
      <c r="AS89" s="141" t="str">
        <f>IFERROR(IF('2e Nil Differential'!AS46&gt;0,(-'2e Nil Differential'!AS46*('3d Customer accounts'!AS46/('3d Customer accounts'!AS46+'3d Customer accounts'!AS89))),"0"),"-")</f>
        <v>-</v>
      </c>
      <c r="AT89" s="141" t="str">
        <f>IFERROR(IF('2e Nil Differential'!AT46&gt;0,(-'2e Nil Differential'!AT46*('3d Customer accounts'!AT46/('3d Customer accounts'!AT46+'3d Customer accounts'!AT89))),"0"),"-")</f>
        <v>-</v>
      </c>
      <c r="AU89" s="141" t="str">
        <f>IFERROR(IF('2e Nil Differential'!AU46&gt;0,(-'2e Nil Differential'!AU46*('3d Customer accounts'!AU46/('3d Customer accounts'!AU46+'3d Customer accounts'!AU89))),"0"),"-")</f>
        <v>-</v>
      </c>
      <c r="AV89" s="141" t="str">
        <f>IFERROR(IF('2e Nil Differential'!AV46&gt;0,(-'2e Nil Differential'!AV46*('3d Customer accounts'!AV46/('3d Customer accounts'!AV46+'3d Customer accounts'!AV89))),"0"),"-")</f>
        <v>-</v>
      </c>
      <c r="AW89" s="141" t="str">
        <f>IFERROR(IF('2e Nil Differential'!AW46&gt;0,(-'2e Nil Differential'!AW46*('3d Customer accounts'!AW46/('3d Customer accounts'!AW46+'3d Customer accounts'!AW89))),"0"),"-")</f>
        <v>-</v>
      </c>
      <c r="AX89" s="141" t="str">
        <f>IFERROR(IF('2e Nil Differential'!AX46&gt;0,(-'2e Nil Differential'!AX46*('3d Customer accounts'!AX46/('3d Customer accounts'!AX46+'3d Customer accounts'!AX89))),"0"),"-")</f>
        <v>-</v>
      </c>
      <c r="AY89" s="141" t="str">
        <f>IFERROR(IF('2e Nil Differential'!AY46&gt;0,(-'2e Nil Differential'!AY46*('3d Customer accounts'!AY46/('3d Customer accounts'!AY46+'3d Customer accounts'!AY89))),"0"),"-")</f>
        <v>-</v>
      </c>
      <c r="AZ89" s="141" t="str">
        <f>IFERROR(IF('2e Nil Differential'!AZ46&gt;0,(-'2e Nil Differential'!AZ46*('3d Customer accounts'!AZ46/('3d Customer accounts'!AZ46+'3d Customer accounts'!AZ89))),"0"),"-")</f>
        <v>-</v>
      </c>
      <c r="BA89" s="141" t="str">
        <f>IFERROR(IF('2e Nil Differential'!BA46&gt;0,(-'2e Nil Differential'!BA46*('3d Customer accounts'!BA46/('3d Customer accounts'!BA46+'3d Customer accounts'!BA89))),"0"),"-")</f>
        <v>-</v>
      </c>
      <c r="BB89" s="141" t="str">
        <f>IFERROR(IF('2e Nil Differential'!BB46&gt;0,(-'2e Nil Differential'!BB46*('3d Customer accounts'!BB46/('3d Customer accounts'!BB46+'3d Customer accounts'!BB89))),"0"),"-")</f>
        <v>-</v>
      </c>
      <c r="BC89" s="141" t="str">
        <f>IFERROR(IF('2e Nil Differential'!BC46&gt;0,(-'2e Nil Differential'!BC46*('3d Customer accounts'!BC46/('3d Customer accounts'!BC46+'3d Customer accounts'!BC89))),"0"),"-")</f>
        <v>-</v>
      </c>
      <c r="BD89" s="141" t="str">
        <f>IFERROR(IF('2e Nil Differential'!BD46&gt;0,(-'2e Nil Differential'!BD46*('3d Customer accounts'!BD46/('3d Customer accounts'!BD46+'3d Customer accounts'!BD89))),"0"),"-")</f>
        <v>-</v>
      </c>
      <c r="BE89" s="141" t="str">
        <f>IFERROR(IF('2e Nil Differential'!BE46&gt;0,(-'2e Nil Differential'!BE46*('3d Customer accounts'!BE46/('3d Customer accounts'!BE46+'3d Customer accounts'!BE89))),"0"),"-")</f>
        <v>-</v>
      </c>
      <c r="BF89" s="141" t="str">
        <f>IFERROR(IF('2e Nil Differential'!BF46&gt;0,(-'2e Nil Differential'!BF46*('3d Customer accounts'!BF46/('3d Customer accounts'!BF46+'3d Customer accounts'!BF89))),"0"),"-")</f>
        <v>-</v>
      </c>
    </row>
    <row r="90" spans="2:58">
      <c r="B90" s="285"/>
      <c r="C90" s="285"/>
      <c r="D90" s="285"/>
      <c r="E90" s="285"/>
      <c r="F90" s="132" t="s">
        <v>105</v>
      </c>
      <c r="G90" s="65"/>
      <c r="H90" s="38"/>
      <c r="I90" s="136"/>
      <c r="J90" s="136"/>
      <c r="K90" s="136"/>
      <c r="L90" s="136"/>
      <c r="M90" s="136"/>
      <c r="N90" s="136"/>
      <c r="O90" s="136"/>
      <c r="P90" s="136"/>
      <c r="Q90" s="38"/>
      <c r="R90" s="136"/>
      <c r="S90" s="136"/>
      <c r="T90" s="136"/>
      <c r="U90" s="136"/>
      <c r="V90" s="136"/>
      <c r="W90" s="136"/>
      <c r="X90" s="136"/>
      <c r="Y90" s="136"/>
      <c r="Z90" s="136"/>
      <c r="AA90" s="136"/>
      <c r="AB90" s="136"/>
      <c r="AC90" s="136"/>
      <c r="AD90" s="136"/>
      <c r="AE90" s="136"/>
      <c r="AF90" s="141">
        <f>IFERROR(IF('2e Nil Differential'!AF47&gt;0,(-'2e Nil Differential'!AF47*('3d Customer accounts'!AF47/('3d Customer accounts'!AF47+'3d Customer accounts'!AF90))),"0"),"-")</f>
        <v>-26.745154657089884</v>
      </c>
      <c r="AG90" s="141">
        <f>IFERROR(IF('2e Nil Differential'!AG47&gt;0,(-'2e Nil Differential'!AG47*('3d Customer accounts'!AG47/('3d Customer accounts'!AG47+'3d Customer accounts'!AG90))),"0"),"-")</f>
        <v>-26.947926561998003</v>
      </c>
      <c r="AH90" s="141">
        <f>IFERROR(IF('2e Nil Differential'!AH47&gt;0,(-'2e Nil Differential'!AH47*('3d Customer accounts'!AH47/('3d Customer accounts'!AH47+'3d Customer accounts'!AH90))),"0"),"-")</f>
        <v>-15.438928729593023</v>
      </c>
      <c r="AI90" s="141">
        <f>IFERROR(IF('2e Nil Differential'!AI47&gt;0,(-'2e Nil Differential'!AI47*('3d Customer accounts'!AI47/('3d Customer accounts'!AI47+'3d Customer accounts'!AI90))),"0"),"-")</f>
        <v>-15.463814722296515</v>
      </c>
      <c r="AJ90" s="141">
        <f>IFERROR(IF('2e Nil Differential'!AJ47&gt;0,(-'2e Nil Differential'!AJ47*('3d Customer accounts'!AJ47/('3d Customer accounts'!AJ47+'3d Customer accounts'!AJ90))),"0"),"-")</f>
        <v>-13.624638163916051</v>
      </c>
      <c r="AK90" s="141">
        <f>IFERROR(IF('2e Nil Differential'!AK47&gt;0,(-'2e Nil Differential'!AK47*('3d Customer accounts'!AK47/('3d Customer accounts'!AK47+'3d Customer accounts'!AK90))),"0"),"-")</f>
        <v>-16.716868597829496</v>
      </c>
      <c r="AL90" s="141">
        <f>IFERROR(IF('2e Nil Differential'!AL47&gt;0,(-'2e Nil Differential'!AL47*('3d Customer accounts'!AL47/('3d Customer accounts'!AL47+'3d Customer accounts'!AL90))),"0"),"-")</f>
        <v>-26.082862266269593</v>
      </c>
      <c r="AM90" s="141">
        <f>IFERROR(IF('2e Nil Differential'!AM47&gt;0,(-'2e Nil Differential'!AM47*('3d Customer accounts'!AM47/('3d Customer accounts'!AM47+'3d Customer accounts'!AM90))),"0"),"-")</f>
        <v>-25.902528664984487</v>
      </c>
      <c r="AN90" s="141">
        <f>IFERROR(IF('2e Nil Differential'!AN47&gt;0,(-'2e Nil Differential'!AN47*('3d Customer accounts'!AN47/('3d Customer accounts'!AN47+'3d Customer accounts'!AN90))),"0"),"-")</f>
        <v>-25.978049571578453</v>
      </c>
      <c r="AO90" s="141" t="str">
        <f>IFERROR(IF('2e Nil Differential'!AO47&gt;0,(-'2e Nil Differential'!AO47*('3d Customer accounts'!AO47/('3d Customer accounts'!AO47+'3d Customer accounts'!AO90))),"0"),"-")</f>
        <v>-</v>
      </c>
      <c r="AP90" s="141" t="str">
        <f>IFERROR(IF('2e Nil Differential'!AP47&gt;0,(-'2e Nil Differential'!AP47*('3d Customer accounts'!AP47/('3d Customer accounts'!AP47+'3d Customer accounts'!AP90))),"0"),"-")</f>
        <v>-</v>
      </c>
      <c r="AQ90" s="141" t="str">
        <f>IFERROR(IF('2e Nil Differential'!AQ47&gt;0,(-'2e Nil Differential'!AQ47*('3d Customer accounts'!AQ47/('3d Customer accounts'!AQ47+'3d Customer accounts'!AQ90))),"0"),"-")</f>
        <v>-</v>
      </c>
      <c r="AR90" s="141" t="str">
        <f>IFERROR(IF('2e Nil Differential'!AR47&gt;0,(-'2e Nil Differential'!AR47*('3d Customer accounts'!AR47/('3d Customer accounts'!AR47+'3d Customer accounts'!AR90))),"0"),"-")</f>
        <v>-</v>
      </c>
      <c r="AS90" s="141" t="str">
        <f>IFERROR(IF('2e Nil Differential'!AS47&gt;0,(-'2e Nil Differential'!AS47*('3d Customer accounts'!AS47/('3d Customer accounts'!AS47+'3d Customer accounts'!AS90))),"0"),"-")</f>
        <v>-</v>
      </c>
      <c r="AT90" s="141" t="str">
        <f>IFERROR(IF('2e Nil Differential'!AT47&gt;0,(-'2e Nil Differential'!AT47*('3d Customer accounts'!AT47/('3d Customer accounts'!AT47+'3d Customer accounts'!AT90))),"0"),"-")</f>
        <v>-</v>
      </c>
      <c r="AU90" s="141" t="str">
        <f>IFERROR(IF('2e Nil Differential'!AU47&gt;0,(-'2e Nil Differential'!AU47*('3d Customer accounts'!AU47/('3d Customer accounts'!AU47+'3d Customer accounts'!AU90))),"0"),"-")</f>
        <v>-</v>
      </c>
      <c r="AV90" s="141" t="str">
        <f>IFERROR(IF('2e Nil Differential'!AV47&gt;0,(-'2e Nil Differential'!AV47*('3d Customer accounts'!AV47/('3d Customer accounts'!AV47+'3d Customer accounts'!AV90))),"0"),"-")</f>
        <v>-</v>
      </c>
      <c r="AW90" s="141" t="str">
        <f>IFERROR(IF('2e Nil Differential'!AW47&gt;0,(-'2e Nil Differential'!AW47*('3d Customer accounts'!AW47/('3d Customer accounts'!AW47+'3d Customer accounts'!AW90))),"0"),"-")</f>
        <v>-</v>
      </c>
      <c r="AX90" s="141" t="str">
        <f>IFERROR(IF('2e Nil Differential'!AX47&gt;0,(-'2e Nil Differential'!AX47*('3d Customer accounts'!AX47/('3d Customer accounts'!AX47+'3d Customer accounts'!AX90))),"0"),"-")</f>
        <v>-</v>
      </c>
      <c r="AY90" s="141" t="str">
        <f>IFERROR(IF('2e Nil Differential'!AY47&gt;0,(-'2e Nil Differential'!AY47*('3d Customer accounts'!AY47/('3d Customer accounts'!AY47+'3d Customer accounts'!AY90))),"0"),"-")</f>
        <v>-</v>
      </c>
      <c r="AZ90" s="141" t="str">
        <f>IFERROR(IF('2e Nil Differential'!AZ47&gt;0,(-'2e Nil Differential'!AZ47*('3d Customer accounts'!AZ47/('3d Customer accounts'!AZ47+'3d Customer accounts'!AZ90))),"0"),"-")</f>
        <v>-</v>
      </c>
      <c r="BA90" s="141" t="str">
        <f>IFERROR(IF('2e Nil Differential'!BA47&gt;0,(-'2e Nil Differential'!BA47*('3d Customer accounts'!BA47/('3d Customer accounts'!BA47+'3d Customer accounts'!BA90))),"0"),"-")</f>
        <v>-</v>
      </c>
      <c r="BB90" s="141" t="str">
        <f>IFERROR(IF('2e Nil Differential'!BB47&gt;0,(-'2e Nil Differential'!BB47*('3d Customer accounts'!BB47/('3d Customer accounts'!BB47+'3d Customer accounts'!BB90))),"0"),"-")</f>
        <v>-</v>
      </c>
      <c r="BC90" s="141" t="str">
        <f>IFERROR(IF('2e Nil Differential'!BC47&gt;0,(-'2e Nil Differential'!BC47*('3d Customer accounts'!BC47/('3d Customer accounts'!BC47+'3d Customer accounts'!BC90))),"0"),"-")</f>
        <v>-</v>
      </c>
      <c r="BD90" s="141" t="str">
        <f>IFERROR(IF('2e Nil Differential'!BD47&gt;0,(-'2e Nil Differential'!BD47*('3d Customer accounts'!BD47/('3d Customer accounts'!BD47+'3d Customer accounts'!BD90))),"0"),"-")</f>
        <v>-</v>
      </c>
      <c r="BE90" s="141" t="str">
        <f>IFERROR(IF('2e Nil Differential'!BE47&gt;0,(-'2e Nil Differential'!BE47*('3d Customer accounts'!BE47/('3d Customer accounts'!BE47+'3d Customer accounts'!BE90))),"0"),"-")</f>
        <v>-</v>
      </c>
      <c r="BF90" s="141" t="str">
        <f>IFERROR(IF('2e Nil Differential'!BF47&gt;0,(-'2e Nil Differential'!BF47*('3d Customer accounts'!BF47/('3d Customer accounts'!BF47+'3d Customer accounts'!BF90))),"0"),"-")</f>
        <v>-</v>
      </c>
    </row>
    <row r="91" spans="2:58">
      <c r="B91" s="285"/>
      <c r="C91" s="285"/>
      <c r="D91" s="285"/>
      <c r="E91" s="285"/>
      <c r="F91" s="132" t="s">
        <v>106</v>
      </c>
      <c r="G91" s="65"/>
      <c r="H91" s="38"/>
      <c r="I91" s="136"/>
      <c r="J91" s="136"/>
      <c r="K91" s="136"/>
      <c r="L91" s="136"/>
      <c r="M91" s="136"/>
      <c r="N91" s="136"/>
      <c r="O91" s="136"/>
      <c r="P91" s="136"/>
      <c r="Q91" s="38"/>
      <c r="R91" s="136"/>
      <c r="S91" s="136"/>
      <c r="T91" s="136"/>
      <c r="U91" s="136"/>
      <c r="V91" s="136"/>
      <c r="W91" s="136"/>
      <c r="X91" s="136"/>
      <c r="Y91" s="136"/>
      <c r="Z91" s="136"/>
      <c r="AA91" s="136"/>
      <c r="AB91" s="136"/>
      <c r="AC91" s="136"/>
      <c r="AD91" s="136"/>
      <c r="AE91" s="136"/>
      <c r="AF91" s="141">
        <f>IFERROR(IF('2e Nil Differential'!AF48&gt;0,(-'2e Nil Differential'!AF48*('3d Customer accounts'!AF48/('3d Customer accounts'!AF48+'3d Customer accounts'!AF91))),"0"),"-")</f>
        <v>-30.622700526213567</v>
      </c>
      <c r="AG91" s="141">
        <f>IFERROR(IF('2e Nil Differential'!AG48&gt;0,(-'2e Nil Differential'!AG48*('3d Customer accounts'!AG48/('3d Customer accounts'!AG48+'3d Customer accounts'!AG91))),"0"),"-")</f>
        <v>-30.776578544115303</v>
      </c>
      <c r="AH91" s="141">
        <f>IFERROR(IF('2e Nil Differential'!AH48&gt;0,(-'2e Nil Differential'!AH48*('3d Customer accounts'!AH48/('3d Customer accounts'!AH48+'3d Customer accounts'!AH91))),"0"),"-")</f>
        <v>-17.588420903866655</v>
      </c>
      <c r="AI91" s="141">
        <f>IFERROR(IF('2e Nil Differential'!AI48&gt;0,(-'2e Nil Differential'!AI48*('3d Customer accounts'!AI48/('3d Customer accounts'!AI48+'3d Customer accounts'!AI91))),"0"),"-")</f>
        <v>-17.60306236244665</v>
      </c>
      <c r="AJ91" s="141">
        <f>IFERROR(IF('2e Nil Differential'!AJ48&gt;0,(-'2e Nil Differential'!AJ48*('3d Customer accounts'!AJ48/('3d Customer accounts'!AJ48+'3d Customer accounts'!AJ91))),"0"),"-")</f>
        <v>-15.470243842766262</v>
      </c>
      <c r="AK91" s="141">
        <f>IFERROR(IF('2e Nil Differential'!AK48&gt;0,(-'2e Nil Differential'!AK48*('3d Customer accounts'!AK48/('3d Customer accounts'!AK48+'3d Customer accounts'!AK91))),"0"),"-")</f>
        <v>-18.869463569735444</v>
      </c>
      <c r="AL91" s="141">
        <f>IFERROR(IF('2e Nil Differential'!AL48&gt;0,(-'2e Nil Differential'!AL48*('3d Customer accounts'!AL48/('3d Customer accounts'!AL48+'3d Customer accounts'!AL91))),"0"),"-")</f>
        <v>-29.420046640515562</v>
      </c>
      <c r="AM91" s="141">
        <f>IFERROR(IF('2e Nil Differential'!AM48&gt;0,(-'2e Nil Differential'!AM48*('3d Customer accounts'!AM48/('3d Customer accounts'!AM48+'3d Customer accounts'!AM91))),"0"),"-")</f>
        <v>-29.181067485056726</v>
      </c>
      <c r="AN91" s="141">
        <f>IFERROR(IF('2e Nil Differential'!AN48&gt;0,(-'2e Nil Differential'!AN48*('3d Customer accounts'!AN48/('3d Customer accounts'!AN48+'3d Customer accounts'!AN91))),"0"),"-")</f>
        <v>-29.20962680786764</v>
      </c>
      <c r="AO91" s="141" t="str">
        <f>IFERROR(IF('2e Nil Differential'!AO48&gt;0,(-'2e Nil Differential'!AO48*('3d Customer accounts'!AO48/('3d Customer accounts'!AO48+'3d Customer accounts'!AO91))),"0"),"-")</f>
        <v>-</v>
      </c>
      <c r="AP91" s="141" t="str">
        <f>IFERROR(IF('2e Nil Differential'!AP48&gt;0,(-'2e Nil Differential'!AP48*('3d Customer accounts'!AP48/('3d Customer accounts'!AP48+'3d Customer accounts'!AP91))),"0"),"-")</f>
        <v>-</v>
      </c>
      <c r="AQ91" s="141" t="str">
        <f>IFERROR(IF('2e Nil Differential'!AQ48&gt;0,(-'2e Nil Differential'!AQ48*('3d Customer accounts'!AQ48/('3d Customer accounts'!AQ48+'3d Customer accounts'!AQ91))),"0"),"-")</f>
        <v>-</v>
      </c>
      <c r="AR91" s="141" t="str">
        <f>IFERROR(IF('2e Nil Differential'!AR48&gt;0,(-'2e Nil Differential'!AR48*('3d Customer accounts'!AR48/('3d Customer accounts'!AR48+'3d Customer accounts'!AR91))),"0"),"-")</f>
        <v>-</v>
      </c>
      <c r="AS91" s="141" t="str">
        <f>IFERROR(IF('2e Nil Differential'!AS48&gt;0,(-'2e Nil Differential'!AS48*('3d Customer accounts'!AS48/('3d Customer accounts'!AS48+'3d Customer accounts'!AS91))),"0"),"-")</f>
        <v>-</v>
      </c>
      <c r="AT91" s="141" t="str">
        <f>IFERROR(IF('2e Nil Differential'!AT48&gt;0,(-'2e Nil Differential'!AT48*('3d Customer accounts'!AT48/('3d Customer accounts'!AT48+'3d Customer accounts'!AT91))),"0"),"-")</f>
        <v>-</v>
      </c>
      <c r="AU91" s="141" t="str">
        <f>IFERROR(IF('2e Nil Differential'!AU48&gt;0,(-'2e Nil Differential'!AU48*('3d Customer accounts'!AU48/('3d Customer accounts'!AU48+'3d Customer accounts'!AU91))),"0"),"-")</f>
        <v>-</v>
      </c>
      <c r="AV91" s="141" t="str">
        <f>IFERROR(IF('2e Nil Differential'!AV48&gt;0,(-'2e Nil Differential'!AV48*('3d Customer accounts'!AV48/('3d Customer accounts'!AV48+'3d Customer accounts'!AV91))),"0"),"-")</f>
        <v>-</v>
      </c>
      <c r="AW91" s="141" t="str">
        <f>IFERROR(IF('2e Nil Differential'!AW48&gt;0,(-'2e Nil Differential'!AW48*('3d Customer accounts'!AW48/('3d Customer accounts'!AW48+'3d Customer accounts'!AW91))),"0"),"-")</f>
        <v>-</v>
      </c>
      <c r="AX91" s="141" t="str">
        <f>IFERROR(IF('2e Nil Differential'!AX48&gt;0,(-'2e Nil Differential'!AX48*('3d Customer accounts'!AX48/('3d Customer accounts'!AX48+'3d Customer accounts'!AX91))),"0"),"-")</f>
        <v>-</v>
      </c>
      <c r="AY91" s="141" t="str">
        <f>IFERROR(IF('2e Nil Differential'!AY48&gt;0,(-'2e Nil Differential'!AY48*('3d Customer accounts'!AY48/('3d Customer accounts'!AY48+'3d Customer accounts'!AY91))),"0"),"-")</f>
        <v>-</v>
      </c>
      <c r="AZ91" s="141" t="str">
        <f>IFERROR(IF('2e Nil Differential'!AZ48&gt;0,(-'2e Nil Differential'!AZ48*('3d Customer accounts'!AZ48/('3d Customer accounts'!AZ48+'3d Customer accounts'!AZ91))),"0"),"-")</f>
        <v>-</v>
      </c>
      <c r="BA91" s="141" t="str">
        <f>IFERROR(IF('2e Nil Differential'!BA48&gt;0,(-'2e Nil Differential'!BA48*('3d Customer accounts'!BA48/('3d Customer accounts'!BA48+'3d Customer accounts'!BA91))),"0"),"-")</f>
        <v>-</v>
      </c>
      <c r="BB91" s="141" t="str">
        <f>IFERROR(IF('2e Nil Differential'!BB48&gt;0,(-'2e Nil Differential'!BB48*('3d Customer accounts'!BB48/('3d Customer accounts'!BB48+'3d Customer accounts'!BB91))),"0"),"-")</f>
        <v>-</v>
      </c>
      <c r="BC91" s="141" t="str">
        <f>IFERROR(IF('2e Nil Differential'!BC48&gt;0,(-'2e Nil Differential'!BC48*('3d Customer accounts'!BC48/('3d Customer accounts'!BC48+'3d Customer accounts'!BC91))),"0"),"-")</f>
        <v>-</v>
      </c>
      <c r="BD91" s="141" t="str">
        <f>IFERROR(IF('2e Nil Differential'!BD48&gt;0,(-'2e Nil Differential'!BD48*('3d Customer accounts'!BD48/('3d Customer accounts'!BD48+'3d Customer accounts'!BD91))),"0"),"-")</f>
        <v>-</v>
      </c>
      <c r="BE91" s="141" t="str">
        <f>IFERROR(IF('2e Nil Differential'!BE48&gt;0,(-'2e Nil Differential'!BE48*('3d Customer accounts'!BE48/('3d Customer accounts'!BE48+'3d Customer accounts'!BE91))),"0"),"-")</f>
        <v>-</v>
      </c>
      <c r="BF91" s="141" t="str">
        <f>IFERROR(IF('2e Nil Differential'!BF48&gt;0,(-'2e Nil Differential'!BF48*('3d Customer accounts'!BF48/('3d Customer accounts'!BF48+'3d Customer accounts'!BF91))),"0"),"-")</f>
        <v>-</v>
      </c>
    </row>
    <row r="92" spans="2:58">
      <c r="B92" s="285"/>
      <c r="C92" s="285"/>
      <c r="D92" s="285"/>
      <c r="E92" s="285"/>
      <c r="F92" s="132" t="s">
        <v>107</v>
      </c>
      <c r="G92" s="65"/>
      <c r="H92" s="38"/>
      <c r="I92" s="136"/>
      <c r="J92" s="136"/>
      <c r="K92" s="136"/>
      <c r="L92" s="136"/>
      <c r="M92" s="136"/>
      <c r="N92" s="136"/>
      <c r="O92" s="136"/>
      <c r="P92" s="136"/>
      <c r="Q92" s="38"/>
      <c r="R92" s="136"/>
      <c r="S92" s="136"/>
      <c r="T92" s="136"/>
      <c r="U92" s="136"/>
      <c r="V92" s="136"/>
      <c r="W92" s="136"/>
      <c r="X92" s="136"/>
      <c r="Y92" s="136"/>
      <c r="Z92" s="136"/>
      <c r="AA92" s="136"/>
      <c r="AB92" s="136"/>
      <c r="AC92" s="136"/>
      <c r="AD92" s="136"/>
      <c r="AE92" s="136"/>
      <c r="AF92" s="141">
        <f>IFERROR(IF('2e Nil Differential'!AF49&gt;0,(-'2e Nil Differential'!AF49*('3d Customer accounts'!AF49/('3d Customer accounts'!AF49+'3d Customer accounts'!AF92))),"0"),"-")</f>
        <v>-30.366943750989233</v>
      </c>
      <c r="AG92" s="141">
        <f>IFERROR(IF('2e Nil Differential'!AG49&gt;0,(-'2e Nil Differential'!AG49*('3d Customer accounts'!AG49/('3d Customer accounts'!AG49+'3d Customer accounts'!AG92))),"0"),"-")</f>
        <v>-30.5241605578431</v>
      </c>
      <c r="AH92" s="141">
        <f>IFERROR(IF('2e Nil Differential'!AH49&gt;0,(-'2e Nil Differential'!AH49*('3d Customer accounts'!AH49/('3d Customer accounts'!AH49+'3d Customer accounts'!AH92))),"0"),"-")</f>
        <v>-17.439739107495093</v>
      </c>
      <c r="AI92" s="141">
        <f>IFERROR(IF('2e Nil Differential'!AI49&gt;0,(-'2e Nil Differential'!AI49*('3d Customer accounts'!AI49/('3d Customer accounts'!AI49+'3d Customer accounts'!AI92))),"0"),"-")</f>
        <v>-17.446914194522911</v>
      </c>
      <c r="AJ92" s="141">
        <f>IFERROR(IF('2e Nil Differential'!AJ49&gt;0,(-'2e Nil Differential'!AJ49*('3d Customer accounts'!AJ49/('3d Customer accounts'!AJ49+'3d Customer accounts'!AJ92))),"0"),"-")</f>
        <v>-15.342515191416158</v>
      </c>
      <c r="AK92" s="141">
        <f>IFERROR(IF('2e Nil Differential'!AK49&gt;0,(-'2e Nil Differential'!AK49*('3d Customer accounts'!AK49/('3d Customer accounts'!AK49+'3d Customer accounts'!AK92))),"0"),"-")</f>
        <v>-18.718791658604296</v>
      </c>
      <c r="AL92" s="141">
        <f>IFERROR(IF('2e Nil Differential'!AL49&gt;0,(-'2e Nil Differential'!AL49*('3d Customer accounts'!AL49/('3d Customer accounts'!AL49+'3d Customer accounts'!AL92))),"0"),"-")</f>
        <v>-29.20173093988096</v>
      </c>
      <c r="AM92" s="141">
        <f>IFERROR(IF('2e Nil Differential'!AM49&gt;0,(-'2e Nil Differential'!AM49*('3d Customer accounts'!AM49/('3d Customer accounts'!AM49+'3d Customer accounts'!AM92))),"0"),"-")</f>
        <v>-28.955907225294826</v>
      </c>
      <c r="AN92" s="141">
        <f>IFERROR(IF('2e Nil Differential'!AN49&gt;0,(-'2e Nil Differential'!AN49*('3d Customer accounts'!AN49/('3d Customer accounts'!AN49+'3d Customer accounts'!AN92))),"0"),"-")</f>
        <v>-28.942658018228165</v>
      </c>
      <c r="AO92" s="141" t="str">
        <f>IFERROR(IF('2e Nil Differential'!AO49&gt;0,(-'2e Nil Differential'!AO49*('3d Customer accounts'!AO49/('3d Customer accounts'!AO49+'3d Customer accounts'!AO92))),"0"),"-")</f>
        <v>-</v>
      </c>
      <c r="AP92" s="141" t="str">
        <f>IFERROR(IF('2e Nil Differential'!AP49&gt;0,(-'2e Nil Differential'!AP49*('3d Customer accounts'!AP49/('3d Customer accounts'!AP49+'3d Customer accounts'!AP92))),"0"),"-")</f>
        <v>-</v>
      </c>
      <c r="AQ92" s="141" t="str">
        <f>IFERROR(IF('2e Nil Differential'!AQ49&gt;0,(-'2e Nil Differential'!AQ49*('3d Customer accounts'!AQ49/('3d Customer accounts'!AQ49+'3d Customer accounts'!AQ92))),"0"),"-")</f>
        <v>-</v>
      </c>
      <c r="AR92" s="141" t="str">
        <f>IFERROR(IF('2e Nil Differential'!AR49&gt;0,(-'2e Nil Differential'!AR49*('3d Customer accounts'!AR49/('3d Customer accounts'!AR49+'3d Customer accounts'!AR92))),"0"),"-")</f>
        <v>-</v>
      </c>
      <c r="AS92" s="141" t="str">
        <f>IFERROR(IF('2e Nil Differential'!AS49&gt;0,(-'2e Nil Differential'!AS49*('3d Customer accounts'!AS49/('3d Customer accounts'!AS49+'3d Customer accounts'!AS92))),"0"),"-")</f>
        <v>-</v>
      </c>
      <c r="AT92" s="141" t="str">
        <f>IFERROR(IF('2e Nil Differential'!AT49&gt;0,(-'2e Nil Differential'!AT49*('3d Customer accounts'!AT49/('3d Customer accounts'!AT49+'3d Customer accounts'!AT92))),"0"),"-")</f>
        <v>-</v>
      </c>
      <c r="AU92" s="141" t="str">
        <f>IFERROR(IF('2e Nil Differential'!AU49&gt;0,(-'2e Nil Differential'!AU49*('3d Customer accounts'!AU49/('3d Customer accounts'!AU49+'3d Customer accounts'!AU92))),"0"),"-")</f>
        <v>-</v>
      </c>
      <c r="AV92" s="141" t="str">
        <f>IFERROR(IF('2e Nil Differential'!AV49&gt;0,(-'2e Nil Differential'!AV49*('3d Customer accounts'!AV49/('3d Customer accounts'!AV49+'3d Customer accounts'!AV92))),"0"),"-")</f>
        <v>-</v>
      </c>
      <c r="AW92" s="141" t="str">
        <f>IFERROR(IF('2e Nil Differential'!AW49&gt;0,(-'2e Nil Differential'!AW49*('3d Customer accounts'!AW49/('3d Customer accounts'!AW49+'3d Customer accounts'!AW92))),"0"),"-")</f>
        <v>-</v>
      </c>
      <c r="AX92" s="141" t="str">
        <f>IFERROR(IF('2e Nil Differential'!AX49&gt;0,(-'2e Nil Differential'!AX49*('3d Customer accounts'!AX49/('3d Customer accounts'!AX49+'3d Customer accounts'!AX92))),"0"),"-")</f>
        <v>-</v>
      </c>
      <c r="AY92" s="141" t="str">
        <f>IFERROR(IF('2e Nil Differential'!AY49&gt;0,(-'2e Nil Differential'!AY49*('3d Customer accounts'!AY49/('3d Customer accounts'!AY49+'3d Customer accounts'!AY92))),"0"),"-")</f>
        <v>-</v>
      </c>
      <c r="AZ92" s="141" t="str">
        <f>IFERROR(IF('2e Nil Differential'!AZ49&gt;0,(-'2e Nil Differential'!AZ49*('3d Customer accounts'!AZ49/('3d Customer accounts'!AZ49+'3d Customer accounts'!AZ92))),"0"),"-")</f>
        <v>-</v>
      </c>
      <c r="BA92" s="141" t="str">
        <f>IFERROR(IF('2e Nil Differential'!BA49&gt;0,(-'2e Nil Differential'!BA49*('3d Customer accounts'!BA49/('3d Customer accounts'!BA49+'3d Customer accounts'!BA92))),"0"),"-")</f>
        <v>-</v>
      </c>
      <c r="BB92" s="141" t="str">
        <f>IFERROR(IF('2e Nil Differential'!BB49&gt;0,(-'2e Nil Differential'!BB49*('3d Customer accounts'!BB49/('3d Customer accounts'!BB49+'3d Customer accounts'!BB92))),"0"),"-")</f>
        <v>-</v>
      </c>
      <c r="BC92" s="141" t="str">
        <f>IFERROR(IF('2e Nil Differential'!BC49&gt;0,(-'2e Nil Differential'!BC49*('3d Customer accounts'!BC49/('3d Customer accounts'!BC49+'3d Customer accounts'!BC92))),"0"),"-")</f>
        <v>-</v>
      </c>
      <c r="BD92" s="141" t="str">
        <f>IFERROR(IF('2e Nil Differential'!BD49&gt;0,(-'2e Nil Differential'!BD49*('3d Customer accounts'!BD49/('3d Customer accounts'!BD49+'3d Customer accounts'!BD92))),"0"),"-")</f>
        <v>-</v>
      </c>
      <c r="BE92" s="141" t="str">
        <f>IFERROR(IF('2e Nil Differential'!BE49&gt;0,(-'2e Nil Differential'!BE49*('3d Customer accounts'!BE49/('3d Customer accounts'!BE49+'3d Customer accounts'!BE92))),"0"),"-")</f>
        <v>-</v>
      </c>
      <c r="BF92" s="141" t="str">
        <f>IFERROR(IF('2e Nil Differential'!BF49&gt;0,(-'2e Nil Differential'!BF49*('3d Customer accounts'!BF49/('3d Customer accounts'!BF49+'3d Customer accounts'!BF92))),"0"),"-")</f>
        <v>-</v>
      </c>
    </row>
    <row r="93" spans="2:58">
      <c r="B93" s="285"/>
      <c r="C93" s="285"/>
      <c r="D93" s="285"/>
      <c r="E93" s="285"/>
      <c r="F93" s="132" t="s">
        <v>108</v>
      </c>
      <c r="G93" s="65"/>
      <c r="H93" s="38"/>
      <c r="I93" s="136"/>
      <c r="J93" s="136"/>
      <c r="K93" s="136"/>
      <c r="L93" s="136"/>
      <c r="M93" s="136"/>
      <c r="N93" s="136"/>
      <c r="O93" s="136"/>
      <c r="P93" s="136"/>
      <c r="Q93" s="38"/>
      <c r="R93" s="136"/>
      <c r="S93" s="136"/>
      <c r="T93" s="136"/>
      <c r="U93" s="136"/>
      <c r="V93" s="136"/>
      <c r="W93" s="136"/>
      <c r="X93" s="136"/>
      <c r="Y93" s="136"/>
      <c r="Z93" s="136"/>
      <c r="AA93" s="136"/>
      <c r="AB93" s="136"/>
      <c r="AC93" s="136"/>
      <c r="AD93" s="136"/>
      <c r="AE93" s="136"/>
      <c r="AF93" s="141">
        <f>IFERROR(IF('2e Nil Differential'!AF50&gt;0,(-'2e Nil Differential'!AF50*('3d Customer accounts'!AF50/('3d Customer accounts'!AF50+'3d Customer accounts'!AF93))),"0"),"-")</f>
        <v>-30.046957295801878</v>
      </c>
      <c r="AG93" s="141">
        <f>IFERROR(IF('2e Nil Differential'!AG50&gt;0,(-'2e Nil Differential'!AG50*('3d Customer accounts'!AG50/('3d Customer accounts'!AG50+'3d Customer accounts'!AG93))),"0"),"-")</f>
        <v>-30.233913661720571</v>
      </c>
      <c r="AH93" s="141">
        <f>IFERROR(IF('2e Nil Differential'!AH50&gt;0,(-'2e Nil Differential'!AH50*('3d Customer accounts'!AH50/('3d Customer accounts'!AH50+'3d Customer accounts'!AH93))),"0"),"-")</f>
        <v>-17.280252594083482</v>
      </c>
      <c r="AI93" s="141">
        <f>IFERROR(IF('2e Nil Differential'!AI50&gt;0,(-'2e Nil Differential'!AI50*('3d Customer accounts'!AI50/('3d Customer accounts'!AI50+'3d Customer accounts'!AI93))),"0"),"-")</f>
        <v>-17.286776363660213</v>
      </c>
      <c r="AJ93" s="141">
        <f>IFERROR(IF('2e Nil Differential'!AJ50&gt;0,(-'2e Nil Differential'!AJ50*('3d Customer accounts'!AJ50/('3d Customer accounts'!AJ50+'3d Customer accounts'!AJ93))),"0"),"-")</f>
        <v>-15.201541758035219</v>
      </c>
      <c r="AK93" s="141">
        <f>IFERROR(IF('2e Nil Differential'!AK50&gt;0,(-'2e Nil Differential'!AK50*('3d Customer accounts'!AK50/('3d Customer accounts'!AK50+'3d Customer accounts'!AK93))),"0"),"-")</f>
        <v>-18.517778687770537</v>
      </c>
      <c r="AL93" s="141">
        <f>IFERROR(IF('2e Nil Differential'!AL50&gt;0,(-'2e Nil Differential'!AL50*('3d Customer accounts'!AL50/('3d Customer accounts'!AL50+'3d Customer accounts'!AL93))),"0"),"-")</f>
        <v>-28.891237967503457</v>
      </c>
      <c r="AM93" s="141">
        <f>IFERROR(IF('2e Nil Differential'!AM50&gt;0,(-'2e Nil Differential'!AM50*('3d Customer accounts'!AM50/('3d Customer accounts'!AM50+'3d Customer accounts'!AM93))),"0"),"-")</f>
        <v>-28.658320954625669</v>
      </c>
      <c r="AN93" s="141">
        <f>IFERROR(IF('2e Nil Differential'!AN50&gt;0,(-'2e Nil Differential'!AN50*('3d Customer accounts'!AN50/('3d Customer accounts'!AN50+'3d Customer accounts'!AN93))),"0"),"-")</f>
        <v>-28.652977636009176</v>
      </c>
      <c r="AO93" s="141" t="str">
        <f>IFERROR(IF('2e Nil Differential'!AO50&gt;0,(-'2e Nil Differential'!AO50*('3d Customer accounts'!AO50/('3d Customer accounts'!AO50+'3d Customer accounts'!AO93))),"0"),"-")</f>
        <v>-</v>
      </c>
      <c r="AP93" s="141" t="str">
        <f>IFERROR(IF('2e Nil Differential'!AP50&gt;0,(-'2e Nil Differential'!AP50*('3d Customer accounts'!AP50/('3d Customer accounts'!AP50+'3d Customer accounts'!AP93))),"0"),"-")</f>
        <v>-</v>
      </c>
      <c r="AQ93" s="141" t="str">
        <f>IFERROR(IF('2e Nil Differential'!AQ50&gt;0,(-'2e Nil Differential'!AQ50*('3d Customer accounts'!AQ50/('3d Customer accounts'!AQ50+'3d Customer accounts'!AQ93))),"0"),"-")</f>
        <v>-</v>
      </c>
      <c r="AR93" s="141" t="str">
        <f>IFERROR(IF('2e Nil Differential'!AR50&gt;0,(-'2e Nil Differential'!AR50*('3d Customer accounts'!AR50/('3d Customer accounts'!AR50+'3d Customer accounts'!AR93))),"0"),"-")</f>
        <v>-</v>
      </c>
      <c r="AS93" s="141" t="str">
        <f>IFERROR(IF('2e Nil Differential'!AS50&gt;0,(-'2e Nil Differential'!AS50*('3d Customer accounts'!AS50/('3d Customer accounts'!AS50+'3d Customer accounts'!AS93))),"0"),"-")</f>
        <v>-</v>
      </c>
      <c r="AT93" s="141" t="str">
        <f>IFERROR(IF('2e Nil Differential'!AT50&gt;0,(-'2e Nil Differential'!AT50*('3d Customer accounts'!AT50/('3d Customer accounts'!AT50+'3d Customer accounts'!AT93))),"0"),"-")</f>
        <v>-</v>
      </c>
      <c r="AU93" s="141" t="str">
        <f>IFERROR(IF('2e Nil Differential'!AU50&gt;0,(-'2e Nil Differential'!AU50*('3d Customer accounts'!AU50/('3d Customer accounts'!AU50+'3d Customer accounts'!AU93))),"0"),"-")</f>
        <v>-</v>
      </c>
      <c r="AV93" s="141" t="str">
        <f>IFERROR(IF('2e Nil Differential'!AV50&gt;0,(-'2e Nil Differential'!AV50*('3d Customer accounts'!AV50/('3d Customer accounts'!AV50+'3d Customer accounts'!AV93))),"0"),"-")</f>
        <v>-</v>
      </c>
      <c r="AW93" s="141" t="str">
        <f>IFERROR(IF('2e Nil Differential'!AW50&gt;0,(-'2e Nil Differential'!AW50*('3d Customer accounts'!AW50/('3d Customer accounts'!AW50+'3d Customer accounts'!AW93))),"0"),"-")</f>
        <v>-</v>
      </c>
      <c r="AX93" s="141" t="str">
        <f>IFERROR(IF('2e Nil Differential'!AX50&gt;0,(-'2e Nil Differential'!AX50*('3d Customer accounts'!AX50/('3d Customer accounts'!AX50+'3d Customer accounts'!AX93))),"0"),"-")</f>
        <v>-</v>
      </c>
      <c r="AY93" s="141" t="str">
        <f>IFERROR(IF('2e Nil Differential'!AY50&gt;0,(-'2e Nil Differential'!AY50*('3d Customer accounts'!AY50/('3d Customer accounts'!AY50+'3d Customer accounts'!AY93))),"0"),"-")</f>
        <v>-</v>
      </c>
      <c r="AZ93" s="141" t="str">
        <f>IFERROR(IF('2e Nil Differential'!AZ50&gt;0,(-'2e Nil Differential'!AZ50*('3d Customer accounts'!AZ50/('3d Customer accounts'!AZ50+'3d Customer accounts'!AZ93))),"0"),"-")</f>
        <v>-</v>
      </c>
      <c r="BA93" s="141" t="str">
        <f>IFERROR(IF('2e Nil Differential'!BA50&gt;0,(-'2e Nil Differential'!BA50*('3d Customer accounts'!BA50/('3d Customer accounts'!BA50+'3d Customer accounts'!BA93))),"0"),"-")</f>
        <v>-</v>
      </c>
      <c r="BB93" s="141" t="str">
        <f>IFERROR(IF('2e Nil Differential'!BB50&gt;0,(-'2e Nil Differential'!BB50*('3d Customer accounts'!BB50/('3d Customer accounts'!BB50+'3d Customer accounts'!BB93))),"0"),"-")</f>
        <v>-</v>
      </c>
      <c r="BC93" s="141" t="str">
        <f>IFERROR(IF('2e Nil Differential'!BC50&gt;0,(-'2e Nil Differential'!BC50*('3d Customer accounts'!BC50/('3d Customer accounts'!BC50+'3d Customer accounts'!BC93))),"0"),"-")</f>
        <v>-</v>
      </c>
      <c r="BD93" s="141" t="str">
        <f>IFERROR(IF('2e Nil Differential'!BD50&gt;0,(-'2e Nil Differential'!BD50*('3d Customer accounts'!BD50/('3d Customer accounts'!BD50+'3d Customer accounts'!BD93))),"0"),"-")</f>
        <v>-</v>
      </c>
      <c r="BE93" s="141" t="str">
        <f>IFERROR(IF('2e Nil Differential'!BE50&gt;0,(-'2e Nil Differential'!BE50*('3d Customer accounts'!BE50/('3d Customer accounts'!BE50+'3d Customer accounts'!BE93))),"0"),"-")</f>
        <v>-</v>
      </c>
      <c r="BF93" s="141" t="str">
        <f>IFERROR(IF('2e Nil Differential'!BF50&gt;0,(-'2e Nil Differential'!BF50*('3d Customer accounts'!BF50/('3d Customer accounts'!BF50+'3d Customer accounts'!BF93))),"0"),"-")</f>
        <v>-</v>
      </c>
    </row>
    <row r="94" spans="2:58">
      <c r="B94" s="285"/>
      <c r="C94" s="285"/>
      <c r="D94" s="285"/>
      <c r="E94" s="285"/>
      <c r="F94" s="132" t="s">
        <v>109</v>
      </c>
      <c r="G94" s="65"/>
      <c r="H94" s="38"/>
      <c r="I94" s="136"/>
      <c r="J94" s="136"/>
      <c r="K94" s="136"/>
      <c r="L94" s="136"/>
      <c r="M94" s="136"/>
      <c r="N94" s="136"/>
      <c r="O94" s="136"/>
      <c r="P94" s="136"/>
      <c r="Q94" s="38"/>
      <c r="R94" s="136"/>
      <c r="S94" s="136"/>
      <c r="T94" s="136"/>
      <c r="U94" s="136"/>
      <c r="V94" s="136"/>
      <c r="W94" s="136"/>
      <c r="X94" s="136"/>
      <c r="Y94" s="136"/>
      <c r="Z94" s="136"/>
      <c r="AA94" s="136"/>
      <c r="AB94" s="136"/>
      <c r="AC94" s="136"/>
      <c r="AD94" s="136"/>
      <c r="AE94" s="136"/>
      <c r="AF94" s="141">
        <f>IFERROR(IF('2e Nil Differential'!AF51&gt;0,(-'2e Nil Differential'!AF51*('3d Customer accounts'!AF51/('3d Customer accounts'!AF51+'3d Customer accounts'!AF94))),"0"),"-")</f>
        <v>-28.834917698132173</v>
      </c>
      <c r="AG94" s="141">
        <f>IFERROR(IF('2e Nil Differential'!AG51&gt;0,(-'2e Nil Differential'!AG51*('3d Customer accounts'!AG51/('3d Customer accounts'!AG51+'3d Customer accounts'!AG94))),"0"),"-")</f>
        <v>-29.045662768811827</v>
      </c>
      <c r="AH94" s="141">
        <f>IFERROR(IF('2e Nil Differential'!AH51&gt;0,(-'2e Nil Differential'!AH51*('3d Customer accounts'!AH51/('3d Customer accounts'!AH51+'3d Customer accounts'!AH94))),"0"),"-")</f>
        <v>-16.62140808700897</v>
      </c>
      <c r="AI94" s="141">
        <f>IFERROR(IF('2e Nil Differential'!AI51&gt;0,(-'2e Nil Differential'!AI51*('3d Customer accounts'!AI51/('3d Customer accounts'!AI51+'3d Customer accounts'!AI94))),"0"),"-")</f>
        <v>-16.61121700762595</v>
      </c>
      <c r="AJ94" s="141">
        <f>IFERROR(IF('2e Nil Differential'!AJ51&gt;0,(-'2e Nil Differential'!AJ51*('3d Customer accounts'!AJ51/('3d Customer accounts'!AJ51+'3d Customer accounts'!AJ94))),"0"),"-")</f>
        <v>-14.618191233257845</v>
      </c>
      <c r="AK94" s="141">
        <f>IFERROR(IF('2e Nil Differential'!AK51&gt;0,(-'2e Nil Differential'!AK51*('3d Customer accounts'!AK51/('3d Customer accounts'!AK51+'3d Customer accounts'!AK94))),"0"),"-")</f>
        <v>-17.853003763493991</v>
      </c>
      <c r="AL94" s="141">
        <f>IFERROR(IF('2e Nil Differential'!AL51&gt;0,(-'2e Nil Differential'!AL51*('3d Customer accounts'!AL51/('3d Customer accounts'!AL51+'3d Customer accounts'!AL94))),"0"),"-")</f>
        <v>-27.854596907870324</v>
      </c>
      <c r="AM94" s="141">
        <f>IFERROR(IF('2e Nil Differential'!AM51&gt;0,(-'2e Nil Differential'!AM51*('3d Customer accounts'!AM51/('3d Customer accounts'!AM51+'3d Customer accounts'!AM94))),"0"),"-")</f>
        <v>-27.649703804799508</v>
      </c>
      <c r="AN94" s="141">
        <f>IFERROR(IF('2e Nil Differential'!AN51&gt;0,(-'2e Nil Differential'!AN51*('3d Customer accounts'!AN51/('3d Customer accounts'!AN51+'3d Customer accounts'!AN94))),"0"),"-")</f>
        <v>-27.662744747192416</v>
      </c>
      <c r="AO94" s="141" t="str">
        <f>IFERROR(IF('2e Nil Differential'!AO51&gt;0,(-'2e Nil Differential'!AO51*('3d Customer accounts'!AO51/('3d Customer accounts'!AO51+'3d Customer accounts'!AO94))),"0"),"-")</f>
        <v>-</v>
      </c>
      <c r="AP94" s="141" t="str">
        <f>IFERROR(IF('2e Nil Differential'!AP51&gt;0,(-'2e Nil Differential'!AP51*('3d Customer accounts'!AP51/('3d Customer accounts'!AP51+'3d Customer accounts'!AP94))),"0"),"-")</f>
        <v>-</v>
      </c>
      <c r="AQ94" s="141" t="str">
        <f>IFERROR(IF('2e Nil Differential'!AQ51&gt;0,(-'2e Nil Differential'!AQ51*('3d Customer accounts'!AQ51/('3d Customer accounts'!AQ51+'3d Customer accounts'!AQ94))),"0"),"-")</f>
        <v>-</v>
      </c>
      <c r="AR94" s="141" t="str">
        <f>IFERROR(IF('2e Nil Differential'!AR51&gt;0,(-'2e Nil Differential'!AR51*('3d Customer accounts'!AR51/('3d Customer accounts'!AR51+'3d Customer accounts'!AR94))),"0"),"-")</f>
        <v>-</v>
      </c>
      <c r="AS94" s="141" t="str">
        <f>IFERROR(IF('2e Nil Differential'!AS51&gt;0,(-'2e Nil Differential'!AS51*('3d Customer accounts'!AS51/('3d Customer accounts'!AS51+'3d Customer accounts'!AS94))),"0"),"-")</f>
        <v>-</v>
      </c>
      <c r="AT94" s="141" t="str">
        <f>IFERROR(IF('2e Nil Differential'!AT51&gt;0,(-'2e Nil Differential'!AT51*('3d Customer accounts'!AT51/('3d Customer accounts'!AT51+'3d Customer accounts'!AT94))),"0"),"-")</f>
        <v>-</v>
      </c>
      <c r="AU94" s="141" t="str">
        <f>IFERROR(IF('2e Nil Differential'!AU51&gt;0,(-'2e Nil Differential'!AU51*('3d Customer accounts'!AU51/('3d Customer accounts'!AU51+'3d Customer accounts'!AU94))),"0"),"-")</f>
        <v>-</v>
      </c>
      <c r="AV94" s="141" t="str">
        <f>IFERROR(IF('2e Nil Differential'!AV51&gt;0,(-'2e Nil Differential'!AV51*('3d Customer accounts'!AV51/('3d Customer accounts'!AV51+'3d Customer accounts'!AV94))),"0"),"-")</f>
        <v>-</v>
      </c>
      <c r="AW94" s="141" t="str">
        <f>IFERROR(IF('2e Nil Differential'!AW51&gt;0,(-'2e Nil Differential'!AW51*('3d Customer accounts'!AW51/('3d Customer accounts'!AW51+'3d Customer accounts'!AW94))),"0"),"-")</f>
        <v>-</v>
      </c>
      <c r="AX94" s="141" t="str">
        <f>IFERROR(IF('2e Nil Differential'!AX51&gt;0,(-'2e Nil Differential'!AX51*('3d Customer accounts'!AX51/('3d Customer accounts'!AX51+'3d Customer accounts'!AX94))),"0"),"-")</f>
        <v>-</v>
      </c>
      <c r="AY94" s="141" t="str">
        <f>IFERROR(IF('2e Nil Differential'!AY51&gt;0,(-'2e Nil Differential'!AY51*('3d Customer accounts'!AY51/('3d Customer accounts'!AY51+'3d Customer accounts'!AY94))),"0"),"-")</f>
        <v>-</v>
      </c>
      <c r="AZ94" s="141" t="str">
        <f>IFERROR(IF('2e Nil Differential'!AZ51&gt;0,(-'2e Nil Differential'!AZ51*('3d Customer accounts'!AZ51/('3d Customer accounts'!AZ51+'3d Customer accounts'!AZ94))),"0"),"-")</f>
        <v>-</v>
      </c>
      <c r="BA94" s="141" t="str">
        <f>IFERROR(IF('2e Nil Differential'!BA51&gt;0,(-'2e Nil Differential'!BA51*('3d Customer accounts'!BA51/('3d Customer accounts'!BA51+'3d Customer accounts'!BA94))),"0"),"-")</f>
        <v>-</v>
      </c>
      <c r="BB94" s="141" t="str">
        <f>IFERROR(IF('2e Nil Differential'!BB51&gt;0,(-'2e Nil Differential'!BB51*('3d Customer accounts'!BB51/('3d Customer accounts'!BB51+'3d Customer accounts'!BB94))),"0"),"-")</f>
        <v>-</v>
      </c>
      <c r="BC94" s="141" t="str">
        <f>IFERROR(IF('2e Nil Differential'!BC51&gt;0,(-'2e Nil Differential'!BC51*('3d Customer accounts'!BC51/('3d Customer accounts'!BC51+'3d Customer accounts'!BC94))),"0"),"-")</f>
        <v>-</v>
      </c>
      <c r="BD94" s="141" t="str">
        <f>IFERROR(IF('2e Nil Differential'!BD51&gt;0,(-'2e Nil Differential'!BD51*('3d Customer accounts'!BD51/('3d Customer accounts'!BD51+'3d Customer accounts'!BD94))),"0"),"-")</f>
        <v>-</v>
      </c>
      <c r="BE94" s="141" t="str">
        <f>IFERROR(IF('2e Nil Differential'!BE51&gt;0,(-'2e Nil Differential'!BE51*('3d Customer accounts'!BE51/('3d Customer accounts'!BE51+'3d Customer accounts'!BE94))),"0"),"-")</f>
        <v>-</v>
      </c>
      <c r="BF94" s="141" t="str">
        <f>IFERROR(IF('2e Nil Differential'!BF51&gt;0,(-'2e Nil Differential'!BF51*('3d Customer accounts'!BF51/('3d Customer accounts'!BF51+'3d Customer accounts'!BF94))),"0"),"-")</f>
        <v>-</v>
      </c>
    </row>
    <row r="95" spans="2:58">
      <c r="B95" s="285"/>
      <c r="C95" s="285"/>
      <c r="D95" s="285"/>
      <c r="E95" s="285"/>
      <c r="F95" s="132" t="s">
        <v>110</v>
      </c>
      <c r="G95" s="65"/>
      <c r="H95" s="38"/>
      <c r="I95" s="136"/>
      <c r="J95" s="136"/>
      <c r="K95" s="136"/>
      <c r="L95" s="136"/>
      <c r="M95" s="136"/>
      <c r="N95" s="136"/>
      <c r="O95" s="136"/>
      <c r="P95" s="136"/>
      <c r="Q95" s="38"/>
      <c r="R95" s="136"/>
      <c r="S95" s="136"/>
      <c r="T95" s="136"/>
      <c r="U95" s="136"/>
      <c r="V95" s="136"/>
      <c r="W95" s="136"/>
      <c r="X95" s="136"/>
      <c r="Y95" s="136"/>
      <c r="Z95" s="136"/>
      <c r="AA95" s="136"/>
      <c r="AB95" s="136"/>
      <c r="AC95" s="136"/>
      <c r="AD95" s="136"/>
      <c r="AE95" s="136"/>
      <c r="AF95" s="141">
        <f>IFERROR(IF('2e Nil Differential'!AF52&gt;0,(-'2e Nil Differential'!AF52*('3d Customer accounts'!AF52/('3d Customer accounts'!AF52+'3d Customer accounts'!AF95))),"0"),"-")</f>
        <v>-30.413171774949294</v>
      </c>
      <c r="AG95" s="141">
        <f>IFERROR(IF('2e Nil Differential'!AG52&gt;0,(-'2e Nil Differential'!AG52*('3d Customer accounts'!AG52/('3d Customer accounts'!AG52+'3d Customer accounts'!AG95))),"0"),"-")</f>
        <v>-30.559574275239651</v>
      </c>
      <c r="AH95" s="141">
        <f>IFERROR(IF('2e Nil Differential'!AH52&gt;0,(-'2e Nil Differential'!AH52*('3d Customer accounts'!AH52/('3d Customer accounts'!AH52+'3d Customer accounts'!AH95))),"0"),"-")</f>
        <v>-17.461411148518366</v>
      </c>
      <c r="AI95" s="141">
        <f>IFERROR(IF('2e Nil Differential'!AI52&gt;0,(-'2e Nil Differential'!AI52*('3d Customer accounts'!AI52/('3d Customer accounts'!AI52+'3d Customer accounts'!AI95))),"0"),"-")</f>
        <v>-17.473246843034243</v>
      </c>
      <c r="AJ95" s="141">
        <f>IFERROR(IF('2e Nil Differential'!AJ52&gt;0,(-'2e Nil Differential'!AJ52*('3d Customer accounts'!AJ52/('3d Customer accounts'!AJ52+'3d Customer accounts'!AJ95))),"0"),"-")</f>
        <v>-15.361118691852271</v>
      </c>
      <c r="AK95" s="141">
        <f>IFERROR(IF('2e Nil Differential'!AK52&gt;0,(-'2e Nil Differential'!AK52*('3d Customer accounts'!AK52/('3d Customer accounts'!AK52+'3d Customer accounts'!AK95))),"0"),"-")</f>
        <v>-18.875321749749041</v>
      </c>
      <c r="AL95" s="141">
        <f>IFERROR(IF('2e Nil Differential'!AL52&gt;0,(-'2e Nil Differential'!AL52*('3d Customer accounts'!AL52/('3d Customer accounts'!AL52+'3d Customer accounts'!AL95))),"0"),"-")</f>
        <v>-29.327081109974955</v>
      </c>
      <c r="AM95" s="141">
        <f>IFERROR(IF('2e Nil Differential'!AM52&gt;0,(-'2e Nil Differential'!AM52*('3d Customer accounts'!AM52/('3d Customer accounts'!AM52+'3d Customer accounts'!AM95))),"0"),"-")</f>
        <v>-29.107919098347995</v>
      </c>
      <c r="AN95" s="141">
        <f>IFERROR(IF('2e Nil Differential'!AN52&gt;0,(-'2e Nil Differential'!AN52*('3d Customer accounts'!AN52/('3d Customer accounts'!AN52+'3d Customer accounts'!AN95))),"0"),"-")</f>
        <v>-29.061595733324559</v>
      </c>
      <c r="AO95" s="141" t="str">
        <f>IFERROR(IF('2e Nil Differential'!AO52&gt;0,(-'2e Nil Differential'!AO52*('3d Customer accounts'!AO52/('3d Customer accounts'!AO52+'3d Customer accounts'!AO95))),"0"),"-")</f>
        <v>-</v>
      </c>
      <c r="AP95" s="141" t="str">
        <f>IFERROR(IF('2e Nil Differential'!AP52&gt;0,(-'2e Nil Differential'!AP52*('3d Customer accounts'!AP52/('3d Customer accounts'!AP52+'3d Customer accounts'!AP95))),"0"),"-")</f>
        <v>-</v>
      </c>
      <c r="AQ95" s="141" t="str">
        <f>IFERROR(IF('2e Nil Differential'!AQ52&gt;0,(-'2e Nil Differential'!AQ52*('3d Customer accounts'!AQ52/('3d Customer accounts'!AQ52+'3d Customer accounts'!AQ95))),"0"),"-")</f>
        <v>-</v>
      </c>
      <c r="AR95" s="141" t="str">
        <f>IFERROR(IF('2e Nil Differential'!AR52&gt;0,(-'2e Nil Differential'!AR52*('3d Customer accounts'!AR52/('3d Customer accounts'!AR52+'3d Customer accounts'!AR95))),"0"),"-")</f>
        <v>-</v>
      </c>
      <c r="AS95" s="141" t="str">
        <f>IFERROR(IF('2e Nil Differential'!AS52&gt;0,(-'2e Nil Differential'!AS52*('3d Customer accounts'!AS52/('3d Customer accounts'!AS52+'3d Customer accounts'!AS95))),"0"),"-")</f>
        <v>-</v>
      </c>
      <c r="AT95" s="141" t="str">
        <f>IFERROR(IF('2e Nil Differential'!AT52&gt;0,(-'2e Nil Differential'!AT52*('3d Customer accounts'!AT52/('3d Customer accounts'!AT52+'3d Customer accounts'!AT95))),"0"),"-")</f>
        <v>-</v>
      </c>
      <c r="AU95" s="141" t="str">
        <f>IFERROR(IF('2e Nil Differential'!AU52&gt;0,(-'2e Nil Differential'!AU52*('3d Customer accounts'!AU52/('3d Customer accounts'!AU52+'3d Customer accounts'!AU95))),"0"),"-")</f>
        <v>-</v>
      </c>
      <c r="AV95" s="141" t="str">
        <f>IFERROR(IF('2e Nil Differential'!AV52&gt;0,(-'2e Nil Differential'!AV52*('3d Customer accounts'!AV52/('3d Customer accounts'!AV52+'3d Customer accounts'!AV95))),"0"),"-")</f>
        <v>-</v>
      </c>
      <c r="AW95" s="141" t="str">
        <f>IFERROR(IF('2e Nil Differential'!AW52&gt;0,(-'2e Nil Differential'!AW52*('3d Customer accounts'!AW52/('3d Customer accounts'!AW52+'3d Customer accounts'!AW95))),"0"),"-")</f>
        <v>-</v>
      </c>
      <c r="AX95" s="141" t="str">
        <f>IFERROR(IF('2e Nil Differential'!AX52&gt;0,(-'2e Nil Differential'!AX52*('3d Customer accounts'!AX52/('3d Customer accounts'!AX52+'3d Customer accounts'!AX95))),"0"),"-")</f>
        <v>-</v>
      </c>
      <c r="AY95" s="141" t="str">
        <f>IFERROR(IF('2e Nil Differential'!AY52&gt;0,(-'2e Nil Differential'!AY52*('3d Customer accounts'!AY52/('3d Customer accounts'!AY52+'3d Customer accounts'!AY95))),"0"),"-")</f>
        <v>-</v>
      </c>
      <c r="AZ95" s="141" t="str">
        <f>IFERROR(IF('2e Nil Differential'!AZ52&gt;0,(-'2e Nil Differential'!AZ52*('3d Customer accounts'!AZ52/('3d Customer accounts'!AZ52+'3d Customer accounts'!AZ95))),"0"),"-")</f>
        <v>-</v>
      </c>
      <c r="BA95" s="141" t="str">
        <f>IFERROR(IF('2e Nil Differential'!BA52&gt;0,(-'2e Nil Differential'!BA52*('3d Customer accounts'!BA52/('3d Customer accounts'!BA52+'3d Customer accounts'!BA95))),"0"),"-")</f>
        <v>-</v>
      </c>
      <c r="BB95" s="141" t="str">
        <f>IFERROR(IF('2e Nil Differential'!BB52&gt;0,(-'2e Nil Differential'!BB52*('3d Customer accounts'!BB52/('3d Customer accounts'!BB52+'3d Customer accounts'!BB95))),"0"),"-")</f>
        <v>-</v>
      </c>
      <c r="BC95" s="141" t="str">
        <f>IFERROR(IF('2e Nil Differential'!BC52&gt;0,(-'2e Nil Differential'!BC52*('3d Customer accounts'!BC52/('3d Customer accounts'!BC52+'3d Customer accounts'!BC95))),"0"),"-")</f>
        <v>-</v>
      </c>
      <c r="BD95" s="141" t="str">
        <f>IFERROR(IF('2e Nil Differential'!BD52&gt;0,(-'2e Nil Differential'!BD52*('3d Customer accounts'!BD52/('3d Customer accounts'!BD52+'3d Customer accounts'!BD95))),"0"),"-")</f>
        <v>-</v>
      </c>
      <c r="BE95" s="141" t="str">
        <f>IFERROR(IF('2e Nil Differential'!BE52&gt;0,(-'2e Nil Differential'!BE52*('3d Customer accounts'!BE52/('3d Customer accounts'!BE52+'3d Customer accounts'!BE95))),"0"),"-")</f>
        <v>-</v>
      </c>
      <c r="BF95" s="141" t="str">
        <f>IFERROR(IF('2e Nil Differential'!BF52&gt;0,(-'2e Nil Differential'!BF52*('3d Customer accounts'!BF52/('3d Customer accounts'!BF52+'3d Customer accounts'!BF95))),"0"),"-")</f>
        <v>-</v>
      </c>
    </row>
    <row r="96" spans="2:58">
      <c r="B96" s="288"/>
      <c r="C96" s="288"/>
      <c r="D96" s="288"/>
      <c r="E96" s="288"/>
      <c r="F96" s="132" t="s">
        <v>111</v>
      </c>
      <c r="G96" s="66"/>
      <c r="H96" s="38"/>
      <c r="I96" s="136"/>
      <c r="J96" s="136"/>
      <c r="K96" s="136"/>
      <c r="L96" s="136"/>
      <c r="M96" s="136"/>
      <c r="N96" s="136"/>
      <c r="O96" s="136"/>
      <c r="P96" s="136"/>
      <c r="Q96" s="38"/>
      <c r="R96" s="136"/>
      <c r="S96" s="136"/>
      <c r="T96" s="136"/>
      <c r="U96" s="136"/>
      <c r="V96" s="136"/>
      <c r="W96" s="136"/>
      <c r="X96" s="136"/>
      <c r="Y96" s="136"/>
      <c r="Z96" s="136"/>
      <c r="AA96" s="136"/>
      <c r="AB96" s="136"/>
      <c r="AC96" s="136"/>
      <c r="AD96" s="136"/>
      <c r="AE96" s="136"/>
      <c r="AF96" s="141">
        <f>IFERROR(IF('2e Nil Differential'!AF53&gt;0,(-'2e Nil Differential'!AF53*('3d Customer accounts'!AF53/('3d Customer accounts'!AF53+'3d Customer accounts'!AF96))),"0"),"-")</f>
        <v>-27.757860002593237</v>
      </c>
      <c r="AG96" s="141">
        <f>IFERROR(IF('2e Nil Differential'!AG53&gt;0,(-'2e Nil Differential'!AG53*('3d Customer accounts'!AG53/('3d Customer accounts'!AG53+'3d Customer accounts'!AG96))),"0"),"-")</f>
        <v>-27.973487484510528</v>
      </c>
      <c r="AH96" s="141">
        <f>IFERROR(IF('2e Nil Differential'!AH53&gt;0,(-'2e Nil Differential'!AH53*('3d Customer accounts'!AH53/('3d Customer accounts'!AH53+'3d Customer accounts'!AH96))),"0"),"-")</f>
        <v>-16.026047147919343</v>
      </c>
      <c r="AI96" s="141">
        <f>IFERROR(IF('2e Nil Differential'!AI53&gt;0,(-'2e Nil Differential'!AI53*('3d Customer accounts'!AI53/('3d Customer accounts'!AI53+'3d Customer accounts'!AI96))),"0"),"-")</f>
        <v>-16.039390539371208</v>
      </c>
      <c r="AJ96" s="141">
        <f>IFERROR(IF('2e Nil Differential'!AJ53&gt;0,(-'2e Nil Differential'!AJ53*('3d Customer accounts'!AJ53/('3d Customer accounts'!AJ53+'3d Customer accounts'!AJ96))),"0"),"-")</f>
        <v>-14.117651563822111</v>
      </c>
      <c r="AK96" s="141">
        <f>IFERROR(IF('2e Nil Differential'!AK53&gt;0,(-'2e Nil Differential'!AK53*('3d Customer accounts'!AK53/('3d Customer accounts'!AK53+'3d Customer accounts'!AK96))),"0"),"-")</f>
        <v>-17.334669733091481</v>
      </c>
      <c r="AL96" s="141">
        <f>IFERROR(IF('2e Nil Differential'!AL53&gt;0,(-'2e Nil Differential'!AL53*('3d Customer accounts'!AL53/('3d Customer accounts'!AL53+'3d Customer accounts'!AL96))),"0"),"-")</f>
        <v>-27.026410105773184</v>
      </c>
      <c r="AM96" s="141">
        <f>IFERROR(IF('2e Nil Differential'!AM53&gt;0,(-'2e Nil Differential'!AM53*('3d Customer accounts'!AM53/('3d Customer accounts'!AM53+'3d Customer accounts'!AM96))),"0"),"-")</f>
        <v>-26.8378048752136</v>
      </c>
      <c r="AN96" s="141">
        <f>IFERROR(IF('2e Nil Differential'!AN53&gt;0,(-'2e Nil Differential'!AN53*('3d Customer accounts'!AN53/('3d Customer accounts'!AN53+'3d Customer accounts'!AN96))),"0"),"-")</f>
        <v>-26.835648319100979</v>
      </c>
      <c r="AO96" s="141" t="str">
        <f>IFERROR(IF('2e Nil Differential'!AO53&gt;0,(-'2e Nil Differential'!AO53*('3d Customer accounts'!AO53/('3d Customer accounts'!AO53+'3d Customer accounts'!AO96))),"0"),"-")</f>
        <v>-</v>
      </c>
      <c r="AP96" s="141" t="str">
        <f>IFERROR(IF('2e Nil Differential'!AP53&gt;0,(-'2e Nil Differential'!AP53*('3d Customer accounts'!AP53/('3d Customer accounts'!AP53+'3d Customer accounts'!AP96))),"0"),"-")</f>
        <v>-</v>
      </c>
      <c r="AQ96" s="141" t="str">
        <f>IFERROR(IF('2e Nil Differential'!AQ53&gt;0,(-'2e Nil Differential'!AQ53*('3d Customer accounts'!AQ53/('3d Customer accounts'!AQ53+'3d Customer accounts'!AQ96))),"0"),"-")</f>
        <v>-</v>
      </c>
      <c r="AR96" s="141" t="str">
        <f>IFERROR(IF('2e Nil Differential'!AR53&gt;0,(-'2e Nil Differential'!AR53*('3d Customer accounts'!AR53/('3d Customer accounts'!AR53+'3d Customer accounts'!AR96))),"0"),"-")</f>
        <v>-</v>
      </c>
      <c r="AS96" s="141" t="str">
        <f>IFERROR(IF('2e Nil Differential'!AS53&gt;0,(-'2e Nil Differential'!AS53*('3d Customer accounts'!AS53/('3d Customer accounts'!AS53+'3d Customer accounts'!AS96))),"0"),"-")</f>
        <v>-</v>
      </c>
      <c r="AT96" s="141" t="str">
        <f>IFERROR(IF('2e Nil Differential'!AT53&gt;0,(-'2e Nil Differential'!AT53*('3d Customer accounts'!AT53/('3d Customer accounts'!AT53+'3d Customer accounts'!AT96))),"0"),"-")</f>
        <v>-</v>
      </c>
      <c r="AU96" s="141" t="str">
        <f>IFERROR(IF('2e Nil Differential'!AU53&gt;0,(-'2e Nil Differential'!AU53*('3d Customer accounts'!AU53/('3d Customer accounts'!AU53+'3d Customer accounts'!AU96))),"0"),"-")</f>
        <v>-</v>
      </c>
      <c r="AV96" s="141" t="str">
        <f>IFERROR(IF('2e Nil Differential'!AV53&gt;0,(-'2e Nil Differential'!AV53*('3d Customer accounts'!AV53/('3d Customer accounts'!AV53+'3d Customer accounts'!AV96))),"0"),"-")</f>
        <v>-</v>
      </c>
      <c r="AW96" s="141" t="str">
        <f>IFERROR(IF('2e Nil Differential'!AW53&gt;0,(-'2e Nil Differential'!AW53*('3d Customer accounts'!AW53/('3d Customer accounts'!AW53+'3d Customer accounts'!AW96))),"0"),"-")</f>
        <v>-</v>
      </c>
      <c r="AX96" s="141" t="str">
        <f>IFERROR(IF('2e Nil Differential'!AX53&gt;0,(-'2e Nil Differential'!AX53*('3d Customer accounts'!AX53/('3d Customer accounts'!AX53+'3d Customer accounts'!AX96))),"0"),"-")</f>
        <v>-</v>
      </c>
      <c r="AY96" s="141" t="str">
        <f>IFERROR(IF('2e Nil Differential'!AY53&gt;0,(-'2e Nil Differential'!AY53*('3d Customer accounts'!AY53/('3d Customer accounts'!AY53+'3d Customer accounts'!AY96))),"0"),"-")</f>
        <v>-</v>
      </c>
      <c r="AZ96" s="141" t="str">
        <f>IFERROR(IF('2e Nil Differential'!AZ53&gt;0,(-'2e Nil Differential'!AZ53*('3d Customer accounts'!AZ53/('3d Customer accounts'!AZ53+'3d Customer accounts'!AZ96))),"0"),"-")</f>
        <v>-</v>
      </c>
      <c r="BA96" s="141" t="str">
        <f>IFERROR(IF('2e Nil Differential'!BA53&gt;0,(-'2e Nil Differential'!BA53*('3d Customer accounts'!BA53/('3d Customer accounts'!BA53+'3d Customer accounts'!BA96))),"0"),"-")</f>
        <v>-</v>
      </c>
      <c r="BB96" s="141" t="str">
        <f>IFERROR(IF('2e Nil Differential'!BB53&gt;0,(-'2e Nil Differential'!BB53*('3d Customer accounts'!BB53/('3d Customer accounts'!BB53+'3d Customer accounts'!BB96))),"0"),"-")</f>
        <v>-</v>
      </c>
      <c r="BC96" s="141" t="str">
        <f>IFERROR(IF('2e Nil Differential'!BC53&gt;0,(-'2e Nil Differential'!BC53*('3d Customer accounts'!BC53/('3d Customer accounts'!BC53+'3d Customer accounts'!BC96))),"0"),"-")</f>
        <v>-</v>
      </c>
      <c r="BD96" s="141" t="str">
        <f>IFERROR(IF('2e Nil Differential'!BD53&gt;0,(-'2e Nil Differential'!BD53*('3d Customer accounts'!BD53/('3d Customer accounts'!BD53+'3d Customer accounts'!BD96))),"0"),"-")</f>
        <v>-</v>
      </c>
      <c r="BE96" s="141" t="str">
        <f>IFERROR(IF('2e Nil Differential'!BE53&gt;0,(-'2e Nil Differential'!BE53*('3d Customer accounts'!BE53/('3d Customer accounts'!BE53+'3d Customer accounts'!BE96))),"0"),"-")</f>
        <v>-</v>
      </c>
      <c r="BF96" s="141" t="str">
        <f>IFERROR(IF('2e Nil Differential'!BF53&gt;0,(-'2e Nil Differential'!BF53*('3d Customer accounts'!BF53/('3d Customer accounts'!BF53+'3d Customer accounts'!BF96))),"0"),"-")</f>
        <v>-</v>
      </c>
    </row>
    <row r="97" spans="2:58" s="144" customFormat="1"/>
    <row r="98" spans="2:58">
      <c r="B98" s="318" t="s">
        <v>305</v>
      </c>
      <c r="C98" s="208" t="s">
        <v>306</v>
      </c>
      <c r="D98" s="208" t="s">
        <v>566</v>
      </c>
      <c r="E98" s="208" t="s">
        <v>83</v>
      </c>
      <c r="F98" s="208" t="s">
        <v>567</v>
      </c>
      <c r="G98" s="319"/>
      <c r="H98" s="38"/>
      <c r="I98" s="208"/>
      <c r="J98" s="208"/>
      <c r="K98" s="208"/>
      <c r="L98" s="208"/>
      <c r="M98" s="208"/>
      <c r="N98" s="208"/>
      <c r="O98" s="208"/>
      <c r="P98" s="208"/>
      <c r="Q98" s="38"/>
      <c r="R98" s="208"/>
      <c r="S98" s="208"/>
      <c r="T98" s="208"/>
      <c r="U98" s="208"/>
      <c r="V98" s="208"/>
      <c r="W98" s="208"/>
      <c r="X98" s="208"/>
      <c r="Y98" s="208"/>
      <c r="Z98" s="208"/>
      <c r="AA98" s="209"/>
      <c r="AB98" s="208"/>
      <c r="AC98" s="208"/>
      <c r="AD98" s="208"/>
      <c r="AE98" s="208"/>
      <c r="AF98" s="141">
        <f>IFERROR(AVERAGE(AF12:AF25),"-")</f>
        <v>4.2026916091874842</v>
      </c>
      <c r="AG98" s="141">
        <f>IFERROR(AVERAGE(AG12:AG25),"-")</f>
        <v>4.101284161540768</v>
      </c>
      <c r="AH98" s="141">
        <f t="shared" ref="AH98:BF98" si="0">IFERROR(AVERAGE(AH12:AH25),"-")</f>
        <v>3.6313634427668116</v>
      </c>
      <c r="AI98" s="141">
        <f t="shared" si="0"/>
        <v>3.6094886397100647</v>
      </c>
      <c r="AJ98" s="141">
        <f t="shared" si="0"/>
        <v>3.4849647547456195</v>
      </c>
      <c r="AK98" s="141">
        <f t="shared" si="0"/>
        <v>5.2073254872280623</v>
      </c>
      <c r="AL98" s="141">
        <f t="shared" si="0"/>
        <v>5.1277906851755555</v>
      </c>
      <c r="AM98" s="141">
        <f t="shared" si="0"/>
        <v>5.0365065432699927</v>
      </c>
      <c r="AN98" s="141">
        <f t="shared" si="0"/>
        <v>4.7245584186095924</v>
      </c>
      <c r="AO98" s="141" t="str">
        <f t="shared" si="0"/>
        <v>-</v>
      </c>
      <c r="AP98" s="141" t="str">
        <f t="shared" si="0"/>
        <v>-</v>
      </c>
      <c r="AQ98" s="141" t="str">
        <f t="shared" si="0"/>
        <v>-</v>
      </c>
      <c r="AR98" s="141" t="str">
        <f t="shared" si="0"/>
        <v>-</v>
      </c>
      <c r="AS98" s="141" t="str">
        <f t="shared" si="0"/>
        <v>-</v>
      </c>
      <c r="AT98" s="141" t="str">
        <f t="shared" si="0"/>
        <v>-</v>
      </c>
      <c r="AU98" s="141" t="str">
        <f t="shared" si="0"/>
        <v>-</v>
      </c>
      <c r="AV98" s="141" t="str">
        <f t="shared" si="0"/>
        <v>-</v>
      </c>
      <c r="AW98" s="141" t="str">
        <f t="shared" si="0"/>
        <v>-</v>
      </c>
      <c r="AX98" s="141" t="str">
        <f t="shared" si="0"/>
        <v>-</v>
      </c>
      <c r="AY98" s="141" t="str">
        <f t="shared" si="0"/>
        <v>-</v>
      </c>
      <c r="AZ98" s="141" t="str">
        <f t="shared" si="0"/>
        <v>-</v>
      </c>
      <c r="BA98" s="141" t="str">
        <f t="shared" si="0"/>
        <v>-</v>
      </c>
      <c r="BB98" s="141" t="str">
        <f t="shared" si="0"/>
        <v>-</v>
      </c>
      <c r="BC98" s="141" t="str">
        <f t="shared" si="0"/>
        <v>-</v>
      </c>
      <c r="BD98" s="141" t="str">
        <f t="shared" si="0"/>
        <v>-</v>
      </c>
      <c r="BE98" s="141" t="str">
        <f t="shared" si="0"/>
        <v>-</v>
      </c>
      <c r="BF98" s="141" t="str">
        <f t="shared" si="0"/>
        <v>-</v>
      </c>
    </row>
    <row r="99" spans="2:58">
      <c r="B99" s="318"/>
      <c r="C99" s="208" t="s">
        <v>321</v>
      </c>
      <c r="D99" s="208" t="s">
        <v>566</v>
      </c>
      <c r="E99" s="208" t="s">
        <v>83</v>
      </c>
      <c r="F99" s="208" t="s">
        <v>567</v>
      </c>
      <c r="G99" s="320"/>
      <c r="H99" s="38"/>
      <c r="I99" s="208"/>
      <c r="J99" s="208"/>
      <c r="K99" s="208"/>
      <c r="L99" s="208"/>
      <c r="M99" s="208"/>
      <c r="N99" s="208"/>
      <c r="O99" s="208"/>
      <c r="P99" s="208"/>
      <c r="Q99" s="38"/>
      <c r="R99" s="208"/>
      <c r="S99" s="208"/>
      <c r="T99" s="208"/>
      <c r="U99" s="208"/>
      <c r="V99" s="208"/>
      <c r="W99" s="208"/>
      <c r="X99" s="208"/>
      <c r="Y99" s="208"/>
      <c r="Z99" s="208"/>
      <c r="AA99" s="209"/>
      <c r="AB99" s="208"/>
      <c r="AC99" s="208"/>
      <c r="AD99" s="208"/>
      <c r="AE99" s="208"/>
      <c r="AF99" s="141">
        <f>IFERROR(AVERAGE(AF26:AF39),"-")</f>
        <v>5.0878666300591666</v>
      </c>
      <c r="AG99" s="141">
        <f>IFERROR(AVERAGE(AG26:AG39),"-")</f>
        <v>4.8343661242711251</v>
      </c>
      <c r="AH99" s="141">
        <f t="shared" ref="AH99:BF99" si="1">IFERROR(AVERAGE(AH26:AH39),"-")</f>
        <v>4.1672519089652997</v>
      </c>
      <c r="AI99" s="141">
        <f t="shared" si="1"/>
        <v>3.9600809722442847</v>
      </c>
      <c r="AJ99" s="141">
        <f t="shared" si="1"/>
        <v>3.649411965900712</v>
      </c>
      <c r="AK99" s="141">
        <f t="shared" si="1"/>
        <v>5.3514425332777673</v>
      </c>
      <c r="AL99" s="141">
        <f t="shared" si="1"/>
        <v>5.1008020486747743</v>
      </c>
      <c r="AM99" s="141">
        <f t="shared" si="1"/>
        <v>4.6702039117770431</v>
      </c>
      <c r="AN99" s="141">
        <f t="shared" si="1"/>
        <v>4.2923432557801373</v>
      </c>
      <c r="AO99" s="141" t="str">
        <f t="shared" si="1"/>
        <v>-</v>
      </c>
      <c r="AP99" s="141" t="str">
        <f t="shared" si="1"/>
        <v>-</v>
      </c>
      <c r="AQ99" s="141" t="str">
        <f t="shared" si="1"/>
        <v>-</v>
      </c>
      <c r="AR99" s="141" t="str">
        <f t="shared" si="1"/>
        <v>-</v>
      </c>
      <c r="AS99" s="141" t="str">
        <f t="shared" si="1"/>
        <v>-</v>
      </c>
      <c r="AT99" s="141" t="str">
        <f t="shared" si="1"/>
        <v>-</v>
      </c>
      <c r="AU99" s="141" t="str">
        <f t="shared" si="1"/>
        <v>-</v>
      </c>
      <c r="AV99" s="141" t="str">
        <f t="shared" si="1"/>
        <v>-</v>
      </c>
      <c r="AW99" s="141" t="str">
        <f t="shared" si="1"/>
        <v>-</v>
      </c>
      <c r="AX99" s="141" t="str">
        <f t="shared" si="1"/>
        <v>-</v>
      </c>
      <c r="AY99" s="141" t="str">
        <f t="shared" si="1"/>
        <v>-</v>
      </c>
      <c r="AZ99" s="141" t="str">
        <f t="shared" si="1"/>
        <v>-</v>
      </c>
      <c r="BA99" s="141" t="str">
        <f t="shared" si="1"/>
        <v>-</v>
      </c>
      <c r="BB99" s="141" t="str">
        <f t="shared" si="1"/>
        <v>-</v>
      </c>
      <c r="BC99" s="141" t="str">
        <f t="shared" si="1"/>
        <v>-</v>
      </c>
      <c r="BD99" s="141" t="str">
        <f t="shared" si="1"/>
        <v>-</v>
      </c>
      <c r="BE99" s="141" t="str">
        <f t="shared" si="1"/>
        <v>-</v>
      </c>
      <c r="BF99" s="141" t="str">
        <f t="shared" si="1"/>
        <v>-</v>
      </c>
    </row>
    <row r="100" spans="2:58">
      <c r="B100" s="208" t="s">
        <v>93</v>
      </c>
      <c r="C100" s="208"/>
      <c r="D100" s="208" t="s">
        <v>566</v>
      </c>
      <c r="E100" s="208" t="s">
        <v>83</v>
      </c>
      <c r="F100" s="208" t="s">
        <v>567</v>
      </c>
      <c r="G100" s="320"/>
      <c r="H100" s="38"/>
      <c r="I100" s="208"/>
      <c r="J100" s="208"/>
      <c r="K100" s="208"/>
      <c r="L100" s="208"/>
      <c r="M100" s="208"/>
      <c r="N100" s="208"/>
      <c r="O100" s="208"/>
      <c r="P100" s="208"/>
      <c r="Q100" s="38"/>
      <c r="R100" s="208"/>
      <c r="S100" s="208"/>
      <c r="T100" s="208"/>
      <c r="U100" s="208"/>
      <c r="V100" s="208"/>
      <c r="W100" s="208"/>
      <c r="X100" s="208"/>
      <c r="Y100" s="208"/>
      <c r="Z100" s="208"/>
      <c r="AA100" s="209"/>
      <c r="AB100" s="208"/>
      <c r="AC100" s="208"/>
      <c r="AD100" s="208"/>
      <c r="AE100" s="208"/>
      <c r="AF100" s="141">
        <f>IFERROR(AVERAGE(AF40:AF53),"-")</f>
        <v>5.6891861700116113</v>
      </c>
      <c r="AG100" s="141">
        <f>IFERROR(AVERAGE(AG40:AG53),"-")</f>
        <v>5.5264017807629031</v>
      </c>
      <c r="AH100" s="141">
        <f t="shared" ref="AH100:BF100" si="2">IFERROR(AVERAGE(AH40:AH53),"-")</f>
        <v>3.0873399400630888</v>
      </c>
      <c r="AI100" s="141">
        <f t="shared" si="2"/>
        <v>3.0755185558051426</v>
      </c>
      <c r="AJ100" s="141">
        <f t="shared" si="2"/>
        <v>2.6357697907324487</v>
      </c>
      <c r="AK100" s="141">
        <f t="shared" si="2"/>
        <v>3.1279574226221669</v>
      </c>
      <c r="AL100" s="141">
        <f t="shared" si="2"/>
        <v>4.7943693886922771</v>
      </c>
      <c r="AM100" s="141">
        <f t="shared" si="2"/>
        <v>4.6833402101459916</v>
      </c>
      <c r="AN100" s="141">
        <f t="shared" si="2"/>
        <v>4.5678441032290182</v>
      </c>
      <c r="AO100" s="141" t="str">
        <f t="shared" si="2"/>
        <v>-</v>
      </c>
      <c r="AP100" s="141" t="str">
        <f t="shared" si="2"/>
        <v>-</v>
      </c>
      <c r="AQ100" s="141" t="str">
        <f t="shared" si="2"/>
        <v>-</v>
      </c>
      <c r="AR100" s="141" t="str">
        <f t="shared" si="2"/>
        <v>-</v>
      </c>
      <c r="AS100" s="141" t="str">
        <f t="shared" si="2"/>
        <v>-</v>
      </c>
      <c r="AT100" s="141" t="str">
        <f t="shared" si="2"/>
        <v>-</v>
      </c>
      <c r="AU100" s="141" t="str">
        <f t="shared" si="2"/>
        <v>-</v>
      </c>
      <c r="AV100" s="141" t="str">
        <f t="shared" si="2"/>
        <v>-</v>
      </c>
      <c r="AW100" s="141" t="str">
        <f t="shared" si="2"/>
        <v>-</v>
      </c>
      <c r="AX100" s="141" t="str">
        <f t="shared" si="2"/>
        <v>-</v>
      </c>
      <c r="AY100" s="141" t="str">
        <f t="shared" si="2"/>
        <v>-</v>
      </c>
      <c r="AZ100" s="141" t="str">
        <f t="shared" si="2"/>
        <v>-</v>
      </c>
      <c r="BA100" s="141" t="str">
        <f t="shared" si="2"/>
        <v>-</v>
      </c>
      <c r="BB100" s="141" t="str">
        <f t="shared" si="2"/>
        <v>-</v>
      </c>
      <c r="BC100" s="141" t="str">
        <f t="shared" si="2"/>
        <v>-</v>
      </c>
      <c r="BD100" s="141" t="str">
        <f t="shared" si="2"/>
        <v>-</v>
      </c>
      <c r="BE100" s="141" t="str">
        <f t="shared" si="2"/>
        <v>-</v>
      </c>
      <c r="BF100" s="141" t="str">
        <f t="shared" si="2"/>
        <v>-</v>
      </c>
    </row>
    <row r="101" spans="2:58">
      <c r="B101" s="318" t="s">
        <v>305</v>
      </c>
      <c r="C101" s="208" t="s">
        <v>306</v>
      </c>
      <c r="D101" s="208" t="s">
        <v>566</v>
      </c>
      <c r="E101" s="208" t="s">
        <v>121</v>
      </c>
      <c r="F101" s="208" t="s">
        <v>567</v>
      </c>
      <c r="G101" s="320"/>
      <c r="H101" s="38"/>
      <c r="I101" s="208"/>
      <c r="J101" s="208"/>
      <c r="K101" s="208"/>
      <c r="L101" s="208"/>
      <c r="M101" s="208"/>
      <c r="N101" s="208"/>
      <c r="O101" s="208"/>
      <c r="P101" s="208"/>
      <c r="Q101" s="38"/>
      <c r="R101" s="208"/>
      <c r="S101" s="208"/>
      <c r="T101" s="208"/>
      <c r="U101" s="208"/>
      <c r="V101" s="208"/>
      <c r="W101" s="208"/>
      <c r="X101" s="208"/>
      <c r="Y101" s="208"/>
      <c r="Z101" s="208"/>
      <c r="AA101" s="209"/>
      <c r="AB101" s="208"/>
      <c r="AC101" s="208"/>
      <c r="AD101" s="208"/>
      <c r="AE101" s="208"/>
      <c r="AF101" s="141">
        <f>IFERROR(AVERAGE(AF55:AF68),"-")</f>
        <v>-20.568736962241086</v>
      </c>
      <c r="AG101" s="141">
        <f>IFERROR(AVERAGE(AG55:AG68),"-")</f>
        <v>-20.686572981316385</v>
      </c>
      <c r="AH101" s="141">
        <f t="shared" ref="AH101:BF101" si="3">IFERROR(AVERAGE(AH55:AH68),"-")</f>
        <v>-18.595779414376043</v>
      </c>
      <c r="AI101" s="141">
        <f t="shared" si="3"/>
        <v>-18.612654217432798</v>
      </c>
      <c r="AJ101" s="141">
        <f t="shared" si="3"/>
        <v>-18.338606673825812</v>
      </c>
      <c r="AK101" s="141">
        <f t="shared" si="3"/>
        <v>-28.197674512771943</v>
      </c>
      <c r="AL101" s="141">
        <f t="shared" si="3"/>
        <v>-28.159352171967299</v>
      </c>
      <c r="AM101" s="141">
        <f t="shared" si="3"/>
        <v>-27.937064885301432</v>
      </c>
      <c r="AN101" s="141">
        <f t="shared" si="3"/>
        <v>-26.714727295676116</v>
      </c>
      <c r="AO101" s="141" t="str">
        <f t="shared" si="3"/>
        <v>-</v>
      </c>
      <c r="AP101" s="141" t="str">
        <f t="shared" si="3"/>
        <v>-</v>
      </c>
      <c r="AQ101" s="141" t="str">
        <f t="shared" si="3"/>
        <v>-</v>
      </c>
      <c r="AR101" s="141" t="str">
        <f t="shared" si="3"/>
        <v>-</v>
      </c>
      <c r="AS101" s="141" t="str">
        <f t="shared" si="3"/>
        <v>-</v>
      </c>
      <c r="AT101" s="141" t="str">
        <f t="shared" si="3"/>
        <v>-</v>
      </c>
      <c r="AU101" s="141" t="str">
        <f t="shared" si="3"/>
        <v>-</v>
      </c>
      <c r="AV101" s="141" t="str">
        <f t="shared" si="3"/>
        <v>-</v>
      </c>
      <c r="AW101" s="141" t="str">
        <f t="shared" si="3"/>
        <v>-</v>
      </c>
      <c r="AX101" s="141" t="str">
        <f t="shared" si="3"/>
        <v>-</v>
      </c>
      <c r="AY101" s="141" t="str">
        <f t="shared" si="3"/>
        <v>-</v>
      </c>
      <c r="AZ101" s="141" t="str">
        <f t="shared" si="3"/>
        <v>-</v>
      </c>
      <c r="BA101" s="141" t="str">
        <f t="shared" si="3"/>
        <v>-</v>
      </c>
      <c r="BB101" s="141" t="str">
        <f t="shared" si="3"/>
        <v>-</v>
      </c>
      <c r="BC101" s="141" t="str">
        <f t="shared" si="3"/>
        <v>-</v>
      </c>
      <c r="BD101" s="141" t="str">
        <f t="shared" si="3"/>
        <v>-</v>
      </c>
      <c r="BE101" s="141" t="str">
        <f t="shared" si="3"/>
        <v>-</v>
      </c>
      <c r="BF101" s="141" t="str">
        <f t="shared" si="3"/>
        <v>-</v>
      </c>
    </row>
    <row r="102" spans="2:58">
      <c r="B102" s="318"/>
      <c r="C102" s="208" t="s">
        <v>321</v>
      </c>
      <c r="D102" s="208" t="s">
        <v>566</v>
      </c>
      <c r="E102" s="208" t="s">
        <v>121</v>
      </c>
      <c r="F102" s="208" t="s">
        <v>567</v>
      </c>
      <c r="G102" s="320"/>
      <c r="H102" s="38"/>
      <c r="I102" s="208"/>
      <c r="J102" s="208"/>
      <c r="K102" s="208"/>
      <c r="L102" s="208"/>
      <c r="M102" s="208"/>
      <c r="N102" s="208"/>
      <c r="O102" s="208"/>
      <c r="P102" s="208"/>
      <c r="Q102" s="38"/>
      <c r="R102" s="208"/>
      <c r="S102" s="208"/>
      <c r="T102" s="208"/>
      <c r="U102" s="208"/>
      <c r="V102" s="208"/>
      <c r="W102" s="208"/>
      <c r="X102" s="208"/>
      <c r="Y102" s="208"/>
      <c r="Z102" s="208"/>
      <c r="AA102" s="209"/>
      <c r="AB102" s="208"/>
      <c r="AC102" s="208"/>
      <c r="AD102" s="208"/>
      <c r="AE102" s="208"/>
      <c r="AF102" s="141">
        <f>IFERROR(AVERAGE(AF69:AF82),"-")</f>
        <v>-19.649276227083682</v>
      </c>
      <c r="AG102" s="141">
        <f>IFERROR(AVERAGE(AG69:AG82),"-")</f>
        <v>-19.922776732871721</v>
      </c>
      <c r="AH102" s="141">
        <f t="shared" ref="AH102:BF102" si="4">IFERROR(AVERAGE(AH69:AH82),"-")</f>
        <v>-18.023462376748981</v>
      </c>
      <c r="AI102" s="141">
        <f t="shared" si="4"/>
        <v>-18.225633313470002</v>
      </c>
      <c r="AJ102" s="141">
        <f t="shared" si="4"/>
        <v>-18.137730891242143</v>
      </c>
      <c r="AK102" s="141">
        <f t="shared" si="4"/>
        <v>-28.785700323865083</v>
      </c>
      <c r="AL102" s="141">
        <f t="shared" si="4"/>
        <v>-28.949912237039513</v>
      </c>
      <c r="AM102" s="141">
        <f t="shared" si="4"/>
        <v>-29.191224659651532</v>
      </c>
      <c r="AN102" s="141">
        <f t="shared" si="4"/>
        <v>-27.879799601362723</v>
      </c>
      <c r="AO102" s="141" t="str">
        <f t="shared" si="4"/>
        <v>-</v>
      </c>
      <c r="AP102" s="141" t="str">
        <f t="shared" si="4"/>
        <v>-</v>
      </c>
      <c r="AQ102" s="141" t="str">
        <f t="shared" si="4"/>
        <v>-</v>
      </c>
      <c r="AR102" s="141" t="str">
        <f t="shared" si="4"/>
        <v>-</v>
      </c>
      <c r="AS102" s="141" t="str">
        <f t="shared" si="4"/>
        <v>-</v>
      </c>
      <c r="AT102" s="141" t="str">
        <f t="shared" si="4"/>
        <v>-</v>
      </c>
      <c r="AU102" s="141" t="str">
        <f t="shared" si="4"/>
        <v>-</v>
      </c>
      <c r="AV102" s="141" t="str">
        <f t="shared" si="4"/>
        <v>-</v>
      </c>
      <c r="AW102" s="141" t="str">
        <f t="shared" si="4"/>
        <v>-</v>
      </c>
      <c r="AX102" s="141" t="str">
        <f t="shared" si="4"/>
        <v>-</v>
      </c>
      <c r="AY102" s="141" t="str">
        <f t="shared" si="4"/>
        <v>-</v>
      </c>
      <c r="AZ102" s="141" t="str">
        <f t="shared" si="4"/>
        <v>-</v>
      </c>
      <c r="BA102" s="141" t="str">
        <f t="shared" si="4"/>
        <v>-</v>
      </c>
      <c r="BB102" s="141" t="str">
        <f t="shared" si="4"/>
        <v>-</v>
      </c>
      <c r="BC102" s="141" t="str">
        <f t="shared" si="4"/>
        <v>-</v>
      </c>
      <c r="BD102" s="141" t="str">
        <f t="shared" si="4"/>
        <v>-</v>
      </c>
      <c r="BE102" s="141" t="str">
        <f t="shared" si="4"/>
        <v>-</v>
      </c>
      <c r="BF102" s="141" t="str">
        <f t="shared" si="4"/>
        <v>-</v>
      </c>
    </row>
    <row r="103" spans="2:58">
      <c r="B103" s="208" t="s">
        <v>93</v>
      </c>
      <c r="C103" s="208"/>
      <c r="D103" s="208" t="s">
        <v>566</v>
      </c>
      <c r="E103" s="208" t="s">
        <v>121</v>
      </c>
      <c r="F103" s="208" t="s">
        <v>567</v>
      </c>
      <c r="G103" s="321"/>
      <c r="H103" s="38"/>
      <c r="I103" s="208"/>
      <c r="J103" s="208"/>
      <c r="K103" s="208"/>
      <c r="L103" s="208"/>
      <c r="M103" s="208"/>
      <c r="N103" s="208"/>
      <c r="O103" s="208"/>
      <c r="P103" s="208"/>
      <c r="Q103" s="38"/>
      <c r="R103" s="208"/>
      <c r="S103" s="208"/>
      <c r="T103" s="208"/>
      <c r="U103" s="208"/>
      <c r="V103" s="208"/>
      <c r="W103" s="208"/>
      <c r="X103" s="208"/>
      <c r="Y103" s="208"/>
      <c r="Z103" s="208"/>
      <c r="AA103" s="209"/>
      <c r="AB103" s="208"/>
      <c r="AC103" s="208"/>
      <c r="AD103" s="208"/>
      <c r="AE103" s="208"/>
      <c r="AF103" s="141">
        <f t="shared" ref="AF103:BF103" si="5">IFERROR(AVERAGE(AF83:AF96),"-")</f>
        <v>-28.916528115702675</v>
      </c>
      <c r="AG103" s="141">
        <f>IFERROR(AVERAGE(AG83:AG96),"-")</f>
        <v>-29.111455362094244</v>
      </c>
      <c r="AH103" s="141">
        <f t="shared" si="5"/>
        <v>-16.651945774222625</v>
      </c>
      <c r="AI103" s="141">
        <f t="shared" si="5"/>
        <v>-16.658052872766287</v>
      </c>
      <c r="AJ103" s="141">
        <f t="shared" si="5"/>
        <v>-14.657087352124691</v>
      </c>
      <c r="AK103" s="141">
        <f t="shared" si="5"/>
        <v>-17.922042577377837</v>
      </c>
      <c r="AL103" s="141">
        <f t="shared" si="5"/>
        <v>-27.94705918273629</v>
      </c>
      <c r="AM103" s="141">
        <f t="shared" si="5"/>
        <v>-27.743088361282581</v>
      </c>
      <c r="AN103" s="141">
        <f t="shared" si="5"/>
        <v>-27.751441611056691</v>
      </c>
      <c r="AO103" s="141" t="str">
        <f t="shared" si="5"/>
        <v>-</v>
      </c>
      <c r="AP103" s="141" t="str">
        <f t="shared" si="5"/>
        <v>-</v>
      </c>
      <c r="AQ103" s="141" t="str">
        <f t="shared" si="5"/>
        <v>-</v>
      </c>
      <c r="AR103" s="141" t="str">
        <f t="shared" si="5"/>
        <v>-</v>
      </c>
      <c r="AS103" s="141" t="str">
        <f t="shared" si="5"/>
        <v>-</v>
      </c>
      <c r="AT103" s="141" t="str">
        <f t="shared" si="5"/>
        <v>-</v>
      </c>
      <c r="AU103" s="141" t="str">
        <f t="shared" si="5"/>
        <v>-</v>
      </c>
      <c r="AV103" s="141" t="str">
        <f t="shared" si="5"/>
        <v>-</v>
      </c>
      <c r="AW103" s="141" t="str">
        <f t="shared" si="5"/>
        <v>-</v>
      </c>
      <c r="AX103" s="141" t="str">
        <f t="shared" si="5"/>
        <v>-</v>
      </c>
      <c r="AY103" s="141" t="str">
        <f t="shared" si="5"/>
        <v>-</v>
      </c>
      <c r="AZ103" s="141" t="str">
        <f t="shared" si="5"/>
        <v>-</v>
      </c>
      <c r="BA103" s="141" t="str">
        <f t="shared" si="5"/>
        <v>-</v>
      </c>
      <c r="BB103" s="141" t="str">
        <f t="shared" si="5"/>
        <v>-</v>
      </c>
      <c r="BC103" s="141" t="str">
        <f t="shared" si="5"/>
        <v>-</v>
      </c>
      <c r="BD103" s="141" t="str">
        <f t="shared" si="5"/>
        <v>-</v>
      </c>
      <c r="BE103" s="141" t="str">
        <f t="shared" si="5"/>
        <v>-</v>
      </c>
      <c r="BF103" s="141" t="str">
        <f t="shared" si="5"/>
        <v>-</v>
      </c>
    </row>
  </sheetData>
  <mergeCells count="36">
    <mergeCell ref="B98:B99"/>
    <mergeCell ref="B101:B102"/>
    <mergeCell ref="G98:G103"/>
    <mergeCell ref="B7:B11"/>
    <mergeCell ref="R7:BF7"/>
    <mergeCell ref="I8:P8"/>
    <mergeCell ref="R8:BF8"/>
    <mergeCell ref="C7:C11"/>
    <mergeCell ref="D7:D11"/>
    <mergeCell ref="E7:E11"/>
    <mergeCell ref="F7:F11"/>
    <mergeCell ref="G7:G8"/>
    <mergeCell ref="I7:P7"/>
    <mergeCell ref="D69:D82"/>
    <mergeCell ref="C40:C53"/>
    <mergeCell ref="D26:D39"/>
    <mergeCell ref="E26:E39"/>
    <mergeCell ref="D12:D25"/>
    <mergeCell ref="E12:E25"/>
    <mergeCell ref="C26:C39"/>
    <mergeCell ref="B3:AK3"/>
    <mergeCell ref="B12:B39"/>
    <mergeCell ref="C12:C25"/>
    <mergeCell ref="E40:E53"/>
    <mergeCell ref="E69:E82"/>
    <mergeCell ref="B83:B96"/>
    <mergeCell ref="C83:C96"/>
    <mergeCell ref="D83:D96"/>
    <mergeCell ref="E83:E96"/>
    <mergeCell ref="B55:B82"/>
    <mergeCell ref="C55:C68"/>
    <mergeCell ref="D55:D68"/>
    <mergeCell ref="E55:E68"/>
    <mergeCell ref="C69:C82"/>
    <mergeCell ref="D40:D53"/>
    <mergeCell ref="B40:B5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DE6F-4272-48BD-8446-6E77DA612412}">
  <sheetPr>
    <tabColor theme="9" tint="0.79998168889431442"/>
    <pageSetUpPr autoPageBreaks="0"/>
  </sheetPr>
  <dimension ref="A1:BF90"/>
  <sheetViews>
    <sheetView zoomScaleNormal="100" workbookViewId="0"/>
  </sheetViews>
  <sheetFormatPr defaultRowHeight="14.25"/>
  <cols>
    <col min="1" max="1" width="6.7109375" customWidth="1"/>
    <col min="2" max="2" width="32.28515625" customWidth="1"/>
    <col min="3" max="3" width="31.28515625" customWidth="1"/>
    <col min="4" max="4" width="18.7109375" customWidth="1"/>
    <col min="5" max="5" width="12.28515625" customWidth="1"/>
    <col min="6" max="6" width="22.7109375" customWidth="1"/>
    <col min="7" max="7" width="19.42578125" customWidth="1"/>
    <col min="8" max="8" width="2.7109375" customWidth="1"/>
    <col min="9" max="16" width="10.7109375" hidden="1" customWidth="1"/>
    <col min="17" max="17" width="2.7109375" hidden="1" customWidth="1"/>
    <col min="18" max="26" width="10.7109375" hidden="1" customWidth="1"/>
    <col min="27" max="27" width="10.7109375" style="7" hidden="1" customWidth="1"/>
    <col min="28" max="31" width="10.7109375" hidden="1" customWidth="1"/>
    <col min="32" max="58" width="10.7109375" customWidth="1"/>
  </cols>
  <sheetData>
    <row r="1" spans="1:58" s="126" customFormat="1" ht="12.75" customHeight="1">
      <c r="AA1" s="33"/>
    </row>
    <row r="2" spans="1:58" s="126" customFormat="1" ht="18.75" customHeight="1">
      <c r="A2" s="127"/>
      <c r="B2" s="127" t="s">
        <v>568</v>
      </c>
      <c r="C2" s="127"/>
      <c r="D2" s="127"/>
      <c r="E2" s="127"/>
      <c r="AA2" s="34"/>
    </row>
    <row r="3" spans="1:58" s="126" customFormat="1" ht="56.25" customHeight="1">
      <c r="A3" s="151"/>
      <c r="B3" s="292" t="s">
        <v>569</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row>
    <row r="4" spans="1:58" s="126" customFormat="1" ht="16.5" customHeight="1">
      <c r="B4" s="128"/>
      <c r="C4" s="128"/>
      <c r="D4" s="128"/>
      <c r="E4" s="128"/>
      <c r="F4" s="128"/>
      <c r="G4" s="130"/>
      <c r="H4" s="130"/>
      <c r="J4" s="129"/>
      <c r="K4" s="129"/>
      <c r="L4" s="129"/>
      <c r="M4" s="129"/>
      <c r="N4" s="129"/>
      <c r="O4" s="129"/>
      <c r="P4" s="129"/>
      <c r="Q4" s="129"/>
      <c r="R4" s="129"/>
    </row>
    <row r="5" spans="1:58" s="131" customFormat="1">
      <c r="AA5"/>
    </row>
    <row r="6" spans="1:58" s="134" customFormat="1"/>
    <row r="7" spans="1:58" ht="14.65" customHeight="1">
      <c r="B7" s="306" t="s">
        <v>227</v>
      </c>
      <c r="C7" s="306" t="s">
        <v>228</v>
      </c>
      <c r="D7" s="307" t="s">
        <v>229</v>
      </c>
      <c r="E7" s="310" t="s">
        <v>230</v>
      </c>
      <c r="F7" s="313"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11"/>
      <c r="F8" s="314"/>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45">
      <c r="B9" s="306"/>
      <c r="C9" s="306"/>
      <c r="D9" s="308"/>
      <c r="E9" s="311"/>
      <c r="F9" s="314"/>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11"/>
      <c r="F10" s="314"/>
      <c r="G10" s="114" t="s">
        <v>243</v>
      </c>
      <c r="H10" s="113"/>
      <c r="I10" s="120" t="s">
        <v>244</v>
      </c>
      <c r="J10" s="120" t="s">
        <v>245</v>
      </c>
      <c r="K10" s="120" t="s">
        <v>246</v>
      </c>
      <c r="L10" s="120" t="s">
        <v>247</v>
      </c>
      <c r="M10" s="120" t="s">
        <v>248</v>
      </c>
      <c r="N10" s="121" t="s">
        <v>249</v>
      </c>
      <c r="O10" s="120" t="s">
        <v>250</v>
      </c>
      <c r="P10" s="120" t="s">
        <v>251</v>
      </c>
      <c r="Q10" s="113"/>
      <c r="R10" s="120"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c r="B11" s="306"/>
      <c r="C11" s="306"/>
      <c r="D11" s="309"/>
      <c r="E11" s="312"/>
      <c r="F11" s="315"/>
      <c r="G11" s="124"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B12" s="283" t="s">
        <v>305</v>
      </c>
      <c r="C12" s="322" t="s">
        <v>306</v>
      </c>
      <c r="D12" s="284" t="s">
        <v>95</v>
      </c>
      <c r="E12" s="288"/>
      <c r="F12" s="61" t="s">
        <v>98</v>
      </c>
      <c r="G12" s="62"/>
      <c r="H12" s="38"/>
      <c r="I12" s="136"/>
      <c r="J12" s="136"/>
      <c r="K12" s="136"/>
      <c r="L12" s="136"/>
      <c r="M12" s="136"/>
      <c r="N12" s="136"/>
      <c r="O12" s="136"/>
      <c r="P12" s="136"/>
      <c r="Q12" s="38"/>
      <c r="R12" s="135"/>
      <c r="S12" s="135"/>
      <c r="T12" s="135"/>
      <c r="U12" s="135"/>
      <c r="V12" s="135"/>
      <c r="W12" s="135"/>
      <c r="X12" s="135"/>
      <c r="Y12" s="135"/>
      <c r="Z12" s="135"/>
      <c r="AA12" s="136"/>
      <c r="AB12" s="135"/>
      <c r="AC12" s="135"/>
      <c r="AD12" s="228"/>
      <c r="AE12" s="228"/>
      <c r="AF12" s="141">
        <f>IFERROR(IF('3a DTC_Other'!AF12="","-",'3c DTC_PPM'!AD12-'3a DTC_Other'!AF12),"-")</f>
        <v>24.930000000000007</v>
      </c>
      <c r="AG12" s="141">
        <f>IFERROR(IF('3a DTC_Other'!AG12="","-",'3c DTC_PPM'!AE12-'3a DTC_Other'!AG12),"-")</f>
        <v>24.960000000000008</v>
      </c>
      <c r="AH12" s="141">
        <f>IFERROR(IF('3a DTC_Other'!AH12="","-",'3c DTC_PPM'!AF12-'3a DTC_Other'!AH12),"-")</f>
        <v>22.379999999999995</v>
      </c>
      <c r="AI12" s="141">
        <f>IFERROR(IF('3a DTC_Other'!AI12="","-",'3c DTC_PPM'!AG12-'3a DTC_Other'!AI12),"-")</f>
        <v>22.380000000000024</v>
      </c>
      <c r="AJ12" s="141">
        <f>IFERROR(IF('3a DTC_Other'!AJ12="","-",'3c DTC_PPM'!AH12-'3a DTC_Other'!AJ12),"-")</f>
        <v>21.860000000000014</v>
      </c>
      <c r="AK12" s="141">
        <f>IFERROR(IF('3a DTC_Other'!AK12="","-",'3c DTC_PPM'!AI12-'3a DTC_Other'!AK12),"-")</f>
        <v>33.75</v>
      </c>
      <c r="AL12" s="141">
        <f>IFERROR(IF('3a DTC_Other'!AL12="","-",'3c DTC_PPM'!AJ12-'3a DTC_Other'!AL12),"-")</f>
        <v>33.609999999999985</v>
      </c>
      <c r="AM12" s="141">
        <f>IFERROR(IF('3a DTC_Other'!AM12="","-",'3c DTC_PPM'!AK12-'3a DTC_Other'!AM12),"-")</f>
        <v>33.289999999999992</v>
      </c>
      <c r="AN12" s="141">
        <f>IFERROR(IF('3a DTC_Other'!AN12="","-",'3c DTC_PPM'!AL12-'3a DTC_Other'!AN12),"-")</f>
        <v>32.389999999999986</v>
      </c>
      <c r="AO12" s="141" t="str">
        <f>IFERROR(IF('3a DTC_Other'!AO12="","-",'3c DTC_PPM'!AM12-'3a DTC_Other'!AO12),"-")</f>
        <v>-</v>
      </c>
      <c r="AP12" s="141" t="str">
        <f>IFERROR(IF('3a DTC_Other'!AP12="","-",'3c DTC_PPM'!AN12-'3a DTC_Other'!AP12),"-")</f>
        <v>-</v>
      </c>
      <c r="AQ12" s="141" t="str">
        <f>IFERROR(IF('3a DTC_Other'!AQ12="","-",'3c DTC_PPM'!AO12-'3a DTC_Other'!AQ12),"-")</f>
        <v>-</v>
      </c>
      <c r="AR12" s="141" t="str">
        <f>IFERROR(IF('3a DTC_Other'!AR12="","-",'3c DTC_PPM'!AP12-'3a DTC_Other'!AR12),"-")</f>
        <v>-</v>
      </c>
      <c r="AS12" s="141" t="str">
        <f>IFERROR(IF('3a DTC_Other'!AS12="","-",'3c DTC_PPM'!AQ12-'3a DTC_Other'!AS12),"-")</f>
        <v>-</v>
      </c>
      <c r="AT12" s="141" t="str">
        <f>IFERROR(IF('3a DTC_Other'!AT12="","-",'3c DTC_PPM'!AR12-'3a DTC_Other'!AT12),"-")</f>
        <v>-</v>
      </c>
      <c r="AU12" s="141" t="str">
        <f>IFERROR(IF('3a DTC_Other'!AU12="","-",'3c DTC_PPM'!AS12-'3a DTC_Other'!AU12),"-")</f>
        <v>-</v>
      </c>
      <c r="AV12" s="141" t="str">
        <f>IFERROR(IF('3a DTC_Other'!AV12="","-",'3c DTC_PPM'!AT12-'3a DTC_Other'!AV12),"-")</f>
        <v>-</v>
      </c>
      <c r="AW12" s="141" t="str">
        <f>IFERROR(IF('3a DTC_Other'!AW12="","-",'3c DTC_PPM'!AU12-'3a DTC_Other'!AW12),"-")</f>
        <v>-</v>
      </c>
      <c r="AX12" s="141" t="str">
        <f>IFERROR(IF('3a DTC_Other'!AX12="","-",'3c DTC_PPM'!AV12-'3a DTC_Other'!AX12),"-")</f>
        <v>-</v>
      </c>
      <c r="AY12" s="141" t="str">
        <f>IFERROR(IF('3a DTC_Other'!AY12="","-",'3c DTC_PPM'!AW12-'3a DTC_Other'!AY12),"-")</f>
        <v>-</v>
      </c>
      <c r="AZ12" s="141" t="str">
        <f>IFERROR(IF('3a DTC_Other'!AZ12="","-",'3c DTC_PPM'!AX12-'3a DTC_Other'!AZ12),"-")</f>
        <v>-</v>
      </c>
      <c r="BA12" s="141" t="str">
        <f>IFERROR(IF('3a DTC_Other'!BA12="","-",'3c DTC_PPM'!AY12-'3a DTC_Other'!BA12),"-")</f>
        <v>-</v>
      </c>
      <c r="BB12" s="141" t="str">
        <f>IFERROR(IF('3a DTC_Other'!BB12="","-",'3c DTC_PPM'!AZ12-'3a DTC_Other'!BB12),"-")</f>
        <v>-</v>
      </c>
      <c r="BC12" s="141" t="str">
        <f>IFERROR(IF('3a DTC_Other'!BC12="","-",'3c DTC_PPM'!BA12-'3a DTC_Other'!BC12),"-")</f>
        <v>-</v>
      </c>
      <c r="BD12" s="141" t="str">
        <f>IFERROR(IF('3a DTC_Other'!BD12="","-",'3c DTC_PPM'!BB12-'3a DTC_Other'!BD12),"-")</f>
        <v>-</v>
      </c>
      <c r="BE12" s="141" t="str">
        <f>IFERROR(IF('3a DTC_Other'!BE12="","-",'3c DTC_PPM'!BC12-'3a DTC_Other'!BE12),"-")</f>
        <v>-</v>
      </c>
      <c r="BF12" s="141" t="str">
        <f>IFERROR(IF('3a DTC_Other'!BF12="","-",'3c DTC_PPM'!BD12-'3a DTC_Other'!BF12),"-")</f>
        <v>-</v>
      </c>
    </row>
    <row r="13" spans="1:58">
      <c r="B13" s="283"/>
      <c r="C13" s="323"/>
      <c r="D13" s="285"/>
      <c r="E13" s="324"/>
      <c r="F13" s="64" t="s">
        <v>99</v>
      </c>
      <c r="G13" s="65"/>
      <c r="H13" s="38"/>
      <c r="I13" s="136"/>
      <c r="J13" s="136"/>
      <c r="K13" s="136"/>
      <c r="L13" s="136"/>
      <c r="M13" s="136"/>
      <c r="N13" s="136"/>
      <c r="O13" s="136"/>
      <c r="P13" s="136"/>
      <c r="Q13" s="38"/>
      <c r="R13" s="135"/>
      <c r="S13" s="135"/>
      <c r="T13" s="135"/>
      <c r="U13" s="135"/>
      <c r="V13" s="135"/>
      <c r="W13" s="135"/>
      <c r="X13" s="135"/>
      <c r="Y13" s="135"/>
      <c r="Z13" s="135"/>
      <c r="AA13" s="136"/>
      <c r="AB13" s="135"/>
      <c r="AC13" s="135"/>
      <c r="AD13" s="228"/>
      <c r="AE13" s="228"/>
      <c r="AF13" s="141">
        <f>IFERROR(IF('3a DTC_Other'!AF13="","-",'3c DTC_PPM'!AD13-'3a DTC_Other'!AF13),"-")</f>
        <v>24.580000000000013</v>
      </c>
      <c r="AG13" s="141">
        <f>IFERROR(IF('3a DTC_Other'!AG13="","-",'3c DTC_PPM'!AE13-'3a DTC_Other'!AG13),"-")</f>
        <v>24.590000000000003</v>
      </c>
      <c r="AH13" s="141">
        <f>IFERROR(IF('3a DTC_Other'!AH13="","-",'3c DTC_PPM'!AF13-'3a DTC_Other'!AH13),"-")</f>
        <v>22.04000000000002</v>
      </c>
      <c r="AI13" s="141">
        <f>IFERROR(IF('3a DTC_Other'!AI13="","-",'3c DTC_PPM'!AG13-'3a DTC_Other'!AI13),"-")</f>
        <v>22.03</v>
      </c>
      <c r="AJ13" s="141">
        <f>IFERROR(IF('3a DTC_Other'!AJ13="","-",'3c DTC_PPM'!AH13-'3a DTC_Other'!AJ13),"-")</f>
        <v>21.72</v>
      </c>
      <c r="AK13" s="141">
        <f>IFERROR(IF('3a DTC_Other'!AK13="","-",'3c DTC_PPM'!AI13-'3a DTC_Other'!AK13),"-")</f>
        <v>32.740000000000009</v>
      </c>
      <c r="AL13" s="141">
        <f>IFERROR(IF('3a DTC_Other'!AL13="","-",'3c DTC_PPM'!AJ13-'3a DTC_Other'!AL13),"-")</f>
        <v>32.599999999999994</v>
      </c>
      <c r="AM13" s="141">
        <f>IFERROR(IF('3a DTC_Other'!AM13="","-",'3c DTC_PPM'!AK13-'3a DTC_Other'!AM13),"-")</f>
        <v>32.300000000000011</v>
      </c>
      <c r="AN13" s="141">
        <f>IFERROR(IF('3a DTC_Other'!AN13="","-",'3c DTC_PPM'!AL13-'3a DTC_Other'!AN13),"-")</f>
        <v>30.680000000000007</v>
      </c>
      <c r="AO13" s="141" t="str">
        <f>IFERROR(IF('3a DTC_Other'!AO13="","-",'3c DTC_PPM'!AM13-'3a DTC_Other'!AO13),"-")</f>
        <v>-</v>
      </c>
      <c r="AP13" s="141" t="str">
        <f>IFERROR(IF('3a DTC_Other'!AP13="","-",'3c DTC_PPM'!AN13-'3a DTC_Other'!AP13),"-")</f>
        <v>-</v>
      </c>
      <c r="AQ13" s="141" t="str">
        <f>IFERROR(IF('3a DTC_Other'!AQ13="","-",'3c DTC_PPM'!AO13-'3a DTC_Other'!AQ13),"-")</f>
        <v>-</v>
      </c>
      <c r="AR13" s="141" t="str">
        <f>IFERROR(IF('3a DTC_Other'!AR13="","-",'3c DTC_PPM'!AP13-'3a DTC_Other'!AR13),"-")</f>
        <v>-</v>
      </c>
      <c r="AS13" s="141" t="str">
        <f>IFERROR(IF('3a DTC_Other'!AS13="","-",'3c DTC_PPM'!AQ13-'3a DTC_Other'!AS13),"-")</f>
        <v>-</v>
      </c>
      <c r="AT13" s="141" t="str">
        <f>IFERROR(IF('3a DTC_Other'!AT13="","-",'3c DTC_PPM'!AR13-'3a DTC_Other'!AT13),"-")</f>
        <v>-</v>
      </c>
      <c r="AU13" s="141" t="str">
        <f>IFERROR(IF('3a DTC_Other'!AU13="","-",'3c DTC_PPM'!AS13-'3a DTC_Other'!AU13),"-")</f>
        <v>-</v>
      </c>
      <c r="AV13" s="141" t="str">
        <f>IFERROR(IF('3a DTC_Other'!AV13="","-",'3c DTC_PPM'!AT13-'3a DTC_Other'!AV13),"-")</f>
        <v>-</v>
      </c>
      <c r="AW13" s="141" t="str">
        <f>IFERROR(IF('3a DTC_Other'!AW13="","-",'3c DTC_PPM'!AU13-'3a DTC_Other'!AW13),"-")</f>
        <v>-</v>
      </c>
      <c r="AX13" s="141" t="str">
        <f>IFERROR(IF('3a DTC_Other'!AX13="","-",'3c DTC_PPM'!AV13-'3a DTC_Other'!AX13),"-")</f>
        <v>-</v>
      </c>
      <c r="AY13" s="141" t="str">
        <f>IFERROR(IF('3a DTC_Other'!AY13="","-",'3c DTC_PPM'!AW13-'3a DTC_Other'!AY13),"-")</f>
        <v>-</v>
      </c>
      <c r="AZ13" s="141" t="str">
        <f>IFERROR(IF('3a DTC_Other'!AZ13="","-",'3c DTC_PPM'!AX13-'3a DTC_Other'!AZ13),"-")</f>
        <v>-</v>
      </c>
      <c r="BA13" s="141" t="str">
        <f>IFERROR(IF('3a DTC_Other'!BA13="","-",'3c DTC_PPM'!AY13-'3a DTC_Other'!BA13),"-")</f>
        <v>-</v>
      </c>
      <c r="BB13" s="141" t="str">
        <f>IFERROR(IF('3a DTC_Other'!BB13="","-",'3c DTC_PPM'!AZ13-'3a DTC_Other'!BB13),"-")</f>
        <v>-</v>
      </c>
      <c r="BC13" s="141" t="str">
        <f>IFERROR(IF('3a DTC_Other'!BC13="","-",'3c DTC_PPM'!BA13-'3a DTC_Other'!BC13),"-")</f>
        <v>-</v>
      </c>
      <c r="BD13" s="141" t="str">
        <f>IFERROR(IF('3a DTC_Other'!BD13="","-",'3c DTC_PPM'!BB13-'3a DTC_Other'!BD13),"-")</f>
        <v>-</v>
      </c>
      <c r="BE13" s="141" t="str">
        <f>IFERROR(IF('3a DTC_Other'!BE13="","-",'3c DTC_PPM'!BC13-'3a DTC_Other'!BE13),"-")</f>
        <v>-</v>
      </c>
      <c r="BF13" s="141" t="str">
        <f>IFERROR(IF('3a DTC_Other'!BF13="","-",'3c DTC_PPM'!BD13-'3a DTC_Other'!BF13),"-")</f>
        <v>-</v>
      </c>
    </row>
    <row r="14" spans="1:58">
      <c r="B14" s="283"/>
      <c r="C14" s="323"/>
      <c r="D14" s="285"/>
      <c r="E14" s="324"/>
      <c r="F14" s="64" t="s">
        <v>100</v>
      </c>
      <c r="G14" s="65"/>
      <c r="H14" s="38"/>
      <c r="I14" s="136"/>
      <c r="J14" s="136"/>
      <c r="K14" s="136"/>
      <c r="L14" s="136"/>
      <c r="M14" s="136"/>
      <c r="N14" s="136"/>
      <c r="O14" s="136"/>
      <c r="P14" s="136"/>
      <c r="Q14" s="38"/>
      <c r="R14" s="135"/>
      <c r="S14" s="135"/>
      <c r="T14" s="135"/>
      <c r="U14" s="135"/>
      <c r="V14" s="135"/>
      <c r="W14" s="135"/>
      <c r="X14" s="135"/>
      <c r="Y14" s="135"/>
      <c r="Z14" s="135"/>
      <c r="AA14" s="136"/>
      <c r="AB14" s="135"/>
      <c r="AC14" s="135"/>
      <c r="AD14" s="228"/>
      <c r="AE14" s="228"/>
      <c r="AF14" s="141">
        <f>IFERROR(IF('3a DTC_Other'!AF14="","-",'3c DTC_PPM'!AD14-'3a DTC_Other'!AF14),"-")</f>
        <v>24.649999999999977</v>
      </c>
      <c r="AG14" s="141">
        <f>IFERROR(IF('3a DTC_Other'!AG14="","-",'3c DTC_PPM'!AE14-'3a DTC_Other'!AG14),"-")</f>
        <v>24.659999999999997</v>
      </c>
      <c r="AH14" s="141">
        <f>IFERROR(IF('3a DTC_Other'!AH14="","-",'3c DTC_PPM'!AF14-'3a DTC_Other'!AH14),"-")</f>
        <v>22.110000000000014</v>
      </c>
      <c r="AI14" s="141">
        <f>IFERROR(IF('3a DTC_Other'!AI14="","-",'3c DTC_PPM'!AG14-'3a DTC_Other'!AI14),"-")</f>
        <v>22.100000000000023</v>
      </c>
      <c r="AJ14" s="141">
        <f>IFERROR(IF('3a DTC_Other'!AJ14="","-",'3c DTC_PPM'!AH14-'3a DTC_Other'!AJ14),"-")</f>
        <v>21.739999999999981</v>
      </c>
      <c r="AK14" s="141">
        <f>IFERROR(IF('3a DTC_Other'!AK14="","-",'3c DTC_PPM'!AI14-'3a DTC_Other'!AK14),"-")</f>
        <v>32.849999999999994</v>
      </c>
      <c r="AL14" s="141">
        <f>IFERROR(IF('3a DTC_Other'!AL14="","-",'3c DTC_PPM'!AJ14-'3a DTC_Other'!AL14),"-")</f>
        <v>32.70999999999998</v>
      </c>
      <c r="AM14" s="141">
        <f>IFERROR(IF('3a DTC_Other'!AM14="","-",'3c DTC_PPM'!AK14-'3a DTC_Other'!AM14),"-")</f>
        <v>32.409999999999997</v>
      </c>
      <c r="AN14" s="141">
        <f>IFERROR(IF('3a DTC_Other'!AN14="","-",'3c DTC_PPM'!AL14-'3a DTC_Other'!AN14),"-")</f>
        <v>30.669999999999987</v>
      </c>
      <c r="AO14" s="141" t="str">
        <f>IFERROR(IF('3a DTC_Other'!AO14="","-",'3c DTC_PPM'!AM14-'3a DTC_Other'!AO14),"-")</f>
        <v>-</v>
      </c>
      <c r="AP14" s="141" t="str">
        <f>IFERROR(IF('3a DTC_Other'!AP14="","-",'3c DTC_PPM'!AN14-'3a DTC_Other'!AP14),"-")</f>
        <v>-</v>
      </c>
      <c r="AQ14" s="141" t="str">
        <f>IFERROR(IF('3a DTC_Other'!AQ14="","-",'3c DTC_PPM'!AO14-'3a DTC_Other'!AQ14),"-")</f>
        <v>-</v>
      </c>
      <c r="AR14" s="141" t="str">
        <f>IFERROR(IF('3a DTC_Other'!AR14="","-",'3c DTC_PPM'!AP14-'3a DTC_Other'!AR14),"-")</f>
        <v>-</v>
      </c>
      <c r="AS14" s="141" t="str">
        <f>IFERROR(IF('3a DTC_Other'!AS14="","-",'3c DTC_PPM'!AQ14-'3a DTC_Other'!AS14),"-")</f>
        <v>-</v>
      </c>
      <c r="AT14" s="141" t="str">
        <f>IFERROR(IF('3a DTC_Other'!AT14="","-",'3c DTC_PPM'!AR14-'3a DTC_Other'!AT14),"-")</f>
        <v>-</v>
      </c>
      <c r="AU14" s="141" t="str">
        <f>IFERROR(IF('3a DTC_Other'!AU14="","-",'3c DTC_PPM'!AS14-'3a DTC_Other'!AU14),"-")</f>
        <v>-</v>
      </c>
      <c r="AV14" s="141" t="str">
        <f>IFERROR(IF('3a DTC_Other'!AV14="","-",'3c DTC_PPM'!AT14-'3a DTC_Other'!AV14),"-")</f>
        <v>-</v>
      </c>
      <c r="AW14" s="141" t="str">
        <f>IFERROR(IF('3a DTC_Other'!AW14="","-",'3c DTC_PPM'!AU14-'3a DTC_Other'!AW14),"-")</f>
        <v>-</v>
      </c>
      <c r="AX14" s="141" t="str">
        <f>IFERROR(IF('3a DTC_Other'!AX14="","-",'3c DTC_PPM'!AV14-'3a DTC_Other'!AX14),"-")</f>
        <v>-</v>
      </c>
      <c r="AY14" s="141" t="str">
        <f>IFERROR(IF('3a DTC_Other'!AY14="","-",'3c DTC_PPM'!AW14-'3a DTC_Other'!AY14),"-")</f>
        <v>-</v>
      </c>
      <c r="AZ14" s="141" t="str">
        <f>IFERROR(IF('3a DTC_Other'!AZ14="","-",'3c DTC_PPM'!AX14-'3a DTC_Other'!AZ14),"-")</f>
        <v>-</v>
      </c>
      <c r="BA14" s="141" t="str">
        <f>IFERROR(IF('3a DTC_Other'!BA14="","-",'3c DTC_PPM'!AY14-'3a DTC_Other'!BA14),"-")</f>
        <v>-</v>
      </c>
      <c r="BB14" s="141" t="str">
        <f>IFERROR(IF('3a DTC_Other'!BB14="","-",'3c DTC_PPM'!AZ14-'3a DTC_Other'!BB14),"-")</f>
        <v>-</v>
      </c>
      <c r="BC14" s="141" t="str">
        <f>IFERROR(IF('3a DTC_Other'!BC14="","-",'3c DTC_PPM'!BA14-'3a DTC_Other'!BC14),"-")</f>
        <v>-</v>
      </c>
      <c r="BD14" s="141" t="str">
        <f>IFERROR(IF('3a DTC_Other'!BD14="","-",'3c DTC_PPM'!BB14-'3a DTC_Other'!BD14),"-")</f>
        <v>-</v>
      </c>
      <c r="BE14" s="141" t="str">
        <f>IFERROR(IF('3a DTC_Other'!BE14="","-",'3c DTC_PPM'!BC14-'3a DTC_Other'!BE14),"-")</f>
        <v>-</v>
      </c>
      <c r="BF14" s="141" t="str">
        <f>IFERROR(IF('3a DTC_Other'!BF14="","-",'3c DTC_PPM'!BD14-'3a DTC_Other'!BF14),"-")</f>
        <v>-</v>
      </c>
    </row>
    <row r="15" spans="1:58">
      <c r="B15" s="283"/>
      <c r="C15" s="323"/>
      <c r="D15" s="285"/>
      <c r="E15" s="324"/>
      <c r="F15" s="64" t="s">
        <v>101</v>
      </c>
      <c r="G15" s="65"/>
      <c r="H15" s="38"/>
      <c r="I15" s="136"/>
      <c r="J15" s="136"/>
      <c r="K15" s="136"/>
      <c r="L15" s="136"/>
      <c r="M15" s="136"/>
      <c r="N15" s="136"/>
      <c r="O15" s="136"/>
      <c r="P15" s="136"/>
      <c r="Q15" s="38"/>
      <c r="R15" s="135"/>
      <c r="S15" s="135"/>
      <c r="T15" s="135"/>
      <c r="U15" s="135"/>
      <c r="V15" s="135"/>
      <c r="W15" s="135"/>
      <c r="X15" s="135"/>
      <c r="Y15" s="135"/>
      <c r="Z15" s="135"/>
      <c r="AA15" s="136"/>
      <c r="AB15" s="135"/>
      <c r="AC15" s="135"/>
      <c r="AD15" s="228"/>
      <c r="AE15" s="228"/>
      <c r="AF15" s="141">
        <f>IFERROR(IF('3a DTC_Other'!AF15="","-",'3c DTC_PPM'!AD15-'3a DTC_Other'!AF15),"-")</f>
        <v>24.75</v>
      </c>
      <c r="AG15" s="141">
        <f>IFERROR(IF('3a DTC_Other'!AG15="","-",'3c DTC_PPM'!AE15-'3a DTC_Other'!AG15),"-")</f>
        <v>24.77000000000001</v>
      </c>
      <c r="AH15" s="141">
        <f>IFERROR(IF('3a DTC_Other'!AH15="","-",'3c DTC_PPM'!AF15-'3a DTC_Other'!AH15),"-")</f>
        <v>22.20999999999998</v>
      </c>
      <c r="AI15" s="141">
        <f>IFERROR(IF('3a DTC_Other'!AI15="","-",'3c DTC_PPM'!AG15-'3a DTC_Other'!AI15),"-")</f>
        <v>22.199999999999989</v>
      </c>
      <c r="AJ15" s="141">
        <f>IFERROR(IF('3a DTC_Other'!AJ15="","-",'3c DTC_PPM'!AH15-'3a DTC_Other'!AJ15),"-")</f>
        <v>21.699999999999989</v>
      </c>
      <c r="AK15" s="141">
        <f>IFERROR(IF('3a DTC_Other'!AK15="","-",'3c DTC_PPM'!AI15-'3a DTC_Other'!AK15),"-")</f>
        <v>32.730000000000018</v>
      </c>
      <c r="AL15" s="141">
        <f>IFERROR(IF('3a DTC_Other'!AL15="","-",'3c DTC_PPM'!AJ15-'3a DTC_Other'!AL15),"-")</f>
        <v>32.659999999999997</v>
      </c>
      <c r="AM15" s="141">
        <f>IFERROR(IF('3a DTC_Other'!AM15="","-",'3c DTC_PPM'!AK15-'3a DTC_Other'!AM15),"-")</f>
        <v>32.330000000000013</v>
      </c>
      <c r="AN15" s="141">
        <f>IFERROR(IF('3a DTC_Other'!AN15="","-",'3c DTC_PPM'!AL15-'3a DTC_Other'!AN15),"-")</f>
        <v>31.449999999999989</v>
      </c>
      <c r="AO15" s="141" t="str">
        <f>IFERROR(IF('3a DTC_Other'!AO15="","-",'3c DTC_PPM'!AM15-'3a DTC_Other'!AO15),"-")</f>
        <v>-</v>
      </c>
      <c r="AP15" s="141" t="str">
        <f>IFERROR(IF('3a DTC_Other'!AP15="","-",'3c DTC_PPM'!AN15-'3a DTC_Other'!AP15),"-")</f>
        <v>-</v>
      </c>
      <c r="AQ15" s="141" t="str">
        <f>IFERROR(IF('3a DTC_Other'!AQ15="","-",'3c DTC_PPM'!AO15-'3a DTC_Other'!AQ15),"-")</f>
        <v>-</v>
      </c>
      <c r="AR15" s="141" t="str">
        <f>IFERROR(IF('3a DTC_Other'!AR15="","-",'3c DTC_PPM'!AP15-'3a DTC_Other'!AR15),"-")</f>
        <v>-</v>
      </c>
      <c r="AS15" s="141" t="str">
        <f>IFERROR(IF('3a DTC_Other'!AS15="","-",'3c DTC_PPM'!AQ15-'3a DTC_Other'!AS15),"-")</f>
        <v>-</v>
      </c>
      <c r="AT15" s="141" t="str">
        <f>IFERROR(IF('3a DTC_Other'!AT15="","-",'3c DTC_PPM'!AR15-'3a DTC_Other'!AT15),"-")</f>
        <v>-</v>
      </c>
      <c r="AU15" s="141" t="str">
        <f>IFERROR(IF('3a DTC_Other'!AU15="","-",'3c DTC_PPM'!AS15-'3a DTC_Other'!AU15),"-")</f>
        <v>-</v>
      </c>
      <c r="AV15" s="141" t="str">
        <f>IFERROR(IF('3a DTC_Other'!AV15="","-",'3c DTC_PPM'!AT15-'3a DTC_Other'!AV15),"-")</f>
        <v>-</v>
      </c>
      <c r="AW15" s="141" t="str">
        <f>IFERROR(IF('3a DTC_Other'!AW15="","-",'3c DTC_PPM'!AU15-'3a DTC_Other'!AW15),"-")</f>
        <v>-</v>
      </c>
      <c r="AX15" s="141" t="str">
        <f>IFERROR(IF('3a DTC_Other'!AX15="","-",'3c DTC_PPM'!AV15-'3a DTC_Other'!AX15),"-")</f>
        <v>-</v>
      </c>
      <c r="AY15" s="141" t="str">
        <f>IFERROR(IF('3a DTC_Other'!AY15="","-",'3c DTC_PPM'!AW15-'3a DTC_Other'!AY15),"-")</f>
        <v>-</v>
      </c>
      <c r="AZ15" s="141" t="str">
        <f>IFERROR(IF('3a DTC_Other'!AZ15="","-",'3c DTC_PPM'!AX15-'3a DTC_Other'!AZ15),"-")</f>
        <v>-</v>
      </c>
      <c r="BA15" s="141" t="str">
        <f>IFERROR(IF('3a DTC_Other'!BA15="","-",'3c DTC_PPM'!AY15-'3a DTC_Other'!BA15),"-")</f>
        <v>-</v>
      </c>
      <c r="BB15" s="141" t="str">
        <f>IFERROR(IF('3a DTC_Other'!BB15="","-",'3c DTC_PPM'!AZ15-'3a DTC_Other'!BB15),"-")</f>
        <v>-</v>
      </c>
      <c r="BC15" s="141" t="str">
        <f>IFERROR(IF('3a DTC_Other'!BC15="","-",'3c DTC_PPM'!BA15-'3a DTC_Other'!BC15),"-")</f>
        <v>-</v>
      </c>
      <c r="BD15" s="141" t="str">
        <f>IFERROR(IF('3a DTC_Other'!BD15="","-",'3c DTC_PPM'!BB15-'3a DTC_Other'!BD15),"-")</f>
        <v>-</v>
      </c>
      <c r="BE15" s="141" t="str">
        <f>IFERROR(IF('3a DTC_Other'!BE15="","-",'3c DTC_PPM'!BC15-'3a DTC_Other'!BE15),"-")</f>
        <v>-</v>
      </c>
      <c r="BF15" s="141" t="str">
        <f>IFERROR(IF('3a DTC_Other'!BF15="","-",'3c DTC_PPM'!BD15-'3a DTC_Other'!BF15),"-")</f>
        <v>-</v>
      </c>
    </row>
    <row r="16" spans="1:58">
      <c r="B16" s="283"/>
      <c r="C16" s="323"/>
      <c r="D16" s="285"/>
      <c r="E16" s="324"/>
      <c r="F16" s="64" t="s">
        <v>102</v>
      </c>
      <c r="G16" s="65"/>
      <c r="H16" s="38"/>
      <c r="I16" s="136"/>
      <c r="J16" s="136"/>
      <c r="K16" s="136"/>
      <c r="L16" s="136"/>
      <c r="M16" s="136"/>
      <c r="N16" s="136"/>
      <c r="O16" s="136"/>
      <c r="P16" s="136"/>
      <c r="Q16" s="38"/>
      <c r="R16" s="135"/>
      <c r="S16" s="135"/>
      <c r="T16" s="135"/>
      <c r="U16" s="135"/>
      <c r="V16" s="135"/>
      <c r="W16" s="135"/>
      <c r="X16" s="135"/>
      <c r="Y16" s="135"/>
      <c r="Z16" s="135"/>
      <c r="AA16" s="136"/>
      <c r="AB16" s="135"/>
      <c r="AC16" s="135"/>
      <c r="AD16" s="228"/>
      <c r="AE16" s="228"/>
      <c r="AF16" s="141">
        <f>IFERROR(IF('3a DTC_Other'!AF16="","-",'3c DTC_PPM'!AD16-'3a DTC_Other'!AF16),"-")</f>
        <v>24.700000000000017</v>
      </c>
      <c r="AG16" s="141">
        <f>IFERROR(IF('3a DTC_Other'!AG16="","-",'3c DTC_PPM'!AE16-'3a DTC_Other'!AG16),"-")</f>
        <v>24.72</v>
      </c>
      <c r="AH16" s="141">
        <f>IFERROR(IF('3a DTC_Other'!AH16="","-",'3c DTC_PPM'!AF16-'3a DTC_Other'!AH16),"-")</f>
        <v>22.159999999999997</v>
      </c>
      <c r="AI16" s="141">
        <f>IFERROR(IF('3a DTC_Other'!AI16="","-",'3c DTC_PPM'!AG16-'3a DTC_Other'!AI16),"-")</f>
        <v>22.150000000000006</v>
      </c>
      <c r="AJ16" s="141">
        <f>IFERROR(IF('3a DTC_Other'!AJ16="","-",'3c DTC_PPM'!AH16-'3a DTC_Other'!AJ16),"-")</f>
        <v>21.97</v>
      </c>
      <c r="AK16" s="141">
        <f>IFERROR(IF('3a DTC_Other'!AK16="","-",'3c DTC_PPM'!AI16-'3a DTC_Other'!AK16),"-")</f>
        <v>34.240000000000009</v>
      </c>
      <c r="AL16" s="141">
        <f>IFERROR(IF('3a DTC_Other'!AL16="","-",'3c DTC_PPM'!AJ16-'3a DTC_Other'!AL16),"-")</f>
        <v>34.129999999999995</v>
      </c>
      <c r="AM16" s="141">
        <f>IFERROR(IF('3a DTC_Other'!AM16="","-",'3c DTC_PPM'!AK16-'3a DTC_Other'!AM16),"-")</f>
        <v>33.820000000000022</v>
      </c>
      <c r="AN16" s="141">
        <f>IFERROR(IF('3a DTC_Other'!AN16="","-",'3c DTC_PPM'!AL16-'3a DTC_Other'!AN16),"-")</f>
        <v>32.159999999999997</v>
      </c>
      <c r="AO16" s="141" t="str">
        <f>IFERROR(IF('3a DTC_Other'!AO16="","-",'3c DTC_PPM'!AM16-'3a DTC_Other'!AO16),"-")</f>
        <v>-</v>
      </c>
      <c r="AP16" s="141" t="str">
        <f>IFERROR(IF('3a DTC_Other'!AP16="","-",'3c DTC_PPM'!AN16-'3a DTC_Other'!AP16),"-")</f>
        <v>-</v>
      </c>
      <c r="AQ16" s="141" t="str">
        <f>IFERROR(IF('3a DTC_Other'!AQ16="","-",'3c DTC_PPM'!AO16-'3a DTC_Other'!AQ16),"-")</f>
        <v>-</v>
      </c>
      <c r="AR16" s="141" t="str">
        <f>IFERROR(IF('3a DTC_Other'!AR16="","-",'3c DTC_PPM'!AP16-'3a DTC_Other'!AR16),"-")</f>
        <v>-</v>
      </c>
      <c r="AS16" s="141" t="str">
        <f>IFERROR(IF('3a DTC_Other'!AS16="","-",'3c DTC_PPM'!AQ16-'3a DTC_Other'!AS16),"-")</f>
        <v>-</v>
      </c>
      <c r="AT16" s="141" t="str">
        <f>IFERROR(IF('3a DTC_Other'!AT16="","-",'3c DTC_PPM'!AR16-'3a DTC_Other'!AT16),"-")</f>
        <v>-</v>
      </c>
      <c r="AU16" s="141" t="str">
        <f>IFERROR(IF('3a DTC_Other'!AU16="","-",'3c DTC_PPM'!AS16-'3a DTC_Other'!AU16),"-")</f>
        <v>-</v>
      </c>
      <c r="AV16" s="141" t="str">
        <f>IFERROR(IF('3a DTC_Other'!AV16="","-",'3c DTC_PPM'!AT16-'3a DTC_Other'!AV16),"-")</f>
        <v>-</v>
      </c>
      <c r="AW16" s="141" t="str">
        <f>IFERROR(IF('3a DTC_Other'!AW16="","-",'3c DTC_PPM'!AU16-'3a DTC_Other'!AW16),"-")</f>
        <v>-</v>
      </c>
      <c r="AX16" s="141" t="str">
        <f>IFERROR(IF('3a DTC_Other'!AX16="","-",'3c DTC_PPM'!AV16-'3a DTC_Other'!AX16),"-")</f>
        <v>-</v>
      </c>
      <c r="AY16" s="141" t="str">
        <f>IFERROR(IF('3a DTC_Other'!AY16="","-",'3c DTC_PPM'!AW16-'3a DTC_Other'!AY16),"-")</f>
        <v>-</v>
      </c>
      <c r="AZ16" s="141" t="str">
        <f>IFERROR(IF('3a DTC_Other'!AZ16="","-",'3c DTC_PPM'!AX16-'3a DTC_Other'!AZ16),"-")</f>
        <v>-</v>
      </c>
      <c r="BA16" s="141" t="str">
        <f>IFERROR(IF('3a DTC_Other'!BA16="","-",'3c DTC_PPM'!AY16-'3a DTC_Other'!BA16),"-")</f>
        <v>-</v>
      </c>
      <c r="BB16" s="141" t="str">
        <f>IFERROR(IF('3a DTC_Other'!BB16="","-",'3c DTC_PPM'!AZ16-'3a DTC_Other'!BB16),"-")</f>
        <v>-</v>
      </c>
      <c r="BC16" s="141" t="str">
        <f>IFERROR(IF('3a DTC_Other'!BC16="","-",'3c DTC_PPM'!BA16-'3a DTC_Other'!BC16),"-")</f>
        <v>-</v>
      </c>
      <c r="BD16" s="141" t="str">
        <f>IFERROR(IF('3a DTC_Other'!BD16="","-",'3c DTC_PPM'!BB16-'3a DTC_Other'!BD16),"-")</f>
        <v>-</v>
      </c>
      <c r="BE16" s="141" t="str">
        <f>IFERROR(IF('3a DTC_Other'!BE16="","-",'3c DTC_PPM'!BC16-'3a DTC_Other'!BE16),"-")</f>
        <v>-</v>
      </c>
      <c r="BF16" s="141" t="str">
        <f>IFERROR(IF('3a DTC_Other'!BF16="","-",'3c DTC_PPM'!BD16-'3a DTC_Other'!BF16),"-")</f>
        <v>-</v>
      </c>
    </row>
    <row r="17" spans="1:58">
      <c r="B17" s="283"/>
      <c r="C17" s="323"/>
      <c r="D17" s="285"/>
      <c r="E17" s="324"/>
      <c r="F17" s="64" t="s">
        <v>103</v>
      </c>
      <c r="G17" s="65"/>
      <c r="H17" s="38"/>
      <c r="I17" s="136"/>
      <c r="J17" s="136"/>
      <c r="K17" s="136"/>
      <c r="L17" s="136"/>
      <c r="M17" s="136"/>
      <c r="N17" s="136"/>
      <c r="O17" s="136"/>
      <c r="P17" s="136"/>
      <c r="Q17" s="38"/>
      <c r="R17" s="135"/>
      <c r="S17" s="135"/>
      <c r="T17" s="135"/>
      <c r="U17" s="135"/>
      <c r="V17" s="135"/>
      <c r="W17" s="135"/>
      <c r="X17" s="135"/>
      <c r="Y17" s="135"/>
      <c r="Z17" s="135"/>
      <c r="AA17" s="136"/>
      <c r="AB17" s="135"/>
      <c r="AC17" s="135"/>
      <c r="AD17" s="228"/>
      <c r="AE17" s="228"/>
      <c r="AF17" s="141">
        <f>IFERROR(IF('3a DTC_Other'!AF17="","-",'3c DTC_PPM'!AD17-'3a DTC_Other'!AF17),"-")</f>
        <v>24.72</v>
      </c>
      <c r="AG17" s="141">
        <f>IFERROR(IF('3a DTC_Other'!AG17="","-",'3c DTC_PPM'!AE17-'3a DTC_Other'!AG17),"-")</f>
        <v>24.740000000000009</v>
      </c>
      <c r="AH17" s="141">
        <f>IFERROR(IF('3a DTC_Other'!AH17="","-",'3c DTC_PPM'!AF17-'3a DTC_Other'!AH17),"-")</f>
        <v>22.180000000000007</v>
      </c>
      <c r="AI17" s="141">
        <f>IFERROR(IF('3a DTC_Other'!AI17="","-",'3c DTC_PPM'!AG17-'3a DTC_Other'!AI17),"-")</f>
        <v>22.180000000000007</v>
      </c>
      <c r="AJ17" s="141">
        <f>IFERROR(IF('3a DTC_Other'!AJ17="","-",'3c DTC_PPM'!AH17-'3a DTC_Other'!AJ17),"-")</f>
        <v>21.789999999999992</v>
      </c>
      <c r="AK17" s="141">
        <f>IFERROR(IF('3a DTC_Other'!AK17="","-",'3c DTC_PPM'!AI17-'3a DTC_Other'!AK17),"-")</f>
        <v>33.050000000000011</v>
      </c>
      <c r="AL17" s="141">
        <f>IFERROR(IF('3a DTC_Other'!AL17="","-",'3c DTC_PPM'!AJ17-'3a DTC_Other'!AL17),"-")</f>
        <v>33</v>
      </c>
      <c r="AM17" s="141">
        <f>IFERROR(IF('3a DTC_Other'!AM17="","-",'3c DTC_PPM'!AK17-'3a DTC_Other'!AM17),"-")</f>
        <v>32.69</v>
      </c>
      <c r="AN17" s="141">
        <f>IFERROR(IF('3a DTC_Other'!AN17="","-",'3c DTC_PPM'!AL17-'3a DTC_Other'!AN17),"-")</f>
        <v>30.760000000000019</v>
      </c>
      <c r="AO17" s="141" t="str">
        <f>IFERROR(IF('3a DTC_Other'!AO17="","-",'3c DTC_PPM'!AM17-'3a DTC_Other'!AO17),"-")</f>
        <v>-</v>
      </c>
      <c r="AP17" s="141" t="str">
        <f>IFERROR(IF('3a DTC_Other'!AP17="","-",'3c DTC_PPM'!AN17-'3a DTC_Other'!AP17),"-")</f>
        <v>-</v>
      </c>
      <c r="AQ17" s="141" t="str">
        <f>IFERROR(IF('3a DTC_Other'!AQ17="","-",'3c DTC_PPM'!AO17-'3a DTC_Other'!AQ17),"-")</f>
        <v>-</v>
      </c>
      <c r="AR17" s="141" t="str">
        <f>IFERROR(IF('3a DTC_Other'!AR17="","-",'3c DTC_PPM'!AP17-'3a DTC_Other'!AR17),"-")</f>
        <v>-</v>
      </c>
      <c r="AS17" s="141" t="str">
        <f>IFERROR(IF('3a DTC_Other'!AS17="","-",'3c DTC_PPM'!AQ17-'3a DTC_Other'!AS17),"-")</f>
        <v>-</v>
      </c>
      <c r="AT17" s="141" t="str">
        <f>IFERROR(IF('3a DTC_Other'!AT17="","-",'3c DTC_PPM'!AR17-'3a DTC_Other'!AT17),"-")</f>
        <v>-</v>
      </c>
      <c r="AU17" s="141" t="str">
        <f>IFERROR(IF('3a DTC_Other'!AU17="","-",'3c DTC_PPM'!AS17-'3a DTC_Other'!AU17),"-")</f>
        <v>-</v>
      </c>
      <c r="AV17" s="141" t="str">
        <f>IFERROR(IF('3a DTC_Other'!AV17="","-",'3c DTC_PPM'!AT17-'3a DTC_Other'!AV17),"-")</f>
        <v>-</v>
      </c>
      <c r="AW17" s="141" t="str">
        <f>IFERROR(IF('3a DTC_Other'!AW17="","-",'3c DTC_PPM'!AU17-'3a DTC_Other'!AW17),"-")</f>
        <v>-</v>
      </c>
      <c r="AX17" s="141" t="str">
        <f>IFERROR(IF('3a DTC_Other'!AX17="","-",'3c DTC_PPM'!AV17-'3a DTC_Other'!AX17),"-")</f>
        <v>-</v>
      </c>
      <c r="AY17" s="141" t="str">
        <f>IFERROR(IF('3a DTC_Other'!AY17="","-",'3c DTC_PPM'!AW17-'3a DTC_Other'!AY17),"-")</f>
        <v>-</v>
      </c>
      <c r="AZ17" s="141" t="str">
        <f>IFERROR(IF('3a DTC_Other'!AZ17="","-",'3c DTC_PPM'!AX17-'3a DTC_Other'!AZ17),"-")</f>
        <v>-</v>
      </c>
      <c r="BA17" s="141" t="str">
        <f>IFERROR(IF('3a DTC_Other'!BA17="","-",'3c DTC_PPM'!AY17-'3a DTC_Other'!BA17),"-")</f>
        <v>-</v>
      </c>
      <c r="BB17" s="141" t="str">
        <f>IFERROR(IF('3a DTC_Other'!BB17="","-",'3c DTC_PPM'!AZ17-'3a DTC_Other'!BB17),"-")</f>
        <v>-</v>
      </c>
      <c r="BC17" s="141" t="str">
        <f>IFERROR(IF('3a DTC_Other'!BC17="","-",'3c DTC_PPM'!BA17-'3a DTC_Other'!BC17),"-")</f>
        <v>-</v>
      </c>
      <c r="BD17" s="141" t="str">
        <f>IFERROR(IF('3a DTC_Other'!BD17="","-",'3c DTC_PPM'!BB17-'3a DTC_Other'!BD17),"-")</f>
        <v>-</v>
      </c>
      <c r="BE17" s="141" t="str">
        <f>IFERROR(IF('3a DTC_Other'!BE17="","-",'3c DTC_PPM'!BC17-'3a DTC_Other'!BE17),"-")</f>
        <v>-</v>
      </c>
      <c r="BF17" s="141" t="str">
        <f>IFERROR(IF('3a DTC_Other'!BF17="","-",'3c DTC_PPM'!BD17-'3a DTC_Other'!BF17),"-")</f>
        <v>-</v>
      </c>
    </row>
    <row r="18" spans="1:58">
      <c r="B18" s="283"/>
      <c r="C18" s="323"/>
      <c r="D18" s="285"/>
      <c r="E18" s="324"/>
      <c r="F18" s="64" t="s">
        <v>104</v>
      </c>
      <c r="G18" s="65"/>
      <c r="H18" s="38"/>
      <c r="I18" s="136"/>
      <c r="J18" s="136"/>
      <c r="K18" s="136"/>
      <c r="L18" s="136"/>
      <c r="M18" s="136"/>
      <c r="N18" s="136"/>
      <c r="O18" s="136"/>
      <c r="P18" s="136"/>
      <c r="Q18" s="38"/>
      <c r="R18" s="135"/>
      <c r="S18" s="135"/>
      <c r="T18" s="135"/>
      <c r="U18" s="135"/>
      <c r="V18" s="135"/>
      <c r="W18" s="135"/>
      <c r="X18" s="135"/>
      <c r="Y18" s="135"/>
      <c r="Z18" s="135"/>
      <c r="AA18" s="136"/>
      <c r="AB18" s="135"/>
      <c r="AC18" s="135"/>
      <c r="AD18" s="228"/>
      <c r="AE18" s="228"/>
      <c r="AF18" s="141">
        <f>IFERROR(IF('3a DTC_Other'!AF18="","-",'3c DTC_PPM'!AD18-'3a DTC_Other'!AF18),"-")</f>
        <v>24.650000000000006</v>
      </c>
      <c r="AG18" s="141">
        <f>IFERROR(IF('3a DTC_Other'!AG18="","-",'3c DTC_PPM'!AE18-'3a DTC_Other'!AG18),"-")</f>
        <v>24.660000000000025</v>
      </c>
      <c r="AH18" s="141">
        <f>IFERROR(IF('3a DTC_Other'!AH18="","-",'3c DTC_PPM'!AF18-'3a DTC_Other'!AH18),"-")</f>
        <v>22.099999999999994</v>
      </c>
      <c r="AI18" s="141">
        <f>IFERROR(IF('3a DTC_Other'!AI18="","-",'3c DTC_PPM'!AG18-'3a DTC_Other'!AI18),"-")</f>
        <v>22.099999999999994</v>
      </c>
      <c r="AJ18" s="141">
        <f>IFERROR(IF('3a DTC_Other'!AJ18="","-",'3c DTC_PPM'!AH18-'3a DTC_Other'!AJ18),"-")</f>
        <v>21.539999999999992</v>
      </c>
      <c r="AK18" s="141">
        <f>IFERROR(IF('3a DTC_Other'!AK18="","-",'3c DTC_PPM'!AI18-'3a DTC_Other'!AK18),"-")</f>
        <v>32.03</v>
      </c>
      <c r="AL18" s="141">
        <f>IFERROR(IF('3a DTC_Other'!AL18="","-",'3c DTC_PPM'!AJ18-'3a DTC_Other'!AL18),"-")</f>
        <v>31.880000000000024</v>
      </c>
      <c r="AM18" s="141">
        <f>IFERROR(IF('3a DTC_Other'!AM18="","-",'3c DTC_PPM'!AK18-'3a DTC_Other'!AM18),"-")</f>
        <v>31.55000000000004</v>
      </c>
      <c r="AN18" s="141">
        <f>IFERROR(IF('3a DTC_Other'!AN18="","-",'3c DTC_PPM'!AL18-'3a DTC_Other'!AN18),"-")</f>
        <v>30.28000000000003</v>
      </c>
      <c r="AO18" s="141" t="str">
        <f>IFERROR(IF('3a DTC_Other'!AO18="","-",'3c DTC_PPM'!AM18-'3a DTC_Other'!AO18),"-")</f>
        <v>-</v>
      </c>
      <c r="AP18" s="141" t="str">
        <f>IFERROR(IF('3a DTC_Other'!AP18="","-",'3c DTC_PPM'!AN18-'3a DTC_Other'!AP18),"-")</f>
        <v>-</v>
      </c>
      <c r="AQ18" s="141" t="str">
        <f>IFERROR(IF('3a DTC_Other'!AQ18="","-",'3c DTC_PPM'!AO18-'3a DTC_Other'!AQ18),"-")</f>
        <v>-</v>
      </c>
      <c r="AR18" s="141" t="str">
        <f>IFERROR(IF('3a DTC_Other'!AR18="","-",'3c DTC_PPM'!AP18-'3a DTC_Other'!AR18),"-")</f>
        <v>-</v>
      </c>
      <c r="AS18" s="141" t="str">
        <f>IFERROR(IF('3a DTC_Other'!AS18="","-",'3c DTC_PPM'!AQ18-'3a DTC_Other'!AS18),"-")</f>
        <v>-</v>
      </c>
      <c r="AT18" s="141" t="str">
        <f>IFERROR(IF('3a DTC_Other'!AT18="","-",'3c DTC_PPM'!AR18-'3a DTC_Other'!AT18),"-")</f>
        <v>-</v>
      </c>
      <c r="AU18" s="141" t="str">
        <f>IFERROR(IF('3a DTC_Other'!AU18="","-",'3c DTC_PPM'!AS18-'3a DTC_Other'!AU18),"-")</f>
        <v>-</v>
      </c>
      <c r="AV18" s="141" t="str">
        <f>IFERROR(IF('3a DTC_Other'!AV18="","-",'3c DTC_PPM'!AT18-'3a DTC_Other'!AV18),"-")</f>
        <v>-</v>
      </c>
      <c r="AW18" s="141" t="str">
        <f>IFERROR(IF('3a DTC_Other'!AW18="","-",'3c DTC_PPM'!AU18-'3a DTC_Other'!AW18),"-")</f>
        <v>-</v>
      </c>
      <c r="AX18" s="141" t="str">
        <f>IFERROR(IF('3a DTC_Other'!AX18="","-",'3c DTC_PPM'!AV18-'3a DTC_Other'!AX18),"-")</f>
        <v>-</v>
      </c>
      <c r="AY18" s="141" t="str">
        <f>IFERROR(IF('3a DTC_Other'!AY18="","-",'3c DTC_PPM'!AW18-'3a DTC_Other'!AY18),"-")</f>
        <v>-</v>
      </c>
      <c r="AZ18" s="141" t="str">
        <f>IFERROR(IF('3a DTC_Other'!AZ18="","-",'3c DTC_PPM'!AX18-'3a DTC_Other'!AZ18),"-")</f>
        <v>-</v>
      </c>
      <c r="BA18" s="141" t="str">
        <f>IFERROR(IF('3a DTC_Other'!BA18="","-",'3c DTC_PPM'!AY18-'3a DTC_Other'!BA18),"-")</f>
        <v>-</v>
      </c>
      <c r="BB18" s="141" t="str">
        <f>IFERROR(IF('3a DTC_Other'!BB18="","-",'3c DTC_PPM'!AZ18-'3a DTC_Other'!BB18),"-")</f>
        <v>-</v>
      </c>
      <c r="BC18" s="141" t="str">
        <f>IFERROR(IF('3a DTC_Other'!BC18="","-",'3c DTC_PPM'!BA18-'3a DTC_Other'!BC18),"-")</f>
        <v>-</v>
      </c>
      <c r="BD18" s="141" t="str">
        <f>IFERROR(IF('3a DTC_Other'!BD18="","-",'3c DTC_PPM'!BB18-'3a DTC_Other'!BD18),"-")</f>
        <v>-</v>
      </c>
      <c r="BE18" s="141" t="str">
        <f>IFERROR(IF('3a DTC_Other'!BE18="","-",'3c DTC_PPM'!BC18-'3a DTC_Other'!BE18),"-")</f>
        <v>-</v>
      </c>
      <c r="BF18" s="141" t="str">
        <f>IFERROR(IF('3a DTC_Other'!BF18="","-",'3c DTC_PPM'!BD18-'3a DTC_Other'!BF18),"-")</f>
        <v>-</v>
      </c>
    </row>
    <row r="19" spans="1:58">
      <c r="B19" s="283"/>
      <c r="C19" s="323"/>
      <c r="D19" s="285"/>
      <c r="E19" s="324"/>
      <c r="F19" s="64" t="s">
        <v>105</v>
      </c>
      <c r="G19" s="65"/>
      <c r="H19" s="38"/>
      <c r="I19" s="136"/>
      <c r="J19" s="136"/>
      <c r="K19" s="136"/>
      <c r="L19" s="136"/>
      <c r="M19" s="136"/>
      <c r="N19" s="136"/>
      <c r="O19" s="136"/>
      <c r="P19" s="136"/>
      <c r="Q19" s="38"/>
      <c r="R19" s="135"/>
      <c r="S19" s="135"/>
      <c r="T19" s="135"/>
      <c r="U19" s="135"/>
      <c r="V19" s="135"/>
      <c r="W19" s="135"/>
      <c r="X19" s="135"/>
      <c r="Y19" s="135"/>
      <c r="Z19" s="135"/>
      <c r="AA19" s="136"/>
      <c r="AB19" s="135"/>
      <c r="AC19" s="135"/>
      <c r="AD19" s="228"/>
      <c r="AE19" s="228"/>
      <c r="AF19" s="141">
        <f>IFERROR(IF('3a DTC_Other'!AF19="","-",'3c DTC_PPM'!AD19-'3a DTC_Other'!AF19),"-")</f>
        <v>25.120000000000005</v>
      </c>
      <c r="AG19" s="141">
        <f>IFERROR(IF('3a DTC_Other'!AG19="","-",'3c DTC_PPM'!AE19-'3a DTC_Other'!AG19),"-")</f>
        <v>25.140000000000015</v>
      </c>
      <c r="AH19" s="141">
        <f>IFERROR(IF('3a DTC_Other'!AH19="","-",'3c DTC_PPM'!AF19-'3a DTC_Other'!AH19),"-")</f>
        <v>22.569999999999993</v>
      </c>
      <c r="AI19" s="141">
        <f>IFERROR(IF('3a DTC_Other'!AI19="","-",'3c DTC_PPM'!AG19-'3a DTC_Other'!AI19),"-")</f>
        <v>22.569999999999993</v>
      </c>
      <c r="AJ19" s="141">
        <f>IFERROR(IF('3a DTC_Other'!AJ19="","-",'3c DTC_PPM'!AH19-'3a DTC_Other'!AJ19),"-")</f>
        <v>21.97</v>
      </c>
      <c r="AK19" s="141">
        <f>IFERROR(IF('3a DTC_Other'!AK19="","-",'3c DTC_PPM'!AI19-'3a DTC_Other'!AK19),"-")</f>
        <v>34.129999999999995</v>
      </c>
      <c r="AL19" s="141">
        <f>IFERROR(IF('3a DTC_Other'!AL19="","-",'3c DTC_PPM'!AJ19-'3a DTC_Other'!AL19),"-")</f>
        <v>34.009999999999991</v>
      </c>
      <c r="AM19" s="141">
        <f>IFERROR(IF('3a DTC_Other'!AM19="","-",'3c DTC_PPM'!AK19-'3a DTC_Other'!AM19),"-")</f>
        <v>33.70999999999998</v>
      </c>
      <c r="AN19" s="141">
        <f>IFERROR(IF('3a DTC_Other'!AN19="","-",'3c DTC_PPM'!AL19-'3a DTC_Other'!AN19),"-")</f>
        <v>32.72</v>
      </c>
      <c r="AO19" s="141" t="str">
        <f>IFERROR(IF('3a DTC_Other'!AO19="","-",'3c DTC_PPM'!AM19-'3a DTC_Other'!AO19),"-")</f>
        <v>-</v>
      </c>
      <c r="AP19" s="141" t="str">
        <f>IFERROR(IF('3a DTC_Other'!AP19="","-",'3c DTC_PPM'!AN19-'3a DTC_Other'!AP19),"-")</f>
        <v>-</v>
      </c>
      <c r="AQ19" s="141" t="str">
        <f>IFERROR(IF('3a DTC_Other'!AQ19="","-",'3c DTC_PPM'!AO19-'3a DTC_Other'!AQ19),"-")</f>
        <v>-</v>
      </c>
      <c r="AR19" s="141" t="str">
        <f>IFERROR(IF('3a DTC_Other'!AR19="","-",'3c DTC_PPM'!AP19-'3a DTC_Other'!AR19),"-")</f>
        <v>-</v>
      </c>
      <c r="AS19" s="141" t="str">
        <f>IFERROR(IF('3a DTC_Other'!AS19="","-",'3c DTC_PPM'!AQ19-'3a DTC_Other'!AS19),"-")</f>
        <v>-</v>
      </c>
      <c r="AT19" s="141" t="str">
        <f>IFERROR(IF('3a DTC_Other'!AT19="","-",'3c DTC_PPM'!AR19-'3a DTC_Other'!AT19),"-")</f>
        <v>-</v>
      </c>
      <c r="AU19" s="141" t="str">
        <f>IFERROR(IF('3a DTC_Other'!AU19="","-",'3c DTC_PPM'!AS19-'3a DTC_Other'!AU19),"-")</f>
        <v>-</v>
      </c>
      <c r="AV19" s="141" t="str">
        <f>IFERROR(IF('3a DTC_Other'!AV19="","-",'3c DTC_PPM'!AT19-'3a DTC_Other'!AV19),"-")</f>
        <v>-</v>
      </c>
      <c r="AW19" s="141" t="str">
        <f>IFERROR(IF('3a DTC_Other'!AW19="","-",'3c DTC_PPM'!AU19-'3a DTC_Other'!AW19),"-")</f>
        <v>-</v>
      </c>
      <c r="AX19" s="141" t="str">
        <f>IFERROR(IF('3a DTC_Other'!AX19="","-",'3c DTC_PPM'!AV19-'3a DTC_Other'!AX19),"-")</f>
        <v>-</v>
      </c>
      <c r="AY19" s="141" t="str">
        <f>IFERROR(IF('3a DTC_Other'!AY19="","-",'3c DTC_PPM'!AW19-'3a DTC_Other'!AY19),"-")</f>
        <v>-</v>
      </c>
      <c r="AZ19" s="141" t="str">
        <f>IFERROR(IF('3a DTC_Other'!AZ19="","-",'3c DTC_PPM'!AX19-'3a DTC_Other'!AZ19),"-")</f>
        <v>-</v>
      </c>
      <c r="BA19" s="141" t="str">
        <f>IFERROR(IF('3a DTC_Other'!BA19="","-",'3c DTC_PPM'!AY19-'3a DTC_Other'!BA19),"-")</f>
        <v>-</v>
      </c>
      <c r="BB19" s="141" t="str">
        <f>IFERROR(IF('3a DTC_Other'!BB19="","-",'3c DTC_PPM'!AZ19-'3a DTC_Other'!BB19),"-")</f>
        <v>-</v>
      </c>
      <c r="BC19" s="141" t="str">
        <f>IFERROR(IF('3a DTC_Other'!BC19="","-",'3c DTC_PPM'!BA19-'3a DTC_Other'!BC19),"-")</f>
        <v>-</v>
      </c>
      <c r="BD19" s="141" t="str">
        <f>IFERROR(IF('3a DTC_Other'!BD19="","-",'3c DTC_PPM'!BB19-'3a DTC_Other'!BD19),"-")</f>
        <v>-</v>
      </c>
      <c r="BE19" s="141" t="str">
        <f>IFERROR(IF('3a DTC_Other'!BE19="","-",'3c DTC_PPM'!BC19-'3a DTC_Other'!BE19),"-")</f>
        <v>-</v>
      </c>
      <c r="BF19" s="141" t="str">
        <f>IFERROR(IF('3a DTC_Other'!BF19="","-",'3c DTC_PPM'!BD19-'3a DTC_Other'!BF19),"-")</f>
        <v>-</v>
      </c>
    </row>
    <row r="20" spans="1:58">
      <c r="B20" s="283"/>
      <c r="C20" s="323"/>
      <c r="D20" s="285"/>
      <c r="E20" s="324"/>
      <c r="F20" s="64" t="s">
        <v>106</v>
      </c>
      <c r="G20" s="65"/>
      <c r="H20" s="38"/>
      <c r="I20" s="136"/>
      <c r="J20" s="136"/>
      <c r="K20" s="136"/>
      <c r="L20" s="136"/>
      <c r="M20" s="136"/>
      <c r="N20" s="136"/>
      <c r="O20" s="136"/>
      <c r="P20" s="136"/>
      <c r="Q20" s="38"/>
      <c r="R20" s="135"/>
      <c r="S20" s="135"/>
      <c r="T20" s="135"/>
      <c r="U20" s="135"/>
      <c r="V20" s="135"/>
      <c r="W20" s="135"/>
      <c r="X20" s="135"/>
      <c r="Y20" s="135"/>
      <c r="Z20" s="135"/>
      <c r="AA20" s="136"/>
      <c r="AB20" s="135"/>
      <c r="AC20" s="135"/>
      <c r="AD20" s="228"/>
      <c r="AE20" s="228"/>
      <c r="AF20" s="141">
        <f>IFERROR(IF('3a DTC_Other'!AF20="","-",'3c DTC_PPM'!AD20-'3a DTC_Other'!AF20),"-")</f>
        <v>24.820000000000022</v>
      </c>
      <c r="AG20" s="141">
        <f>IFERROR(IF('3a DTC_Other'!AG20="","-",'3c DTC_PPM'!AE20-'3a DTC_Other'!AG20),"-")</f>
        <v>24.830000000000013</v>
      </c>
      <c r="AH20" s="141">
        <f>IFERROR(IF('3a DTC_Other'!AH20="","-",'3c DTC_PPM'!AF20-'3a DTC_Other'!AH20),"-")</f>
        <v>22.27000000000001</v>
      </c>
      <c r="AI20" s="141">
        <f>IFERROR(IF('3a DTC_Other'!AI20="","-",'3c DTC_PPM'!AG20-'3a DTC_Other'!AI20),"-")</f>
        <v>22.269999999999982</v>
      </c>
      <c r="AJ20" s="141">
        <f>IFERROR(IF('3a DTC_Other'!AJ20="","-",'3c DTC_PPM'!AH20-'3a DTC_Other'!AJ20),"-")</f>
        <v>21.909999999999997</v>
      </c>
      <c r="AK20" s="141">
        <f>IFERROR(IF('3a DTC_Other'!AK20="","-",'3c DTC_PPM'!AI20-'3a DTC_Other'!AK20),"-")</f>
        <v>34</v>
      </c>
      <c r="AL20" s="141">
        <f>IFERROR(IF('3a DTC_Other'!AL20="","-",'3c DTC_PPM'!AJ20-'3a DTC_Other'!AL20),"-")</f>
        <v>33.890000000000015</v>
      </c>
      <c r="AM20" s="141">
        <f>IFERROR(IF('3a DTC_Other'!AM20="","-",'3c DTC_PPM'!AK20-'3a DTC_Other'!AM20),"-")</f>
        <v>33.569999999999993</v>
      </c>
      <c r="AN20" s="141">
        <f>IFERROR(IF('3a DTC_Other'!AN20="","-",'3c DTC_PPM'!AL20-'3a DTC_Other'!AN20),"-")</f>
        <v>31.710000000000008</v>
      </c>
      <c r="AO20" s="141" t="str">
        <f>IFERROR(IF('3a DTC_Other'!AO20="","-",'3c DTC_PPM'!AM20-'3a DTC_Other'!AO20),"-")</f>
        <v>-</v>
      </c>
      <c r="AP20" s="141" t="str">
        <f>IFERROR(IF('3a DTC_Other'!AP20="","-",'3c DTC_PPM'!AN20-'3a DTC_Other'!AP20),"-")</f>
        <v>-</v>
      </c>
      <c r="AQ20" s="141" t="str">
        <f>IFERROR(IF('3a DTC_Other'!AQ20="","-",'3c DTC_PPM'!AO20-'3a DTC_Other'!AQ20),"-")</f>
        <v>-</v>
      </c>
      <c r="AR20" s="141" t="str">
        <f>IFERROR(IF('3a DTC_Other'!AR20="","-",'3c DTC_PPM'!AP20-'3a DTC_Other'!AR20),"-")</f>
        <v>-</v>
      </c>
      <c r="AS20" s="141" t="str">
        <f>IFERROR(IF('3a DTC_Other'!AS20="","-",'3c DTC_PPM'!AQ20-'3a DTC_Other'!AS20),"-")</f>
        <v>-</v>
      </c>
      <c r="AT20" s="141" t="str">
        <f>IFERROR(IF('3a DTC_Other'!AT20="","-",'3c DTC_PPM'!AR20-'3a DTC_Other'!AT20),"-")</f>
        <v>-</v>
      </c>
      <c r="AU20" s="141" t="str">
        <f>IFERROR(IF('3a DTC_Other'!AU20="","-",'3c DTC_PPM'!AS20-'3a DTC_Other'!AU20),"-")</f>
        <v>-</v>
      </c>
      <c r="AV20" s="141" t="str">
        <f>IFERROR(IF('3a DTC_Other'!AV20="","-",'3c DTC_PPM'!AT20-'3a DTC_Other'!AV20),"-")</f>
        <v>-</v>
      </c>
      <c r="AW20" s="141" t="str">
        <f>IFERROR(IF('3a DTC_Other'!AW20="","-",'3c DTC_PPM'!AU20-'3a DTC_Other'!AW20),"-")</f>
        <v>-</v>
      </c>
      <c r="AX20" s="141" t="str">
        <f>IFERROR(IF('3a DTC_Other'!AX20="","-",'3c DTC_PPM'!AV20-'3a DTC_Other'!AX20),"-")</f>
        <v>-</v>
      </c>
      <c r="AY20" s="141" t="str">
        <f>IFERROR(IF('3a DTC_Other'!AY20="","-",'3c DTC_PPM'!AW20-'3a DTC_Other'!AY20),"-")</f>
        <v>-</v>
      </c>
      <c r="AZ20" s="141" t="str">
        <f>IFERROR(IF('3a DTC_Other'!AZ20="","-",'3c DTC_PPM'!AX20-'3a DTC_Other'!AZ20),"-")</f>
        <v>-</v>
      </c>
      <c r="BA20" s="141" t="str">
        <f>IFERROR(IF('3a DTC_Other'!BA20="","-",'3c DTC_PPM'!AY20-'3a DTC_Other'!BA20),"-")</f>
        <v>-</v>
      </c>
      <c r="BB20" s="141" t="str">
        <f>IFERROR(IF('3a DTC_Other'!BB20="","-",'3c DTC_PPM'!AZ20-'3a DTC_Other'!BB20),"-")</f>
        <v>-</v>
      </c>
      <c r="BC20" s="141" t="str">
        <f>IFERROR(IF('3a DTC_Other'!BC20="","-",'3c DTC_PPM'!BA20-'3a DTC_Other'!BC20),"-")</f>
        <v>-</v>
      </c>
      <c r="BD20" s="141" t="str">
        <f>IFERROR(IF('3a DTC_Other'!BD20="","-",'3c DTC_PPM'!BB20-'3a DTC_Other'!BD20),"-")</f>
        <v>-</v>
      </c>
      <c r="BE20" s="141" t="str">
        <f>IFERROR(IF('3a DTC_Other'!BE20="","-",'3c DTC_PPM'!BC20-'3a DTC_Other'!BE20),"-")</f>
        <v>-</v>
      </c>
      <c r="BF20" s="141" t="str">
        <f>IFERROR(IF('3a DTC_Other'!BF20="","-",'3c DTC_PPM'!BD20-'3a DTC_Other'!BF20),"-")</f>
        <v>-</v>
      </c>
    </row>
    <row r="21" spans="1:58">
      <c r="B21" s="283"/>
      <c r="C21" s="323"/>
      <c r="D21" s="285"/>
      <c r="E21" s="324"/>
      <c r="F21" s="64" t="s">
        <v>107</v>
      </c>
      <c r="G21" s="65"/>
      <c r="H21" s="38"/>
      <c r="I21" s="136"/>
      <c r="J21" s="136"/>
      <c r="K21" s="136"/>
      <c r="L21" s="136"/>
      <c r="M21" s="136"/>
      <c r="N21" s="136"/>
      <c r="O21" s="136"/>
      <c r="P21" s="136"/>
      <c r="Q21" s="38"/>
      <c r="R21" s="135"/>
      <c r="S21" s="135"/>
      <c r="T21" s="135"/>
      <c r="U21" s="135"/>
      <c r="V21" s="135"/>
      <c r="W21" s="135"/>
      <c r="X21" s="135"/>
      <c r="Y21" s="135"/>
      <c r="Z21" s="135"/>
      <c r="AA21" s="136"/>
      <c r="AB21" s="135"/>
      <c r="AC21" s="135"/>
      <c r="AD21" s="228"/>
      <c r="AE21" s="228"/>
      <c r="AF21" s="141">
        <f>IFERROR(IF('3a DTC_Other'!AF21="","-",'3c DTC_PPM'!AD21-'3a DTC_Other'!AF21),"-")</f>
        <v>24.949999999999989</v>
      </c>
      <c r="AG21" s="141">
        <f>IFERROR(IF('3a DTC_Other'!AG21="","-",'3c DTC_PPM'!AE21-'3a DTC_Other'!AG21),"-")</f>
        <v>24.95999999999998</v>
      </c>
      <c r="AH21" s="141">
        <f>IFERROR(IF('3a DTC_Other'!AH21="","-",'3c DTC_PPM'!AF21-'3a DTC_Other'!AH21),"-")</f>
        <v>22.400000000000006</v>
      </c>
      <c r="AI21" s="141">
        <f>IFERROR(IF('3a DTC_Other'!AI21="","-",'3c DTC_PPM'!AG21-'3a DTC_Other'!AI21),"-")</f>
        <v>22.390000000000015</v>
      </c>
      <c r="AJ21" s="141">
        <f>IFERROR(IF('3a DTC_Other'!AJ21="","-",'3c DTC_PPM'!AH21-'3a DTC_Other'!AJ21),"-")</f>
        <v>21.910000000000025</v>
      </c>
      <c r="AK21" s="141">
        <f>IFERROR(IF('3a DTC_Other'!AK21="","-",'3c DTC_PPM'!AI21-'3a DTC_Other'!AK21),"-")</f>
        <v>33.909999999999997</v>
      </c>
      <c r="AL21" s="141">
        <f>IFERROR(IF('3a DTC_Other'!AL21="","-",'3c DTC_PPM'!AJ21-'3a DTC_Other'!AL21),"-")</f>
        <v>33.789999999999992</v>
      </c>
      <c r="AM21" s="141">
        <f>IFERROR(IF('3a DTC_Other'!AM21="","-",'3c DTC_PPM'!AK21-'3a DTC_Other'!AM21),"-")</f>
        <v>33.47</v>
      </c>
      <c r="AN21" s="141">
        <f>IFERROR(IF('3a DTC_Other'!AN21="","-",'3c DTC_PPM'!AL21-'3a DTC_Other'!AN21),"-")</f>
        <v>31.739999999999981</v>
      </c>
      <c r="AO21" s="141" t="str">
        <f>IFERROR(IF('3a DTC_Other'!AO21="","-",'3c DTC_PPM'!AM21-'3a DTC_Other'!AO21),"-")</f>
        <v>-</v>
      </c>
      <c r="AP21" s="141" t="str">
        <f>IFERROR(IF('3a DTC_Other'!AP21="","-",'3c DTC_PPM'!AN21-'3a DTC_Other'!AP21),"-")</f>
        <v>-</v>
      </c>
      <c r="AQ21" s="141" t="str">
        <f>IFERROR(IF('3a DTC_Other'!AQ21="","-",'3c DTC_PPM'!AO21-'3a DTC_Other'!AQ21),"-")</f>
        <v>-</v>
      </c>
      <c r="AR21" s="141" t="str">
        <f>IFERROR(IF('3a DTC_Other'!AR21="","-",'3c DTC_PPM'!AP21-'3a DTC_Other'!AR21),"-")</f>
        <v>-</v>
      </c>
      <c r="AS21" s="141" t="str">
        <f>IFERROR(IF('3a DTC_Other'!AS21="","-",'3c DTC_PPM'!AQ21-'3a DTC_Other'!AS21),"-")</f>
        <v>-</v>
      </c>
      <c r="AT21" s="141" t="str">
        <f>IFERROR(IF('3a DTC_Other'!AT21="","-",'3c DTC_PPM'!AR21-'3a DTC_Other'!AT21),"-")</f>
        <v>-</v>
      </c>
      <c r="AU21" s="141" t="str">
        <f>IFERROR(IF('3a DTC_Other'!AU21="","-",'3c DTC_PPM'!AS21-'3a DTC_Other'!AU21),"-")</f>
        <v>-</v>
      </c>
      <c r="AV21" s="141" t="str">
        <f>IFERROR(IF('3a DTC_Other'!AV21="","-",'3c DTC_PPM'!AT21-'3a DTC_Other'!AV21),"-")</f>
        <v>-</v>
      </c>
      <c r="AW21" s="141" t="str">
        <f>IFERROR(IF('3a DTC_Other'!AW21="","-",'3c DTC_PPM'!AU21-'3a DTC_Other'!AW21),"-")</f>
        <v>-</v>
      </c>
      <c r="AX21" s="141" t="str">
        <f>IFERROR(IF('3a DTC_Other'!AX21="","-",'3c DTC_PPM'!AV21-'3a DTC_Other'!AX21),"-")</f>
        <v>-</v>
      </c>
      <c r="AY21" s="141" t="str">
        <f>IFERROR(IF('3a DTC_Other'!AY21="","-",'3c DTC_PPM'!AW21-'3a DTC_Other'!AY21),"-")</f>
        <v>-</v>
      </c>
      <c r="AZ21" s="141" t="str">
        <f>IFERROR(IF('3a DTC_Other'!AZ21="","-",'3c DTC_PPM'!AX21-'3a DTC_Other'!AZ21),"-")</f>
        <v>-</v>
      </c>
      <c r="BA21" s="141" t="str">
        <f>IFERROR(IF('3a DTC_Other'!BA21="","-",'3c DTC_PPM'!AY21-'3a DTC_Other'!BA21),"-")</f>
        <v>-</v>
      </c>
      <c r="BB21" s="141" t="str">
        <f>IFERROR(IF('3a DTC_Other'!BB21="","-",'3c DTC_PPM'!AZ21-'3a DTC_Other'!BB21),"-")</f>
        <v>-</v>
      </c>
      <c r="BC21" s="141" t="str">
        <f>IFERROR(IF('3a DTC_Other'!BC21="","-",'3c DTC_PPM'!BA21-'3a DTC_Other'!BC21),"-")</f>
        <v>-</v>
      </c>
      <c r="BD21" s="141" t="str">
        <f>IFERROR(IF('3a DTC_Other'!BD21="","-",'3c DTC_PPM'!BB21-'3a DTC_Other'!BD21),"-")</f>
        <v>-</v>
      </c>
      <c r="BE21" s="141" t="str">
        <f>IFERROR(IF('3a DTC_Other'!BE21="","-",'3c DTC_PPM'!BC21-'3a DTC_Other'!BE21),"-")</f>
        <v>-</v>
      </c>
      <c r="BF21" s="141" t="str">
        <f>IFERROR(IF('3a DTC_Other'!BF21="","-",'3c DTC_PPM'!BD21-'3a DTC_Other'!BF21),"-")</f>
        <v>-</v>
      </c>
    </row>
    <row r="22" spans="1:58">
      <c r="B22" s="283"/>
      <c r="C22" s="323"/>
      <c r="D22" s="285"/>
      <c r="E22" s="324"/>
      <c r="F22" s="64" t="s">
        <v>108</v>
      </c>
      <c r="G22" s="65"/>
      <c r="H22" s="38"/>
      <c r="I22" s="136"/>
      <c r="J22" s="136"/>
      <c r="K22" s="136"/>
      <c r="L22" s="136"/>
      <c r="M22" s="136"/>
      <c r="N22" s="136"/>
      <c r="O22" s="136"/>
      <c r="P22" s="136"/>
      <c r="Q22" s="38"/>
      <c r="R22" s="135"/>
      <c r="S22" s="135"/>
      <c r="T22" s="135"/>
      <c r="U22" s="135"/>
      <c r="V22" s="135"/>
      <c r="W22" s="135"/>
      <c r="X22" s="135"/>
      <c r="Y22" s="135"/>
      <c r="Z22" s="135"/>
      <c r="AA22" s="136"/>
      <c r="AB22" s="135"/>
      <c r="AC22" s="135"/>
      <c r="AD22" s="228"/>
      <c r="AE22" s="228"/>
      <c r="AF22" s="141">
        <f>IFERROR(IF('3a DTC_Other'!AF22="","-",'3c DTC_PPM'!AD22-'3a DTC_Other'!AF22),"-")</f>
        <v>24.849999999999994</v>
      </c>
      <c r="AG22" s="141">
        <f>IFERROR(IF('3a DTC_Other'!AG22="","-",'3c DTC_PPM'!AE22-'3a DTC_Other'!AG22),"-")</f>
        <v>24.860000000000014</v>
      </c>
      <c r="AH22" s="141">
        <f>IFERROR(IF('3a DTC_Other'!AH22="","-",'3c DTC_PPM'!AF22-'3a DTC_Other'!AH22),"-")</f>
        <v>22.299999999999983</v>
      </c>
      <c r="AI22" s="141">
        <f>IFERROR(IF('3a DTC_Other'!AI22="","-",'3c DTC_PPM'!AG22-'3a DTC_Other'!AI22),"-")</f>
        <v>22.299999999999983</v>
      </c>
      <c r="AJ22" s="141">
        <f>IFERROR(IF('3a DTC_Other'!AJ22="","-",'3c DTC_PPM'!AH22-'3a DTC_Other'!AJ22),"-")</f>
        <v>21.910000000000025</v>
      </c>
      <c r="AK22" s="141">
        <f>IFERROR(IF('3a DTC_Other'!AK22="","-",'3c DTC_PPM'!AI22-'3a DTC_Other'!AK22),"-")</f>
        <v>33.760000000000019</v>
      </c>
      <c r="AL22" s="141">
        <f>IFERROR(IF('3a DTC_Other'!AL22="","-",'3c DTC_PPM'!AJ22-'3a DTC_Other'!AL22),"-")</f>
        <v>33.639999999999986</v>
      </c>
      <c r="AM22" s="141">
        <f>IFERROR(IF('3a DTC_Other'!AM22="","-",'3c DTC_PPM'!AK22-'3a DTC_Other'!AM22),"-")</f>
        <v>33.340000000000003</v>
      </c>
      <c r="AN22" s="141">
        <f>IFERROR(IF('3a DTC_Other'!AN22="","-",'3c DTC_PPM'!AL22-'3a DTC_Other'!AN22),"-")</f>
        <v>31.689999999999998</v>
      </c>
      <c r="AO22" s="141" t="str">
        <f>IFERROR(IF('3a DTC_Other'!AO22="","-",'3c DTC_PPM'!AM22-'3a DTC_Other'!AO22),"-")</f>
        <v>-</v>
      </c>
      <c r="AP22" s="141" t="str">
        <f>IFERROR(IF('3a DTC_Other'!AP22="","-",'3c DTC_PPM'!AN22-'3a DTC_Other'!AP22),"-")</f>
        <v>-</v>
      </c>
      <c r="AQ22" s="141" t="str">
        <f>IFERROR(IF('3a DTC_Other'!AQ22="","-",'3c DTC_PPM'!AO22-'3a DTC_Other'!AQ22),"-")</f>
        <v>-</v>
      </c>
      <c r="AR22" s="141" t="str">
        <f>IFERROR(IF('3a DTC_Other'!AR22="","-",'3c DTC_PPM'!AP22-'3a DTC_Other'!AR22),"-")</f>
        <v>-</v>
      </c>
      <c r="AS22" s="141" t="str">
        <f>IFERROR(IF('3a DTC_Other'!AS22="","-",'3c DTC_PPM'!AQ22-'3a DTC_Other'!AS22),"-")</f>
        <v>-</v>
      </c>
      <c r="AT22" s="141" t="str">
        <f>IFERROR(IF('3a DTC_Other'!AT22="","-",'3c DTC_PPM'!AR22-'3a DTC_Other'!AT22),"-")</f>
        <v>-</v>
      </c>
      <c r="AU22" s="141" t="str">
        <f>IFERROR(IF('3a DTC_Other'!AU22="","-",'3c DTC_PPM'!AS22-'3a DTC_Other'!AU22),"-")</f>
        <v>-</v>
      </c>
      <c r="AV22" s="141" t="str">
        <f>IFERROR(IF('3a DTC_Other'!AV22="","-",'3c DTC_PPM'!AT22-'3a DTC_Other'!AV22),"-")</f>
        <v>-</v>
      </c>
      <c r="AW22" s="141" t="str">
        <f>IFERROR(IF('3a DTC_Other'!AW22="","-",'3c DTC_PPM'!AU22-'3a DTC_Other'!AW22),"-")</f>
        <v>-</v>
      </c>
      <c r="AX22" s="141" t="str">
        <f>IFERROR(IF('3a DTC_Other'!AX22="","-",'3c DTC_PPM'!AV22-'3a DTC_Other'!AX22),"-")</f>
        <v>-</v>
      </c>
      <c r="AY22" s="141" t="str">
        <f>IFERROR(IF('3a DTC_Other'!AY22="","-",'3c DTC_PPM'!AW22-'3a DTC_Other'!AY22),"-")</f>
        <v>-</v>
      </c>
      <c r="AZ22" s="141" t="str">
        <f>IFERROR(IF('3a DTC_Other'!AZ22="","-",'3c DTC_PPM'!AX22-'3a DTC_Other'!AZ22),"-")</f>
        <v>-</v>
      </c>
      <c r="BA22" s="141" t="str">
        <f>IFERROR(IF('3a DTC_Other'!BA22="","-",'3c DTC_PPM'!AY22-'3a DTC_Other'!BA22),"-")</f>
        <v>-</v>
      </c>
      <c r="BB22" s="141" t="str">
        <f>IFERROR(IF('3a DTC_Other'!BB22="","-",'3c DTC_PPM'!AZ22-'3a DTC_Other'!BB22),"-")</f>
        <v>-</v>
      </c>
      <c r="BC22" s="141" t="str">
        <f>IFERROR(IF('3a DTC_Other'!BC22="","-",'3c DTC_PPM'!BA22-'3a DTC_Other'!BC22),"-")</f>
        <v>-</v>
      </c>
      <c r="BD22" s="141" t="str">
        <f>IFERROR(IF('3a DTC_Other'!BD22="","-",'3c DTC_PPM'!BB22-'3a DTC_Other'!BD22),"-")</f>
        <v>-</v>
      </c>
      <c r="BE22" s="141" t="str">
        <f>IFERROR(IF('3a DTC_Other'!BE22="","-",'3c DTC_PPM'!BC22-'3a DTC_Other'!BE22),"-")</f>
        <v>-</v>
      </c>
      <c r="BF22" s="141" t="str">
        <f>IFERROR(IF('3a DTC_Other'!BF22="","-",'3c DTC_PPM'!BD22-'3a DTC_Other'!BF22),"-")</f>
        <v>-</v>
      </c>
    </row>
    <row r="23" spans="1:58">
      <c r="B23" s="283"/>
      <c r="C23" s="323"/>
      <c r="D23" s="285"/>
      <c r="E23" s="324"/>
      <c r="F23" s="64" t="s">
        <v>109</v>
      </c>
      <c r="G23" s="65"/>
      <c r="H23" s="38"/>
      <c r="I23" s="136"/>
      <c r="J23" s="136"/>
      <c r="K23" s="136"/>
      <c r="L23" s="136"/>
      <c r="M23" s="136"/>
      <c r="N23" s="136"/>
      <c r="O23" s="136"/>
      <c r="P23" s="136"/>
      <c r="Q23" s="38"/>
      <c r="R23" s="135"/>
      <c r="S23" s="135"/>
      <c r="T23" s="135"/>
      <c r="U23" s="135"/>
      <c r="V23" s="135"/>
      <c r="W23" s="135"/>
      <c r="X23" s="135"/>
      <c r="Y23" s="135"/>
      <c r="Z23" s="135"/>
      <c r="AA23" s="136"/>
      <c r="AB23" s="135"/>
      <c r="AC23" s="135"/>
      <c r="AD23" s="228"/>
      <c r="AE23" s="228"/>
      <c r="AF23" s="141">
        <f>IFERROR(IF('3a DTC_Other'!AF23="","-",'3c DTC_PPM'!AD23-'3a DTC_Other'!AF23),"-")</f>
        <v>24.72999999999999</v>
      </c>
      <c r="AG23" s="141">
        <f>IFERROR(IF('3a DTC_Other'!AG23="","-",'3c DTC_PPM'!AE23-'3a DTC_Other'!AG23),"-")</f>
        <v>24.75</v>
      </c>
      <c r="AH23" s="141">
        <f>IFERROR(IF('3a DTC_Other'!AH23="","-",'3c DTC_PPM'!AF23-'3a DTC_Other'!AH23),"-")</f>
        <v>22.180000000000007</v>
      </c>
      <c r="AI23" s="141">
        <f>IFERROR(IF('3a DTC_Other'!AI23="","-",'3c DTC_PPM'!AG23-'3a DTC_Other'!AI23),"-")</f>
        <v>22.180000000000007</v>
      </c>
      <c r="AJ23" s="141">
        <f>IFERROR(IF('3a DTC_Other'!AJ23="","-",'3c DTC_PPM'!AH23-'3a DTC_Other'!AJ23),"-")</f>
        <v>21.840000000000003</v>
      </c>
      <c r="AK23" s="141">
        <f>IFERROR(IF('3a DTC_Other'!AK23="","-",'3c DTC_PPM'!AI23-'3a DTC_Other'!AK23),"-")</f>
        <v>33.420000000000016</v>
      </c>
      <c r="AL23" s="141">
        <f>IFERROR(IF('3a DTC_Other'!AL23="","-",'3c DTC_PPM'!AJ23-'3a DTC_Other'!AL23),"-")</f>
        <v>33.29000000000002</v>
      </c>
      <c r="AM23" s="141">
        <f>IFERROR(IF('3a DTC_Other'!AM23="","-",'3c DTC_PPM'!AK23-'3a DTC_Other'!AM23),"-")</f>
        <v>32.97999999999999</v>
      </c>
      <c r="AN23" s="141">
        <f>IFERROR(IF('3a DTC_Other'!AN23="","-",'3c DTC_PPM'!AL23-'3a DTC_Other'!AN23),"-")</f>
        <v>31.129999999999995</v>
      </c>
      <c r="AO23" s="141" t="str">
        <f>IFERROR(IF('3a DTC_Other'!AO23="","-",'3c DTC_PPM'!AM23-'3a DTC_Other'!AO23),"-")</f>
        <v>-</v>
      </c>
      <c r="AP23" s="141" t="str">
        <f>IFERROR(IF('3a DTC_Other'!AP23="","-",'3c DTC_PPM'!AN23-'3a DTC_Other'!AP23),"-")</f>
        <v>-</v>
      </c>
      <c r="AQ23" s="141" t="str">
        <f>IFERROR(IF('3a DTC_Other'!AQ23="","-",'3c DTC_PPM'!AO23-'3a DTC_Other'!AQ23),"-")</f>
        <v>-</v>
      </c>
      <c r="AR23" s="141" t="str">
        <f>IFERROR(IF('3a DTC_Other'!AR23="","-",'3c DTC_PPM'!AP23-'3a DTC_Other'!AR23),"-")</f>
        <v>-</v>
      </c>
      <c r="AS23" s="141" t="str">
        <f>IFERROR(IF('3a DTC_Other'!AS23="","-",'3c DTC_PPM'!AQ23-'3a DTC_Other'!AS23),"-")</f>
        <v>-</v>
      </c>
      <c r="AT23" s="141" t="str">
        <f>IFERROR(IF('3a DTC_Other'!AT23="","-",'3c DTC_PPM'!AR23-'3a DTC_Other'!AT23),"-")</f>
        <v>-</v>
      </c>
      <c r="AU23" s="141" t="str">
        <f>IFERROR(IF('3a DTC_Other'!AU23="","-",'3c DTC_PPM'!AS23-'3a DTC_Other'!AU23),"-")</f>
        <v>-</v>
      </c>
      <c r="AV23" s="141" t="str">
        <f>IFERROR(IF('3a DTC_Other'!AV23="","-",'3c DTC_PPM'!AT23-'3a DTC_Other'!AV23),"-")</f>
        <v>-</v>
      </c>
      <c r="AW23" s="141" t="str">
        <f>IFERROR(IF('3a DTC_Other'!AW23="","-",'3c DTC_PPM'!AU23-'3a DTC_Other'!AW23),"-")</f>
        <v>-</v>
      </c>
      <c r="AX23" s="141" t="str">
        <f>IFERROR(IF('3a DTC_Other'!AX23="","-",'3c DTC_PPM'!AV23-'3a DTC_Other'!AX23),"-")</f>
        <v>-</v>
      </c>
      <c r="AY23" s="141" t="str">
        <f>IFERROR(IF('3a DTC_Other'!AY23="","-",'3c DTC_PPM'!AW23-'3a DTC_Other'!AY23),"-")</f>
        <v>-</v>
      </c>
      <c r="AZ23" s="141" t="str">
        <f>IFERROR(IF('3a DTC_Other'!AZ23="","-",'3c DTC_PPM'!AX23-'3a DTC_Other'!AZ23),"-")</f>
        <v>-</v>
      </c>
      <c r="BA23" s="141" t="str">
        <f>IFERROR(IF('3a DTC_Other'!BA23="","-",'3c DTC_PPM'!AY23-'3a DTC_Other'!BA23),"-")</f>
        <v>-</v>
      </c>
      <c r="BB23" s="141" t="str">
        <f>IFERROR(IF('3a DTC_Other'!BB23="","-",'3c DTC_PPM'!AZ23-'3a DTC_Other'!BB23),"-")</f>
        <v>-</v>
      </c>
      <c r="BC23" s="141" t="str">
        <f>IFERROR(IF('3a DTC_Other'!BC23="","-",'3c DTC_PPM'!BA23-'3a DTC_Other'!BC23),"-")</f>
        <v>-</v>
      </c>
      <c r="BD23" s="141" t="str">
        <f>IFERROR(IF('3a DTC_Other'!BD23="","-",'3c DTC_PPM'!BB23-'3a DTC_Other'!BD23),"-")</f>
        <v>-</v>
      </c>
      <c r="BE23" s="141" t="str">
        <f>IFERROR(IF('3a DTC_Other'!BE23="","-",'3c DTC_PPM'!BC23-'3a DTC_Other'!BE23),"-")</f>
        <v>-</v>
      </c>
      <c r="BF23" s="141" t="str">
        <f>IFERROR(IF('3a DTC_Other'!BF23="","-",'3c DTC_PPM'!BD23-'3a DTC_Other'!BF23),"-")</f>
        <v>-</v>
      </c>
    </row>
    <row r="24" spans="1:58">
      <c r="B24" s="283"/>
      <c r="C24" s="323"/>
      <c r="D24" s="285"/>
      <c r="E24" s="324"/>
      <c r="F24" s="64" t="s">
        <v>110</v>
      </c>
      <c r="G24" s="65"/>
      <c r="H24" s="38"/>
      <c r="I24" s="136"/>
      <c r="J24" s="136"/>
      <c r="K24" s="136"/>
      <c r="L24" s="136"/>
      <c r="M24" s="136"/>
      <c r="N24" s="136"/>
      <c r="O24" s="136"/>
      <c r="P24" s="136"/>
      <c r="Q24" s="38"/>
      <c r="R24" s="135"/>
      <c r="S24" s="135"/>
      <c r="T24" s="135"/>
      <c r="U24" s="135"/>
      <c r="V24" s="135"/>
      <c r="W24" s="135"/>
      <c r="X24" s="135"/>
      <c r="Y24" s="135"/>
      <c r="Z24" s="135"/>
      <c r="AA24" s="136"/>
      <c r="AB24" s="135"/>
      <c r="AC24" s="135"/>
      <c r="AD24" s="228"/>
      <c r="AE24" s="228"/>
      <c r="AF24" s="141">
        <f>IFERROR(IF('3a DTC_Other'!AF24="","-",'3c DTC_PPM'!AD24-'3a DTC_Other'!AF24),"-")</f>
        <v>24.639999999999986</v>
      </c>
      <c r="AG24" s="141">
        <f>IFERROR(IF('3a DTC_Other'!AG24="","-",'3c DTC_PPM'!AE24-'3a DTC_Other'!AG24),"-")</f>
        <v>24.659999999999997</v>
      </c>
      <c r="AH24" s="141">
        <f>IFERROR(IF('3a DTC_Other'!AH24="","-",'3c DTC_PPM'!AF24-'3a DTC_Other'!AH24),"-")</f>
        <v>22.099999999999994</v>
      </c>
      <c r="AI24" s="141">
        <f>IFERROR(IF('3a DTC_Other'!AI24="","-",'3c DTC_PPM'!AG24-'3a DTC_Other'!AI24),"-")</f>
        <v>22.090000000000032</v>
      </c>
      <c r="AJ24" s="141">
        <f>IFERROR(IF('3a DTC_Other'!AJ24="","-",'3c DTC_PPM'!AH24-'3a DTC_Other'!AJ24),"-")</f>
        <v>21.810000000000002</v>
      </c>
      <c r="AK24" s="141">
        <f>IFERROR(IF('3a DTC_Other'!AK24="","-",'3c DTC_PPM'!AI24-'3a DTC_Other'!AK24),"-")</f>
        <v>33.389999999999986</v>
      </c>
      <c r="AL24" s="141">
        <f>IFERROR(IF('3a DTC_Other'!AL24="","-",'3c DTC_PPM'!AJ24-'3a DTC_Other'!AL24),"-")</f>
        <v>33.260000000000019</v>
      </c>
      <c r="AM24" s="141">
        <f>IFERROR(IF('3a DTC_Other'!AM24="","-",'3c DTC_PPM'!AK24-'3a DTC_Other'!AM24),"-")</f>
        <v>32.94</v>
      </c>
      <c r="AN24" s="141">
        <f>IFERROR(IF('3a DTC_Other'!AN24="","-",'3c DTC_PPM'!AL24-'3a DTC_Other'!AN24),"-")</f>
        <v>31.360000000000014</v>
      </c>
      <c r="AO24" s="141" t="str">
        <f>IFERROR(IF('3a DTC_Other'!AO24="","-",'3c DTC_PPM'!AM24-'3a DTC_Other'!AO24),"-")</f>
        <v>-</v>
      </c>
      <c r="AP24" s="141" t="str">
        <f>IFERROR(IF('3a DTC_Other'!AP24="","-",'3c DTC_PPM'!AN24-'3a DTC_Other'!AP24),"-")</f>
        <v>-</v>
      </c>
      <c r="AQ24" s="141" t="str">
        <f>IFERROR(IF('3a DTC_Other'!AQ24="","-",'3c DTC_PPM'!AO24-'3a DTC_Other'!AQ24),"-")</f>
        <v>-</v>
      </c>
      <c r="AR24" s="141" t="str">
        <f>IFERROR(IF('3a DTC_Other'!AR24="","-",'3c DTC_PPM'!AP24-'3a DTC_Other'!AR24),"-")</f>
        <v>-</v>
      </c>
      <c r="AS24" s="141" t="str">
        <f>IFERROR(IF('3a DTC_Other'!AS24="","-",'3c DTC_PPM'!AQ24-'3a DTC_Other'!AS24),"-")</f>
        <v>-</v>
      </c>
      <c r="AT24" s="141" t="str">
        <f>IFERROR(IF('3a DTC_Other'!AT24="","-",'3c DTC_PPM'!AR24-'3a DTC_Other'!AT24),"-")</f>
        <v>-</v>
      </c>
      <c r="AU24" s="141" t="str">
        <f>IFERROR(IF('3a DTC_Other'!AU24="","-",'3c DTC_PPM'!AS24-'3a DTC_Other'!AU24),"-")</f>
        <v>-</v>
      </c>
      <c r="AV24" s="141" t="str">
        <f>IFERROR(IF('3a DTC_Other'!AV24="","-",'3c DTC_PPM'!AT24-'3a DTC_Other'!AV24),"-")</f>
        <v>-</v>
      </c>
      <c r="AW24" s="141" t="str">
        <f>IFERROR(IF('3a DTC_Other'!AW24="","-",'3c DTC_PPM'!AU24-'3a DTC_Other'!AW24),"-")</f>
        <v>-</v>
      </c>
      <c r="AX24" s="141" t="str">
        <f>IFERROR(IF('3a DTC_Other'!AX24="","-",'3c DTC_PPM'!AV24-'3a DTC_Other'!AX24),"-")</f>
        <v>-</v>
      </c>
      <c r="AY24" s="141" t="str">
        <f>IFERROR(IF('3a DTC_Other'!AY24="","-",'3c DTC_PPM'!AW24-'3a DTC_Other'!AY24),"-")</f>
        <v>-</v>
      </c>
      <c r="AZ24" s="141" t="str">
        <f>IFERROR(IF('3a DTC_Other'!AZ24="","-",'3c DTC_PPM'!AX24-'3a DTC_Other'!AZ24),"-")</f>
        <v>-</v>
      </c>
      <c r="BA24" s="141" t="str">
        <f>IFERROR(IF('3a DTC_Other'!BA24="","-",'3c DTC_PPM'!AY24-'3a DTC_Other'!BA24),"-")</f>
        <v>-</v>
      </c>
      <c r="BB24" s="141" t="str">
        <f>IFERROR(IF('3a DTC_Other'!BB24="","-",'3c DTC_PPM'!AZ24-'3a DTC_Other'!BB24),"-")</f>
        <v>-</v>
      </c>
      <c r="BC24" s="141" t="str">
        <f>IFERROR(IF('3a DTC_Other'!BC24="","-",'3c DTC_PPM'!BA24-'3a DTC_Other'!BC24),"-")</f>
        <v>-</v>
      </c>
      <c r="BD24" s="141" t="str">
        <f>IFERROR(IF('3a DTC_Other'!BD24="","-",'3c DTC_PPM'!BB24-'3a DTC_Other'!BD24),"-")</f>
        <v>-</v>
      </c>
      <c r="BE24" s="141" t="str">
        <f>IFERROR(IF('3a DTC_Other'!BE24="","-",'3c DTC_PPM'!BC24-'3a DTC_Other'!BE24),"-")</f>
        <v>-</v>
      </c>
      <c r="BF24" s="141" t="str">
        <f>IFERROR(IF('3a DTC_Other'!BF24="","-",'3c DTC_PPM'!BD24-'3a DTC_Other'!BF24),"-")</f>
        <v>-</v>
      </c>
    </row>
    <row r="25" spans="1:58">
      <c r="B25" s="283"/>
      <c r="C25" s="323"/>
      <c r="D25" s="285"/>
      <c r="E25" s="324"/>
      <c r="F25" s="64" t="s">
        <v>111</v>
      </c>
      <c r="G25" s="65"/>
      <c r="H25" s="38"/>
      <c r="I25" s="136"/>
      <c r="J25" s="136"/>
      <c r="K25" s="136"/>
      <c r="L25" s="136"/>
      <c r="M25" s="136"/>
      <c r="N25" s="136"/>
      <c r="O25" s="136"/>
      <c r="P25" s="136"/>
      <c r="Q25" s="38"/>
      <c r="R25" s="135"/>
      <c r="S25" s="135"/>
      <c r="T25" s="135"/>
      <c r="U25" s="135"/>
      <c r="V25" s="135"/>
      <c r="W25" s="135"/>
      <c r="X25" s="135"/>
      <c r="Y25" s="135"/>
      <c r="Z25" s="135"/>
      <c r="AA25" s="136"/>
      <c r="AB25" s="135"/>
      <c r="AC25" s="135"/>
      <c r="AD25" s="228"/>
      <c r="AE25" s="228"/>
      <c r="AF25" s="141">
        <f>IFERROR(IF('3a DTC_Other'!AF25="","-",'3c DTC_PPM'!AD25-'3a DTC_Other'!AF25),"-")</f>
        <v>24.710000000000008</v>
      </c>
      <c r="AG25" s="141">
        <f>IFERROR(IF('3a DTC_Other'!AG25="","-",'3c DTC_PPM'!AE25-'3a DTC_Other'!AG25),"-")</f>
        <v>24.730000000000018</v>
      </c>
      <c r="AH25" s="141">
        <f>IFERROR(IF('3a DTC_Other'!AH25="","-",'3c DTC_PPM'!AF25-'3a DTC_Other'!AH25),"-")</f>
        <v>22.180000000000007</v>
      </c>
      <c r="AI25" s="141">
        <f>IFERROR(IF('3a DTC_Other'!AI25="","-",'3c DTC_PPM'!AG25-'3a DTC_Other'!AI25),"-")</f>
        <v>22.170000000000016</v>
      </c>
      <c r="AJ25" s="141">
        <f>IFERROR(IF('3a DTC_Other'!AJ25="","-",'3c DTC_PPM'!AH25-'3a DTC_Other'!AJ25),"-")</f>
        <v>21.860000000000014</v>
      </c>
      <c r="AK25" s="141">
        <f>IFERROR(IF('3a DTC_Other'!AK25="","-",'3c DTC_PPM'!AI25-'3a DTC_Other'!AK25),"-")</f>
        <v>33.669999999999987</v>
      </c>
      <c r="AL25" s="141">
        <f>IFERROR(IF('3a DTC_Other'!AL25="","-",'3c DTC_PPM'!AJ25-'3a DTC_Other'!AL25),"-")</f>
        <v>33.549999999999983</v>
      </c>
      <c r="AM25" s="141">
        <f>IFERROR(IF('3a DTC_Other'!AM25="","-",'3c DTC_PPM'!AK25-'3a DTC_Other'!AM25),"-")</f>
        <v>33.22999999999999</v>
      </c>
      <c r="AN25" s="141">
        <f>IFERROR(IF('3a DTC_Other'!AN25="","-",'3c DTC_PPM'!AL25-'3a DTC_Other'!AN25),"-")</f>
        <v>31.409999999999997</v>
      </c>
      <c r="AO25" s="141" t="str">
        <f>IFERROR(IF('3a DTC_Other'!AO25="","-",'3c DTC_PPM'!AM25-'3a DTC_Other'!AO25),"-")</f>
        <v>-</v>
      </c>
      <c r="AP25" s="141" t="str">
        <f>IFERROR(IF('3a DTC_Other'!AP25="","-",'3c DTC_PPM'!AN25-'3a DTC_Other'!AP25),"-")</f>
        <v>-</v>
      </c>
      <c r="AQ25" s="141" t="str">
        <f>IFERROR(IF('3a DTC_Other'!AQ25="","-",'3c DTC_PPM'!AO25-'3a DTC_Other'!AQ25),"-")</f>
        <v>-</v>
      </c>
      <c r="AR25" s="141" t="str">
        <f>IFERROR(IF('3a DTC_Other'!AR25="","-",'3c DTC_PPM'!AP25-'3a DTC_Other'!AR25),"-")</f>
        <v>-</v>
      </c>
      <c r="AS25" s="141" t="str">
        <f>IFERROR(IF('3a DTC_Other'!AS25="","-",'3c DTC_PPM'!AQ25-'3a DTC_Other'!AS25),"-")</f>
        <v>-</v>
      </c>
      <c r="AT25" s="141" t="str">
        <f>IFERROR(IF('3a DTC_Other'!AT25="","-",'3c DTC_PPM'!AR25-'3a DTC_Other'!AT25),"-")</f>
        <v>-</v>
      </c>
      <c r="AU25" s="141" t="str">
        <f>IFERROR(IF('3a DTC_Other'!AU25="","-",'3c DTC_PPM'!AS25-'3a DTC_Other'!AU25),"-")</f>
        <v>-</v>
      </c>
      <c r="AV25" s="141" t="str">
        <f>IFERROR(IF('3a DTC_Other'!AV25="","-",'3c DTC_PPM'!AT25-'3a DTC_Other'!AV25),"-")</f>
        <v>-</v>
      </c>
      <c r="AW25" s="141" t="str">
        <f>IFERROR(IF('3a DTC_Other'!AW25="","-",'3c DTC_PPM'!AU25-'3a DTC_Other'!AW25),"-")</f>
        <v>-</v>
      </c>
      <c r="AX25" s="141" t="str">
        <f>IFERROR(IF('3a DTC_Other'!AX25="","-",'3c DTC_PPM'!AV25-'3a DTC_Other'!AX25),"-")</f>
        <v>-</v>
      </c>
      <c r="AY25" s="141" t="str">
        <f>IFERROR(IF('3a DTC_Other'!AY25="","-",'3c DTC_PPM'!AW25-'3a DTC_Other'!AY25),"-")</f>
        <v>-</v>
      </c>
      <c r="AZ25" s="141" t="str">
        <f>IFERROR(IF('3a DTC_Other'!AZ25="","-",'3c DTC_PPM'!AX25-'3a DTC_Other'!AZ25),"-")</f>
        <v>-</v>
      </c>
      <c r="BA25" s="141" t="str">
        <f>IFERROR(IF('3a DTC_Other'!BA25="","-",'3c DTC_PPM'!AY25-'3a DTC_Other'!BA25),"-")</f>
        <v>-</v>
      </c>
      <c r="BB25" s="141" t="str">
        <f>IFERROR(IF('3a DTC_Other'!BB25="","-",'3c DTC_PPM'!AZ25-'3a DTC_Other'!BB25),"-")</f>
        <v>-</v>
      </c>
      <c r="BC25" s="141" t="str">
        <f>IFERROR(IF('3a DTC_Other'!BC25="","-",'3c DTC_PPM'!BA25-'3a DTC_Other'!BC25),"-")</f>
        <v>-</v>
      </c>
      <c r="BD25" s="141" t="str">
        <f>IFERROR(IF('3a DTC_Other'!BD25="","-",'3c DTC_PPM'!BB25-'3a DTC_Other'!BD25),"-")</f>
        <v>-</v>
      </c>
      <c r="BE25" s="141" t="str">
        <f>IFERROR(IF('3a DTC_Other'!BE25="","-",'3c DTC_PPM'!BC25-'3a DTC_Other'!BE25),"-")</f>
        <v>-</v>
      </c>
      <c r="BF25" s="141" t="str">
        <f>IFERROR(IF('3a DTC_Other'!BF25="","-",'3c DTC_PPM'!BD25-'3a DTC_Other'!BF25),"-")</f>
        <v>-</v>
      </c>
    </row>
    <row r="26" spans="1:58">
      <c r="B26" s="283"/>
      <c r="C26" s="325" t="s">
        <v>321</v>
      </c>
      <c r="D26" s="285"/>
      <c r="E26" s="324"/>
      <c r="F26" s="17" t="s">
        <v>98</v>
      </c>
      <c r="G26" s="65"/>
      <c r="H26" s="38"/>
      <c r="I26" s="136"/>
      <c r="J26" s="136"/>
      <c r="K26" s="136"/>
      <c r="L26" s="136"/>
      <c r="M26" s="136"/>
      <c r="N26" s="136"/>
      <c r="O26" s="136"/>
      <c r="P26" s="136"/>
      <c r="Q26" s="38"/>
      <c r="R26" s="135"/>
      <c r="S26" s="135"/>
      <c r="T26" s="135"/>
      <c r="U26" s="135"/>
      <c r="V26" s="135"/>
      <c r="W26" s="135"/>
      <c r="X26" s="135"/>
      <c r="Y26" s="135"/>
      <c r="Z26" s="135"/>
      <c r="AA26" s="136"/>
      <c r="AB26" s="135"/>
      <c r="AC26" s="135"/>
      <c r="AD26" s="228"/>
      <c r="AE26" s="228"/>
      <c r="AF26" s="141">
        <f>IFERROR(IF('3a DTC_Other'!AF26="","-",'3c DTC_PPM'!AD26-'3a DTC_Other'!AF26),"-")</f>
        <v>24.889999999999986</v>
      </c>
      <c r="AG26" s="141">
        <f>IFERROR(IF('3a DTC_Other'!AG26="","-",'3c DTC_PPM'!AE26-'3a DTC_Other'!AG26),"-")</f>
        <v>24.919999999999987</v>
      </c>
      <c r="AH26" s="141">
        <f>IFERROR(IF('3a DTC_Other'!AH26="","-",'3c DTC_PPM'!AF26-'3a DTC_Other'!AH26),"-")</f>
        <v>22.340000000000003</v>
      </c>
      <c r="AI26" s="141">
        <f>IFERROR(IF('3a DTC_Other'!AI26="","-",'3c DTC_PPM'!AG26-'3a DTC_Other'!AI26),"-")</f>
        <v>22.340000000000003</v>
      </c>
      <c r="AJ26" s="141">
        <f>IFERROR(IF('3a DTC_Other'!AJ26="","-",'3c DTC_PPM'!AH26-'3a DTC_Other'!AJ26),"-")</f>
        <v>21.829999999999984</v>
      </c>
      <c r="AK26" s="141">
        <f>IFERROR(IF('3a DTC_Other'!AK26="","-",'3c DTC_PPM'!AI26-'3a DTC_Other'!AK26),"-")</f>
        <v>34.47999999999999</v>
      </c>
      <c r="AL26" s="141">
        <f>IFERROR(IF('3a DTC_Other'!AL26="","-",'3c DTC_PPM'!AJ26-'3a DTC_Other'!AL26),"-")</f>
        <v>34.379999999999995</v>
      </c>
      <c r="AM26" s="141">
        <f>IFERROR(IF('3a DTC_Other'!AM26="","-",'3c DTC_PPM'!AK26-'3a DTC_Other'!AM26),"-")</f>
        <v>34.180000000000007</v>
      </c>
      <c r="AN26" s="141">
        <f>IFERROR(IF('3a DTC_Other'!AN26="","-",'3c DTC_PPM'!AL26-'3a DTC_Other'!AN26),"-")</f>
        <v>33.099999999999994</v>
      </c>
      <c r="AO26" s="141" t="str">
        <f>IFERROR(IF('3a DTC_Other'!AO26="","-",'3c DTC_PPM'!AM26-'3a DTC_Other'!AO26),"-")</f>
        <v>-</v>
      </c>
      <c r="AP26" s="141" t="str">
        <f>IFERROR(IF('3a DTC_Other'!AP26="","-",'3c DTC_PPM'!AN26-'3a DTC_Other'!AP26),"-")</f>
        <v>-</v>
      </c>
      <c r="AQ26" s="141" t="str">
        <f>IFERROR(IF('3a DTC_Other'!AQ26="","-",'3c DTC_PPM'!AO26-'3a DTC_Other'!AQ26),"-")</f>
        <v>-</v>
      </c>
      <c r="AR26" s="141" t="str">
        <f>IFERROR(IF('3a DTC_Other'!AR26="","-",'3c DTC_PPM'!AP26-'3a DTC_Other'!AR26),"-")</f>
        <v>-</v>
      </c>
      <c r="AS26" s="141" t="str">
        <f>IFERROR(IF('3a DTC_Other'!AS26="","-",'3c DTC_PPM'!AQ26-'3a DTC_Other'!AS26),"-")</f>
        <v>-</v>
      </c>
      <c r="AT26" s="141" t="str">
        <f>IFERROR(IF('3a DTC_Other'!AT26="","-",'3c DTC_PPM'!AR26-'3a DTC_Other'!AT26),"-")</f>
        <v>-</v>
      </c>
      <c r="AU26" s="141" t="str">
        <f>IFERROR(IF('3a DTC_Other'!AU26="","-",'3c DTC_PPM'!AS26-'3a DTC_Other'!AU26),"-")</f>
        <v>-</v>
      </c>
      <c r="AV26" s="141" t="str">
        <f>IFERROR(IF('3a DTC_Other'!AV26="","-",'3c DTC_PPM'!AT26-'3a DTC_Other'!AV26),"-")</f>
        <v>-</v>
      </c>
      <c r="AW26" s="141" t="str">
        <f>IFERROR(IF('3a DTC_Other'!AW26="","-",'3c DTC_PPM'!AU26-'3a DTC_Other'!AW26),"-")</f>
        <v>-</v>
      </c>
      <c r="AX26" s="141" t="str">
        <f>IFERROR(IF('3a DTC_Other'!AX26="","-",'3c DTC_PPM'!AV26-'3a DTC_Other'!AX26),"-")</f>
        <v>-</v>
      </c>
      <c r="AY26" s="141" t="str">
        <f>IFERROR(IF('3a DTC_Other'!AY26="","-",'3c DTC_PPM'!AW26-'3a DTC_Other'!AY26),"-")</f>
        <v>-</v>
      </c>
      <c r="AZ26" s="141" t="str">
        <f>IFERROR(IF('3a DTC_Other'!AZ26="","-",'3c DTC_PPM'!AX26-'3a DTC_Other'!AZ26),"-")</f>
        <v>-</v>
      </c>
      <c r="BA26" s="141" t="str">
        <f>IFERROR(IF('3a DTC_Other'!BA26="","-",'3c DTC_PPM'!AY26-'3a DTC_Other'!BA26),"-")</f>
        <v>-</v>
      </c>
      <c r="BB26" s="141" t="str">
        <f>IFERROR(IF('3a DTC_Other'!BB26="","-",'3c DTC_PPM'!AZ26-'3a DTC_Other'!BB26),"-")</f>
        <v>-</v>
      </c>
      <c r="BC26" s="141" t="str">
        <f>IFERROR(IF('3a DTC_Other'!BC26="","-",'3c DTC_PPM'!BA26-'3a DTC_Other'!BC26),"-")</f>
        <v>-</v>
      </c>
      <c r="BD26" s="141" t="str">
        <f>IFERROR(IF('3a DTC_Other'!BD26="","-",'3c DTC_PPM'!BB26-'3a DTC_Other'!BD26),"-")</f>
        <v>-</v>
      </c>
      <c r="BE26" s="141" t="str">
        <f>IFERROR(IF('3a DTC_Other'!BE26="","-",'3c DTC_PPM'!BC26-'3a DTC_Other'!BE26),"-")</f>
        <v>-</v>
      </c>
      <c r="BF26" s="141" t="str">
        <f>IFERROR(IF('3a DTC_Other'!BF26="","-",'3c DTC_PPM'!BD26-'3a DTC_Other'!BF26),"-")</f>
        <v>-</v>
      </c>
    </row>
    <row r="27" spans="1:58">
      <c r="B27" s="283"/>
      <c r="C27" s="325"/>
      <c r="D27" s="285"/>
      <c r="E27" s="324"/>
      <c r="F27" s="17" t="s">
        <v>99</v>
      </c>
      <c r="G27" s="65"/>
      <c r="H27" s="38"/>
      <c r="I27" s="136"/>
      <c r="J27" s="136"/>
      <c r="K27" s="136"/>
      <c r="L27" s="136"/>
      <c r="M27" s="136"/>
      <c r="N27" s="136"/>
      <c r="O27" s="136"/>
      <c r="P27" s="136"/>
      <c r="Q27" s="38"/>
      <c r="R27" s="135"/>
      <c r="S27" s="135"/>
      <c r="T27" s="135"/>
      <c r="U27" s="135"/>
      <c r="V27" s="135"/>
      <c r="W27" s="135"/>
      <c r="X27" s="135"/>
      <c r="Y27" s="135"/>
      <c r="Z27" s="135"/>
      <c r="AA27" s="136"/>
      <c r="AB27" s="135"/>
      <c r="AC27" s="135"/>
      <c r="AD27" s="228"/>
      <c r="AE27" s="228"/>
      <c r="AF27" s="141">
        <f>IFERROR(IF('3a DTC_Other'!AF27="","-",'3c DTC_PPM'!AD27-'3a DTC_Other'!AF27),"-")</f>
        <v>24.549999999999983</v>
      </c>
      <c r="AG27" s="141">
        <f>IFERROR(IF('3a DTC_Other'!AG27="","-",'3c DTC_PPM'!AE27-'3a DTC_Other'!AG27),"-")</f>
        <v>24.569999999999965</v>
      </c>
      <c r="AH27" s="141">
        <f>IFERROR(IF('3a DTC_Other'!AH27="","-",'3c DTC_PPM'!AF27-'3a DTC_Other'!AH27),"-")</f>
        <v>22.010000000000019</v>
      </c>
      <c r="AI27" s="141">
        <f>IFERROR(IF('3a DTC_Other'!AI27="","-",'3c DTC_PPM'!AG27-'3a DTC_Other'!AI27),"-")</f>
        <v>22</v>
      </c>
      <c r="AJ27" s="141">
        <f>IFERROR(IF('3a DTC_Other'!AJ27="","-",'3c DTC_PPM'!AH27-'3a DTC_Other'!AJ27),"-")</f>
        <v>21.680000000000007</v>
      </c>
      <c r="AK27" s="141">
        <f>IFERROR(IF('3a DTC_Other'!AK27="","-",'3c DTC_PPM'!AI27-'3a DTC_Other'!AK27),"-")</f>
        <v>33.47</v>
      </c>
      <c r="AL27" s="141">
        <f>IFERROR(IF('3a DTC_Other'!AL27="","-",'3c DTC_PPM'!AJ27-'3a DTC_Other'!AL27),"-")</f>
        <v>33.349999999999994</v>
      </c>
      <c r="AM27" s="141">
        <f>IFERROR(IF('3a DTC_Other'!AM27="","-",'3c DTC_PPM'!AK27-'3a DTC_Other'!AM27),"-")</f>
        <v>33.159999999999997</v>
      </c>
      <c r="AN27" s="141">
        <f>IFERROR(IF('3a DTC_Other'!AN27="","-",'3c DTC_PPM'!AL27-'3a DTC_Other'!AN27),"-")</f>
        <v>31.389999999999986</v>
      </c>
      <c r="AO27" s="141" t="str">
        <f>IFERROR(IF('3a DTC_Other'!AO27="","-",'3c DTC_PPM'!AM27-'3a DTC_Other'!AO27),"-")</f>
        <v>-</v>
      </c>
      <c r="AP27" s="141" t="str">
        <f>IFERROR(IF('3a DTC_Other'!AP27="","-",'3c DTC_PPM'!AN27-'3a DTC_Other'!AP27),"-")</f>
        <v>-</v>
      </c>
      <c r="AQ27" s="141" t="str">
        <f>IFERROR(IF('3a DTC_Other'!AQ27="","-",'3c DTC_PPM'!AO27-'3a DTC_Other'!AQ27),"-")</f>
        <v>-</v>
      </c>
      <c r="AR27" s="141" t="str">
        <f>IFERROR(IF('3a DTC_Other'!AR27="","-",'3c DTC_PPM'!AP27-'3a DTC_Other'!AR27),"-")</f>
        <v>-</v>
      </c>
      <c r="AS27" s="141" t="str">
        <f>IFERROR(IF('3a DTC_Other'!AS27="","-",'3c DTC_PPM'!AQ27-'3a DTC_Other'!AS27),"-")</f>
        <v>-</v>
      </c>
      <c r="AT27" s="141" t="str">
        <f>IFERROR(IF('3a DTC_Other'!AT27="","-",'3c DTC_PPM'!AR27-'3a DTC_Other'!AT27),"-")</f>
        <v>-</v>
      </c>
      <c r="AU27" s="141" t="str">
        <f>IFERROR(IF('3a DTC_Other'!AU27="","-",'3c DTC_PPM'!AS27-'3a DTC_Other'!AU27),"-")</f>
        <v>-</v>
      </c>
      <c r="AV27" s="141" t="str">
        <f>IFERROR(IF('3a DTC_Other'!AV27="","-",'3c DTC_PPM'!AT27-'3a DTC_Other'!AV27),"-")</f>
        <v>-</v>
      </c>
      <c r="AW27" s="141" t="str">
        <f>IFERROR(IF('3a DTC_Other'!AW27="","-",'3c DTC_PPM'!AU27-'3a DTC_Other'!AW27),"-")</f>
        <v>-</v>
      </c>
      <c r="AX27" s="141" t="str">
        <f>IFERROR(IF('3a DTC_Other'!AX27="","-",'3c DTC_PPM'!AV27-'3a DTC_Other'!AX27),"-")</f>
        <v>-</v>
      </c>
      <c r="AY27" s="141" t="str">
        <f>IFERROR(IF('3a DTC_Other'!AY27="","-",'3c DTC_PPM'!AW27-'3a DTC_Other'!AY27),"-")</f>
        <v>-</v>
      </c>
      <c r="AZ27" s="141" t="str">
        <f>IFERROR(IF('3a DTC_Other'!AZ27="","-",'3c DTC_PPM'!AX27-'3a DTC_Other'!AZ27),"-")</f>
        <v>-</v>
      </c>
      <c r="BA27" s="141" t="str">
        <f>IFERROR(IF('3a DTC_Other'!BA27="","-",'3c DTC_PPM'!AY27-'3a DTC_Other'!BA27),"-")</f>
        <v>-</v>
      </c>
      <c r="BB27" s="141" t="str">
        <f>IFERROR(IF('3a DTC_Other'!BB27="","-",'3c DTC_PPM'!AZ27-'3a DTC_Other'!BB27),"-")</f>
        <v>-</v>
      </c>
      <c r="BC27" s="141" t="str">
        <f>IFERROR(IF('3a DTC_Other'!BC27="","-",'3c DTC_PPM'!BA27-'3a DTC_Other'!BC27),"-")</f>
        <v>-</v>
      </c>
      <c r="BD27" s="141" t="str">
        <f>IFERROR(IF('3a DTC_Other'!BD27="","-",'3c DTC_PPM'!BB27-'3a DTC_Other'!BD27),"-")</f>
        <v>-</v>
      </c>
      <c r="BE27" s="141" t="str">
        <f>IFERROR(IF('3a DTC_Other'!BE27="","-",'3c DTC_PPM'!BC27-'3a DTC_Other'!BE27),"-")</f>
        <v>-</v>
      </c>
      <c r="BF27" s="141" t="str">
        <f>IFERROR(IF('3a DTC_Other'!BF27="","-",'3c DTC_PPM'!BD27-'3a DTC_Other'!BF27),"-")</f>
        <v>-</v>
      </c>
    </row>
    <row r="28" spans="1:58" ht="14.65" customHeight="1">
      <c r="A28" s="97"/>
      <c r="B28" s="283"/>
      <c r="C28" s="325"/>
      <c r="D28" s="285"/>
      <c r="E28" s="324"/>
      <c r="F28" s="17" t="s">
        <v>100</v>
      </c>
      <c r="G28" s="65"/>
      <c r="H28" s="38"/>
      <c r="I28" s="136"/>
      <c r="J28" s="136"/>
      <c r="K28" s="136"/>
      <c r="L28" s="136"/>
      <c r="M28" s="136"/>
      <c r="N28" s="136"/>
      <c r="O28" s="136"/>
      <c r="P28" s="136"/>
      <c r="Q28" s="38"/>
      <c r="R28" s="135"/>
      <c r="S28" s="135"/>
      <c r="T28" s="135"/>
      <c r="U28" s="135"/>
      <c r="V28" s="135"/>
      <c r="W28" s="135"/>
      <c r="X28" s="135"/>
      <c r="Y28" s="135"/>
      <c r="Z28" s="135"/>
      <c r="AA28" s="136"/>
      <c r="AB28" s="135"/>
      <c r="AC28" s="135"/>
      <c r="AD28" s="228"/>
      <c r="AE28" s="228"/>
      <c r="AF28" s="141">
        <f>IFERROR(IF('3a DTC_Other'!AF28="","-",'3c DTC_PPM'!AD28-'3a DTC_Other'!AF28),"-")</f>
        <v>24.620000000000005</v>
      </c>
      <c r="AG28" s="141">
        <f>IFERROR(IF('3a DTC_Other'!AG28="","-",'3c DTC_PPM'!AE28-'3a DTC_Other'!AG28),"-")</f>
        <v>24.639999999999986</v>
      </c>
      <c r="AH28" s="141">
        <f>IFERROR(IF('3a DTC_Other'!AH28="","-",'3c DTC_PPM'!AF28-'3a DTC_Other'!AH28),"-")</f>
        <v>22.069999999999993</v>
      </c>
      <c r="AI28" s="141">
        <f>IFERROR(IF('3a DTC_Other'!AI28="","-",'3c DTC_PPM'!AG28-'3a DTC_Other'!AI28),"-")</f>
        <v>22.060000000000002</v>
      </c>
      <c r="AJ28" s="141">
        <f>IFERROR(IF('3a DTC_Other'!AJ28="","-",'3c DTC_PPM'!AH28-'3a DTC_Other'!AJ28),"-")</f>
        <v>21.710000000000008</v>
      </c>
      <c r="AK28" s="141">
        <f>IFERROR(IF('3a DTC_Other'!AK28="","-",'3c DTC_PPM'!AI28-'3a DTC_Other'!AK28),"-")</f>
        <v>33.580000000000013</v>
      </c>
      <c r="AL28" s="141">
        <f>IFERROR(IF('3a DTC_Other'!AL28="","-",'3c DTC_PPM'!AJ28-'3a DTC_Other'!AL28),"-")</f>
        <v>33.47</v>
      </c>
      <c r="AM28" s="141">
        <f>IFERROR(IF('3a DTC_Other'!AM28="","-",'3c DTC_PPM'!AK28-'3a DTC_Other'!AM28),"-")</f>
        <v>33.28</v>
      </c>
      <c r="AN28" s="141">
        <f>IFERROR(IF('3a DTC_Other'!AN28="","-",'3c DTC_PPM'!AL28-'3a DTC_Other'!AN28),"-")</f>
        <v>31.400000000000006</v>
      </c>
      <c r="AO28" s="141" t="str">
        <f>IFERROR(IF('3a DTC_Other'!AO28="","-",'3c DTC_PPM'!AM28-'3a DTC_Other'!AO28),"-")</f>
        <v>-</v>
      </c>
      <c r="AP28" s="141" t="str">
        <f>IFERROR(IF('3a DTC_Other'!AP28="","-",'3c DTC_PPM'!AN28-'3a DTC_Other'!AP28),"-")</f>
        <v>-</v>
      </c>
      <c r="AQ28" s="141" t="str">
        <f>IFERROR(IF('3a DTC_Other'!AQ28="","-",'3c DTC_PPM'!AO28-'3a DTC_Other'!AQ28),"-")</f>
        <v>-</v>
      </c>
      <c r="AR28" s="141" t="str">
        <f>IFERROR(IF('3a DTC_Other'!AR28="","-",'3c DTC_PPM'!AP28-'3a DTC_Other'!AR28),"-")</f>
        <v>-</v>
      </c>
      <c r="AS28" s="141" t="str">
        <f>IFERROR(IF('3a DTC_Other'!AS28="","-",'3c DTC_PPM'!AQ28-'3a DTC_Other'!AS28),"-")</f>
        <v>-</v>
      </c>
      <c r="AT28" s="141" t="str">
        <f>IFERROR(IF('3a DTC_Other'!AT28="","-",'3c DTC_PPM'!AR28-'3a DTC_Other'!AT28),"-")</f>
        <v>-</v>
      </c>
      <c r="AU28" s="141" t="str">
        <f>IFERROR(IF('3a DTC_Other'!AU28="","-",'3c DTC_PPM'!AS28-'3a DTC_Other'!AU28),"-")</f>
        <v>-</v>
      </c>
      <c r="AV28" s="141" t="str">
        <f>IFERROR(IF('3a DTC_Other'!AV28="","-",'3c DTC_PPM'!AT28-'3a DTC_Other'!AV28),"-")</f>
        <v>-</v>
      </c>
      <c r="AW28" s="141" t="str">
        <f>IFERROR(IF('3a DTC_Other'!AW28="","-",'3c DTC_PPM'!AU28-'3a DTC_Other'!AW28),"-")</f>
        <v>-</v>
      </c>
      <c r="AX28" s="141" t="str">
        <f>IFERROR(IF('3a DTC_Other'!AX28="","-",'3c DTC_PPM'!AV28-'3a DTC_Other'!AX28),"-")</f>
        <v>-</v>
      </c>
      <c r="AY28" s="141" t="str">
        <f>IFERROR(IF('3a DTC_Other'!AY28="","-",'3c DTC_PPM'!AW28-'3a DTC_Other'!AY28),"-")</f>
        <v>-</v>
      </c>
      <c r="AZ28" s="141" t="str">
        <f>IFERROR(IF('3a DTC_Other'!AZ28="","-",'3c DTC_PPM'!AX28-'3a DTC_Other'!AZ28),"-")</f>
        <v>-</v>
      </c>
      <c r="BA28" s="141" t="str">
        <f>IFERROR(IF('3a DTC_Other'!BA28="","-",'3c DTC_PPM'!AY28-'3a DTC_Other'!BA28),"-")</f>
        <v>-</v>
      </c>
      <c r="BB28" s="141" t="str">
        <f>IFERROR(IF('3a DTC_Other'!BB28="","-",'3c DTC_PPM'!AZ28-'3a DTC_Other'!BB28),"-")</f>
        <v>-</v>
      </c>
      <c r="BC28" s="141" t="str">
        <f>IFERROR(IF('3a DTC_Other'!BC28="","-",'3c DTC_PPM'!BA28-'3a DTC_Other'!BC28),"-")</f>
        <v>-</v>
      </c>
      <c r="BD28" s="141" t="str">
        <f>IFERROR(IF('3a DTC_Other'!BD28="","-",'3c DTC_PPM'!BB28-'3a DTC_Other'!BD28),"-")</f>
        <v>-</v>
      </c>
      <c r="BE28" s="141" t="str">
        <f>IFERROR(IF('3a DTC_Other'!BE28="","-",'3c DTC_PPM'!BC28-'3a DTC_Other'!BE28),"-")</f>
        <v>-</v>
      </c>
      <c r="BF28" s="141" t="str">
        <f>IFERROR(IF('3a DTC_Other'!BF28="","-",'3c DTC_PPM'!BD28-'3a DTC_Other'!BF28),"-")</f>
        <v>-</v>
      </c>
    </row>
    <row r="29" spans="1:58">
      <c r="A29" s="97"/>
      <c r="B29" s="283"/>
      <c r="C29" s="325"/>
      <c r="D29" s="285"/>
      <c r="E29" s="324"/>
      <c r="F29" s="17" t="s">
        <v>101</v>
      </c>
      <c r="G29" s="65"/>
      <c r="H29" s="38"/>
      <c r="I29" s="136"/>
      <c r="J29" s="136"/>
      <c r="K29" s="136"/>
      <c r="L29" s="136"/>
      <c r="M29" s="136"/>
      <c r="N29" s="136"/>
      <c r="O29" s="136"/>
      <c r="P29" s="136"/>
      <c r="Q29" s="38"/>
      <c r="R29" s="135"/>
      <c r="S29" s="135"/>
      <c r="T29" s="135"/>
      <c r="U29" s="135"/>
      <c r="V29" s="135"/>
      <c r="W29" s="135"/>
      <c r="X29" s="135"/>
      <c r="Y29" s="135"/>
      <c r="Z29" s="135"/>
      <c r="AA29" s="136"/>
      <c r="AB29" s="135"/>
      <c r="AC29" s="135"/>
      <c r="AD29" s="228"/>
      <c r="AE29" s="228"/>
      <c r="AF29" s="141">
        <f>IFERROR(IF('3a DTC_Other'!AF29="","-",'3c DTC_PPM'!AD29-'3a DTC_Other'!AF29),"-")</f>
        <v>24.70999999999998</v>
      </c>
      <c r="AG29" s="141">
        <f>IFERROR(IF('3a DTC_Other'!AG29="","-",'3c DTC_PPM'!AE29-'3a DTC_Other'!AG29),"-")</f>
        <v>24.740000000000009</v>
      </c>
      <c r="AH29" s="141">
        <f>IFERROR(IF('3a DTC_Other'!AH29="","-",'3c DTC_PPM'!AF29-'3a DTC_Other'!AH29),"-")</f>
        <v>22.169999999999987</v>
      </c>
      <c r="AI29" s="141">
        <f>IFERROR(IF('3a DTC_Other'!AI29="","-",'3c DTC_PPM'!AG29-'3a DTC_Other'!AI29),"-")</f>
        <v>22.169999999999987</v>
      </c>
      <c r="AJ29" s="141">
        <f>IFERROR(IF('3a DTC_Other'!AJ29="","-",'3c DTC_PPM'!AH29-'3a DTC_Other'!AJ29),"-")</f>
        <v>21.659999999999997</v>
      </c>
      <c r="AK29" s="141">
        <f>IFERROR(IF('3a DTC_Other'!AK29="","-",'3c DTC_PPM'!AI29-'3a DTC_Other'!AK29),"-")</f>
        <v>33.460000000000008</v>
      </c>
      <c r="AL29" s="141">
        <f>IFERROR(IF('3a DTC_Other'!AL29="","-",'3c DTC_PPM'!AJ29-'3a DTC_Other'!AL29),"-")</f>
        <v>33.449999999999989</v>
      </c>
      <c r="AM29" s="141">
        <f>IFERROR(IF('3a DTC_Other'!AM29="","-",'3c DTC_PPM'!AK29-'3a DTC_Other'!AM29),"-")</f>
        <v>33.25</v>
      </c>
      <c r="AN29" s="141">
        <f>IFERROR(IF('3a DTC_Other'!AN29="","-",'3c DTC_PPM'!AL29-'3a DTC_Other'!AN29),"-")</f>
        <v>32.190000000000026</v>
      </c>
      <c r="AO29" s="141" t="str">
        <f>IFERROR(IF('3a DTC_Other'!AO29="","-",'3c DTC_PPM'!AM29-'3a DTC_Other'!AO29),"-")</f>
        <v>-</v>
      </c>
      <c r="AP29" s="141" t="str">
        <f>IFERROR(IF('3a DTC_Other'!AP29="","-",'3c DTC_PPM'!AN29-'3a DTC_Other'!AP29),"-")</f>
        <v>-</v>
      </c>
      <c r="AQ29" s="141" t="str">
        <f>IFERROR(IF('3a DTC_Other'!AQ29="","-",'3c DTC_PPM'!AO29-'3a DTC_Other'!AQ29),"-")</f>
        <v>-</v>
      </c>
      <c r="AR29" s="141" t="str">
        <f>IFERROR(IF('3a DTC_Other'!AR29="","-",'3c DTC_PPM'!AP29-'3a DTC_Other'!AR29),"-")</f>
        <v>-</v>
      </c>
      <c r="AS29" s="141" t="str">
        <f>IFERROR(IF('3a DTC_Other'!AS29="","-",'3c DTC_PPM'!AQ29-'3a DTC_Other'!AS29),"-")</f>
        <v>-</v>
      </c>
      <c r="AT29" s="141" t="str">
        <f>IFERROR(IF('3a DTC_Other'!AT29="","-",'3c DTC_PPM'!AR29-'3a DTC_Other'!AT29),"-")</f>
        <v>-</v>
      </c>
      <c r="AU29" s="141" t="str">
        <f>IFERROR(IF('3a DTC_Other'!AU29="","-",'3c DTC_PPM'!AS29-'3a DTC_Other'!AU29),"-")</f>
        <v>-</v>
      </c>
      <c r="AV29" s="141" t="str">
        <f>IFERROR(IF('3a DTC_Other'!AV29="","-",'3c DTC_PPM'!AT29-'3a DTC_Other'!AV29),"-")</f>
        <v>-</v>
      </c>
      <c r="AW29" s="141" t="str">
        <f>IFERROR(IF('3a DTC_Other'!AW29="","-",'3c DTC_PPM'!AU29-'3a DTC_Other'!AW29),"-")</f>
        <v>-</v>
      </c>
      <c r="AX29" s="141" t="str">
        <f>IFERROR(IF('3a DTC_Other'!AX29="","-",'3c DTC_PPM'!AV29-'3a DTC_Other'!AX29),"-")</f>
        <v>-</v>
      </c>
      <c r="AY29" s="141" t="str">
        <f>IFERROR(IF('3a DTC_Other'!AY29="","-",'3c DTC_PPM'!AW29-'3a DTC_Other'!AY29),"-")</f>
        <v>-</v>
      </c>
      <c r="AZ29" s="141" t="str">
        <f>IFERROR(IF('3a DTC_Other'!AZ29="","-",'3c DTC_PPM'!AX29-'3a DTC_Other'!AZ29),"-")</f>
        <v>-</v>
      </c>
      <c r="BA29" s="141" t="str">
        <f>IFERROR(IF('3a DTC_Other'!BA29="","-",'3c DTC_PPM'!AY29-'3a DTC_Other'!BA29),"-")</f>
        <v>-</v>
      </c>
      <c r="BB29" s="141" t="str">
        <f>IFERROR(IF('3a DTC_Other'!BB29="","-",'3c DTC_PPM'!AZ29-'3a DTC_Other'!BB29),"-")</f>
        <v>-</v>
      </c>
      <c r="BC29" s="141" t="str">
        <f>IFERROR(IF('3a DTC_Other'!BC29="","-",'3c DTC_PPM'!BA29-'3a DTC_Other'!BC29),"-")</f>
        <v>-</v>
      </c>
      <c r="BD29" s="141" t="str">
        <f>IFERROR(IF('3a DTC_Other'!BD29="","-",'3c DTC_PPM'!BB29-'3a DTC_Other'!BD29),"-")</f>
        <v>-</v>
      </c>
      <c r="BE29" s="141" t="str">
        <f>IFERROR(IF('3a DTC_Other'!BE29="","-",'3c DTC_PPM'!BC29-'3a DTC_Other'!BE29),"-")</f>
        <v>-</v>
      </c>
      <c r="BF29" s="141" t="str">
        <f>IFERROR(IF('3a DTC_Other'!BF29="","-",'3c DTC_PPM'!BD29-'3a DTC_Other'!BF29),"-")</f>
        <v>-</v>
      </c>
    </row>
    <row r="30" spans="1:58">
      <c r="B30" s="283"/>
      <c r="C30" s="325"/>
      <c r="D30" s="285"/>
      <c r="E30" s="324"/>
      <c r="F30" s="17" t="s">
        <v>102</v>
      </c>
      <c r="G30" s="65"/>
      <c r="H30" s="38"/>
      <c r="I30" s="136"/>
      <c r="J30" s="136"/>
      <c r="K30" s="136"/>
      <c r="L30" s="136"/>
      <c r="M30" s="136"/>
      <c r="N30" s="136"/>
      <c r="O30" s="136"/>
      <c r="P30" s="136"/>
      <c r="Q30" s="38"/>
      <c r="R30" s="135"/>
      <c r="S30" s="135"/>
      <c r="T30" s="135"/>
      <c r="U30" s="135"/>
      <c r="V30" s="135"/>
      <c r="W30" s="135"/>
      <c r="X30" s="135"/>
      <c r="Y30" s="135"/>
      <c r="Z30" s="135"/>
      <c r="AA30" s="136"/>
      <c r="AB30" s="135"/>
      <c r="AC30" s="135"/>
      <c r="AD30" s="228"/>
      <c r="AE30" s="228"/>
      <c r="AF30" s="141">
        <f>IFERROR(IF('3a DTC_Other'!AF30="","-",'3c DTC_PPM'!AD30-'3a DTC_Other'!AF30),"-")</f>
        <v>24.669999999999987</v>
      </c>
      <c r="AG30" s="141">
        <f>IFERROR(IF('3a DTC_Other'!AG30="","-",'3c DTC_PPM'!AE30-'3a DTC_Other'!AG30),"-")</f>
        <v>24.689999999999998</v>
      </c>
      <c r="AH30" s="141">
        <f>IFERROR(IF('3a DTC_Other'!AH30="","-",'3c DTC_PPM'!AF30-'3a DTC_Other'!AH30),"-")</f>
        <v>22.120000000000005</v>
      </c>
      <c r="AI30" s="141">
        <f>IFERROR(IF('3a DTC_Other'!AI30="","-",'3c DTC_PPM'!AG30-'3a DTC_Other'!AI30),"-")</f>
        <v>22.120000000000005</v>
      </c>
      <c r="AJ30" s="141">
        <f>IFERROR(IF('3a DTC_Other'!AJ30="","-",'3c DTC_PPM'!AH30-'3a DTC_Other'!AJ30),"-")</f>
        <v>21.929999999999978</v>
      </c>
      <c r="AK30" s="141">
        <f>IFERROR(IF('3a DTC_Other'!AK30="","-",'3c DTC_PPM'!AI30-'3a DTC_Other'!AK30),"-")</f>
        <v>34.97</v>
      </c>
      <c r="AL30" s="141">
        <f>IFERROR(IF('3a DTC_Other'!AL30="","-",'3c DTC_PPM'!AJ30-'3a DTC_Other'!AL30),"-")</f>
        <v>34.900000000000006</v>
      </c>
      <c r="AM30" s="141">
        <f>IFERROR(IF('3a DTC_Other'!AM30="","-",'3c DTC_PPM'!AK30-'3a DTC_Other'!AM30),"-")</f>
        <v>34.710000000000008</v>
      </c>
      <c r="AN30" s="141">
        <f>IFERROR(IF('3a DTC_Other'!AN30="","-",'3c DTC_PPM'!AL30-'3a DTC_Other'!AN30),"-")</f>
        <v>32.889999999999986</v>
      </c>
      <c r="AO30" s="141" t="str">
        <f>IFERROR(IF('3a DTC_Other'!AO30="","-",'3c DTC_PPM'!AM30-'3a DTC_Other'!AO30),"-")</f>
        <v>-</v>
      </c>
      <c r="AP30" s="141" t="str">
        <f>IFERROR(IF('3a DTC_Other'!AP30="","-",'3c DTC_PPM'!AN30-'3a DTC_Other'!AP30),"-")</f>
        <v>-</v>
      </c>
      <c r="AQ30" s="141" t="str">
        <f>IFERROR(IF('3a DTC_Other'!AQ30="","-",'3c DTC_PPM'!AO30-'3a DTC_Other'!AQ30),"-")</f>
        <v>-</v>
      </c>
      <c r="AR30" s="141" t="str">
        <f>IFERROR(IF('3a DTC_Other'!AR30="","-",'3c DTC_PPM'!AP30-'3a DTC_Other'!AR30),"-")</f>
        <v>-</v>
      </c>
      <c r="AS30" s="141" t="str">
        <f>IFERROR(IF('3a DTC_Other'!AS30="","-",'3c DTC_PPM'!AQ30-'3a DTC_Other'!AS30),"-")</f>
        <v>-</v>
      </c>
      <c r="AT30" s="141" t="str">
        <f>IFERROR(IF('3a DTC_Other'!AT30="","-",'3c DTC_PPM'!AR30-'3a DTC_Other'!AT30),"-")</f>
        <v>-</v>
      </c>
      <c r="AU30" s="141" t="str">
        <f>IFERROR(IF('3a DTC_Other'!AU30="","-",'3c DTC_PPM'!AS30-'3a DTC_Other'!AU30),"-")</f>
        <v>-</v>
      </c>
      <c r="AV30" s="141" t="str">
        <f>IFERROR(IF('3a DTC_Other'!AV30="","-",'3c DTC_PPM'!AT30-'3a DTC_Other'!AV30),"-")</f>
        <v>-</v>
      </c>
      <c r="AW30" s="141" t="str">
        <f>IFERROR(IF('3a DTC_Other'!AW30="","-",'3c DTC_PPM'!AU30-'3a DTC_Other'!AW30),"-")</f>
        <v>-</v>
      </c>
      <c r="AX30" s="141" t="str">
        <f>IFERROR(IF('3a DTC_Other'!AX30="","-",'3c DTC_PPM'!AV30-'3a DTC_Other'!AX30),"-")</f>
        <v>-</v>
      </c>
      <c r="AY30" s="141" t="str">
        <f>IFERROR(IF('3a DTC_Other'!AY30="","-",'3c DTC_PPM'!AW30-'3a DTC_Other'!AY30),"-")</f>
        <v>-</v>
      </c>
      <c r="AZ30" s="141" t="str">
        <f>IFERROR(IF('3a DTC_Other'!AZ30="","-",'3c DTC_PPM'!AX30-'3a DTC_Other'!AZ30),"-")</f>
        <v>-</v>
      </c>
      <c r="BA30" s="141" t="str">
        <f>IFERROR(IF('3a DTC_Other'!BA30="","-",'3c DTC_PPM'!AY30-'3a DTC_Other'!BA30),"-")</f>
        <v>-</v>
      </c>
      <c r="BB30" s="141" t="str">
        <f>IFERROR(IF('3a DTC_Other'!BB30="","-",'3c DTC_PPM'!AZ30-'3a DTC_Other'!BB30),"-")</f>
        <v>-</v>
      </c>
      <c r="BC30" s="141" t="str">
        <f>IFERROR(IF('3a DTC_Other'!BC30="","-",'3c DTC_PPM'!BA30-'3a DTC_Other'!BC30),"-")</f>
        <v>-</v>
      </c>
      <c r="BD30" s="141" t="str">
        <f>IFERROR(IF('3a DTC_Other'!BD30="","-",'3c DTC_PPM'!BB30-'3a DTC_Other'!BD30),"-")</f>
        <v>-</v>
      </c>
      <c r="BE30" s="141" t="str">
        <f>IFERROR(IF('3a DTC_Other'!BE30="","-",'3c DTC_PPM'!BC30-'3a DTC_Other'!BE30),"-")</f>
        <v>-</v>
      </c>
      <c r="BF30" s="141" t="str">
        <f>IFERROR(IF('3a DTC_Other'!BF30="","-",'3c DTC_PPM'!BD30-'3a DTC_Other'!BF30),"-")</f>
        <v>-</v>
      </c>
    </row>
    <row r="31" spans="1:58">
      <c r="B31" s="283"/>
      <c r="C31" s="325"/>
      <c r="D31" s="285"/>
      <c r="E31" s="324"/>
      <c r="F31" s="17" t="s">
        <v>103</v>
      </c>
      <c r="G31" s="65"/>
      <c r="H31" s="38"/>
      <c r="I31" s="136"/>
      <c r="J31" s="136"/>
      <c r="K31" s="136"/>
      <c r="L31" s="136"/>
      <c r="M31" s="136"/>
      <c r="N31" s="136"/>
      <c r="O31" s="136"/>
      <c r="P31" s="136"/>
      <c r="Q31" s="38"/>
      <c r="R31" s="135"/>
      <c r="S31" s="135"/>
      <c r="T31" s="135"/>
      <c r="U31" s="135"/>
      <c r="V31" s="135"/>
      <c r="W31" s="135"/>
      <c r="X31" s="135"/>
      <c r="Y31" s="135"/>
      <c r="Z31" s="135"/>
      <c r="AA31" s="136"/>
      <c r="AB31" s="135"/>
      <c r="AC31" s="135"/>
      <c r="AD31" s="228"/>
      <c r="AE31" s="228"/>
      <c r="AF31" s="141">
        <f>IFERROR(IF('3a DTC_Other'!AF31="","-",'3c DTC_PPM'!AD31-'3a DTC_Other'!AF31),"-")</f>
        <v>24.689999999999998</v>
      </c>
      <c r="AG31" s="141">
        <f>IFERROR(IF('3a DTC_Other'!AG31="","-",'3c DTC_PPM'!AE31-'3a DTC_Other'!AG31),"-")</f>
        <v>24.710000000000008</v>
      </c>
      <c r="AH31" s="141">
        <f>IFERROR(IF('3a DTC_Other'!AH31="","-",'3c DTC_PPM'!AF31-'3a DTC_Other'!AH31),"-")</f>
        <v>22.139999999999986</v>
      </c>
      <c r="AI31" s="141">
        <f>IFERROR(IF('3a DTC_Other'!AI31="","-",'3c DTC_PPM'!AG31-'3a DTC_Other'!AI31),"-")</f>
        <v>22.140000000000015</v>
      </c>
      <c r="AJ31" s="141">
        <f>IFERROR(IF('3a DTC_Other'!AJ31="","-",'3c DTC_PPM'!AH31-'3a DTC_Other'!AJ31),"-")</f>
        <v>21.75</v>
      </c>
      <c r="AK31" s="141">
        <f>IFERROR(IF('3a DTC_Other'!AK31="","-",'3c DTC_PPM'!AI31-'3a DTC_Other'!AK31),"-")</f>
        <v>33.75</v>
      </c>
      <c r="AL31" s="141">
        <f>IFERROR(IF('3a DTC_Other'!AL31="","-",'3c DTC_PPM'!AJ31-'3a DTC_Other'!AL31),"-")</f>
        <v>33.75</v>
      </c>
      <c r="AM31" s="141">
        <f>IFERROR(IF('3a DTC_Other'!AM31="","-",'3c DTC_PPM'!AK31-'3a DTC_Other'!AM31),"-")</f>
        <v>33.569999999999993</v>
      </c>
      <c r="AN31" s="141">
        <f>IFERROR(IF('3a DTC_Other'!AN31="","-",'3c DTC_PPM'!AL31-'3a DTC_Other'!AN31),"-")</f>
        <v>31.5</v>
      </c>
      <c r="AO31" s="141" t="str">
        <f>IFERROR(IF('3a DTC_Other'!AO31="","-",'3c DTC_PPM'!AM31-'3a DTC_Other'!AO31),"-")</f>
        <v>-</v>
      </c>
      <c r="AP31" s="141" t="str">
        <f>IFERROR(IF('3a DTC_Other'!AP31="","-",'3c DTC_PPM'!AN31-'3a DTC_Other'!AP31),"-")</f>
        <v>-</v>
      </c>
      <c r="AQ31" s="141" t="str">
        <f>IFERROR(IF('3a DTC_Other'!AQ31="","-",'3c DTC_PPM'!AO31-'3a DTC_Other'!AQ31),"-")</f>
        <v>-</v>
      </c>
      <c r="AR31" s="141" t="str">
        <f>IFERROR(IF('3a DTC_Other'!AR31="","-",'3c DTC_PPM'!AP31-'3a DTC_Other'!AR31),"-")</f>
        <v>-</v>
      </c>
      <c r="AS31" s="141" t="str">
        <f>IFERROR(IF('3a DTC_Other'!AS31="","-",'3c DTC_PPM'!AQ31-'3a DTC_Other'!AS31),"-")</f>
        <v>-</v>
      </c>
      <c r="AT31" s="141" t="str">
        <f>IFERROR(IF('3a DTC_Other'!AT31="","-",'3c DTC_PPM'!AR31-'3a DTC_Other'!AT31),"-")</f>
        <v>-</v>
      </c>
      <c r="AU31" s="141" t="str">
        <f>IFERROR(IF('3a DTC_Other'!AU31="","-",'3c DTC_PPM'!AS31-'3a DTC_Other'!AU31),"-")</f>
        <v>-</v>
      </c>
      <c r="AV31" s="141" t="str">
        <f>IFERROR(IF('3a DTC_Other'!AV31="","-",'3c DTC_PPM'!AT31-'3a DTC_Other'!AV31),"-")</f>
        <v>-</v>
      </c>
      <c r="AW31" s="141" t="str">
        <f>IFERROR(IF('3a DTC_Other'!AW31="","-",'3c DTC_PPM'!AU31-'3a DTC_Other'!AW31),"-")</f>
        <v>-</v>
      </c>
      <c r="AX31" s="141" t="str">
        <f>IFERROR(IF('3a DTC_Other'!AX31="","-",'3c DTC_PPM'!AV31-'3a DTC_Other'!AX31),"-")</f>
        <v>-</v>
      </c>
      <c r="AY31" s="141" t="str">
        <f>IFERROR(IF('3a DTC_Other'!AY31="","-",'3c DTC_PPM'!AW31-'3a DTC_Other'!AY31),"-")</f>
        <v>-</v>
      </c>
      <c r="AZ31" s="141" t="str">
        <f>IFERROR(IF('3a DTC_Other'!AZ31="","-",'3c DTC_PPM'!AX31-'3a DTC_Other'!AZ31),"-")</f>
        <v>-</v>
      </c>
      <c r="BA31" s="141" t="str">
        <f>IFERROR(IF('3a DTC_Other'!BA31="","-",'3c DTC_PPM'!AY31-'3a DTC_Other'!BA31),"-")</f>
        <v>-</v>
      </c>
      <c r="BB31" s="141" t="str">
        <f>IFERROR(IF('3a DTC_Other'!BB31="","-",'3c DTC_PPM'!AZ31-'3a DTC_Other'!BB31),"-")</f>
        <v>-</v>
      </c>
      <c r="BC31" s="141" t="str">
        <f>IFERROR(IF('3a DTC_Other'!BC31="","-",'3c DTC_PPM'!BA31-'3a DTC_Other'!BC31),"-")</f>
        <v>-</v>
      </c>
      <c r="BD31" s="141" t="str">
        <f>IFERROR(IF('3a DTC_Other'!BD31="","-",'3c DTC_PPM'!BB31-'3a DTC_Other'!BD31),"-")</f>
        <v>-</v>
      </c>
      <c r="BE31" s="141" t="str">
        <f>IFERROR(IF('3a DTC_Other'!BE31="","-",'3c DTC_PPM'!BC31-'3a DTC_Other'!BE31),"-")</f>
        <v>-</v>
      </c>
      <c r="BF31" s="141" t="str">
        <f>IFERROR(IF('3a DTC_Other'!BF31="","-",'3c DTC_PPM'!BD31-'3a DTC_Other'!BF31),"-")</f>
        <v>-</v>
      </c>
    </row>
    <row r="32" spans="1:58">
      <c r="B32" s="283"/>
      <c r="C32" s="325"/>
      <c r="D32" s="285"/>
      <c r="E32" s="324"/>
      <c r="F32" s="17" t="s">
        <v>104</v>
      </c>
      <c r="G32" s="65"/>
      <c r="H32" s="38"/>
      <c r="I32" s="136"/>
      <c r="J32" s="136"/>
      <c r="K32" s="136"/>
      <c r="L32" s="136"/>
      <c r="M32" s="136"/>
      <c r="N32" s="136"/>
      <c r="O32" s="136"/>
      <c r="P32" s="136"/>
      <c r="Q32" s="38"/>
      <c r="R32" s="135"/>
      <c r="S32" s="135"/>
      <c r="T32" s="135"/>
      <c r="U32" s="135"/>
      <c r="V32" s="135"/>
      <c r="W32" s="135"/>
      <c r="X32" s="135"/>
      <c r="Y32" s="135"/>
      <c r="Z32" s="135"/>
      <c r="AA32" s="136"/>
      <c r="AB32" s="135"/>
      <c r="AC32" s="135"/>
      <c r="AD32" s="228"/>
      <c r="AE32" s="228"/>
      <c r="AF32" s="141">
        <f>IFERROR(IF('3a DTC_Other'!AF32="","-",'3c DTC_PPM'!AD32-'3a DTC_Other'!AF32),"-")</f>
        <v>24.620000000000005</v>
      </c>
      <c r="AG32" s="141">
        <f>IFERROR(IF('3a DTC_Other'!AG32="","-",'3c DTC_PPM'!AE32-'3a DTC_Other'!AG32),"-")</f>
        <v>24.629999999999995</v>
      </c>
      <c r="AH32" s="141">
        <f>IFERROR(IF('3a DTC_Other'!AH32="","-",'3c DTC_PPM'!AF32-'3a DTC_Other'!AH32),"-")</f>
        <v>22.069999999999993</v>
      </c>
      <c r="AI32" s="141">
        <f>IFERROR(IF('3a DTC_Other'!AI32="","-",'3c DTC_PPM'!AG32-'3a DTC_Other'!AI32),"-")</f>
        <v>22.069999999999993</v>
      </c>
      <c r="AJ32" s="141">
        <f>IFERROR(IF('3a DTC_Other'!AJ32="","-",'3c DTC_PPM'!AH32-'3a DTC_Other'!AJ32),"-")</f>
        <v>21.509999999999991</v>
      </c>
      <c r="AK32" s="141">
        <f>IFERROR(IF('3a DTC_Other'!AK32="","-",'3c DTC_PPM'!AI32-'3a DTC_Other'!AK32),"-")</f>
        <v>32.809999999999974</v>
      </c>
      <c r="AL32" s="141">
        <f>IFERROR(IF('3a DTC_Other'!AL32="","-",'3c DTC_PPM'!AJ32-'3a DTC_Other'!AL32),"-")</f>
        <v>32.680000000000007</v>
      </c>
      <c r="AM32" s="141">
        <f>IFERROR(IF('3a DTC_Other'!AM32="","-",'3c DTC_PPM'!AK32-'3a DTC_Other'!AM32),"-")</f>
        <v>32.490000000000009</v>
      </c>
      <c r="AN32" s="141">
        <f>IFERROR(IF('3a DTC_Other'!AN32="","-",'3c DTC_PPM'!AL32-'3a DTC_Other'!AN32),"-")</f>
        <v>31.060000000000002</v>
      </c>
      <c r="AO32" s="141" t="str">
        <f>IFERROR(IF('3a DTC_Other'!AO32="","-",'3c DTC_PPM'!AM32-'3a DTC_Other'!AO32),"-")</f>
        <v>-</v>
      </c>
      <c r="AP32" s="141" t="str">
        <f>IFERROR(IF('3a DTC_Other'!AP32="","-",'3c DTC_PPM'!AN32-'3a DTC_Other'!AP32),"-")</f>
        <v>-</v>
      </c>
      <c r="AQ32" s="141" t="str">
        <f>IFERROR(IF('3a DTC_Other'!AQ32="","-",'3c DTC_PPM'!AO32-'3a DTC_Other'!AQ32),"-")</f>
        <v>-</v>
      </c>
      <c r="AR32" s="141" t="str">
        <f>IFERROR(IF('3a DTC_Other'!AR32="","-",'3c DTC_PPM'!AP32-'3a DTC_Other'!AR32),"-")</f>
        <v>-</v>
      </c>
      <c r="AS32" s="141" t="str">
        <f>IFERROR(IF('3a DTC_Other'!AS32="","-",'3c DTC_PPM'!AQ32-'3a DTC_Other'!AS32),"-")</f>
        <v>-</v>
      </c>
      <c r="AT32" s="141" t="str">
        <f>IFERROR(IF('3a DTC_Other'!AT32="","-",'3c DTC_PPM'!AR32-'3a DTC_Other'!AT32),"-")</f>
        <v>-</v>
      </c>
      <c r="AU32" s="141" t="str">
        <f>IFERROR(IF('3a DTC_Other'!AU32="","-",'3c DTC_PPM'!AS32-'3a DTC_Other'!AU32),"-")</f>
        <v>-</v>
      </c>
      <c r="AV32" s="141" t="str">
        <f>IFERROR(IF('3a DTC_Other'!AV32="","-",'3c DTC_PPM'!AT32-'3a DTC_Other'!AV32),"-")</f>
        <v>-</v>
      </c>
      <c r="AW32" s="141" t="str">
        <f>IFERROR(IF('3a DTC_Other'!AW32="","-",'3c DTC_PPM'!AU32-'3a DTC_Other'!AW32),"-")</f>
        <v>-</v>
      </c>
      <c r="AX32" s="141" t="str">
        <f>IFERROR(IF('3a DTC_Other'!AX32="","-",'3c DTC_PPM'!AV32-'3a DTC_Other'!AX32),"-")</f>
        <v>-</v>
      </c>
      <c r="AY32" s="141" t="str">
        <f>IFERROR(IF('3a DTC_Other'!AY32="","-",'3c DTC_PPM'!AW32-'3a DTC_Other'!AY32),"-")</f>
        <v>-</v>
      </c>
      <c r="AZ32" s="141" t="str">
        <f>IFERROR(IF('3a DTC_Other'!AZ32="","-",'3c DTC_PPM'!AX32-'3a DTC_Other'!AZ32),"-")</f>
        <v>-</v>
      </c>
      <c r="BA32" s="141" t="str">
        <f>IFERROR(IF('3a DTC_Other'!BA32="","-",'3c DTC_PPM'!AY32-'3a DTC_Other'!BA32),"-")</f>
        <v>-</v>
      </c>
      <c r="BB32" s="141" t="str">
        <f>IFERROR(IF('3a DTC_Other'!BB32="","-",'3c DTC_PPM'!AZ32-'3a DTC_Other'!BB32),"-")</f>
        <v>-</v>
      </c>
      <c r="BC32" s="141" t="str">
        <f>IFERROR(IF('3a DTC_Other'!BC32="","-",'3c DTC_PPM'!BA32-'3a DTC_Other'!BC32),"-")</f>
        <v>-</v>
      </c>
      <c r="BD32" s="141" t="str">
        <f>IFERROR(IF('3a DTC_Other'!BD32="","-",'3c DTC_PPM'!BB32-'3a DTC_Other'!BD32),"-")</f>
        <v>-</v>
      </c>
      <c r="BE32" s="141" t="str">
        <f>IFERROR(IF('3a DTC_Other'!BE32="","-",'3c DTC_PPM'!BC32-'3a DTC_Other'!BE32),"-")</f>
        <v>-</v>
      </c>
      <c r="BF32" s="141" t="str">
        <f>IFERROR(IF('3a DTC_Other'!BF32="","-",'3c DTC_PPM'!BD32-'3a DTC_Other'!BF32),"-")</f>
        <v>-</v>
      </c>
    </row>
    <row r="33" spans="1:58">
      <c r="B33" s="283"/>
      <c r="C33" s="325"/>
      <c r="D33" s="285"/>
      <c r="E33" s="324"/>
      <c r="F33" s="17" t="s">
        <v>105</v>
      </c>
      <c r="G33" s="65"/>
      <c r="H33" s="38"/>
      <c r="I33" s="136"/>
      <c r="J33" s="136"/>
      <c r="K33" s="136"/>
      <c r="L33" s="136"/>
      <c r="M33" s="136"/>
      <c r="N33" s="136"/>
      <c r="O33" s="136"/>
      <c r="P33" s="136"/>
      <c r="Q33" s="38"/>
      <c r="R33" s="135"/>
      <c r="S33" s="135"/>
      <c r="T33" s="135"/>
      <c r="U33" s="135"/>
      <c r="V33" s="135"/>
      <c r="W33" s="135"/>
      <c r="X33" s="135"/>
      <c r="Y33" s="135"/>
      <c r="Z33" s="135"/>
      <c r="AA33" s="136"/>
      <c r="AB33" s="135"/>
      <c r="AC33" s="135"/>
      <c r="AD33" s="228"/>
      <c r="AE33" s="228"/>
      <c r="AF33" s="141">
        <f>IFERROR(IF('3a DTC_Other'!AF33="","-",'3c DTC_PPM'!AD33-'3a DTC_Other'!AF33),"-")</f>
        <v>25.080000000000013</v>
      </c>
      <c r="AG33" s="141">
        <f>IFERROR(IF('3a DTC_Other'!AG33="","-",'3c DTC_PPM'!AE33-'3a DTC_Other'!AG33),"-")</f>
        <v>25.090000000000003</v>
      </c>
      <c r="AH33" s="141">
        <f>IFERROR(IF('3a DTC_Other'!AH33="","-",'3c DTC_PPM'!AF33-'3a DTC_Other'!AH33),"-")</f>
        <v>22.53</v>
      </c>
      <c r="AI33" s="141">
        <f>IFERROR(IF('3a DTC_Other'!AI33="","-",'3c DTC_PPM'!AG33-'3a DTC_Other'!AI33),"-")</f>
        <v>22.52000000000001</v>
      </c>
      <c r="AJ33" s="141">
        <f>IFERROR(IF('3a DTC_Other'!AJ33="","-",'3c DTC_PPM'!AH33-'3a DTC_Other'!AJ33),"-")</f>
        <v>21.930000000000007</v>
      </c>
      <c r="AK33" s="141">
        <f>IFERROR(IF('3a DTC_Other'!AK33="","-",'3c DTC_PPM'!AI33-'3a DTC_Other'!AK33),"-")</f>
        <v>34.840000000000003</v>
      </c>
      <c r="AL33" s="141">
        <f>IFERROR(IF('3a DTC_Other'!AL33="","-",'3c DTC_PPM'!AJ33-'3a DTC_Other'!AL33),"-")</f>
        <v>34.760000000000019</v>
      </c>
      <c r="AM33" s="141">
        <f>IFERROR(IF('3a DTC_Other'!AM33="","-",'3c DTC_PPM'!AK33-'3a DTC_Other'!AM33),"-")</f>
        <v>34.570000000000022</v>
      </c>
      <c r="AN33" s="141">
        <f>IFERROR(IF('3a DTC_Other'!AN33="","-",'3c DTC_PPM'!AL33-'3a DTC_Other'!AN33),"-")</f>
        <v>33.44</v>
      </c>
      <c r="AO33" s="141" t="str">
        <f>IFERROR(IF('3a DTC_Other'!AO33="","-",'3c DTC_PPM'!AM33-'3a DTC_Other'!AO33),"-")</f>
        <v>-</v>
      </c>
      <c r="AP33" s="141" t="str">
        <f>IFERROR(IF('3a DTC_Other'!AP33="","-",'3c DTC_PPM'!AN33-'3a DTC_Other'!AP33),"-")</f>
        <v>-</v>
      </c>
      <c r="AQ33" s="141" t="str">
        <f>IFERROR(IF('3a DTC_Other'!AQ33="","-",'3c DTC_PPM'!AO33-'3a DTC_Other'!AQ33),"-")</f>
        <v>-</v>
      </c>
      <c r="AR33" s="141" t="str">
        <f>IFERROR(IF('3a DTC_Other'!AR33="","-",'3c DTC_PPM'!AP33-'3a DTC_Other'!AR33),"-")</f>
        <v>-</v>
      </c>
      <c r="AS33" s="141" t="str">
        <f>IFERROR(IF('3a DTC_Other'!AS33="","-",'3c DTC_PPM'!AQ33-'3a DTC_Other'!AS33),"-")</f>
        <v>-</v>
      </c>
      <c r="AT33" s="141" t="str">
        <f>IFERROR(IF('3a DTC_Other'!AT33="","-",'3c DTC_PPM'!AR33-'3a DTC_Other'!AT33),"-")</f>
        <v>-</v>
      </c>
      <c r="AU33" s="141" t="str">
        <f>IFERROR(IF('3a DTC_Other'!AU33="","-",'3c DTC_PPM'!AS33-'3a DTC_Other'!AU33),"-")</f>
        <v>-</v>
      </c>
      <c r="AV33" s="141" t="str">
        <f>IFERROR(IF('3a DTC_Other'!AV33="","-",'3c DTC_PPM'!AT33-'3a DTC_Other'!AV33),"-")</f>
        <v>-</v>
      </c>
      <c r="AW33" s="141" t="str">
        <f>IFERROR(IF('3a DTC_Other'!AW33="","-",'3c DTC_PPM'!AU33-'3a DTC_Other'!AW33),"-")</f>
        <v>-</v>
      </c>
      <c r="AX33" s="141" t="str">
        <f>IFERROR(IF('3a DTC_Other'!AX33="","-",'3c DTC_PPM'!AV33-'3a DTC_Other'!AX33),"-")</f>
        <v>-</v>
      </c>
      <c r="AY33" s="141" t="str">
        <f>IFERROR(IF('3a DTC_Other'!AY33="","-",'3c DTC_PPM'!AW33-'3a DTC_Other'!AY33),"-")</f>
        <v>-</v>
      </c>
      <c r="AZ33" s="141" t="str">
        <f>IFERROR(IF('3a DTC_Other'!AZ33="","-",'3c DTC_PPM'!AX33-'3a DTC_Other'!AZ33),"-")</f>
        <v>-</v>
      </c>
      <c r="BA33" s="141" t="str">
        <f>IFERROR(IF('3a DTC_Other'!BA33="","-",'3c DTC_PPM'!AY33-'3a DTC_Other'!BA33),"-")</f>
        <v>-</v>
      </c>
      <c r="BB33" s="141" t="str">
        <f>IFERROR(IF('3a DTC_Other'!BB33="","-",'3c DTC_PPM'!AZ33-'3a DTC_Other'!BB33),"-")</f>
        <v>-</v>
      </c>
      <c r="BC33" s="141" t="str">
        <f>IFERROR(IF('3a DTC_Other'!BC33="","-",'3c DTC_PPM'!BA33-'3a DTC_Other'!BC33),"-")</f>
        <v>-</v>
      </c>
      <c r="BD33" s="141" t="str">
        <f>IFERROR(IF('3a DTC_Other'!BD33="","-",'3c DTC_PPM'!BB33-'3a DTC_Other'!BD33),"-")</f>
        <v>-</v>
      </c>
      <c r="BE33" s="141" t="str">
        <f>IFERROR(IF('3a DTC_Other'!BE33="","-",'3c DTC_PPM'!BC33-'3a DTC_Other'!BE33),"-")</f>
        <v>-</v>
      </c>
      <c r="BF33" s="141" t="str">
        <f>IFERROR(IF('3a DTC_Other'!BF33="","-",'3c DTC_PPM'!BD33-'3a DTC_Other'!BF33),"-")</f>
        <v>-</v>
      </c>
    </row>
    <row r="34" spans="1:58">
      <c r="B34" s="283"/>
      <c r="C34" s="325"/>
      <c r="D34" s="285"/>
      <c r="E34" s="324"/>
      <c r="F34" s="17" t="s">
        <v>106</v>
      </c>
      <c r="G34" s="65"/>
      <c r="H34" s="38"/>
      <c r="I34" s="136"/>
      <c r="J34" s="136"/>
      <c r="K34" s="136"/>
      <c r="L34" s="136"/>
      <c r="M34" s="136"/>
      <c r="N34" s="136"/>
      <c r="O34" s="136"/>
      <c r="P34" s="136"/>
      <c r="Q34" s="38"/>
      <c r="R34" s="135"/>
      <c r="S34" s="135"/>
      <c r="T34" s="135"/>
      <c r="U34" s="135"/>
      <c r="V34" s="135"/>
      <c r="W34" s="135"/>
      <c r="X34" s="135"/>
      <c r="Y34" s="135"/>
      <c r="Z34" s="135"/>
      <c r="AA34" s="136"/>
      <c r="AB34" s="135"/>
      <c r="AC34" s="135"/>
      <c r="AD34" s="228"/>
      <c r="AE34" s="228"/>
      <c r="AF34" s="141">
        <f>IFERROR(IF('3a DTC_Other'!AF34="","-",'3c DTC_PPM'!AD34-'3a DTC_Other'!AF34),"-")</f>
        <v>24.78</v>
      </c>
      <c r="AG34" s="141">
        <f>IFERROR(IF('3a DTC_Other'!AG34="","-",'3c DTC_PPM'!AE34-'3a DTC_Other'!AG34),"-")</f>
        <v>24.789999999999992</v>
      </c>
      <c r="AH34" s="141">
        <f>IFERROR(IF('3a DTC_Other'!AH34="","-",'3c DTC_PPM'!AF34-'3a DTC_Other'!AH34),"-")</f>
        <v>22.240000000000009</v>
      </c>
      <c r="AI34" s="141">
        <f>IFERROR(IF('3a DTC_Other'!AI34="","-",'3c DTC_PPM'!AG34-'3a DTC_Other'!AI34),"-")</f>
        <v>22.22999999999999</v>
      </c>
      <c r="AJ34" s="141">
        <f>IFERROR(IF('3a DTC_Other'!AJ34="","-",'3c DTC_PPM'!AH34-'3a DTC_Other'!AJ34),"-")</f>
        <v>21.879999999999995</v>
      </c>
      <c r="AK34" s="141">
        <f>IFERROR(IF('3a DTC_Other'!AK34="","-",'3c DTC_PPM'!AI34-'3a DTC_Other'!AK34),"-")</f>
        <v>34.739999999999981</v>
      </c>
      <c r="AL34" s="141">
        <f>IFERROR(IF('3a DTC_Other'!AL34="","-",'3c DTC_PPM'!AJ34-'3a DTC_Other'!AL34),"-")</f>
        <v>34.650000000000006</v>
      </c>
      <c r="AM34" s="141">
        <f>IFERROR(IF('3a DTC_Other'!AM34="","-",'3c DTC_PPM'!AK34-'3a DTC_Other'!AM34),"-")</f>
        <v>34.460000000000008</v>
      </c>
      <c r="AN34" s="141">
        <f>IFERROR(IF('3a DTC_Other'!AN34="","-",'3c DTC_PPM'!AL34-'3a DTC_Other'!AN34),"-")</f>
        <v>32.450000000000017</v>
      </c>
      <c r="AO34" s="141" t="str">
        <f>IFERROR(IF('3a DTC_Other'!AO34="","-",'3c DTC_PPM'!AM34-'3a DTC_Other'!AO34),"-")</f>
        <v>-</v>
      </c>
      <c r="AP34" s="141" t="str">
        <f>IFERROR(IF('3a DTC_Other'!AP34="","-",'3c DTC_PPM'!AN34-'3a DTC_Other'!AP34),"-")</f>
        <v>-</v>
      </c>
      <c r="AQ34" s="141" t="str">
        <f>IFERROR(IF('3a DTC_Other'!AQ34="","-",'3c DTC_PPM'!AO34-'3a DTC_Other'!AQ34),"-")</f>
        <v>-</v>
      </c>
      <c r="AR34" s="141" t="str">
        <f>IFERROR(IF('3a DTC_Other'!AR34="","-",'3c DTC_PPM'!AP34-'3a DTC_Other'!AR34),"-")</f>
        <v>-</v>
      </c>
      <c r="AS34" s="141" t="str">
        <f>IFERROR(IF('3a DTC_Other'!AS34="","-",'3c DTC_PPM'!AQ34-'3a DTC_Other'!AS34),"-")</f>
        <v>-</v>
      </c>
      <c r="AT34" s="141" t="str">
        <f>IFERROR(IF('3a DTC_Other'!AT34="","-",'3c DTC_PPM'!AR34-'3a DTC_Other'!AT34),"-")</f>
        <v>-</v>
      </c>
      <c r="AU34" s="141" t="str">
        <f>IFERROR(IF('3a DTC_Other'!AU34="","-",'3c DTC_PPM'!AS34-'3a DTC_Other'!AU34),"-")</f>
        <v>-</v>
      </c>
      <c r="AV34" s="141" t="str">
        <f>IFERROR(IF('3a DTC_Other'!AV34="","-",'3c DTC_PPM'!AT34-'3a DTC_Other'!AV34),"-")</f>
        <v>-</v>
      </c>
      <c r="AW34" s="141" t="str">
        <f>IFERROR(IF('3a DTC_Other'!AW34="","-",'3c DTC_PPM'!AU34-'3a DTC_Other'!AW34),"-")</f>
        <v>-</v>
      </c>
      <c r="AX34" s="141" t="str">
        <f>IFERROR(IF('3a DTC_Other'!AX34="","-",'3c DTC_PPM'!AV34-'3a DTC_Other'!AX34),"-")</f>
        <v>-</v>
      </c>
      <c r="AY34" s="141" t="str">
        <f>IFERROR(IF('3a DTC_Other'!AY34="","-",'3c DTC_PPM'!AW34-'3a DTC_Other'!AY34),"-")</f>
        <v>-</v>
      </c>
      <c r="AZ34" s="141" t="str">
        <f>IFERROR(IF('3a DTC_Other'!AZ34="","-",'3c DTC_PPM'!AX34-'3a DTC_Other'!AZ34),"-")</f>
        <v>-</v>
      </c>
      <c r="BA34" s="141" t="str">
        <f>IFERROR(IF('3a DTC_Other'!BA34="","-",'3c DTC_PPM'!AY34-'3a DTC_Other'!BA34),"-")</f>
        <v>-</v>
      </c>
      <c r="BB34" s="141" t="str">
        <f>IFERROR(IF('3a DTC_Other'!BB34="","-",'3c DTC_PPM'!AZ34-'3a DTC_Other'!BB34),"-")</f>
        <v>-</v>
      </c>
      <c r="BC34" s="141" t="str">
        <f>IFERROR(IF('3a DTC_Other'!BC34="","-",'3c DTC_PPM'!BA34-'3a DTC_Other'!BC34),"-")</f>
        <v>-</v>
      </c>
      <c r="BD34" s="141" t="str">
        <f>IFERROR(IF('3a DTC_Other'!BD34="","-",'3c DTC_PPM'!BB34-'3a DTC_Other'!BD34),"-")</f>
        <v>-</v>
      </c>
      <c r="BE34" s="141" t="str">
        <f>IFERROR(IF('3a DTC_Other'!BE34="","-",'3c DTC_PPM'!BC34-'3a DTC_Other'!BE34),"-")</f>
        <v>-</v>
      </c>
      <c r="BF34" s="141" t="str">
        <f>IFERROR(IF('3a DTC_Other'!BF34="","-",'3c DTC_PPM'!BD34-'3a DTC_Other'!BF34),"-")</f>
        <v>-</v>
      </c>
    </row>
    <row r="35" spans="1:58">
      <c r="B35" s="283"/>
      <c r="C35" s="325"/>
      <c r="D35" s="285"/>
      <c r="E35" s="324"/>
      <c r="F35" s="17" t="s">
        <v>107</v>
      </c>
      <c r="G35" s="65"/>
      <c r="H35" s="38"/>
      <c r="I35" s="136"/>
      <c r="J35" s="136"/>
      <c r="K35" s="136"/>
      <c r="L35" s="136"/>
      <c r="M35" s="136"/>
      <c r="N35" s="136"/>
      <c r="O35" s="136"/>
      <c r="P35" s="136"/>
      <c r="Q35" s="38"/>
      <c r="R35" s="135"/>
      <c r="S35" s="135"/>
      <c r="T35" s="135"/>
      <c r="U35" s="135"/>
      <c r="V35" s="135"/>
      <c r="W35" s="135"/>
      <c r="X35" s="135"/>
      <c r="Y35" s="135"/>
      <c r="Z35" s="135"/>
      <c r="AA35" s="136"/>
      <c r="AB35" s="135"/>
      <c r="AC35" s="135"/>
      <c r="AD35" s="228"/>
      <c r="AE35" s="228"/>
      <c r="AF35" s="141">
        <f>IFERROR(IF('3a DTC_Other'!AF35="","-",'3c DTC_PPM'!AD35-'3a DTC_Other'!AF35),"-")</f>
        <v>24.900000000000006</v>
      </c>
      <c r="AG35" s="141">
        <f>IFERROR(IF('3a DTC_Other'!AG35="","-",'3c DTC_PPM'!AE35-'3a DTC_Other'!AG35),"-")</f>
        <v>24.930000000000007</v>
      </c>
      <c r="AH35" s="141">
        <f>IFERROR(IF('3a DTC_Other'!AH35="","-",'3c DTC_PPM'!AF35-'3a DTC_Other'!AH35),"-")</f>
        <v>22.349999999999994</v>
      </c>
      <c r="AI35" s="141">
        <f>IFERROR(IF('3a DTC_Other'!AI35="","-",'3c DTC_PPM'!AG35-'3a DTC_Other'!AI35),"-")</f>
        <v>22.349999999999994</v>
      </c>
      <c r="AJ35" s="141">
        <f>IFERROR(IF('3a DTC_Other'!AJ35="","-",'3c DTC_PPM'!AH35-'3a DTC_Other'!AJ35),"-")</f>
        <v>21.870000000000005</v>
      </c>
      <c r="AK35" s="141">
        <f>IFERROR(IF('3a DTC_Other'!AK35="","-",'3c DTC_PPM'!AI35-'3a DTC_Other'!AK35),"-")</f>
        <v>34.650000000000006</v>
      </c>
      <c r="AL35" s="141">
        <f>IFERROR(IF('3a DTC_Other'!AL35="","-",'3c DTC_PPM'!AJ35-'3a DTC_Other'!AL35),"-")</f>
        <v>34.550000000000011</v>
      </c>
      <c r="AM35" s="141">
        <f>IFERROR(IF('3a DTC_Other'!AM35="","-",'3c DTC_PPM'!AK35-'3a DTC_Other'!AM35),"-")</f>
        <v>34.360000000000014</v>
      </c>
      <c r="AN35" s="141">
        <f>IFERROR(IF('3a DTC_Other'!AN35="","-",'3c DTC_PPM'!AL35-'3a DTC_Other'!AN35),"-")</f>
        <v>32.480000000000018</v>
      </c>
      <c r="AO35" s="141" t="str">
        <f>IFERROR(IF('3a DTC_Other'!AO35="","-",'3c DTC_PPM'!AM35-'3a DTC_Other'!AO35),"-")</f>
        <v>-</v>
      </c>
      <c r="AP35" s="141" t="str">
        <f>IFERROR(IF('3a DTC_Other'!AP35="","-",'3c DTC_PPM'!AN35-'3a DTC_Other'!AP35),"-")</f>
        <v>-</v>
      </c>
      <c r="AQ35" s="141" t="str">
        <f>IFERROR(IF('3a DTC_Other'!AQ35="","-",'3c DTC_PPM'!AO35-'3a DTC_Other'!AQ35),"-")</f>
        <v>-</v>
      </c>
      <c r="AR35" s="141" t="str">
        <f>IFERROR(IF('3a DTC_Other'!AR35="","-",'3c DTC_PPM'!AP35-'3a DTC_Other'!AR35),"-")</f>
        <v>-</v>
      </c>
      <c r="AS35" s="141" t="str">
        <f>IFERROR(IF('3a DTC_Other'!AS35="","-",'3c DTC_PPM'!AQ35-'3a DTC_Other'!AS35),"-")</f>
        <v>-</v>
      </c>
      <c r="AT35" s="141" t="str">
        <f>IFERROR(IF('3a DTC_Other'!AT35="","-",'3c DTC_PPM'!AR35-'3a DTC_Other'!AT35),"-")</f>
        <v>-</v>
      </c>
      <c r="AU35" s="141" t="str">
        <f>IFERROR(IF('3a DTC_Other'!AU35="","-",'3c DTC_PPM'!AS35-'3a DTC_Other'!AU35),"-")</f>
        <v>-</v>
      </c>
      <c r="AV35" s="141" t="str">
        <f>IFERROR(IF('3a DTC_Other'!AV35="","-",'3c DTC_PPM'!AT35-'3a DTC_Other'!AV35),"-")</f>
        <v>-</v>
      </c>
      <c r="AW35" s="141" t="str">
        <f>IFERROR(IF('3a DTC_Other'!AW35="","-",'3c DTC_PPM'!AU35-'3a DTC_Other'!AW35),"-")</f>
        <v>-</v>
      </c>
      <c r="AX35" s="141" t="str">
        <f>IFERROR(IF('3a DTC_Other'!AX35="","-",'3c DTC_PPM'!AV35-'3a DTC_Other'!AX35),"-")</f>
        <v>-</v>
      </c>
      <c r="AY35" s="141" t="str">
        <f>IFERROR(IF('3a DTC_Other'!AY35="","-",'3c DTC_PPM'!AW35-'3a DTC_Other'!AY35),"-")</f>
        <v>-</v>
      </c>
      <c r="AZ35" s="141" t="str">
        <f>IFERROR(IF('3a DTC_Other'!AZ35="","-",'3c DTC_PPM'!AX35-'3a DTC_Other'!AZ35),"-")</f>
        <v>-</v>
      </c>
      <c r="BA35" s="141" t="str">
        <f>IFERROR(IF('3a DTC_Other'!BA35="","-",'3c DTC_PPM'!AY35-'3a DTC_Other'!BA35),"-")</f>
        <v>-</v>
      </c>
      <c r="BB35" s="141" t="str">
        <f>IFERROR(IF('3a DTC_Other'!BB35="","-",'3c DTC_PPM'!AZ35-'3a DTC_Other'!BB35),"-")</f>
        <v>-</v>
      </c>
      <c r="BC35" s="141" t="str">
        <f>IFERROR(IF('3a DTC_Other'!BC35="","-",'3c DTC_PPM'!BA35-'3a DTC_Other'!BC35),"-")</f>
        <v>-</v>
      </c>
      <c r="BD35" s="141" t="str">
        <f>IFERROR(IF('3a DTC_Other'!BD35="","-",'3c DTC_PPM'!BB35-'3a DTC_Other'!BD35),"-")</f>
        <v>-</v>
      </c>
      <c r="BE35" s="141" t="str">
        <f>IFERROR(IF('3a DTC_Other'!BE35="","-",'3c DTC_PPM'!BC35-'3a DTC_Other'!BE35),"-")</f>
        <v>-</v>
      </c>
      <c r="BF35" s="141" t="str">
        <f>IFERROR(IF('3a DTC_Other'!BF35="","-",'3c DTC_PPM'!BD35-'3a DTC_Other'!BF35),"-")</f>
        <v>-</v>
      </c>
    </row>
    <row r="36" spans="1:58">
      <c r="B36" s="283"/>
      <c r="C36" s="325"/>
      <c r="D36" s="285"/>
      <c r="E36" s="324"/>
      <c r="F36" s="17" t="s">
        <v>108</v>
      </c>
      <c r="G36" s="65"/>
      <c r="H36" s="38"/>
      <c r="I36" s="136"/>
      <c r="J36" s="136"/>
      <c r="K36" s="136"/>
      <c r="L36" s="136"/>
      <c r="M36" s="136"/>
      <c r="N36" s="136"/>
      <c r="O36" s="136"/>
      <c r="P36" s="136"/>
      <c r="Q36" s="38"/>
      <c r="R36" s="135"/>
      <c r="S36" s="135"/>
      <c r="T36" s="135"/>
      <c r="U36" s="135"/>
      <c r="V36" s="135"/>
      <c r="W36" s="135"/>
      <c r="X36" s="135"/>
      <c r="Y36" s="135"/>
      <c r="Z36" s="135"/>
      <c r="AA36" s="136"/>
      <c r="AB36" s="135"/>
      <c r="AC36" s="135"/>
      <c r="AD36" s="228"/>
      <c r="AE36" s="228"/>
      <c r="AF36" s="141">
        <f>IFERROR(IF('3a DTC_Other'!AF36="","-",'3c DTC_PPM'!AD36-'3a DTC_Other'!AF36),"-")</f>
        <v>24.810000000000002</v>
      </c>
      <c r="AG36" s="141">
        <f>IFERROR(IF('3a DTC_Other'!AG36="","-",'3c DTC_PPM'!AE36-'3a DTC_Other'!AG36),"-")</f>
        <v>24.830000000000013</v>
      </c>
      <c r="AH36" s="141">
        <f>IFERROR(IF('3a DTC_Other'!AH36="","-",'3c DTC_PPM'!AF36-'3a DTC_Other'!AH36),"-")</f>
        <v>22.27000000000001</v>
      </c>
      <c r="AI36" s="141">
        <f>IFERROR(IF('3a DTC_Other'!AI36="","-",'3c DTC_PPM'!AG36-'3a DTC_Other'!AI36),"-")</f>
        <v>22.259999999999991</v>
      </c>
      <c r="AJ36" s="141">
        <f>IFERROR(IF('3a DTC_Other'!AJ36="","-",'3c DTC_PPM'!AH36-'3a DTC_Other'!AJ36),"-")</f>
        <v>21.859999999999985</v>
      </c>
      <c r="AK36" s="141">
        <f>IFERROR(IF('3a DTC_Other'!AK36="","-",'3c DTC_PPM'!AI36-'3a DTC_Other'!AK36),"-")</f>
        <v>34.47999999999999</v>
      </c>
      <c r="AL36" s="141">
        <f>IFERROR(IF('3a DTC_Other'!AL36="","-",'3c DTC_PPM'!AJ36-'3a DTC_Other'!AL36),"-")</f>
        <v>34.380000000000024</v>
      </c>
      <c r="AM36" s="141">
        <f>IFERROR(IF('3a DTC_Other'!AM36="","-",'3c DTC_PPM'!AK36-'3a DTC_Other'!AM36),"-")</f>
        <v>34.200000000000017</v>
      </c>
      <c r="AN36" s="141">
        <f>IFERROR(IF('3a DTC_Other'!AN36="","-",'3c DTC_PPM'!AL36-'3a DTC_Other'!AN36),"-")</f>
        <v>32.400000000000006</v>
      </c>
      <c r="AO36" s="141" t="str">
        <f>IFERROR(IF('3a DTC_Other'!AO36="","-",'3c DTC_PPM'!AM36-'3a DTC_Other'!AO36),"-")</f>
        <v>-</v>
      </c>
      <c r="AP36" s="141" t="str">
        <f>IFERROR(IF('3a DTC_Other'!AP36="","-",'3c DTC_PPM'!AN36-'3a DTC_Other'!AP36),"-")</f>
        <v>-</v>
      </c>
      <c r="AQ36" s="141" t="str">
        <f>IFERROR(IF('3a DTC_Other'!AQ36="","-",'3c DTC_PPM'!AO36-'3a DTC_Other'!AQ36),"-")</f>
        <v>-</v>
      </c>
      <c r="AR36" s="141" t="str">
        <f>IFERROR(IF('3a DTC_Other'!AR36="","-",'3c DTC_PPM'!AP36-'3a DTC_Other'!AR36),"-")</f>
        <v>-</v>
      </c>
      <c r="AS36" s="141" t="str">
        <f>IFERROR(IF('3a DTC_Other'!AS36="","-",'3c DTC_PPM'!AQ36-'3a DTC_Other'!AS36),"-")</f>
        <v>-</v>
      </c>
      <c r="AT36" s="141" t="str">
        <f>IFERROR(IF('3a DTC_Other'!AT36="","-",'3c DTC_PPM'!AR36-'3a DTC_Other'!AT36),"-")</f>
        <v>-</v>
      </c>
      <c r="AU36" s="141" t="str">
        <f>IFERROR(IF('3a DTC_Other'!AU36="","-",'3c DTC_PPM'!AS36-'3a DTC_Other'!AU36),"-")</f>
        <v>-</v>
      </c>
      <c r="AV36" s="141" t="str">
        <f>IFERROR(IF('3a DTC_Other'!AV36="","-",'3c DTC_PPM'!AT36-'3a DTC_Other'!AV36),"-")</f>
        <v>-</v>
      </c>
      <c r="AW36" s="141" t="str">
        <f>IFERROR(IF('3a DTC_Other'!AW36="","-",'3c DTC_PPM'!AU36-'3a DTC_Other'!AW36),"-")</f>
        <v>-</v>
      </c>
      <c r="AX36" s="141" t="str">
        <f>IFERROR(IF('3a DTC_Other'!AX36="","-",'3c DTC_PPM'!AV36-'3a DTC_Other'!AX36),"-")</f>
        <v>-</v>
      </c>
      <c r="AY36" s="141" t="str">
        <f>IFERROR(IF('3a DTC_Other'!AY36="","-",'3c DTC_PPM'!AW36-'3a DTC_Other'!AY36),"-")</f>
        <v>-</v>
      </c>
      <c r="AZ36" s="141" t="str">
        <f>IFERROR(IF('3a DTC_Other'!AZ36="","-",'3c DTC_PPM'!AX36-'3a DTC_Other'!AZ36),"-")</f>
        <v>-</v>
      </c>
      <c r="BA36" s="141" t="str">
        <f>IFERROR(IF('3a DTC_Other'!BA36="","-",'3c DTC_PPM'!AY36-'3a DTC_Other'!BA36),"-")</f>
        <v>-</v>
      </c>
      <c r="BB36" s="141" t="str">
        <f>IFERROR(IF('3a DTC_Other'!BB36="","-",'3c DTC_PPM'!AZ36-'3a DTC_Other'!BB36),"-")</f>
        <v>-</v>
      </c>
      <c r="BC36" s="141" t="str">
        <f>IFERROR(IF('3a DTC_Other'!BC36="","-",'3c DTC_PPM'!BA36-'3a DTC_Other'!BC36),"-")</f>
        <v>-</v>
      </c>
      <c r="BD36" s="141" t="str">
        <f>IFERROR(IF('3a DTC_Other'!BD36="","-",'3c DTC_PPM'!BB36-'3a DTC_Other'!BD36),"-")</f>
        <v>-</v>
      </c>
      <c r="BE36" s="141" t="str">
        <f>IFERROR(IF('3a DTC_Other'!BE36="","-",'3c DTC_PPM'!BC36-'3a DTC_Other'!BE36),"-")</f>
        <v>-</v>
      </c>
      <c r="BF36" s="141" t="str">
        <f>IFERROR(IF('3a DTC_Other'!BF36="","-",'3c DTC_PPM'!BD36-'3a DTC_Other'!BF36),"-")</f>
        <v>-</v>
      </c>
    </row>
    <row r="37" spans="1:58">
      <c r="B37" s="283"/>
      <c r="C37" s="325"/>
      <c r="D37" s="285"/>
      <c r="E37" s="324"/>
      <c r="F37" s="17" t="s">
        <v>109</v>
      </c>
      <c r="G37" s="65"/>
      <c r="H37" s="38"/>
      <c r="I37" s="136"/>
      <c r="J37" s="136"/>
      <c r="K37" s="136"/>
      <c r="L37" s="136"/>
      <c r="M37" s="136"/>
      <c r="N37" s="136"/>
      <c r="O37" s="136"/>
      <c r="P37" s="136"/>
      <c r="Q37" s="38"/>
      <c r="R37" s="135"/>
      <c r="S37" s="135"/>
      <c r="T37" s="135"/>
      <c r="U37" s="135"/>
      <c r="V37" s="135"/>
      <c r="W37" s="135"/>
      <c r="X37" s="135"/>
      <c r="Y37" s="135"/>
      <c r="Z37" s="135"/>
      <c r="AA37" s="136"/>
      <c r="AB37" s="135"/>
      <c r="AC37" s="135"/>
      <c r="AD37" s="228"/>
      <c r="AE37" s="228"/>
      <c r="AF37" s="141">
        <f>IFERROR(IF('3a DTC_Other'!AF37="","-",'3c DTC_PPM'!AD37-'3a DTC_Other'!AF37),"-")</f>
        <v>24.699999999999989</v>
      </c>
      <c r="AG37" s="141">
        <f>IFERROR(IF('3a DTC_Other'!AG37="","-",'3c DTC_PPM'!AE37-'3a DTC_Other'!AG37),"-")</f>
        <v>24.72</v>
      </c>
      <c r="AH37" s="141">
        <f>IFERROR(IF('3a DTC_Other'!AH37="","-",'3c DTC_PPM'!AF37-'3a DTC_Other'!AH37),"-")</f>
        <v>22.149999999999977</v>
      </c>
      <c r="AI37" s="141">
        <f>IFERROR(IF('3a DTC_Other'!AI37="","-",'3c DTC_PPM'!AG37-'3a DTC_Other'!AI37),"-")</f>
        <v>22.150000000000006</v>
      </c>
      <c r="AJ37" s="141">
        <f>IFERROR(IF('3a DTC_Other'!AJ37="","-",'3c DTC_PPM'!AH37-'3a DTC_Other'!AJ37),"-")</f>
        <v>21.810000000000002</v>
      </c>
      <c r="AK37" s="141">
        <f>IFERROR(IF('3a DTC_Other'!AK37="","-",'3c DTC_PPM'!AI37-'3a DTC_Other'!AK37),"-")</f>
        <v>34.139999999999986</v>
      </c>
      <c r="AL37" s="141">
        <f>IFERROR(IF('3a DTC_Other'!AL37="","-",'3c DTC_PPM'!AJ37-'3a DTC_Other'!AL37),"-")</f>
        <v>34.04000000000002</v>
      </c>
      <c r="AM37" s="141">
        <f>IFERROR(IF('3a DTC_Other'!AM37="","-",'3c DTC_PPM'!AK37-'3a DTC_Other'!AM37),"-")</f>
        <v>33.860000000000014</v>
      </c>
      <c r="AN37" s="141">
        <f>IFERROR(IF('3a DTC_Other'!AN37="","-",'3c DTC_PPM'!AL37-'3a DTC_Other'!AN37),"-")</f>
        <v>31.850000000000023</v>
      </c>
      <c r="AO37" s="141" t="str">
        <f>IFERROR(IF('3a DTC_Other'!AO37="","-",'3c DTC_PPM'!AM37-'3a DTC_Other'!AO37),"-")</f>
        <v>-</v>
      </c>
      <c r="AP37" s="141" t="str">
        <f>IFERROR(IF('3a DTC_Other'!AP37="","-",'3c DTC_PPM'!AN37-'3a DTC_Other'!AP37),"-")</f>
        <v>-</v>
      </c>
      <c r="AQ37" s="141" t="str">
        <f>IFERROR(IF('3a DTC_Other'!AQ37="","-",'3c DTC_PPM'!AO37-'3a DTC_Other'!AQ37),"-")</f>
        <v>-</v>
      </c>
      <c r="AR37" s="141" t="str">
        <f>IFERROR(IF('3a DTC_Other'!AR37="","-",'3c DTC_PPM'!AP37-'3a DTC_Other'!AR37),"-")</f>
        <v>-</v>
      </c>
      <c r="AS37" s="141" t="str">
        <f>IFERROR(IF('3a DTC_Other'!AS37="","-",'3c DTC_PPM'!AQ37-'3a DTC_Other'!AS37),"-")</f>
        <v>-</v>
      </c>
      <c r="AT37" s="141" t="str">
        <f>IFERROR(IF('3a DTC_Other'!AT37="","-",'3c DTC_PPM'!AR37-'3a DTC_Other'!AT37),"-")</f>
        <v>-</v>
      </c>
      <c r="AU37" s="141" t="str">
        <f>IFERROR(IF('3a DTC_Other'!AU37="","-",'3c DTC_PPM'!AS37-'3a DTC_Other'!AU37),"-")</f>
        <v>-</v>
      </c>
      <c r="AV37" s="141" t="str">
        <f>IFERROR(IF('3a DTC_Other'!AV37="","-",'3c DTC_PPM'!AT37-'3a DTC_Other'!AV37),"-")</f>
        <v>-</v>
      </c>
      <c r="AW37" s="141" t="str">
        <f>IFERROR(IF('3a DTC_Other'!AW37="","-",'3c DTC_PPM'!AU37-'3a DTC_Other'!AW37),"-")</f>
        <v>-</v>
      </c>
      <c r="AX37" s="141" t="str">
        <f>IFERROR(IF('3a DTC_Other'!AX37="","-",'3c DTC_PPM'!AV37-'3a DTC_Other'!AX37),"-")</f>
        <v>-</v>
      </c>
      <c r="AY37" s="141" t="str">
        <f>IFERROR(IF('3a DTC_Other'!AY37="","-",'3c DTC_PPM'!AW37-'3a DTC_Other'!AY37),"-")</f>
        <v>-</v>
      </c>
      <c r="AZ37" s="141" t="str">
        <f>IFERROR(IF('3a DTC_Other'!AZ37="","-",'3c DTC_PPM'!AX37-'3a DTC_Other'!AZ37),"-")</f>
        <v>-</v>
      </c>
      <c r="BA37" s="141" t="str">
        <f>IFERROR(IF('3a DTC_Other'!BA37="","-",'3c DTC_PPM'!AY37-'3a DTC_Other'!BA37),"-")</f>
        <v>-</v>
      </c>
      <c r="BB37" s="141" t="str">
        <f>IFERROR(IF('3a DTC_Other'!BB37="","-",'3c DTC_PPM'!AZ37-'3a DTC_Other'!BB37),"-")</f>
        <v>-</v>
      </c>
      <c r="BC37" s="141" t="str">
        <f>IFERROR(IF('3a DTC_Other'!BC37="","-",'3c DTC_PPM'!BA37-'3a DTC_Other'!BC37),"-")</f>
        <v>-</v>
      </c>
      <c r="BD37" s="141" t="str">
        <f>IFERROR(IF('3a DTC_Other'!BD37="","-",'3c DTC_PPM'!BB37-'3a DTC_Other'!BD37),"-")</f>
        <v>-</v>
      </c>
      <c r="BE37" s="141" t="str">
        <f>IFERROR(IF('3a DTC_Other'!BE37="","-",'3c DTC_PPM'!BC37-'3a DTC_Other'!BE37),"-")</f>
        <v>-</v>
      </c>
      <c r="BF37" s="141" t="str">
        <f>IFERROR(IF('3a DTC_Other'!BF37="","-",'3c DTC_PPM'!BD37-'3a DTC_Other'!BF37),"-")</f>
        <v>-</v>
      </c>
    </row>
    <row r="38" spans="1:58">
      <c r="B38" s="283"/>
      <c r="C38" s="325"/>
      <c r="D38" s="285"/>
      <c r="E38" s="324"/>
      <c r="F38" s="17" t="s">
        <v>110</v>
      </c>
      <c r="G38" s="65"/>
      <c r="H38" s="38"/>
      <c r="I38" s="136"/>
      <c r="J38" s="136"/>
      <c r="K38" s="136"/>
      <c r="L38" s="136"/>
      <c r="M38" s="136"/>
      <c r="N38" s="136"/>
      <c r="O38" s="136"/>
      <c r="P38" s="136"/>
      <c r="Q38" s="38"/>
      <c r="R38" s="135"/>
      <c r="S38" s="135"/>
      <c r="T38" s="135"/>
      <c r="U38" s="135"/>
      <c r="V38" s="135"/>
      <c r="W38" s="135"/>
      <c r="X38" s="135"/>
      <c r="Y38" s="135"/>
      <c r="Z38" s="135"/>
      <c r="AA38" s="136"/>
      <c r="AB38" s="135"/>
      <c r="AC38" s="135"/>
      <c r="AD38" s="228"/>
      <c r="AE38" s="228"/>
      <c r="AF38" s="141">
        <f>IFERROR(IF('3a DTC_Other'!AF38="","-",'3c DTC_PPM'!AD38-'3a DTC_Other'!AF38),"-")</f>
        <v>24.609999999999985</v>
      </c>
      <c r="AG38" s="141">
        <f>IFERROR(IF('3a DTC_Other'!AG38="","-",'3c DTC_PPM'!AE38-'3a DTC_Other'!AG38),"-")</f>
        <v>24.629999999999995</v>
      </c>
      <c r="AH38" s="141">
        <f>IFERROR(IF('3a DTC_Other'!AH38="","-",'3c DTC_PPM'!AF38-'3a DTC_Other'!AH38),"-")</f>
        <v>22.069999999999965</v>
      </c>
      <c r="AI38" s="141">
        <f>IFERROR(IF('3a DTC_Other'!AI38="","-",'3c DTC_PPM'!AG38-'3a DTC_Other'!AI38),"-")</f>
        <v>22.060000000000002</v>
      </c>
      <c r="AJ38" s="141">
        <f>IFERROR(IF('3a DTC_Other'!AJ38="","-",'3c DTC_PPM'!AH38-'3a DTC_Other'!AJ38),"-")</f>
        <v>21.78</v>
      </c>
      <c r="AK38" s="141">
        <f>IFERROR(IF('3a DTC_Other'!AK38="","-",'3c DTC_PPM'!AI38-'3a DTC_Other'!AK38),"-")</f>
        <v>34.129999999999995</v>
      </c>
      <c r="AL38" s="141">
        <f>IFERROR(IF('3a DTC_Other'!AL38="","-",'3c DTC_PPM'!AJ38-'3a DTC_Other'!AL38),"-")</f>
        <v>34.029999999999973</v>
      </c>
      <c r="AM38" s="141">
        <f>IFERROR(IF('3a DTC_Other'!AM38="","-",'3c DTC_PPM'!AK38-'3a DTC_Other'!AM38),"-")</f>
        <v>33.839999999999975</v>
      </c>
      <c r="AN38" s="141">
        <f>IFERROR(IF('3a DTC_Other'!AN38="","-",'3c DTC_PPM'!AL38-'3a DTC_Other'!AN38),"-")</f>
        <v>32.100000000000023</v>
      </c>
      <c r="AO38" s="141" t="str">
        <f>IFERROR(IF('3a DTC_Other'!AO38="","-",'3c DTC_PPM'!AM38-'3a DTC_Other'!AO38),"-")</f>
        <v>-</v>
      </c>
      <c r="AP38" s="141" t="str">
        <f>IFERROR(IF('3a DTC_Other'!AP38="","-",'3c DTC_PPM'!AN38-'3a DTC_Other'!AP38),"-")</f>
        <v>-</v>
      </c>
      <c r="AQ38" s="141" t="str">
        <f>IFERROR(IF('3a DTC_Other'!AQ38="","-",'3c DTC_PPM'!AO38-'3a DTC_Other'!AQ38),"-")</f>
        <v>-</v>
      </c>
      <c r="AR38" s="141" t="str">
        <f>IFERROR(IF('3a DTC_Other'!AR38="","-",'3c DTC_PPM'!AP38-'3a DTC_Other'!AR38),"-")</f>
        <v>-</v>
      </c>
      <c r="AS38" s="141" t="str">
        <f>IFERROR(IF('3a DTC_Other'!AS38="","-",'3c DTC_PPM'!AQ38-'3a DTC_Other'!AS38),"-")</f>
        <v>-</v>
      </c>
      <c r="AT38" s="141" t="str">
        <f>IFERROR(IF('3a DTC_Other'!AT38="","-",'3c DTC_PPM'!AR38-'3a DTC_Other'!AT38),"-")</f>
        <v>-</v>
      </c>
      <c r="AU38" s="141" t="str">
        <f>IFERROR(IF('3a DTC_Other'!AU38="","-",'3c DTC_PPM'!AS38-'3a DTC_Other'!AU38),"-")</f>
        <v>-</v>
      </c>
      <c r="AV38" s="141" t="str">
        <f>IFERROR(IF('3a DTC_Other'!AV38="","-",'3c DTC_PPM'!AT38-'3a DTC_Other'!AV38),"-")</f>
        <v>-</v>
      </c>
      <c r="AW38" s="141" t="str">
        <f>IFERROR(IF('3a DTC_Other'!AW38="","-",'3c DTC_PPM'!AU38-'3a DTC_Other'!AW38),"-")</f>
        <v>-</v>
      </c>
      <c r="AX38" s="141" t="str">
        <f>IFERROR(IF('3a DTC_Other'!AX38="","-",'3c DTC_PPM'!AV38-'3a DTC_Other'!AX38),"-")</f>
        <v>-</v>
      </c>
      <c r="AY38" s="141" t="str">
        <f>IFERROR(IF('3a DTC_Other'!AY38="","-",'3c DTC_PPM'!AW38-'3a DTC_Other'!AY38),"-")</f>
        <v>-</v>
      </c>
      <c r="AZ38" s="141" t="str">
        <f>IFERROR(IF('3a DTC_Other'!AZ38="","-",'3c DTC_PPM'!AX38-'3a DTC_Other'!AZ38),"-")</f>
        <v>-</v>
      </c>
      <c r="BA38" s="141" t="str">
        <f>IFERROR(IF('3a DTC_Other'!BA38="","-",'3c DTC_PPM'!AY38-'3a DTC_Other'!BA38),"-")</f>
        <v>-</v>
      </c>
      <c r="BB38" s="141" t="str">
        <f>IFERROR(IF('3a DTC_Other'!BB38="","-",'3c DTC_PPM'!AZ38-'3a DTC_Other'!BB38),"-")</f>
        <v>-</v>
      </c>
      <c r="BC38" s="141" t="str">
        <f>IFERROR(IF('3a DTC_Other'!BC38="","-",'3c DTC_PPM'!BA38-'3a DTC_Other'!BC38),"-")</f>
        <v>-</v>
      </c>
      <c r="BD38" s="141" t="str">
        <f>IFERROR(IF('3a DTC_Other'!BD38="","-",'3c DTC_PPM'!BB38-'3a DTC_Other'!BD38),"-")</f>
        <v>-</v>
      </c>
      <c r="BE38" s="141" t="str">
        <f>IFERROR(IF('3a DTC_Other'!BE38="","-",'3c DTC_PPM'!BC38-'3a DTC_Other'!BE38),"-")</f>
        <v>-</v>
      </c>
      <c r="BF38" s="141" t="str">
        <f>IFERROR(IF('3a DTC_Other'!BF38="","-",'3c DTC_PPM'!BD38-'3a DTC_Other'!BF38),"-")</f>
        <v>-</v>
      </c>
    </row>
    <row r="39" spans="1:58">
      <c r="B39" s="283"/>
      <c r="C39" s="325"/>
      <c r="D39" s="285"/>
      <c r="E39" s="324"/>
      <c r="F39" s="17" t="s">
        <v>111</v>
      </c>
      <c r="G39" s="65"/>
      <c r="H39" s="38"/>
      <c r="I39" s="136"/>
      <c r="J39" s="136"/>
      <c r="K39" s="136"/>
      <c r="L39" s="136"/>
      <c r="M39" s="136"/>
      <c r="N39" s="136"/>
      <c r="O39" s="136"/>
      <c r="P39" s="136"/>
      <c r="Q39" s="38"/>
      <c r="R39" s="135"/>
      <c r="S39" s="135"/>
      <c r="T39" s="135"/>
      <c r="U39" s="135"/>
      <c r="V39" s="135"/>
      <c r="W39" s="135"/>
      <c r="X39" s="135"/>
      <c r="Y39" s="135"/>
      <c r="Z39" s="135"/>
      <c r="AA39" s="136"/>
      <c r="AB39" s="135"/>
      <c r="AC39" s="135"/>
      <c r="AD39" s="228"/>
      <c r="AE39" s="228"/>
      <c r="AF39" s="141">
        <f>IFERROR(IF('3a DTC_Other'!AF39="","-",'3c DTC_PPM'!AD39-'3a DTC_Other'!AF39),"-")</f>
        <v>24.690000000000026</v>
      </c>
      <c r="AG39" s="141">
        <f>IFERROR(IF('3a DTC_Other'!AG39="","-",'3c DTC_PPM'!AE39-'3a DTC_Other'!AG39),"-")</f>
        <v>24.70999999999998</v>
      </c>
      <c r="AH39" s="141">
        <f>IFERROR(IF('3a DTC_Other'!AH39="","-",'3c DTC_PPM'!AF39-'3a DTC_Other'!AH39),"-")</f>
        <v>22.139999999999986</v>
      </c>
      <c r="AI39" s="141">
        <f>IFERROR(IF('3a DTC_Other'!AI39="","-",'3c DTC_PPM'!AG39-'3a DTC_Other'!AI39),"-")</f>
        <v>22.129999999999995</v>
      </c>
      <c r="AJ39" s="141">
        <f>IFERROR(IF('3a DTC_Other'!AJ39="","-",'3c DTC_PPM'!AH39-'3a DTC_Other'!AJ39),"-")</f>
        <v>21.820000000000022</v>
      </c>
      <c r="AK39" s="141">
        <f>IFERROR(IF('3a DTC_Other'!AK39="","-",'3c DTC_PPM'!AI39-'3a DTC_Other'!AK39),"-")</f>
        <v>34.419999999999987</v>
      </c>
      <c r="AL39" s="141">
        <f>IFERROR(IF('3a DTC_Other'!AL39="","-",'3c DTC_PPM'!AJ39-'3a DTC_Other'!AL39),"-")</f>
        <v>34.319999999999993</v>
      </c>
      <c r="AM39" s="141">
        <f>IFERROR(IF('3a DTC_Other'!AM39="","-",'3c DTC_PPM'!AK39-'3a DTC_Other'!AM39),"-")</f>
        <v>34.129999999999995</v>
      </c>
      <c r="AN39" s="141">
        <f>IFERROR(IF('3a DTC_Other'!AN39="","-",'3c DTC_PPM'!AL39-'3a DTC_Other'!AN39),"-")</f>
        <v>32.159999999999997</v>
      </c>
      <c r="AO39" s="141" t="str">
        <f>IFERROR(IF('3a DTC_Other'!AO39="","-",'3c DTC_PPM'!AM39-'3a DTC_Other'!AO39),"-")</f>
        <v>-</v>
      </c>
      <c r="AP39" s="141" t="str">
        <f>IFERROR(IF('3a DTC_Other'!AP39="","-",'3c DTC_PPM'!AN39-'3a DTC_Other'!AP39),"-")</f>
        <v>-</v>
      </c>
      <c r="AQ39" s="141" t="str">
        <f>IFERROR(IF('3a DTC_Other'!AQ39="","-",'3c DTC_PPM'!AO39-'3a DTC_Other'!AQ39),"-")</f>
        <v>-</v>
      </c>
      <c r="AR39" s="141" t="str">
        <f>IFERROR(IF('3a DTC_Other'!AR39="","-",'3c DTC_PPM'!AP39-'3a DTC_Other'!AR39),"-")</f>
        <v>-</v>
      </c>
      <c r="AS39" s="141" t="str">
        <f>IFERROR(IF('3a DTC_Other'!AS39="","-",'3c DTC_PPM'!AQ39-'3a DTC_Other'!AS39),"-")</f>
        <v>-</v>
      </c>
      <c r="AT39" s="141" t="str">
        <f>IFERROR(IF('3a DTC_Other'!AT39="","-",'3c DTC_PPM'!AR39-'3a DTC_Other'!AT39),"-")</f>
        <v>-</v>
      </c>
      <c r="AU39" s="141" t="str">
        <f>IFERROR(IF('3a DTC_Other'!AU39="","-",'3c DTC_PPM'!AS39-'3a DTC_Other'!AU39),"-")</f>
        <v>-</v>
      </c>
      <c r="AV39" s="141" t="str">
        <f>IFERROR(IF('3a DTC_Other'!AV39="","-",'3c DTC_PPM'!AT39-'3a DTC_Other'!AV39),"-")</f>
        <v>-</v>
      </c>
      <c r="AW39" s="141" t="str">
        <f>IFERROR(IF('3a DTC_Other'!AW39="","-",'3c DTC_PPM'!AU39-'3a DTC_Other'!AW39),"-")</f>
        <v>-</v>
      </c>
      <c r="AX39" s="141" t="str">
        <f>IFERROR(IF('3a DTC_Other'!AX39="","-",'3c DTC_PPM'!AV39-'3a DTC_Other'!AX39),"-")</f>
        <v>-</v>
      </c>
      <c r="AY39" s="141" t="str">
        <f>IFERROR(IF('3a DTC_Other'!AY39="","-",'3c DTC_PPM'!AW39-'3a DTC_Other'!AY39),"-")</f>
        <v>-</v>
      </c>
      <c r="AZ39" s="141" t="str">
        <f>IFERROR(IF('3a DTC_Other'!AZ39="","-",'3c DTC_PPM'!AX39-'3a DTC_Other'!AZ39),"-")</f>
        <v>-</v>
      </c>
      <c r="BA39" s="141" t="str">
        <f>IFERROR(IF('3a DTC_Other'!BA39="","-",'3c DTC_PPM'!AY39-'3a DTC_Other'!BA39),"-")</f>
        <v>-</v>
      </c>
      <c r="BB39" s="141" t="str">
        <f>IFERROR(IF('3a DTC_Other'!BB39="","-",'3c DTC_PPM'!AZ39-'3a DTC_Other'!BB39),"-")</f>
        <v>-</v>
      </c>
      <c r="BC39" s="141" t="str">
        <f>IFERROR(IF('3a DTC_Other'!BC39="","-",'3c DTC_PPM'!BA39-'3a DTC_Other'!BC39),"-")</f>
        <v>-</v>
      </c>
      <c r="BD39" s="141" t="str">
        <f>IFERROR(IF('3a DTC_Other'!BD39="","-",'3c DTC_PPM'!BB39-'3a DTC_Other'!BD39),"-")</f>
        <v>-</v>
      </c>
      <c r="BE39" s="141" t="str">
        <f>IFERROR(IF('3a DTC_Other'!BE39="","-",'3c DTC_PPM'!BC39-'3a DTC_Other'!BE39),"-")</f>
        <v>-</v>
      </c>
      <c r="BF39" s="141" t="str">
        <f>IFERROR(IF('3a DTC_Other'!BF39="","-",'3c DTC_PPM'!BD39-'3a DTC_Other'!BF39),"-")</f>
        <v>-</v>
      </c>
    </row>
    <row r="40" spans="1:58">
      <c r="B40" s="283" t="s">
        <v>93</v>
      </c>
      <c r="C40" s="322"/>
      <c r="D40" s="285"/>
      <c r="E40" s="288"/>
      <c r="F40" s="61" t="s">
        <v>98</v>
      </c>
      <c r="G40" s="62"/>
      <c r="H40" s="38"/>
      <c r="I40" s="136"/>
      <c r="J40" s="136"/>
      <c r="K40" s="136"/>
      <c r="L40" s="136"/>
      <c r="M40" s="136"/>
      <c r="N40" s="136"/>
      <c r="O40" s="136"/>
      <c r="P40" s="136"/>
      <c r="Q40" s="38"/>
      <c r="R40" s="135"/>
      <c r="S40" s="135"/>
      <c r="T40" s="135"/>
      <c r="U40" s="135"/>
      <c r="V40" s="135"/>
      <c r="W40" s="135"/>
      <c r="X40" s="135"/>
      <c r="Y40" s="135"/>
      <c r="Z40" s="135"/>
      <c r="AA40" s="136"/>
      <c r="AB40" s="135"/>
      <c r="AC40" s="135"/>
      <c r="AD40" s="228"/>
      <c r="AE40" s="228"/>
      <c r="AF40" s="141">
        <f>IFERROR(IF('3a DTC_Other'!AF40="","-",'3c DTC_PPM'!AD40-'3a DTC_Other'!AF40),"-")</f>
        <v>34.620000000000005</v>
      </c>
      <c r="AG40" s="141">
        <f>IFERROR(IF('3a DTC_Other'!AG40="","-",'3c DTC_PPM'!AE40-'3a DTC_Other'!AG40),"-")</f>
        <v>34.650000000000006</v>
      </c>
      <c r="AH40" s="141">
        <f>IFERROR(IF('3a DTC_Other'!AH40="","-",'3c DTC_PPM'!AF40-'3a DTC_Other'!AH40),"-")</f>
        <v>19.75</v>
      </c>
      <c r="AI40" s="141">
        <f>IFERROR(IF('3a DTC_Other'!AI40="","-",'3c DTC_PPM'!AG40-'3a DTC_Other'!AI40),"-")</f>
        <v>19.740000000000009</v>
      </c>
      <c r="AJ40" s="141">
        <f>IFERROR(IF('3a DTC_Other'!AJ40="","-",'3c DTC_PPM'!AH40-'3a DTC_Other'!AJ40),"-")</f>
        <v>17.309999999999988</v>
      </c>
      <c r="AK40" s="141">
        <f>IFERROR(IF('3a DTC_Other'!AK40="","-",'3c DTC_PPM'!AI40-'3a DTC_Other'!AK40),"-")</f>
        <v>21.03</v>
      </c>
      <c r="AL40" s="141">
        <f>IFERROR(IF('3a DTC_Other'!AL40="","-",'3c DTC_PPM'!AJ40-'3a DTC_Other'!AL40),"-")</f>
        <v>32.719999999999985</v>
      </c>
      <c r="AM40" s="141">
        <f>IFERROR(IF('3a DTC_Other'!AM40="","-",'3c DTC_PPM'!AK40-'3a DTC_Other'!AM40),"-")</f>
        <v>32.409999999999997</v>
      </c>
      <c r="AN40" s="141">
        <f>IFERROR(IF('3a DTC_Other'!AN40="","-",'3c DTC_PPM'!AL40-'3a DTC_Other'!AN40),"-")</f>
        <v>32.289999999999992</v>
      </c>
      <c r="AO40" s="141" t="str">
        <f>IFERROR(IF('3a DTC_Other'!AO40="","-",'3c DTC_PPM'!AM40-'3a DTC_Other'!AO40),"-")</f>
        <v>-</v>
      </c>
      <c r="AP40" s="141" t="str">
        <f>IFERROR(IF('3a DTC_Other'!AP40="","-",'3c DTC_PPM'!AN40-'3a DTC_Other'!AP40),"-")</f>
        <v>-</v>
      </c>
      <c r="AQ40" s="141" t="str">
        <f>IFERROR(IF('3a DTC_Other'!AQ40="","-",'3c DTC_PPM'!AO40-'3a DTC_Other'!AQ40),"-")</f>
        <v>-</v>
      </c>
      <c r="AR40" s="141" t="str">
        <f>IFERROR(IF('3a DTC_Other'!AR40="","-",'3c DTC_PPM'!AP40-'3a DTC_Other'!AR40),"-")</f>
        <v>-</v>
      </c>
      <c r="AS40" s="141" t="str">
        <f>IFERROR(IF('3a DTC_Other'!AS40="","-",'3c DTC_PPM'!AQ40-'3a DTC_Other'!AS40),"-")</f>
        <v>-</v>
      </c>
      <c r="AT40" s="141" t="str">
        <f>IFERROR(IF('3a DTC_Other'!AT40="","-",'3c DTC_PPM'!AR40-'3a DTC_Other'!AT40),"-")</f>
        <v>-</v>
      </c>
      <c r="AU40" s="141" t="str">
        <f>IFERROR(IF('3a DTC_Other'!AU40="","-",'3c DTC_PPM'!AS40-'3a DTC_Other'!AU40),"-")</f>
        <v>-</v>
      </c>
      <c r="AV40" s="141" t="str">
        <f>IFERROR(IF('3a DTC_Other'!AV40="","-",'3c DTC_PPM'!AT40-'3a DTC_Other'!AV40),"-")</f>
        <v>-</v>
      </c>
      <c r="AW40" s="141" t="str">
        <f>IFERROR(IF('3a DTC_Other'!AW40="","-",'3c DTC_PPM'!AU40-'3a DTC_Other'!AW40),"-")</f>
        <v>-</v>
      </c>
      <c r="AX40" s="141" t="str">
        <f>IFERROR(IF('3a DTC_Other'!AX40="","-",'3c DTC_PPM'!AV40-'3a DTC_Other'!AX40),"-")</f>
        <v>-</v>
      </c>
      <c r="AY40" s="141" t="str">
        <f>IFERROR(IF('3a DTC_Other'!AY40="","-",'3c DTC_PPM'!AW40-'3a DTC_Other'!AY40),"-")</f>
        <v>-</v>
      </c>
      <c r="AZ40" s="141" t="str">
        <f>IFERROR(IF('3a DTC_Other'!AZ40="","-",'3c DTC_PPM'!AX40-'3a DTC_Other'!AZ40),"-")</f>
        <v>-</v>
      </c>
      <c r="BA40" s="141" t="str">
        <f>IFERROR(IF('3a DTC_Other'!BA40="","-",'3c DTC_PPM'!AY40-'3a DTC_Other'!BA40),"-")</f>
        <v>-</v>
      </c>
      <c r="BB40" s="141" t="str">
        <f>IFERROR(IF('3a DTC_Other'!BB40="","-",'3c DTC_PPM'!AZ40-'3a DTC_Other'!BB40),"-")</f>
        <v>-</v>
      </c>
      <c r="BC40" s="141" t="str">
        <f>IFERROR(IF('3a DTC_Other'!BC40="","-",'3c DTC_PPM'!BA40-'3a DTC_Other'!BC40),"-")</f>
        <v>-</v>
      </c>
      <c r="BD40" s="141" t="str">
        <f>IFERROR(IF('3a DTC_Other'!BD40="","-",'3c DTC_PPM'!BB40-'3a DTC_Other'!BD40),"-")</f>
        <v>-</v>
      </c>
      <c r="BE40" s="141" t="str">
        <f>IFERROR(IF('3a DTC_Other'!BE40="","-",'3c DTC_PPM'!BC40-'3a DTC_Other'!BE40),"-")</f>
        <v>-</v>
      </c>
      <c r="BF40" s="141" t="str">
        <f>IFERROR(IF('3a DTC_Other'!BF40="","-",'3c DTC_PPM'!BD40-'3a DTC_Other'!BF40),"-")</f>
        <v>-</v>
      </c>
    </row>
    <row r="41" spans="1:58">
      <c r="B41" s="283"/>
      <c r="C41" s="323"/>
      <c r="D41" s="285"/>
      <c r="E41" s="324"/>
      <c r="F41" s="64" t="s">
        <v>99</v>
      </c>
      <c r="G41" s="65"/>
      <c r="H41" s="38"/>
      <c r="I41" s="136"/>
      <c r="J41" s="136"/>
      <c r="K41" s="136"/>
      <c r="L41" s="136"/>
      <c r="M41" s="136"/>
      <c r="N41" s="136"/>
      <c r="O41" s="136"/>
      <c r="P41" s="136"/>
      <c r="Q41" s="38"/>
      <c r="R41" s="135"/>
      <c r="S41" s="135"/>
      <c r="T41" s="135"/>
      <c r="U41" s="135"/>
      <c r="V41" s="135"/>
      <c r="W41" s="135"/>
      <c r="X41" s="135"/>
      <c r="Y41" s="135"/>
      <c r="Z41" s="135"/>
      <c r="AA41" s="136"/>
      <c r="AB41" s="135"/>
      <c r="AC41" s="135"/>
      <c r="AD41" s="228"/>
      <c r="AE41" s="228"/>
      <c r="AF41" s="141">
        <f>IFERROR(IF('3a DTC_Other'!AF41="","-",'3c DTC_PPM'!AD41-'3a DTC_Other'!AF41),"-")</f>
        <v>34.599999999999994</v>
      </c>
      <c r="AG41" s="141">
        <f>IFERROR(IF('3a DTC_Other'!AG41="","-",'3c DTC_PPM'!AE41-'3a DTC_Other'!AG41),"-")</f>
        <v>34.629999999999995</v>
      </c>
      <c r="AH41" s="141">
        <f>IFERROR(IF('3a DTC_Other'!AH41="","-",'3c DTC_PPM'!AF41-'3a DTC_Other'!AH41),"-")</f>
        <v>19.740000000000009</v>
      </c>
      <c r="AI41" s="141">
        <f>IFERROR(IF('3a DTC_Other'!AI41="","-",'3c DTC_PPM'!AG41-'3a DTC_Other'!AI41),"-")</f>
        <v>19.730000000000004</v>
      </c>
      <c r="AJ41" s="141">
        <f>IFERROR(IF('3a DTC_Other'!AJ41="","-",'3c DTC_PPM'!AH41-'3a DTC_Other'!AJ41),"-")</f>
        <v>17.289999999999992</v>
      </c>
      <c r="AK41" s="141">
        <f>IFERROR(IF('3a DTC_Other'!AK41="","-",'3c DTC_PPM'!AI41-'3a DTC_Other'!AK41),"-")</f>
        <v>21.03</v>
      </c>
      <c r="AL41" s="141">
        <f>IFERROR(IF('3a DTC_Other'!AL41="","-",'3c DTC_PPM'!AJ41-'3a DTC_Other'!AL41),"-")</f>
        <v>32.740000000000009</v>
      </c>
      <c r="AM41" s="141">
        <f>IFERROR(IF('3a DTC_Other'!AM41="","-",'3c DTC_PPM'!AK41-'3a DTC_Other'!AM41),"-")</f>
        <v>32.429999999999993</v>
      </c>
      <c r="AN41" s="141">
        <f>IFERROR(IF('3a DTC_Other'!AN41="","-",'3c DTC_PPM'!AL41-'3a DTC_Other'!AN41),"-")</f>
        <v>32.310000000000016</v>
      </c>
      <c r="AO41" s="141" t="str">
        <f>IFERROR(IF('3a DTC_Other'!AO41="","-",'3c DTC_PPM'!AM41-'3a DTC_Other'!AO41),"-")</f>
        <v>-</v>
      </c>
      <c r="AP41" s="141" t="str">
        <f>IFERROR(IF('3a DTC_Other'!AP41="","-",'3c DTC_PPM'!AN41-'3a DTC_Other'!AP41),"-")</f>
        <v>-</v>
      </c>
      <c r="AQ41" s="141" t="str">
        <f>IFERROR(IF('3a DTC_Other'!AQ41="","-",'3c DTC_PPM'!AO41-'3a DTC_Other'!AQ41),"-")</f>
        <v>-</v>
      </c>
      <c r="AR41" s="141" t="str">
        <f>IFERROR(IF('3a DTC_Other'!AR41="","-",'3c DTC_PPM'!AP41-'3a DTC_Other'!AR41),"-")</f>
        <v>-</v>
      </c>
      <c r="AS41" s="141" t="str">
        <f>IFERROR(IF('3a DTC_Other'!AS41="","-",'3c DTC_PPM'!AQ41-'3a DTC_Other'!AS41),"-")</f>
        <v>-</v>
      </c>
      <c r="AT41" s="141" t="str">
        <f>IFERROR(IF('3a DTC_Other'!AT41="","-",'3c DTC_PPM'!AR41-'3a DTC_Other'!AT41),"-")</f>
        <v>-</v>
      </c>
      <c r="AU41" s="141" t="str">
        <f>IFERROR(IF('3a DTC_Other'!AU41="","-",'3c DTC_PPM'!AS41-'3a DTC_Other'!AU41),"-")</f>
        <v>-</v>
      </c>
      <c r="AV41" s="141" t="str">
        <f>IFERROR(IF('3a DTC_Other'!AV41="","-",'3c DTC_PPM'!AT41-'3a DTC_Other'!AV41),"-")</f>
        <v>-</v>
      </c>
      <c r="AW41" s="141" t="str">
        <f>IFERROR(IF('3a DTC_Other'!AW41="","-",'3c DTC_PPM'!AU41-'3a DTC_Other'!AW41),"-")</f>
        <v>-</v>
      </c>
      <c r="AX41" s="141" t="str">
        <f>IFERROR(IF('3a DTC_Other'!AX41="","-",'3c DTC_PPM'!AV41-'3a DTC_Other'!AX41),"-")</f>
        <v>-</v>
      </c>
      <c r="AY41" s="141" t="str">
        <f>IFERROR(IF('3a DTC_Other'!AY41="","-",'3c DTC_PPM'!AW41-'3a DTC_Other'!AY41),"-")</f>
        <v>-</v>
      </c>
      <c r="AZ41" s="141" t="str">
        <f>IFERROR(IF('3a DTC_Other'!AZ41="","-",'3c DTC_PPM'!AX41-'3a DTC_Other'!AZ41),"-")</f>
        <v>-</v>
      </c>
      <c r="BA41" s="141" t="str">
        <f>IFERROR(IF('3a DTC_Other'!BA41="","-",'3c DTC_PPM'!AY41-'3a DTC_Other'!BA41),"-")</f>
        <v>-</v>
      </c>
      <c r="BB41" s="141" t="str">
        <f>IFERROR(IF('3a DTC_Other'!BB41="","-",'3c DTC_PPM'!AZ41-'3a DTC_Other'!BB41),"-")</f>
        <v>-</v>
      </c>
      <c r="BC41" s="141" t="str">
        <f>IFERROR(IF('3a DTC_Other'!BC41="","-",'3c DTC_PPM'!BA41-'3a DTC_Other'!BC41),"-")</f>
        <v>-</v>
      </c>
      <c r="BD41" s="141" t="str">
        <f>IFERROR(IF('3a DTC_Other'!BD41="","-",'3c DTC_PPM'!BB41-'3a DTC_Other'!BD41),"-")</f>
        <v>-</v>
      </c>
      <c r="BE41" s="141" t="str">
        <f>IFERROR(IF('3a DTC_Other'!BE41="","-",'3c DTC_PPM'!BC41-'3a DTC_Other'!BE41),"-")</f>
        <v>-</v>
      </c>
      <c r="BF41" s="141" t="str">
        <f>IFERROR(IF('3a DTC_Other'!BF41="","-",'3c DTC_PPM'!BD41-'3a DTC_Other'!BF41),"-")</f>
        <v>-</v>
      </c>
    </row>
    <row r="42" spans="1:58">
      <c r="B42" s="283"/>
      <c r="C42" s="323"/>
      <c r="D42" s="285"/>
      <c r="E42" s="324"/>
      <c r="F42" s="64" t="s">
        <v>100</v>
      </c>
      <c r="G42" s="65"/>
      <c r="H42" s="38"/>
      <c r="I42" s="136"/>
      <c r="J42" s="136"/>
      <c r="K42" s="136"/>
      <c r="L42" s="136"/>
      <c r="M42" s="136"/>
      <c r="N42" s="136"/>
      <c r="O42" s="136"/>
      <c r="P42" s="136"/>
      <c r="Q42" s="38"/>
      <c r="R42" s="135"/>
      <c r="S42" s="135"/>
      <c r="T42" s="135"/>
      <c r="U42" s="135"/>
      <c r="V42" s="135"/>
      <c r="W42" s="135"/>
      <c r="X42" s="135"/>
      <c r="Y42" s="135"/>
      <c r="Z42" s="135"/>
      <c r="AA42" s="136"/>
      <c r="AB42" s="135"/>
      <c r="AC42" s="135"/>
      <c r="AD42" s="228"/>
      <c r="AE42" s="228"/>
      <c r="AF42" s="141">
        <f>IFERROR(IF('3a DTC_Other'!AF42="","-",'3c DTC_PPM'!AD42-'3a DTC_Other'!AF42),"-")</f>
        <v>34.609999999999985</v>
      </c>
      <c r="AG42" s="141">
        <f>IFERROR(IF('3a DTC_Other'!AG42="","-",'3c DTC_PPM'!AE42-'3a DTC_Other'!AG42),"-")</f>
        <v>34.639999999999986</v>
      </c>
      <c r="AH42" s="141">
        <f>IFERROR(IF('3a DTC_Other'!AH42="","-",'3c DTC_PPM'!AF42-'3a DTC_Other'!AH42),"-")</f>
        <v>19.739999999999995</v>
      </c>
      <c r="AI42" s="141">
        <f>IFERROR(IF('3a DTC_Other'!AI42="","-",'3c DTC_PPM'!AG42-'3a DTC_Other'!AI42),"-")</f>
        <v>19.730000000000004</v>
      </c>
      <c r="AJ42" s="141">
        <f>IFERROR(IF('3a DTC_Other'!AJ42="","-",'3c DTC_PPM'!AH42-'3a DTC_Other'!AJ42),"-")</f>
        <v>17.299999999999997</v>
      </c>
      <c r="AK42" s="141">
        <f>IFERROR(IF('3a DTC_Other'!AK42="","-",'3c DTC_PPM'!AI42-'3a DTC_Other'!AK42),"-")</f>
        <v>21.040000000000006</v>
      </c>
      <c r="AL42" s="141">
        <f>IFERROR(IF('3a DTC_Other'!AL42="","-",'3c DTC_PPM'!AJ42-'3a DTC_Other'!AL42),"-")</f>
        <v>32.719999999999985</v>
      </c>
      <c r="AM42" s="141">
        <f>IFERROR(IF('3a DTC_Other'!AM42="","-",'3c DTC_PPM'!AK42-'3a DTC_Other'!AM42),"-")</f>
        <v>32.409999999999997</v>
      </c>
      <c r="AN42" s="141">
        <f>IFERROR(IF('3a DTC_Other'!AN42="","-",'3c DTC_PPM'!AL42-'3a DTC_Other'!AN42),"-")</f>
        <v>32.300000000000011</v>
      </c>
      <c r="AO42" s="141" t="str">
        <f>IFERROR(IF('3a DTC_Other'!AO42="","-",'3c DTC_PPM'!AM42-'3a DTC_Other'!AO42),"-")</f>
        <v>-</v>
      </c>
      <c r="AP42" s="141" t="str">
        <f>IFERROR(IF('3a DTC_Other'!AP42="","-",'3c DTC_PPM'!AN42-'3a DTC_Other'!AP42),"-")</f>
        <v>-</v>
      </c>
      <c r="AQ42" s="141" t="str">
        <f>IFERROR(IF('3a DTC_Other'!AQ42="","-",'3c DTC_PPM'!AO42-'3a DTC_Other'!AQ42),"-")</f>
        <v>-</v>
      </c>
      <c r="AR42" s="141" t="str">
        <f>IFERROR(IF('3a DTC_Other'!AR42="","-",'3c DTC_PPM'!AP42-'3a DTC_Other'!AR42),"-")</f>
        <v>-</v>
      </c>
      <c r="AS42" s="141" t="str">
        <f>IFERROR(IF('3a DTC_Other'!AS42="","-",'3c DTC_PPM'!AQ42-'3a DTC_Other'!AS42),"-")</f>
        <v>-</v>
      </c>
      <c r="AT42" s="141" t="str">
        <f>IFERROR(IF('3a DTC_Other'!AT42="","-",'3c DTC_PPM'!AR42-'3a DTC_Other'!AT42),"-")</f>
        <v>-</v>
      </c>
      <c r="AU42" s="141" t="str">
        <f>IFERROR(IF('3a DTC_Other'!AU42="","-",'3c DTC_PPM'!AS42-'3a DTC_Other'!AU42),"-")</f>
        <v>-</v>
      </c>
      <c r="AV42" s="141" t="str">
        <f>IFERROR(IF('3a DTC_Other'!AV42="","-",'3c DTC_PPM'!AT42-'3a DTC_Other'!AV42),"-")</f>
        <v>-</v>
      </c>
      <c r="AW42" s="141" t="str">
        <f>IFERROR(IF('3a DTC_Other'!AW42="","-",'3c DTC_PPM'!AU42-'3a DTC_Other'!AW42),"-")</f>
        <v>-</v>
      </c>
      <c r="AX42" s="141" t="str">
        <f>IFERROR(IF('3a DTC_Other'!AX42="","-",'3c DTC_PPM'!AV42-'3a DTC_Other'!AX42),"-")</f>
        <v>-</v>
      </c>
      <c r="AY42" s="141" t="str">
        <f>IFERROR(IF('3a DTC_Other'!AY42="","-",'3c DTC_PPM'!AW42-'3a DTC_Other'!AY42),"-")</f>
        <v>-</v>
      </c>
      <c r="AZ42" s="141" t="str">
        <f>IFERROR(IF('3a DTC_Other'!AZ42="","-",'3c DTC_PPM'!AX42-'3a DTC_Other'!AZ42),"-")</f>
        <v>-</v>
      </c>
      <c r="BA42" s="141" t="str">
        <f>IFERROR(IF('3a DTC_Other'!BA42="","-",'3c DTC_PPM'!AY42-'3a DTC_Other'!BA42),"-")</f>
        <v>-</v>
      </c>
      <c r="BB42" s="141" t="str">
        <f>IFERROR(IF('3a DTC_Other'!BB42="","-",'3c DTC_PPM'!AZ42-'3a DTC_Other'!BB42),"-")</f>
        <v>-</v>
      </c>
      <c r="BC42" s="141" t="str">
        <f>IFERROR(IF('3a DTC_Other'!BC42="","-",'3c DTC_PPM'!BA42-'3a DTC_Other'!BC42),"-")</f>
        <v>-</v>
      </c>
      <c r="BD42" s="141" t="str">
        <f>IFERROR(IF('3a DTC_Other'!BD42="","-",'3c DTC_PPM'!BB42-'3a DTC_Other'!BD42),"-")</f>
        <v>-</v>
      </c>
      <c r="BE42" s="141" t="str">
        <f>IFERROR(IF('3a DTC_Other'!BE42="","-",'3c DTC_PPM'!BC42-'3a DTC_Other'!BE42),"-")</f>
        <v>-</v>
      </c>
      <c r="BF42" s="141" t="str">
        <f>IFERROR(IF('3a DTC_Other'!BF42="","-",'3c DTC_PPM'!BD42-'3a DTC_Other'!BF42),"-")</f>
        <v>-</v>
      </c>
    </row>
    <row r="43" spans="1:58">
      <c r="B43" s="283"/>
      <c r="C43" s="323"/>
      <c r="D43" s="285"/>
      <c r="E43" s="324"/>
      <c r="F43" s="64" t="s">
        <v>101</v>
      </c>
      <c r="G43" s="65"/>
      <c r="H43" s="38"/>
      <c r="I43" s="136"/>
      <c r="J43" s="136"/>
      <c r="K43" s="136"/>
      <c r="L43" s="136"/>
      <c r="M43" s="136"/>
      <c r="N43" s="136"/>
      <c r="O43" s="136"/>
      <c r="P43" s="136"/>
      <c r="Q43" s="38"/>
      <c r="R43" s="135"/>
      <c r="S43" s="135"/>
      <c r="T43" s="135"/>
      <c r="U43" s="135"/>
      <c r="V43" s="135"/>
      <c r="W43" s="135"/>
      <c r="X43" s="135"/>
      <c r="Y43" s="135"/>
      <c r="Z43" s="135"/>
      <c r="AA43" s="136"/>
      <c r="AB43" s="135"/>
      <c r="AC43" s="135"/>
      <c r="AD43" s="228"/>
      <c r="AE43" s="228"/>
      <c r="AF43" s="141">
        <f>IFERROR(IF('3a DTC_Other'!AF43="","-",'3c DTC_PPM'!AD43-'3a DTC_Other'!AF43),"-")</f>
        <v>34.620000000000005</v>
      </c>
      <c r="AG43" s="141">
        <f>IFERROR(IF('3a DTC_Other'!AG43="","-",'3c DTC_PPM'!AE43-'3a DTC_Other'!AG43),"-")</f>
        <v>34.650000000000006</v>
      </c>
      <c r="AH43" s="141">
        <f>IFERROR(IF('3a DTC_Other'!AH43="","-",'3c DTC_PPM'!AF43-'3a DTC_Other'!AH43),"-")</f>
        <v>19.75</v>
      </c>
      <c r="AI43" s="141">
        <f>IFERROR(IF('3a DTC_Other'!AI43="","-",'3c DTC_PPM'!AG43-'3a DTC_Other'!AI43),"-")</f>
        <v>19.740000000000009</v>
      </c>
      <c r="AJ43" s="141">
        <f>IFERROR(IF('3a DTC_Other'!AJ43="","-",'3c DTC_PPM'!AH43-'3a DTC_Other'!AJ43),"-")</f>
        <v>17.289999999999992</v>
      </c>
      <c r="AK43" s="141">
        <f>IFERROR(IF('3a DTC_Other'!AK43="","-",'3c DTC_PPM'!AI43-'3a DTC_Other'!AK43),"-")</f>
        <v>21.03</v>
      </c>
      <c r="AL43" s="141">
        <f>IFERROR(IF('3a DTC_Other'!AL43="","-",'3c DTC_PPM'!AJ43-'3a DTC_Other'!AL43),"-")</f>
        <v>32.719999999999985</v>
      </c>
      <c r="AM43" s="141">
        <f>IFERROR(IF('3a DTC_Other'!AM43="","-",'3c DTC_PPM'!AK43-'3a DTC_Other'!AM43),"-")</f>
        <v>32.409999999999997</v>
      </c>
      <c r="AN43" s="141">
        <f>IFERROR(IF('3a DTC_Other'!AN43="","-",'3c DTC_PPM'!AL43-'3a DTC_Other'!AN43),"-")</f>
        <v>32.28</v>
      </c>
      <c r="AO43" s="141" t="str">
        <f>IFERROR(IF('3a DTC_Other'!AO43="","-",'3c DTC_PPM'!AM43-'3a DTC_Other'!AO43),"-")</f>
        <v>-</v>
      </c>
      <c r="AP43" s="141" t="str">
        <f>IFERROR(IF('3a DTC_Other'!AP43="","-",'3c DTC_PPM'!AN43-'3a DTC_Other'!AP43),"-")</f>
        <v>-</v>
      </c>
      <c r="AQ43" s="141" t="str">
        <f>IFERROR(IF('3a DTC_Other'!AQ43="","-",'3c DTC_PPM'!AO43-'3a DTC_Other'!AQ43),"-")</f>
        <v>-</v>
      </c>
      <c r="AR43" s="141" t="str">
        <f>IFERROR(IF('3a DTC_Other'!AR43="","-",'3c DTC_PPM'!AP43-'3a DTC_Other'!AR43),"-")</f>
        <v>-</v>
      </c>
      <c r="AS43" s="141" t="str">
        <f>IFERROR(IF('3a DTC_Other'!AS43="","-",'3c DTC_PPM'!AQ43-'3a DTC_Other'!AS43),"-")</f>
        <v>-</v>
      </c>
      <c r="AT43" s="141" t="str">
        <f>IFERROR(IF('3a DTC_Other'!AT43="","-",'3c DTC_PPM'!AR43-'3a DTC_Other'!AT43),"-")</f>
        <v>-</v>
      </c>
      <c r="AU43" s="141" t="str">
        <f>IFERROR(IF('3a DTC_Other'!AU43="","-",'3c DTC_PPM'!AS43-'3a DTC_Other'!AU43),"-")</f>
        <v>-</v>
      </c>
      <c r="AV43" s="141" t="str">
        <f>IFERROR(IF('3a DTC_Other'!AV43="","-",'3c DTC_PPM'!AT43-'3a DTC_Other'!AV43),"-")</f>
        <v>-</v>
      </c>
      <c r="AW43" s="141" t="str">
        <f>IFERROR(IF('3a DTC_Other'!AW43="","-",'3c DTC_PPM'!AU43-'3a DTC_Other'!AW43),"-")</f>
        <v>-</v>
      </c>
      <c r="AX43" s="141" t="str">
        <f>IFERROR(IF('3a DTC_Other'!AX43="","-",'3c DTC_PPM'!AV43-'3a DTC_Other'!AX43),"-")</f>
        <v>-</v>
      </c>
      <c r="AY43" s="141" t="str">
        <f>IFERROR(IF('3a DTC_Other'!AY43="","-",'3c DTC_PPM'!AW43-'3a DTC_Other'!AY43),"-")</f>
        <v>-</v>
      </c>
      <c r="AZ43" s="141" t="str">
        <f>IFERROR(IF('3a DTC_Other'!AZ43="","-",'3c DTC_PPM'!AX43-'3a DTC_Other'!AZ43),"-")</f>
        <v>-</v>
      </c>
      <c r="BA43" s="141" t="str">
        <f>IFERROR(IF('3a DTC_Other'!BA43="","-",'3c DTC_PPM'!AY43-'3a DTC_Other'!BA43),"-")</f>
        <v>-</v>
      </c>
      <c r="BB43" s="141" t="str">
        <f>IFERROR(IF('3a DTC_Other'!BB43="","-",'3c DTC_PPM'!AZ43-'3a DTC_Other'!BB43),"-")</f>
        <v>-</v>
      </c>
      <c r="BC43" s="141" t="str">
        <f>IFERROR(IF('3a DTC_Other'!BC43="","-",'3c DTC_PPM'!BA43-'3a DTC_Other'!BC43),"-")</f>
        <v>-</v>
      </c>
      <c r="BD43" s="141" t="str">
        <f>IFERROR(IF('3a DTC_Other'!BD43="","-",'3c DTC_PPM'!BB43-'3a DTC_Other'!BD43),"-")</f>
        <v>-</v>
      </c>
      <c r="BE43" s="141" t="str">
        <f>IFERROR(IF('3a DTC_Other'!BE43="","-",'3c DTC_PPM'!BC43-'3a DTC_Other'!BE43),"-")</f>
        <v>-</v>
      </c>
      <c r="BF43" s="141" t="str">
        <f>IFERROR(IF('3a DTC_Other'!BF43="","-",'3c DTC_PPM'!BD43-'3a DTC_Other'!BF43),"-")</f>
        <v>-</v>
      </c>
    </row>
    <row r="44" spans="1:58" ht="14.65" customHeight="1">
      <c r="A44" s="97"/>
      <c r="B44" s="283"/>
      <c r="C44" s="323"/>
      <c r="D44" s="285"/>
      <c r="E44" s="324"/>
      <c r="F44" s="64" t="s">
        <v>102</v>
      </c>
      <c r="G44" s="65"/>
      <c r="H44" s="38"/>
      <c r="I44" s="136"/>
      <c r="J44" s="136"/>
      <c r="K44" s="136"/>
      <c r="L44" s="136"/>
      <c r="M44" s="136"/>
      <c r="N44" s="136"/>
      <c r="O44" s="136"/>
      <c r="P44" s="136"/>
      <c r="Q44" s="38"/>
      <c r="R44" s="135"/>
      <c r="S44" s="135"/>
      <c r="T44" s="135"/>
      <c r="U44" s="135"/>
      <c r="V44" s="135"/>
      <c r="W44" s="135"/>
      <c r="X44" s="135"/>
      <c r="Y44" s="135"/>
      <c r="Z44" s="135"/>
      <c r="AA44" s="136"/>
      <c r="AB44" s="135"/>
      <c r="AC44" s="135"/>
      <c r="AD44" s="228"/>
      <c r="AE44" s="228"/>
      <c r="AF44" s="141">
        <f>IFERROR(IF('3a DTC_Other'!AF44="","-",'3c DTC_PPM'!AD44-'3a DTC_Other'!AF44),"-")</f>
        <v>34.589999999999989</v>
      </c>
      <c r="AG44" s="141">
        <f>IFERROR(IF('3a DTC_Other'!AG44="","-",'3c DTC_PPM'!AE44-'3a DTC_Other'!AG44),"-")</f>
        <v>34.629999999999995</v>
      </c>
      <c r="AH44" s="141">
        <f>IFERROR(IF('3a DTC_Other'!AH44="","-",'3c DTC_PPM'!AF44-'3a DTC_Other'!AH44),"-")</f>
        <v>19.730000000000004</v>
      </c>
      <c r="AI44" s="141">
        <f>IFERROR(IF('3a DTC_Other'!AI44="","-",'3c DTC_PPM'!AG44-'3a DTC_Other'!AI44),"-")</f>
        <v>19.72</v>
      </c>
      <c r="AJ44" s="141">
        <f>IFERROR(IF('3a DTC_Other'!AJ44="","-",'3c DTC_PPM'!AH44-'3a DTC_Other'!AJ44),"-")</f>
        <v>17.289999999999992</v>
      </c>
      <c r="AK44" s="141">
        <f>IFERROR(IF('3a DTC_Other'!AK44="","-",'3c DTC_PPM'!AI44-'3a DTC_Other'!AK44),"-")</f>
        <v>21.090000000000003</v>
      </c>
      <c r="AL44" s="141">
        <f>IFERROR(IF('3a DTC_Other'!AL44="","-",'3c DTC_PPM'!AJ44-'3a DTC_Other'!AL44),"-")</f>
        <v>32.769999999999996</v>
      </c>
      <c r="AM44" s="141">
        <f>IFERROR(IF('3a DTC_Other'!AM44="","-",'3c DTC_PPM'!AK44-'3a DTC_Other'!AM44),"-")</f>
        <v>32.460000000000008</v>
      </c>
      <c r="AN44" s="141">
        <f>IFERROR(IF('3a DTC_Other'!AN44="","-",'3c DTC_PPM'!AL44-'3a DTC_Other'!AN44),"-")</f>
        <v>32.389999999999986</v>
      </c>
      <c r="AO44" s="141" t="str">
        <f>IFERROR(IF('3a DTC_Other'!AO44="","-",'3c DTC_PPM'!AM44-'3a DTC_Other'!AO44),"-")</f>
        <v>-</v>
      </c>
      <c r="AP44" s="141" t="str">
        <f>IFERROR(IF('3a DTC_Other'!AP44="","-",'3c DTC_PPM'!AN44-'3a DTC_Other'!AP44),"-")</f>
        <v>-</v>
      </c>
      <c r="AQ44" s="141" t="str">
        <f>IFERROR(IF('3a DTC_Other'!AQ44="","-",'3c DTC_PPM'!AO44-'3a DTC_Other'!AQ44),"-")</f>
        <v>-</v>
      </c>
      <c r="AR44" s="141" t="str">
        <f>IFERROR(IF('3a DTC_Other'!AR44="","-",'3c DTC_PPM'!AP44-'3a DTC_Other'!AR44),"-")</f>
        <v>-</v>
      </c>
      <c r="AS44" s="141" t="str">
        <f>IFERROR(IF('3a DTC_Other'!AS44="","-",'3c DTC_PPM'!AQ44-'3a DTC_Other'!AS44),"-")</f>
        <v>-</v>
      </c>
      <c r="AT44" s="141" t="str">
        <f>IFERROR(IF('3a DTC_Other'!AT44="","-",'3c DTC_PPM'!AR44-'3a DTC_Other'!AT44),"-")</f>
        <v>-</v>
      </c>
      <c r="AU44" s="141" t="str">
        <f>IFERROR(IF('3a DTC_Other'!AU44="","-",'3c DTC_PPM'!AS44-'3a DTC_Other'!AU44),"-")</f>
        <v>-</v>
      </c>
      <c r="AV44" s="141" t="str">
        <f>IFERROR(IF('3a DTC_Other'!AV44="","-",'3c DTC_PPM'!AT44-'3a DTC_Other'!AV44),"-")</f>
        <v>-</v>
      </c>
      <c r="AW44" s="141" t="str">
        <f>IFERROR(IF('3a DTC_Other'!AW44="","-",'3c DTC_PPM'!AU44-'3a DTC_Other'!AW44),"-")</f>
        <v>-</v>
      </c>
      <c r="AX44" s="141" t="str">
        <f>IFERROR(IF('3a DTC_Other'!AX44="","-",'3c DTC_PPM'!AV44-'3a DTC_Other'!AX44),"-")</f>
        <v>-</v>
      </c>
      <c r="AY44" s="141" t="str">
        <f>IFERROR(IF('3a DTC_Other'!AY44="","-",'3c DTC_PPM'!AW44-'3a DTC_Other'!AY44),"-")</f>
        <v>-</v>
      </c>
      <c r="AZ44" s="141" t="str">
        <f>IFERROR(IF('3a DTC_Other'!AZ44="","-",'3c DTC_PPM'!AX44-'3a DTC_Other'!AZ44),"-")</f>
        <v>-</v>
      </c>
      <c r="BA44" s="141" t="str">
        <f>IFERROR(IF('3a DTC_Other'!BA44="","-",'3c DTC_PPM'!AY44-'3a DTC_Other'!BA44),"-")</f>
        <v>-</v>
      </c>
      <c r="BB44" s="141" t="str">
        <f>IFERROR(IF('3a DTC_Other'!BB44="","-",'3c DTC_PPM'!AZ44-'3a DTC_Other'!BB44),"-")</f>
        <v>-</v>
      </c>
      <c r="BC44" s="141" t="str">
        <f>IFERROR(IF('3a DTC_Other'!BC44="","-",'3c DTC_PPM'!BA44-'3a DTC_Other'!BC44),"-")</f>
        <v>-</v>
      </c>
      <c r="BD44" s="141" t="str">
        <f>IFERROR(IF('3a DTC_Other'!BD44="","-",'3c DTC_PPM'!BB44-'3a DTC_Other'!BD44),"-")</f>
        <v>-</v>
      </c>
      <c r="BE44" s="141" t="str">
        <f>IFERROR(IF('3a DTC_Other'!BE44="","-",'3c DTC_PPM'!BC44-'3a DTC_Other'!BE44),"-")</f>
        <v>-</v>
      </c>
      <c r="BF44" s="141" t="str">
        <f>IFERROR(IF('3a DTC_Other'!BF44="","-",'3c DTC_PPM'!BD44-'3a DTC_Other'!BF44),"-")</f>
        <v>-</v>
      </c>
    </row>
    <row r="45" spans="1:58">
      <c r="A45" s="97"/>
      <c r="B45" s="283"/>
      <c r="C45" s="323"/>
      <c r="D45" s="285"/>
      <c r="E45" s="324"/>
      <c r="F45" s="64" t="s">
        <v>103</v>
      </c>
      <c r="G45" s="65"/>
      <c r="H45" s="38"/>
      <c r="I45" s="136"/>
      <c r="J45" s="136"/>
      <c r="K45" s="136"/>
      <c r="L45" s="136"/>
      <c r="M45" s="136"/>
      <c r="N45" s="136"/>
      <c r="O45" s="136"/>
      <c r="P45" s="136"/>
      <c r="Q45" s="38"/>
      <c r="R45" s="135"/>
      <c r="S45" s="135"/>
      <c r="T45" s="135"/>
      <c r="U45" s="135"/>
      <c r="V45" s="135"/>
      <c r="W45" s="135"/>
      <c r="X45" s="135"/>
      <c r="Y45" s="135"/>
      <c r="Z45" s="135"/>
      <c r="AA45" s="136"/>
      <c r="AB45" s="135"/>
      <c r="AC45" s="135"/>
      <c r="AD45" s="228"/>
      <c r="AE45" s="228"/>
      <c r="AF45" s="141">
        <f>IFERROR(IF('3a DTC_Other'!AF45="","-",'3c DTC_PPM'!AD45-'3a DTC_Other'!AF45),"-")</f>
        <v>34.610000000000014</v>
      </c>
      <c r="AG45" s="141">
        <f>IFERROR(IF('3a DTC_Other'!AG45="","-",'3c DTC_PPM'!AE45-'3a DTC_Other'!AG45),"-")</f>
        <v>34.650000000000006</v>
      </c>
      <c r="AH45" s="141">
        <f>IFERROR(IF('3a DTC_Other'!AH45="","-",'3c DTC_PPM'!AF45-'3a DTC_Other'!AH45),"-")</f>
        <v>19.75</v>
      </c>
      <c r="AI45" s="141">
        <f>IFERROR(IF('3a DTC_Other'!AI45="","-",'3c DTC_PPM'!AG45-'3a DTC_Other'!AI45),"-")</f>
        <v>19.740000000000009</v>
      </c>
      <c r="AJ45" s="141">
        <f>IFERROR(IF('3a DTC_Other'!AJ45="","-",'3c DTC_PPM'!AH45-'3a DTC_Other'!AJ45),"-")</f>
        <v>17.289999999999992</v>
      </c>
      <c r="AK45" s="141">
        <f>IFERROR(IF('3a DTC_Other'!AK45="","-",'3c DTC_PPM'!AI45-'3a DTC_Other'!AK45),"-")</f>
        <v>21.03</v>
      </c>
      <c r="AL45" s="141">
        <f>IFERROR(IF('3a DTC_Other'!AL45="","-",'3c DTC_PPM'!AJ45-'3a DTC_Other'!AL45),"-")</f>
        <v>32.719999999999985</v>
      </c>
      <c r="AM45" s="141">
        <f>IFERROR(IF('3a DTC_Other'!AM45="","-",'3c DTC_PPM'!AK45-'3a DTC_Other'!AM45),"-")</f>
        <v>32.409999999999997</v>
      </c>
      <c r="AN45" s="141">
        <f>IFERROR(IF('3a DTC_Other'!AN45="","-",'3c DTC_PPM'!AL45-'3a DTC_Other'!AN45),"-")</f>
        <v>32.28</v>
      </c>
      <c r="AO45" s="141" t="str">
        <f>IFERROR(IF('3a DTC_Other'!AO45="","-",'3c DTC_PPM'!AM45-'3a DTC_Other'!AO45),"-")</f>
        <v>-</v>
      </c>
      <c r="AP45" s="141" t="str">
        <f>IFERROR(IF('3a DTC_Other'!AP45="","-",'3c DTC_PPM'!AN45-'3a DTC_Other'!AP45),"-")</f>
        <v>-</v>
      </c>
      <c r="AQ45" s="141" t="str">
        <f>IFERROR(IF('3a DTC_Other'!AQ45="","-",'3c DTC_PPM'!AO45-'3a DTC_Other'!AQ45),"-")</f>
        <v>-</v>
      </c>
      <c r="AR45" s="141" t="str">
        <f>IFERROR(IF('3a DTC_Other'!AR45="","-",'3c DTC_PPM'!AP45-'3a DTC_Other'!AR45),"-")</f>
        <v>-</v>
      </c>
      <c r="AS45" s="141" t="str">
        <f>IFERROR(IF('3a DTC_Other'!AS45="","-",'3c DTC_PPM'!AQ45-'3a DTC_Other'!AS45),"-")</f>
        <v>-</v>
      </c>
      <c r="AT45" s="141" t="str">
        <f>IFERROR(IF('3a DTC_Other'!AT45="","-",'3c DTC_PPM'!AR45-'3a DTC_Other'!AT45),"-")</f>
        <v>-</v>
      </c>
      <c r="AU45" s="141" t="str">
        <f>IFERROR(IF('3a DTC_Other'!AU45="","-",'3c DTC_PPM'!AS45-'3a DTC_Other'!AU45),"-")</f>
        <v>-</v>
      </c>
      <c r="AV45" s="141" t="str">
        <f>IFERROR(IF('3a DTC_Other'!AV45="","-",'3c DTC_PPM'!AT45-'3a DTC_Other'!AV45),"-")</f>
        <v>-</v>
      </c>
      <c r="AW45" s="141" t="str">
        <f>IFERROR(IF('3a DTC_Other'!AW45="","-",'3c DTC_PPM'!AU45-'3a DTC_Other'!AW45),"-")</f>
        <v>-</v>
      </c>
      <c r="AX45" s="141" t="str">
        <f>IFERROR(IF('3a DTC_Other'!AX45="","-",'3c DTC_PPM'!AV45-'3a DTC_Other'!AX45),"-")</f>
        <v>-</v>
      </c>
      <c r="AY45" s="141" t="str">
        <f>IFERROR(IF('3a DTC_Other'!AY45="","-",'3c DTC_PPM'!AW45-'3a DTC_Other'!AY45),"-")</f>
        <v>-</v>
      </c>
      <c r="AZ45" s="141" t="str">
        <f>IFERROR(IF('3a DTC_Other'!AZ45="","-",'3c DTC_PPM'!AX45-'3a DTC_Other'!AZ45),"-")</f>
        <v>-</v>
      </c>
      <c r="BA45" s="141" t="str">
        <f>IFERROR(IF('3a DTC_Other'!BA45="","-",'3c DTC_PPM'!AY45-'3a DTC_Other'!BA45),"-")</f>
        <v>-</v>
      </c>
      <c r="BB45" s="141" t="str">
        <f>IFERROR(IF('3a DTC_Other'!BB45="","-",'3c DTC_PPM'!AZ45-'3a DTC_Other'!BB45),"-")</f>
        <v>-</v>
      </c>
      <c r="BC45" s="141" t="str">
        <f>IFERROR(IF('3a DTC_Other'!BC45="","-",'3c DTC_PPM'!BA45-'3a DTC_Other'!BC45),"-")</f>
        <v>-</v>
      </c>
      <c r="BD45" s="141" t="str">
        <f>IFERROR(IF('3a DTC_Other'!BD45="","-",'3c DTC_PPM'!BB45-'3a DTC_Other'!BD45),"-")</f>
        <v>-</v>
      </c>
      <c r="BE45" s="141" t="str">
        <f>IFERROR(IF('3a DTC_Other'!BE45="","-",'3c DTC_PPM'!BC45-'3a DTC_Other'!BE45),"-")</f>
        <v>-</v>
      </c>
      <c r="BF45" s="141" t="str">
        <f>IFERROR(IF('3a DTC_Other'!BF45="","-",'3c DTC_PPM'!BD45-'3a DTC_Other'!BF45),"-")</f>
        <v>-</v>
      </c>
    </row>
    <row r="46" spans="1:58">
      <c r="B46" s="283"/>
      <c r="C46" s="323"/>
      <c r="D46" s="285"/>
      <c r="E46" s="324"/>
      <c r="F46" s="64" t="s">
        <v>104</v>
      </c>
      <c r="G46" s="65"/>
      <c r="H46" s="38"/>
      <c r="I46" s="136"/>
      <c r="J46" s="136"/>
      <c r="K46" s="136"/>
      <c r="L46" s="136"/>
      <c r="M46" s="136"/>
      <c r="N46" s="136"/>
      <c r="O46" s="136"/>
      <c r="P46" s="136"/>
      <c r="Q46" s="38"/>
      <c r="R46" s="135"/>
      <c r="S46" s="135"/>
      <c r="T46" s="135"/>
      <c r="U46" s="135"/>
      <c r="V46" s="135"/>
      <c r="W46" s="135"/>
      <c r="X46" s="135"/>
      <c r="Y46" s="135"/>
      <c r="Z46" s="135"/>
      <c r="AA46" s="136"/>
      <c r="AB46" s="135"/>
      <c r="AC46" s="135"/>
      <c r="AD46" s="228"/>
      <c r="AE46" s="228"/>
      <c r="AF46" s="141">
        <f>IFERROR(IF('3a DTC_Other'!AF46="","-",'3c DTC_PPM'!AD46-'3a DTC_Other'!AF46),"-")</f>
        <v>34.620000000000005</v>
      </c>
      <c r="AG46" s="141">
        <f>IFERROR(IF('3a DTC_Other'!AG46="","-",'3c DTC_PPM'!AE46-'3a DTC_Other'!AG46),"-")</f>
        <v>34.650000000000006</v>
      </c>
      <c r="AH46" s="141">
        <f>IFERROR(IF('3a DTC_Other'!AH46="","-",'3c DTC_PPM'!AF46-'3a DTC_Other'!AH46),"-")</f>
        <v>19.75</v>
      </c>
      <c r="AI46" s="141">
        <f>IFERROR(IF('3a DTC_Other'!AI46="","-",'3c DTC_PPM'!AG46-'3a DTC_Other'!AI46),"-")</f>
        <v>19.739999999999995</v>
      </c>
      <c r="AJ46" s="141">
        <f>IFERROR(IF('3a DTC_Other'!AJ46="","-",'3c DTC_PPM'!AH46-'3a DTC_Other'!AJ46),"-")</f>
        <v>17.299999999999997</v>
      </c>
      <c r="AK46" s="141">
        <f>IFERROR(IF('3a DTC_Other'!AK46="","-",'3c DTC_PPM'!AI46-'3a DTC_Other'!AK46),"-")</f>
        <v>21.040000000000006</v>
      </c>
      <c r="AL46" s="141">
        <f>IFERROR(IF('3a DTC_Other'!AL46="","-",'3c DTC_PPM'!AJ46-'3a DTC_Other'!AL46),"-")</f>
        <v>32.740000000000009</v>
      </c>
      <c r="AM46" s="141">
        <f>IFERROR(IF('3a DTC_Other'!AM46="","-",'3c DTC_PPM'!AK46-'3a DTC_Other'!AM46),"-")</f>
        <v>32.429999999999993</v>
      </c>
      <c r="AN46" s="141">
        <f>IFERROR(IF('3a DTC_Other'!AN46="","-",'3c DTC_PPM'!AL46-'3a DTC_Other'!AN46),"-")</f>
        <v>32.299999999999997</v>
      </c>
      <c r="AO46" s="141" t="str">
        <f>IFERROR(IF('3a DTC_Other'!AO46="","-",'3c DTC_PPM'!AM46-'3a DTC_Other'!AO46),"-")</f>
        <v>-</v>
      </c>
      <c r="AP46" s="141" t="str">
        <f>IFERROR(IF('3a DTC_Other'!AP46="","-",'3c DTC_PPM'!AN46-'3a DTC_Other'!AP46),"-")</f>
        <v>-</v>
      </c>
      <c r="AQ46" s="141" t="str">
        <f>IFERROR(IF('3a DTC_Other'!AQ46="","-",'3c DTC_PPM'!AO46-'3a DTC_Other'!AQ46),"-")</f>
        <v>-</v>
      </c>
      <c r="AR46" s="141" t="str">
        <f>IFERROR(IF('3a DTC_Other'!AR46="","-",'3c DTC_PPM'!AP46-'3a DTC_Other'!AR46),"-")</f>
        <v>-</v>
      </c>
      <c r="AS46" s="141" t="str">
        <f>IFERROR(IF('3a DTC_Other'!AS46="","-",'3c DTC_PPM'!AQ46-'3a DTC_Other'!AS46),"-")</f>
        <v>-</v>
      </c>
      <c r="AT46" s="141" t="str">
        <f>IFERROR(IF('3a DTC_Other'!AT46="","-",'3c DTC_PPM'!AR46-'3a DTC_Other'!AT46),"-")</f>
        <v>-</v>
      </c>
      <c r="AU46" s="141" t="str">
        <f>IFERROR(IF('3a DTC_Other'!AU46="","-",'3c DTC_PPM'!AS46-'3a DTC_Other'!AU46),"-")</f>
        <v>-</v>
      </c>
      <c r="AV46" s="141" t="str">
        <f>IFERROR(IF('3a DTC_Other'!AV46="","-",'3c DTC_PPM'!AT46-'3a DTC_Other'!AV46),"-")</f>
        <v>-</v>
      </c>
      <c r="AW46" s="141" t="str">
        <f>IFERROR(IF('3a DTC_Other'!AW46="","-",'3c DTC_PPM'!AU46-'3a DTC_Other'!AW46),"-")</f>
        <v>-</v>
      </c>
      <c r="AX46" s="141" t="str">
        <f>IFERROR(IF('3a DTC_Other'!AX46="","-",'3c DTC_PPM'!AV46-'3a DTC_Other'!AX46),"-")</f>
        <v>-</v>
      </c>
      <c r="AY46" s="141" t="str">
        <f>IFERROR(IF('3a DTC_Other'!AY46="","-",'3c DTC_PPM'!AW46-'3a DTC_Other'!AY46),"-")</f>
        <v>-</v>
      </c>
      <c r="AZ46" s="141" t="str">
        <f>IFERROR(IF('3a DTC_Other'!AZ46="","-",'3c DTC_PPM'!AX46-'3a DTC_Other'!AZ46),"-")</f>
        <v>-</v>
      </c>
      <c r="BA46" s="141" t="str">
        <f>IFERROR(IF('3a DTC_Other'!BA46="","-",'3c DTC_PPM'!AY46-'3a DTC_Other'!BA46),"-")</f>
        <v>-</v>
      </c>
      <c r="BB46" s="141" t="str">
        <f>IFERROR(IF('3a DTC_Other'!BB46="","-",'3c DTC_PPM'!AZ46-'3a DTC_Other'!BB46),"-")</f>
        <v>-</v>
      </c>
      <c r="BC46" s="141" t="str">
        <f>IFERROR(IF('3a DTC_Other'!BC46="","-",'3c DTC_PPM'!BA46-'3a DTC_Other'!BC46),"-")</f>
        <v>-</v>
      </c>
      <c r="BD46" s="141" t="str">
        <f>IFERROR(IF('3a DTC_Other'!BD46="","-",'3c DTC_PPM'!BB46-'3a DTC_Other'!BD46),"-")</f>
        <v>-</v>
      </c>
      <c r="BE46" s="141" t="str">
        <f>IFERROR(IF('3a DTC_Other'!BE46="","-",'3c DTC_PPM'!BC46-'3a DTC_Other'!BE46),"-")</f>
        <v>-</v>
      </c>
      <c r="BF46" s="141" t="str">
        <f>IFERROR(IF('3a DTC_Other'!BF46="","-",'3c DTC_PPM'!BD46-'3a DTC_Other'!BF46),"-")</f>
        <v>-</v>
      </c>
    </row>
    <row r="47" spans="1:58">
      <c r="B47" s="283"/>
      <c r="C47" s="323"/>
      <c r="D47" s="285"/>
      <c r="E47" s="324"/>
      <c r="F47" s="64" t="s">
        <v>105</v>
      </c>
      <c r="G47" s="65"/>
      <c r="H47" s="38"/>
      <c r="I47" s="136"/>
      <c r="J47" s="136"/>
      <c r="K47" s="136"/>
      <c r="L47" s="136"/>
      <c r="M47" s="136"/>
      <c r="N47" s="136"/>
      <c r="O47" s="136"/>
      <c r="P47" s="136"/>
      <c r="Q47" s="38"/>
      <c r="R47" s="135"/>
      <c r="S47" s="135"/>
      <c r="T47" s="135"/>
      <c r="U47" s="135"/>
      <c r="V47" s="135"/>
      <c r="W47" s="135"/>
      <c r="X47" s="135"/>
      <c r="Y47" s="135"/>
      <c r="Z47" s="135"/>
      <c r="AA47" s="136"/>
      <c r="AB47" s="135"/>
      <c r="AC47" s="135"/>
      <c r="AD47" s="228"/>
      <c r="AE47" s="228"/>
      <c r="AF47" s="141">
        <f>IFERROR(IF('3a DTC_Other'!AF47="","-",'3c DTC_PPM'!AD47-'3a DTC_Other'!AF47),"-")</f>
        <v>34.59999999999998</v>
      </c>
      <c r="AG47" s="141">
        <f>IFERROR(IF('3a DTC_Other'!AG47="","-",'3c DTC_PPM'!AE47-'3a DTC_Other'!AG47),"-")</f>
        <v>34.629999999999995</v>
      </c>
      <c r="AH47" s="141">
        <f>IFERROR(IF('3a DTC_Other'!AH47="","-",'3c DTC_PPM'!AF47-'3a DTC_Other'!AH47),"-")</f>
        <v>19.730000000000004</v>
      </c>
      <c r="AI47" s="141">
        <f>IFERROR(IF('3a DTC_Other'!AI47="","-",'3c DTC_PPM'!AG47-'3a DTC_Other'!AI47),"-")</f>
        <v>19.72999999999999</v>
      </c>
      <c r="AJ47" s="141">
        <f>IFERROR(IF('3a DTC_Other'!AJ47="","-",'3c DTC_PPM'!AH47-'3a DTC_Other'!AJ47),"-")</f>
        <v>17.28</v>
      </c>
      <c r="AK47" s="141">
        <f>IFERROR(IF('3a DTC_Other'!AK47="","-",'3c DTC_PPM'!AI47-'3a DTC_Other'!AK47),"-")</f>
        <v>21.090000000000003</v>
      </c>
      <c r="AL47" s="141">
        <f>IFERROR(IF('3a DTC_Other'!AL47="","-",'3c DTC_PPM'!AJ47-'3a DTC_Other'!AL47),"-")</f>
        <v>32.779999999999987</v>
      </c>
      <c r="AM47" s="141">
        <f>IFERROR(IF('3a DTC_Other'!AM47="","-",'3c DTC_PPM'!AK47-'3a DTC_Other'!AM47),"-")</f>
        <v>32.460000000000008</v>
      </c>
      <c r="AN47" s="141">
        <f>IFERROR(IF('3a DTC_Other'!AN47="","-",'3c DTC_PPM'!AL47-'3a DTC_Other'!AN47),"-")</f>
        <v>32.379999999999981</v>
      </c>
      <c r="AO47" s="141" t="str">
        <f>IFERROR(IF('3a DTC_Other'!AO47="","-",'3c DTC_PPM'!AM47-'3a DTC_Other'!AO47),"-")</f>
        <v>-</v>
      </c>
      <c r="AP47" s="141" t="str">
        <f>IFERROR(IF('3a DTC_Other'!AP47="","-",'3c DTC_PPM'!AN47-'3a DTC_Other'!AP47),"-")</f>
        <v>-</v>
      </c>
      <c r="AQ47" s="141" t="str">
        <f>IFERROR(IF('3a DTC_Other'!AQ47="","-",'3c DTC_PPM'!AO47-'3a DTC_Other'!AQ47),"-")</f>
        <v>-</v>
      </c>
      <c r="AR47" s="141" t="str">
        <f>IFERROR(IF('3a DTC_Other'!AR47="","-",'3c DTC_PPM'!AP47-'3a DTC_Other'!AR47),"-")</f>
        <v>-</v>
      </c>
      <c r="AS47" s="141" t="str">
        <f>IFERROR(IF('3a DTC_Other'!AS47="","-",'3c DTC_PPM'!AQ47-'3a DTC_Other'!AS47),"-")</f>
        <v>-</v>
      </c>
      <c r="AT47" s="141" t="str">
        <f>IFERROR(IF('3a DTC_Other'!AT47="","-",'3c DTC_PPM'!AR47-'3a DTC_Other'!AT47),"-")</f>
        <v>-</v>
      </c>
      <c r="AU47" s="141" t="str">
        <f>IFERROR(IF('3a DTC_Other'!AU47="","-",'3c DTC_PPM'!AS47-'3a DTC_Other'!AU47),"-")</f>
        <v>-</v>
      </c>
      <c r="AV47" s="141" t="str">
        <f>IFERROR(IF('3a DTC_Other'!AV47="","-",'3c DTC_PPM'!AT47-'3a DTC_Other'!AV47),"-")</f>
        <v>-</v>
      </c>
      <c r="AW47" s="141" t="str">
        <f>IFERROR(IF('3a DTC_Other'!AW47="","-",'3c DTC_PPM'!AU47-'3a DTC_Other'!AW47),"-")</f>
        <v>-</v>
      </c>
      <c r="AX47" s="141" t="str">
        <f>IFERROR(IF('3a DTC_Other'!AX47="","-",'3c DTC_PPM'!AV47-'3a DTC_Other'!AX47),"-")</f>
        <v>-</v>
      </c>
      <c r="AY47" s="141" t="str">
        <f>IFERROR(IF('3a DTC_Other'!AY47="","-",'3c DTC_PPM'!AW47-'3a DTC_Other'!AY47),"-")</f>
        <v>-</v>
      </c>
      <c r="AZ47" s="141" t="str">
        <f>IFERROR(IF('3a DTC_Other'!AZ47="","-",'3c DTC_PPM'!AX47-'3a DTC_Other'!AZ47),"-")</f>
        <v>-</v>
      </c>
      <c r="BA47" s="141" t="str">
        <f>IFERROR(IF('3a DTC_Other'!BA47="","-",'3c DTC_PPM'!AY47-'3a DTC_Other'!BA47),"-")</f>
        <v>-</v>
      </c>
      <c r="BB47" s="141" t="str">
        <f>IFERROR(IF('3a DTC_Other'!BB47="","-",'3c DTC_PPM'!AZ47-'3a DTC_Other'!BB47),"-")</f>
        <v>-</v>
      </c>
      <c r="BC47" s="141" t="str">
        <f>IFERROR(IF('3a DTC_Other'!BC47="","-",'3c DTC_PPM'!BA47-'3a DTC_Other'!BC47),"-")</f>
        <v>-</v>
      </c>
      <c r="BD47" s="141" t="str">
        <f>IFERROR(IF('3a DTC_Other'!BD47="","-",'3c DTC_PPM'!BB47-'3a DTC_Other'!BD47),"-")</f>
        <v>-</v>
      </c>
      <c r="BE47" s="141" t="str">
        <f>IFERROR(IF('3a DTC_Other'!BE47="","-",'3c DTC_PPM'!BC47-'3a DTC_Other'!BE47),"-")</f>
        <v>-</v>
      </c>
      <c r="BF47" s="141" t="str">
        <f>IFERROR(IF('3a DTC_Other'!BF47="","-",'3c DTC_PPM'!BD47-'3a DTC_Other'!BF47),"-")</f>
        <v>-</v>
      </c>
    </row>
    <row r="48" spans="1:58">
      <c r="B48" s="283"/>
      <c r="C48" s="323"/>
      <c r="D48" s="285"/>
      <c r="E48" s="324"/>
      <c r="F48" s="64" t="s">
        <v>106</v>
      </c>
      <c r="G48" s="65"/>
      <c r="H48" s="38"/>
      <c r="I48" s="136"/>
      <c r="J48" s="136"/>
      <c r="K48" s="136"/>
      <c r="L48" s="136"/>
      <c r="M48" s="136"/>
      <c r="N48" s="136"/>
      <c r="O48" s="136"/>
      <c r="P48" s="136"/>
      <c r="Q48" s="38"/>
      <c r="R48" s="135"/>
      <c r="S48" s="135"/>
      <c r="T48" s="135"/>
      <c r="U48" s="135"/>
      <c r="V48" s="135"/>
      <c r="W48" s="135"/>
      <c r="X48" s="135"/>
      <c r="Y48" s="135"/>
      <c r="Z48" s="135"/>
      <c r="AA48" s="136"/>
      <c r="AB48" s="135"/>
      <c r="AC48" s="135"/>
      <c r="AD48" s="228"/>
      <c r="AE48" s="228"/>
      <c r="AF48" s="141">
        <f>IFERROR(IF('3a DTC_Other'!AF48="","-",'3c DTC_PPM'!AD48-'3a DTC_Other'!AF48),"-")</f>
        <v>34.610000000000014</v>
      </c>
      <c r="AG48" s="141">
        <f>IFERROR(IF('3a DTC_Other'!AG48="","-",'3c DTC_PPM'!AE48-'3a DTC_Other'!AG48),"-")</f>
        <v>34.650000000000006</v>
      </c>
      <c r="AH48" s="141">
        <f>IFERROR(IF('3a DTC_Other'!AH48="","-",'3c DTC_PPM'!AF48-'3a DTC_Other'!AH48),"-")</f>
        <v>19.739999999999995</v>
      </c>
      <c r="AI48" s="141">
        <f>IFERROR(IF('3a DTC_Other'!AI48="","-",'3c DTC_PPM'!AG48-'3a DTC_Other'!AI48),"-")</f>
        <v>19.740000000000009</v>
      </c>
      <c r="AJ48" s="141">
        <f>IFERROR(IF('3a DTC_Other'!AJ48="","-",'3c DTC_PPM'!AH48-'3a DTC_Other'!AJ48),"-")</f>
        <v>17.289999999999992</v>
      </c>
      <c r="AK48" s="141">
        <f>IFERROR(IF('3a DTC_Other'!AK48="","-",'3c DTC_PPM'!AI48-'3a DTC_Other'!AK48),"-")</f>
        <v>21.019999999999996</v>
      </c>
      <c r="AL48" s="141">
        <f>IFERROR(IF('3a DTC_Other'!AL48="","-",'3c DTC_PPM'!AJ48-'3a DTC_Other'!AL48),"-")</f>
        <v>32.709999999999994</v>
      </c>
      <c r="AM48" s="141">
        <f>IFERROR(IF('3a DTC_Other'!AM48="","-",'3c DTC_PPM'!AK48-'3a DTC_Other'!AM48),"-")</f>
        <v>32.39</v>
      </c>
      <c r="AN48" s="141">
        <f>IFERROR(IF('3a DTC_Other'!AN48="","-",'3c DTC_PPM'!AL48-'3a DTC_Other'!AN48),"-")</f>
        <v>32.340000000000003</v>
      </c>
      <c r="AO48" s="141" t="str">
        <f>IFERROR(IF('3a DTC_Other'!AO48="","-",'3c DTC_PPM'!AM48-'3a DTC_Other'!AO48),"-")</f>
        <v>-</v>
      </c>
      <c r="AP48" s="141" t="str">
        <f>IFERROR(IF('3a DTC_Other'!AP48="","-",'3c DTC_PPM'!AN48-'3a DTC_Other'!AP48),"-")</f>
        <v>-</v>
      </c>
      <c r="AQ48" s="141" t="str">
        <f>IFERROR(IF('3a DTC_Other'!AQ48="","-",'3c DTC_PPM'!AO48-'3a DTC_Other'!AQ48),"-")</f>
        <v>-</v>
      </c>
      <c r="AR48" s="141" t="str">
        <f>IFERROR(IF('3a DTC_Other'!AR48="","-",'3c DTC_PPM'!AP48-'3a DTC_Other'!AR48),"-")</f>
        <v>-</v>
      </c>
      <c r="AS48" s="141" t="str">
        <f>IFERROR(IF('3a DTC_Other'!AS48="","-",'3c DTC_PPM'!AQ48-'3a DTC_Other'!AS48),"-")</f>
        <v>-</v>
      </c>
      <c r="AT48" s="141" t="str">
        <f>IFERROR(IF('3a DTC_Other'!AT48="","-",'3c DTC_PPM'!AR48-'3a DTC_Other'!AT48),"-")</f>
        <v>-</v>
      </c>
      <c r="AU48" s="141" t="str">
        <f>IFERROR(IF('3a DTC_Other'!AU48="","-",'3c DTC_PPM'!AS48-'3a DTC_Other'!AU48),"-")</f>
        <v>-</v>
      </c>
      <c r="AV48" s="141" t="str">
        <f>IFERROR(IF('3a DTC_Other'!AV48="","-",'3c DTC_PPM'!AT48-'3a DTC_Other'!AV48),"-")</f>
        <v>-</v>
      </c>
      <c r="AW48" s="141" t="str">
        <f>IFERROR(IF('3a DTC_Other'!AW48="","-",'3c DTC_PPM'!AU48-'3a DTC_Other'!AW48),"-")</f>
        <v>-</v>
      </c>
      <c r="AX48" s="141" t="str">
        <f>IFERROR(IF('3a DTC_Other'!AX48="","-",'3c DTC_PPM'!AV48-'3a DTC_Other'!AX48),"-")</f>
        <v>-</v>
      </c>
      <c r="AY48" s="141" t="str">
        <f>IFERROR(IF('3a DTC_Other'!AY48="","-",'3c DTC_PPM'!AW48-'3a DTC_Other'!AY48),"-")</f>
        <v>-</v>
      </c>
      <c r="AZ48" s="141" t="str">
        <f>IFERROR(IF('3a DTC_Other'!AZ48="","-",'3c DTC_PPM'!AX48-'3a DTC_Other'!AZ48),"-")</f>
        <v>-</v>
      </c>
      <c r="BA48" s="141" t="str">
        <f>IFERROR(IF('3a DTC_Other'!BA48="","-",'3c DTC_PPM'!AY48-'3a DTC_Other'!BA48),"-")</f>
        <v>-</v>
      </c>
      <c r="BB48" s="141" t="str">
        <f>IFERROR(IF('3a DTC_Other'!BB48="","-",'3c DTC_PPM'!AZ48-'3a DTC_Other'!BB48),"-")</f>
        <v>-</v>
      </c>
      <c r="BC48" s="141" t="str">
        <f>IFERROR(IF('3a DTC_Other'!BC48="","-",'3c DTC_PPM'!BA48-'3a DTC_Other'!BC48),"-")</f>
        <v>-</v>
      </c>
      <c r="BD48" s="141" t="str">
        <f>IFERROR(IF('3a DTC_Other'!BD48="","-",'3c DTC_PPM'!BB48-'3a DTC_Other'!BD48),"-")</f>
        <v>-</v>
      </c>
      <c r="BE48" s="141" t="str">
        <f>IFERROR(IF('3a DTC_Other'!BE48="","-",'3c DTC_PPM'!BC48-'3a DTC_Other'!BE48),"-")</f>
        <v>-</v>
      </c>
      <c r="BF48" s="141" t="str">
        <f>IFERROR(IF('3a DTC_Other'!BF48="","-",'3c DTC_PPM'!BD48-'3a DTC_Other'!BF48),"-")</f>
        <v>-</v>
      </c>
    </row>
    <row r="49" spans="2:58">
      <c r="B49" s="283"/>
      <c r="C49" s="323"/>
      <c r="D49" s="285"/>
      <c r="E49" s="324"/>
      <c r="F49" s="64" t="s">
        <v>107</v>
      </c>
      <c r="G49" s="65"/>
      <c r="H49" s="38"/>
      <c r="I49" s="136"/>
      <c r="J49" s="136"/>
      <c r="K49" s="136"/>
      <c r="L49" s="136"/>
      <c r="M49" s="136"/>
      <c r="N49" s="136"/>
      <c r="O49" s="136"/>
      <c r="P49" s="136"/>
      <c r="Q49" s="38"/>
      <c r="R49" s="135"/>
      <c r="S49" s="135"/>
      <c r="T49" s="135"/>
      <c r="U49" s="135"/>
      <c r="V49" s="135"/>
      <c r="W49" s="135"/>
      <c r="X49" s="135"/>
      <c r="Y49" s="135"/>
      <c r="Z49" s="135"/>
      <c r="AA49" s="136"/>
      <c r="AB49" s="135"/>
      <c r="AC49" s="135"/>
      <c r="AD49" s="228"/>
      <c r="AE49" s="228"/>
      <c r="AF49" s="141">
        <f>IFERROR(IF('3a DTC_Other'!AF49="","-",'3c DTC_PPM'!AD49-'3a DTC_Other'!AF49),"-")</f>
        <v>34.599999999999994</v>
      </c>
      <c r="AG49" s="141">
        <f>IFERROR(IF('3a DTC_Other'!AG49="","-",'3c DTC_PPM'!AE49-'3a DTC_Other'!AG49),"-")</f>
        <v>34.629999999999995</v>
      </c>
      <c r="AH49" s="141">
        <f>IFERROR(IF('3a DTC_Other'!AH49="","-",'3c DTC_PPM'!AF49-'3a DTC_Other'!AH49),"-")</f>
        <v>19.72999999999999</v>
      </c>
      <c r="AI49" s="141">
        <f>IFERROR(IF('3a DTC_Other'!AI49="","-",'3c DTC_PPM'!AG49-'3a DTC_Other'!AI49),"-")</f>
        <v>19.730000000000004</v>
      </c>
      <c r="AJ49" s="141">
        <f>IFERROR(IF('3a DTC_Other'!AJ49="","-",'3c DTC_PPM'!AH49-'3a DTC_Other'!AJ49),"-")</f>
        <v>17.289999999999992</v>
      </c>
      <c r="AK49" s="141">
        <f>IFERROR(IF('3a DTC_Other'!AK49="","-",'3c DTC_PPM'!AI49-'3a DTC_Other'!AK49),"-")</f>
        <v>21.03</v>
      </c>
      <c r="AL49" s="141">
        <f>IFERROR(IF('3a DTC_Other'!AL49="","-",'3c DTC_PPM'!AJ49-'3a DTC_Other'!AL49),"-")</f>
        <v>32.730000000000004</v>
      </c>
      <c r="AM49" s="141">
        <f>IFERROR(IF('3a DTC_Other'!AM49="","-",'3c DTC_PPM'!AK49-'3a DTC_Other'!AM49),"-")</f>
        <v>32.400000000000006</v>
      </c>
      <c r="AN49" s="141">
        <f>IFERROR(IF('3a DTC_Other'!AN49="","-",'3c DTC_PPM'!AL49-'3a DTC_Other'!AN49),"-")</f>
        <v>32.300000000000011</v>
      </c>
      <c r="AO49" s="141" t="str">
        <f>IFERROR(IF('3a DTC_Other'!AO49="","-",'3c DTC_PPM'!AM49-'3a DTC_Other'!AO49),"-")</f>
        <v>-</v>
      </c>
      <c r="AP49" s="141" t="str">
        <f>IFERROR(IF('3a DTC_Other'!AP49="","-",'3c DTC_PPM'!AN49-'3a DTC_Other'!AP49),"-")</f>
        <v>-</v>
      </c>
      <c r="AQ49" s="141" t="str">
        <f>IFERROR(IF('3a DTC_Other'!AQ49="","-",'3c DTC_PPM'!AO49-'3a DTC_Other'!AQ49),"-")</f>
        <v>-</v>
      </c>
      <c r="AR49" s="141" t="str">
        <f>IFERROR(IF('3a DTC_Other'!AR49="","-",'3c DTC_PPM'!AP49-'3a DTC_Other'!AR49),"-")</f>
        <v>-</v>
      </c>
      <c r="AS49" s="141" t="str">
        <f>IFERROR(IF('3a DTC_Other'!AS49="","-",'3c DTC_PPM'!AQ49-'3a DTC_Other'!AS49),"-")</f>
        <v>-</v>
      </c>
      <c r="AT49" s="141" t="str">
        <f>IFERROR(IF('3a DTC_Other'!AT49="","-",'3c DTC_PPM'!AR49-'3a DTC_Other'!AT49),"-")</f>
        <v>-</v>
      </c>
      <c r="AU49" s="141" t="str">
        <f>IFERROR(IF('3a DTC_Other'!AU49="","-",'3c DTC_PPM'!AS49-'3a DTC_Other'!AU49),"-")</f>
        <v>-</v>
      </c>
      <c r="AV49" s="141" t="str">
        <f>IFERROR(IF('3a DTC_Other'!AV49="","-",'3c DTC_PPM'!AT49-'3a DTC_Other'!AV49),"-")</f>
        <v>-</v>
      </c>
      <c r="AW49" s="141" t="str">
        <f>IFERROR(IF('3a DTC_Other'!AW49="","-",'3c DTC_PPM'!AU49-'3a DTC_Other'!AW49),"-")</f>
        <v>-</v>
      </c>
      <c r="AX49" s="141" t="str">
        <f>IFERROR(IF('3a DTC_Other'!AX49="","-",'3c DTC_PPM'!AV49-'3a DTC_Other'!AX49),"-")</f>
        <v>-</v>
      </c>
      <c r="AY49" s="141" t="str">
        <f>IFERROR(IF('3a DTC_Other'!AY49="","-",'3c DTC_PPM'!AW49-'3a DTC_Other'!AY49),"-")</f>
        <v>-</v>
      </c>
      <c r="AZ49" s="141" t="str">
        <f>IFERROR(IF('3a DTC_Other'!AZ49="","-",'3c DTC_PPM'!AX49-'3a DTC_Other'!AZ49),"-")</f>
        <v>-</v>
      </c>
      <c r="BA49" s="141" t="str">
        <f>IFERROR(IF('3a DTC_Other'!BA49="","-",'3c DTC_PPM'!AY49-'3a DTC_Other'!BA49),"-")</f>
        <v>-</v>
      </c>
      <c r="BB49" s="141" t="str">
        <f>IFERROR(IF('3a DTC_Other'!BB49="","-",'3c DTC_PPM'!AZ49-'3a DTC_Other'!BB49),"-")</f>
        <v>-</v>
      </c>
      <c r="BC49" s="141" t="str">
        <f>IFERROR(IF('3a DTC_Other'!BC49="","-",'3c DTC_PPM'!BA49-'3a DTC_Other'!BC49),"-")</f>
        <v>-</v>
      </c>
      <c r="BD49" s="141" t="str">
        <f>IFERROR(IF('3a DTC_Other'!BD49="","-",'3c DTC_PPM'!BB49-'3a DTC_Other'!BD49),"-")</f>
        <v>-</v>
      </c>
      <c r="BE49" s="141" t="str">
        <f>IFERROR(IF('3a DTC_Other'!BE49="","-",'3c DTC_PPM'!BC49-'3a DTC_Other'!BE49),"-")</f>
        <v>-</v>
      </c>
      <c r="BF49" s="141" t="str">
        <f>IFERROR(IF('3a DTC_Other'!BF49="","-",'3c DTC_PPM'!BD49-'3a DTC_Other'!BF49),"-")</f>
        <v>-</v>
      </c>
    </row>
    <row r="50" spans="2:58">
      <c r="B50" s="283"/>
      <c r="C50" s="323"/>
      <c r="D50" s="285"/>
      <c r="E50" s="324"/>
      <c r="F50" s="64" t="s">
        <v>108</v>
      </c>
      <c r="G50" s="65"/>
      <c r="H50" s="38"/>
      <c r="I50" s="136"/>
      <c r="J50" s="136"/>
      <c r="K50" s="136"/>
      <c r="L50" s="136"/>
      <c r="M50" s="136"/>
      <c r="N50" s="136"/>
      <c r="O50" s="136"/>
      <c r="P50" s="136"/>
      <c r="Q50" s="38"/>
      <c r="R50" s="135"/>
      <c r="S50" s="135"/>
      <c r="T50" s="135"/>
      <c r="U50" s="135"/>
      <c r="V50" s="135"/>
      <c r="W50" s="135"/>
      <c r="X50" s="135"/>
      <c r="Y50" s="135"/>
      <c r="Z50" s="135"/>
      <c r="AA50" s="136"/>
      <c r="AB50" s="135"/>
      <c r="AC50" s="135"/>
      <c r="AD50" s="228"/>
      <c r="AE50" s="228"/>
      <c r="AF50" s="141">
        <f>IFERROR(IF('3a DTC_Other'!AF50="","-",'3c DTC_PPM'!AD50-'3a DTC_Other'!AF50),"-")</f>
        <v>34.61</v>
      </c>
      <c r="AG50" s="141">
        <f>IFERROR(IF('3a DTC_Other'!AG50="","-",'3c DTC_PPM'!AE50-'3a DTC_Other'!AG50),"-")</f>
        <v>34.64</v>
      </c>
      <c r="AH50" s="141">
        <f>IFERROR(IF('3a DTC_Other'!AH50="","-",'3c DTC_PPM'!AF50-'3a DTC_Other'!AH50),"-")</f>
        <v>19.740000000000009</v>
      </c>
      <c r="AI50" s="141">
        <f>IFERROR(IF('3a DTC_Other'!AI50="","-",'3c DTC_PPM'!AG50-'3a DTC_Other'!AI50),"-")</f>
        <v>19.739999999999995</v>
      </c>
      <c r="AJ50" s="141">
        <f>IFERROR(IF('3a DTC_Other'!AJ50="","-",'3c DTC_PPM'!AH50-'3a DTC_Other'!AJ50),"-")</f>
        <v>17.300000000000011</v>
      </c>
      <c r="AK50" s="141">
        <f>IFERROR(IF('3a DTC_Other'!AK50="","-",'3c DTC_PPM'!AI50-'3a DTC_Other'!AK50),"-")</f>
        <v>20.989999999999995</v>
      </c>
      <c r="AL50" s="141">
        <f>IFERROR(IF('3a DTC_Other'!AL50="","-",'3c DTC_PPM'!AJ50-'3a DTC_Other'!AL50),"-")</f>
        <v>32.69</v>
      </c>
      <c r="AM50" s="141">
        <f>IFERROR(IF('3a DTC_Other'!AM50="","-",'3c DTC_PPM'!AK50-'3a DTC_Other'!AM50),"-")</f>
        <v>32.370000000000005</v>
      </c>
      <c r="AN50" s="141">
        <f>IFERROR(IF('3a DTC_Other'!AN50="","-",'3c DTC_PPM'!AL50-'3a DTC_Other'!AN50),"-")</f>
        <v>32.269999999999996</v>
      </c>
      <c r="AO50" s="141" t="str">
        <f>IFERROR(IF('3a DTC_Other'!AO50="","-",'3c DTC_PPM'!AM50-'3a DTC_Other'!AO50),"-")</f>
        <v>-</v>
      </c>
      <c r="AP50" s="141" t="str">
        <f>IFERROR(IF('3a DTC_Other'!AP50="","-",'3c DTC_PPM'!AN50-'3a DTC_Other'!AP50),"-")</f>
        <v>-</v>
      </c>
      <c r="AQ50" s="141" t="str">
        <f>IFERROR(IF('3a DTC_Other'!AQ50="","-",'3c DTC_PPM'!AO50-'3a DTC_Other'!AQ50),"-")</f>
        <v>-</v>
      </c>
      <c r="AR50" s="141" t="str">
        <f>IFERROR(IF('3a DTC_Other'!AR50="","-",'3c DTC_PPM'!AP50-'3a DTC_Other'!AR50),"-")</f>
        <v>-</v>
      </c>
      <c r="AS50" s="141" t="str">
        <f>IFERROR(IF('3a DTC_Other'!AS50="","-",'3c DTC_PPM'!AQ50-'3a DTC_Other'!AS50),"-")</f>
        <v>-</v>
      </c>
      <c r="AT50" s="141" t="str">
        <f>IFERROR(IF('3a DTC_Other'!AT50="","-",'3c DTC_PPM'!AR50-'3a DTC_Other'!AT50),"-")</f>
        <v>-</v>
      </c>
      <c r="AU50" s="141" t="str">
        <f>IFERROR(IF('3a DTC_Other'!AU50="","-",'3c DTC_PPM'!AS50-'3a DTC_Other'!AU50),"-")</f>
        <v>-</v>
      </c>
      <c r="AV50" s="141" t="str">
        <f>IFERROR(IF('3a DTC_Other'!AV50="","-",'3c DTC_PPM'!AT50-'3a DTC_Other'!AV50),"-")</f>
        <v>-</v>
      </c>
      <c r="AW50" s="141" t="str">
        <f>IFERROR(IF('3a DTC_Other'!AW50="","-",'3c DTC_PPM'!AU50-'3a DTC_Other'!AW50),"-")</f>
        <v>-</v>
      </c>
      <c r="AX50" s="141" t="str">
        <f>IFERROR(IF('3a DTC_Other'!AX50="","-",'3c DTC_PPM'!AV50-'3a DTC_Other'!AX50),"-")</f>
        <v>-</v>
      </c>
      <c r="AY50" s="141" t="str">
        <f>IFERROR(IF('3a DTC_Other'!AY50="","-",'3c DTC_PPM'!AW50-'3a DTC_Other'!AY50),"-")</f>
        <v>-</v>
      </c>
      <c r="AZ50" s="141" t="str">
        <f>IFERROR(IF('3a DTC_Other'!AZ50="","-",'3c DTC_PPM'!AX50-'3a DTC_Other'!AZ50),"-")</f>
        <v>-</v>
      </c>
      <c r="BA50" s="141" t="str">
        <f>IFERROR(IF('3a DTC_Other'!BA50="","-",'3c DTC_PPM'!AY50-'3a DTC_Other'!BA50),"-")</f>
        <v>-</v>
      </c>
      <c r="BB50" s="141" t="str">
        <f>IFERROR(IF('3a DTC_Other'!BB50="","-",'3c DTC_PPM'!AZ50-'3a DTC_Other'!BB50),"-")</f>
        <v>-</v>
      </c>
      <c r="BC50" s="141" t="str">
        <f>IFERROR(IF('3a DTC_Other'!BC50="","-",'3c DTC_PPM'!BA50-'3a DTC_Other'!BC50),"-")</f>
        <v>-</v>
      </c>
      <c r="BD50" s="141" t="str">
        <f>IFERROR(IF('3a DTC_Other'!BD50="","-",'3c DTC_PPM'!BB50-'3a DTC_Other'!BD50),"-")</f>
        <v>-</v>
      </c>
      <c r="BE50" s="141" t="str">
        <f>IFERROR(IF('3a DTC_Other'!BE50="","-",'3c DTC_PPM'!BC50-'3a DTC_Other'!BE50),"-")</f>
        <v>-</v>
      </c>
      <c r="BF50" s="141" t="str">
        <f>IFERROR(IF('3a DTC_Other'!BF50="","-",'3c DTC_PPM'!BD50-'3a DTC_Other'!BF50),"-")</f>
        <v>-</v>
      </c>
    </row>
    <row r="51" spans="2:58">
      <c r="B51" s="283"/>
      <c r="C51" s="323"/>
      <c r="D51" s="285"/>
      <c r="E51" s="324"/>
      <c r="F51" s="64" t="s">
        <v>109</v>
      </c>
      <c r="G51" s="65"/>
      <c r="H51" s="38"/>
      <c r="I51" s="136"/>
      <c r="J51" s="136"/>
      <c r="K51" s="136"/>
      <c r="L51" s="136"/>
      <c r="M51" s="136"/>
      <c r="N51" s="136"/>
      <c r="O51" s="136"/>
      <c r="P51" s="136"/>
      <c r="Q51" s="38"/>
      <c r="R51" s="135"/>
      <c r="S51" s="135"/>
      <c r="T51" s="135"/>
      <c r="U51" s="135"/>
      <c r="V51" s="135"/>
      <c r="W51" s="135"/>
      <c r="X51" s="135"/>
      <c r="Y51" s="135"/>
      <c r="Z51" s="135"/>
      <c r="AA51" s="136"/>
      <c r="AB51" s="135"/>
      <c r="AC51" s="135"/>
      <c r="AD51" s="228"/>
      <c r="AE51" s="228"/>
      <c r="AF51" s="141">
        <f>IFERROR(IF('3a DTC_Other'!AF51="","-",'3c DTC_PPM'!AD51-'3a DTC_Other'!AF51),"-")</f>
        <v>34.609999999999985</v>
      </c>
      <c r="AG51" s="141">
        <f>IFERROR(IF('3a DTC_Other'!AG51="","-",'3c DTC_PPM'!AE51-'3a DTC_Other'!AG51),"-")</f>
        <v>34.650000000000006</v>
      </c>
      <c r="AH51" s="141">
        <f>IFERROR(IF('3a DTC_Other'!AH51="","-",'3c DTC_PPM'!AF51-'3a DTC_Other'!AH51),"-")</f>
        <v>19.75</v>
      </c>
      <c r="AI51" s="141">
        <f>IFERROR(IF('3a DTC_Other'!AI51="","-",'3c DTC_PPM'!AG51-'3a DTC_Other'!AI51),"-")</f>
        <v>19.739999999999995</v>
      </c>
      <c r="AJ51" s="141">
        <f>IFERROR(IF('3a DTC_Other'!AJ51="","-",'3c DTC_PPM'!AH51-'3a DTC_Other'!AJ51),"-")</f>
        <v>17.299999999999983</v>
      </c>
      <c r="AK51" s="141">
        <f>IFERROR(IF('3a DTC_Other'!AK51="","-",'3c DTC_PPM'!AI51-'3a DTC_Other'!AK51),"-")</f>
        <v>21.019999999999996</v>
      </c>
      <c r="AL51" s="141">
        <f>IFERROR(IF('3a DTC_Other'!AL51="","-",'3c DTC_PPM'!AJ51-'3a DTC_Other'!AL51),"-")</f>
        <v>32.709999999999994</v>
      </c>
      <c r="AM51" s="141">
        <f>IFERROR(IF('3a DTC_Other'!AM51="","-",'3c DTC_PPM'!AK51-'3a DTC_Other'!AM51),"-")</f>
        <v>32.400000000000006</v>
      </c>
      <c r="AN51" s="141">
        <f>IFERROR(IF('3a DTC_Other'!AN51="","-",'3c DTC_PPM'!AL51-'3a DTC_Other'!AN51),"-")</f>
        <v>32.300000000000011</v>
      </c>
      <c r="AO51" s="141" t="str">
        <f>IFERROR(IF('3a DTC_Other'!AO51="","-",'3c DTC_PPM'!AM51-'3a DTC_Other'!AO51),"-")</f>
        <v>-</v>
      </c>
      <c r="AP51" s="141" t="str">
        <f>IFERROR(IF('3a DTC_Other'!AP51="","-",'3c DTC_PPM'!AN51-'3a DTC_Other'!AP51),"-")</f>
        <v>-</v>
      </c>
      <c r="AQ51" s="141" t="str">
        <f>IFERROR(IF('3a DTC_Other'!AQ51="","-",'3c DTC_PPM'!AO51-'3a DTC_Other'!AQ51),"-")</f>
        <v>-</v>
      </c>
      <c r="AR51" s="141" t="str">
        <f>IFERROR(IF('3a DTC_Other'!AR51="","-",'3c DTC_PPM'!AP51-'3a DTC_Other'!AR51),"-")</f>
        <v>-</v>
      </c>
      <c r="AS51" s="141" t="str">
        <f>IFERROR(IF('3a DTC_Other'!AS51="","-",'3c DTC_PPM'!AQ51-'3a DTC_Other'!AS51),"-")</f>
        <v>-</v>
      </c>
      <c r="AT51" s="141" t="str">
        <f>IFERROR(IF('3a DTC_Other'!AT51="","-",'3c DTC_PPM'!AR51-'3a DTC_Other'!AT51),"-")</f>
        <v>-</v>
      </c>
      <c r="AU51" s="141" t="str">
        <f>IFERROR(IF('3a DTC_Other'!AU51="","-",'3c DTC_PPM'!AS51-'3a DTC_Other'!AU51),"-")</f>
        <v>-</v>
      </c>
      <c r="AV51" s="141" t="str">
        <f>IFERROR(IF('3a DTC_Other'!AV51="","-",'3c DTC_PPM'!AT51-'3a DTC_Other'!AV51),"-")</f>
        <v>-</v>
      </c>
      <c r="AW51" s="141" t="str">
        <f>IFERROR(IF('3a DTC_Other'!AW51="","-",'3c DTC_PPM'!AU51-'3a DTC_Other'!AW51),"-")</f>
        <v>-</v>
      </c>
      <c r="AX51" s="141" t="str">
        <f>IFERROR(IF('3a DTC_Other'!AX51="","-",'3c DTC_PPM'!AV51-'3a DTC_Other'!AX51),"-")</f>
        <v>-</v>
      </c>
      <c r="AY51" s="141" t="str">
        <f>IFERROR(IF('3a DTC_Other'!AY51="","-",'3c DTC_PPM'!AW51-'3a DTC_Other'!AY51),"-")</f>
        <v>-</v>
      </c>
      <c r="AZ51" s="141" t="str">
        <f>IFERROR(IF('3a DTC_Other'!AZ51="","-",'3c DTC_PPM'!AX51-'3a DTC_Other'!AZ51),"-")</f>
        <v>-</v>
      </c>
      <c r="BA51" s="141" t="str">
        <f>IFERROR(IF('3a DTC_Other'!BA51="","-",'3c DTC_PPM'!AY51-'3a DTC_Other'!BA51),"-")</f>
        <v>-</v>
      </c>
      <c r="BB51" s="141" t="str">
        <f>IFERROR(IF('3a DTC_Other'!BB51="","-",'3c DTC_PPM'!AZ51-'3a DTC_Other'!BB51),"-")</f>
        <v>-</v>
      </c>
      <c r="BC51" s="141" t="str">
        <f>IFERROR(IF('3a DTC_Other'!BC51="","-",'3c DTC_PPM'!BA51-'3a DTC_Other'!BC51),"-")</f>
        <v>-</v>
      </c>
      <c r="BD51" s="141" t="str">
        <f>IFERROR(IF('3a DTC_Other'!BD51="","-",'3c DTC_PPM'!BB51-'3a DTC_Other'!BD51),"-")</f>
        <v>-</v>
      </c>
      <c r="BE51" s="141" t="str">
        <f>IFERROR(IF('3a DTC_Other'!BE51="","-",'3c DTC_PPM'!BC51-'3a DTC_Other'!BE51),"-")</f>
        <v>-</v>
      </c>
      <c r="BF51" s="141" t="str">
        <f>IFERROR(IF('3a DTC_Other'!BF51="","-",'3c DTC_PPM'!BD51-'3a DTC_Other'!BF51),"-")</f>
        <v>-</v>
      </c>
    </row>
    <row r="52" spans="2:58">
      <c r="B52" s="283"/>
      <c r="C52" s="323"/>
      <c r="D52" s="285"/>
      <c r="E52" s="324"/>
      <c r="F52" s="64" t="s">
        <v>110</v>
      </c>
      <c r="G52" s="65"/>
      <c r="H52" s="38"/>
      <c r="I52" s="136"/>
      <c r="J52" s="136"/>
      <c r="K52" s="136"/>
      <c r="L52" s="136"/>
      <c r="M52" s="136"/>
      <c r="N52" s="136"/>
      <c r="O52" s="136"/>
      <c r="P52" s="136"/>
      <c r="Q52" s="38"/>
      <c r="R52" s="135"/>
      <c r="S52" s="135"/>
      <c r="T52" s="135"/>
      <c r="U52" s="135"/>
      <c r="V52" s="135"/>
      <c r="W52" s="135"/>
      <c r="X52" s="135"/>
      <c r="Y52" s="135"/>
      <c r="Z52" s="135"/>
      <c r="AA52" s="136"/>
      <c r="AB52" s="135"/>
      <c r="AC52" s="135"/>
      <c r="AD52" s="228"/>
      <c r="AE52" s="228"/>
      <c r="AF52" s="141">
        <f>IFERROR(IF('3a DTC_Other'!AF52="","-",'3c DTC_PPM'!AD52-'3a DTC_Other'!AF52),"-")</f>
        <v>34.580000000000013</v>
      </c>
      <c r="AG52" s="141">
        <f>IFERROR(IF('3a DTC_Other'!AG52="","-",'3c DTC_PPM'!AE52-'3a DTC_Other'!AG52),"-")</f>
        <v>34.600000000000009</v>
      </c>
      <c r="AH52" s="141">
        <f>IFERROR(IF('3a DTC_Other'!AH52="","-",'3c DTC_PPM'!AF52-'3a DTC_Other'!AH52),"-")</f>
        <v>19.710000000000008</v>
      </c>
      <c r="AI52" s="141">
        <f>IFERROR(IF('3a DTC_Other'!AI52="","-",'3c DTC_PPM'!AG52-'3a DTC_Other'!AI52),"-")</f>
        <v>19.709999999999994</v>
      </c>
      <c r="AJ52" s="141">
        <f>IFERROR(IF('3a DTC_Other'!AJ52="","-",'3c DTC_PPM'!AH52-'3a DTC_Other'!AJ52),"-")</f>
        <v>17.28</v>
      </c>
      <c r="AK52" s="141">
        <f>IFERROR(IF('3a DTC_Other'!AK52="","-",'3c DTC_PPM'!AI52-'3a DTC_Other'!AK52),"-")</f>
        <v>21.159999999999997</v>
      </c>
      <c r="AL52" s="141">
        <f>IFERROR(IF('3a DTC_Other'!AL52="","-",'3c DTC_PPM'!AJ52-'3a DTC_Other'!AL52),"-")</f>
        <v>32.820000000000007</v>
      </c>
      <c r="AM52" s="141">
        <f>IFERROR(IF('3a DTC_Other'!AM52="","-",'3c DTC_PPM'!AK52-'3a DTC_Other'!AM52),"-")</f>
        <v>32.509999999999991</v>
      </c>
      <c r="AN52" s="141">
        <f>IFERROR(IF('3a DTC_Other'!AN52="","-",'3c DTC_PPM'!AL52-'3a DTC_Other'!AN52),"-")</f>
        <v>32.379999999999981</v>
      </c>
      <c r="AO52" s="141" t="str">
        <f>IFERROR(IF('3a DTC_Other'!AO52="","-",'3c DTC_PPM'!AM52-'3a DTC_Other'!AO52),"-")</f>
        <v>-</v>
      </c>
      <c r="AP52" s="141" t="str">
        <f>IFERROR(IF('3a DTC_Other'!AP52="","-",'3c DTC_PPM'!AN52-'3a DTC_Other'!AP52),"-")</f>
        <v>-</v>
      </c>
      <c r="AQ52" s="141" t="str">
        <f>IFERROR(IF('3a DTC_Other'!AQ52="","-",'3c DTC_PPM'!AO52-'3a DTC_Other'!AQ52),"-")</f>
        <v>-</v>
      </c>
      <c r="AR52" s="141" t="str">
        <f>IFERROR(IF('3a DTC_Other'!AR52="","-",'3c DTC_PPM'!AP52-'3a DTC_Other'!AR52),"-")</f>
        <v>-</v>
      </c>
      <c r="AS52" s="141" t="str">
        <f>IFERROR(IF('3a DTC_Other'!AS52="","-",'3c DTC_PPM'!AQ52-'3a DTC_Other'!AS52),"-")</f>
        <v>-</v>
      </c>
      <c r="AT52" s="141" t="str">
        <f>IFERROR(IF('3a DTC_Other'!AT52="","-",'3c DTC_PPM'!AR52-'3a DTC_Other'!AT52),"-")</f>
        <v>-</v>
      </c>
      <c r="AU52" s="141" t="str">
        <f>IFERROR(IF('3a DTC_Other'!AU52="","-",'3c DTC_PPM'!AS52-'3a DTC_Other'!AU52),"-")</f>
        <v>-</v>
      </c>
      <c r="AV52" s="141" t="str">
        <f>IFERROR(IF('3a DTC_Other'!AV52="","-",'3c DTC_PPM'!AT52-'3a DTC_Other'!AV52),"-")</f>
        <v>-</v>
      </c>
      <c r="AW52" s="141" t="str">
        <f>IFERROR(IF('3a DTC_Other'!AW52="","-",'3c DTC_PPM'!AU52-'3a DTC_Other'!AW52),"-")</f>
        <v>-</v>
      </c>
      <c r="AX52" s="141" t="str">
        <f>IFERROR(IF('3a DTC_Other'!AX52="","-",'3c DTC_PPM'!AV52-'3a DTC_Other'!AX52),"-")</f>
        <v>-</v>
      </c>
      <c r="AY52" s="141" t="str">
        <f>IFERROR(IF('3a DTC_Other'!AY52="","-",'3c DTC_PPM'!AW52-'3a DTC_Other'!AY52),"-")</f>
        <v>-</v>
      </c>
      <c r="AZ52" s="141" t="str">
        <f>IFERROR(IF('3a DTC_Other'!AZ52="","-",'3c DTC_PPM'!AX52-'3a DTC_Other'!AZ52),"-")</f>
        <v>-</v>
      </c>
      <c r="BA52" s="141" t="str">
        <f>IFERROR(IF('3a DTC_Other'!BA52="","-",'3c DTC_PPM'!AY52-'3a DTC_Other'!BA52),"-")</f>
        <v>-</v>
      </c>
      <c r="BB52" s="141" t="str">
        <f>IFERROR(IF('3a DTC_Other'!BB52="","-",'3c DTC_PPM'!AZ52-'3a DTC_Other'!BB52),"-")</f>
        <v>-</v>
      </c>
      <c r="BC52" s="141" t="str">
        <f>IFERROR(IF('3a DTC_Other'!BC52="","-",'3c DTC_PPM'!BA52-'3a DTC_Other'!BC52),"-")</f>
        <v>-</v>
      </c>
      <c r="BD52" s="141" t="str">
        <f>IFERROR(IF('3a DTC_Other'!BD52="","-",'3c DTC_PPM'!BB52-'3a DTC_Other'!BD52),"-")</f>
        <v>-</v>
      </c>
      <c r="BE52" s="141" t="str">
        <f>IFERROR(IF('3a DTC_Other'!BE52="","-",'3c DTC_PPM'!BC52-'3a DTC_Other'!BE52),"-")</f>
        <v>-</v>
      </c>
      <c r="BF52" s="141" t="str">
        <f>IFERROR(IF('3a DTC_Other'!BF52="","-",'3c DTC_PPM'!BD52-'3a DTC_Other'!BF52),"-")</f>
        <v>-</v>
      </c>
    </row>
    <row r="53" spans="2:58">
      <c r="B53" s="283"/>
      <c r="C53" s="323"/>
      <c r="D53" s="288"/>
      <c r="E53" s="324"/>
      <c r="F53" s="64" t="s">
        <v>111</v>
      </c>
      <c r="G53" s="66"/>
      <c r="H53" s="38"/>
      <c r="I53" s="136"/>
      <c r="J53" s="136"/>
      <c r="K53" s="136"/>
      <c r="L53" s="136"/>
      <c r="M53" s="136"/>
      <c r="N53" s="136"/>
      <c r="O53" s="136"/>
      <c r="P53" s="136"/>
      <c r="Q53" s="38"/>
      <c r="R53" s="135"/>
      <c r="S53" s="135"/>
      <c r="T53" s="135"/>
      <c r="U53" s="135"/>
      <c r="V53" s="135"/>
      <c r="W53" s="135"/>
      <c r="X53" s="135"/>
      <c r="Y53" s="135"/>
      <c r="Z53" s="135"/>
      <c r="AA53" s="136"/>
      <c r="AB53" s="135"/>
      <c r="AC53" s="135"/>
      <c r="AD53" s="228"/>
      <c r="AE53" s="228"/>
      <c r="AF53" s="141">
        <f>IFERROR(IF('3a DTC_Other'!AF53="","-",'3c DTC_PPM'!AD53-'3a DTC_Other'!AF53),"-")</f>
        <v>34.600000000000009</v>
      </c>
      <c r="AG53" s="141">
        <f>IFERROR(IF('3a DTC_Other'!AG53="","-",'3c DTC_PPM'!AE53-'3a DTC_Other'!AG53),"-")</f>
        <v>34.629999999999995</v>
      </c>
      <c r="AH53" s="141">
        <f>IFERROR(IF('3a DTC_Other'!AH53="","-",'3c DTC_PPM'!AF53-'3a DTC_Other'!AH53),"-")</f>
        <v>19.739999999999995</v>
      </c>
      <c r="AI53" s="141">
        <f>IFERROR(IF('3a DTC_Other'!AI53="","-",'3c DTC_PPM'!AG53-'3a DTC_Other'!AI53),"-")</f>
        <v>19.739999999999995</v>
      </c>
      <c r="AJ53" s="141">
        <f>IFERROR(IF('3a DTC_Other'!AJ53="","-",'3c DTC_PPM'!AH53-'3a DTC_Other'!AJ53),"-")</f>
        <v>17.289999999999992</v>
      </c>
      <c r="AK53" s="141">
        <f>IFERROR(IF('3a DTC_Other'!AK53="","-",'3c DTC_PPM'!AI53-'3a DTC_Other'!AK53),"-")</f>
        <v>21.100000000000009</v>
      </c>
      <c r="AL53" s="141">
        <f>IFERROR(IF('3a DTC_Other'!AL53="","-",'3c DTC_PPM'!AJ53-'3a DTC_Other'!AL53),"-")</f>
        <v>32.810000000000016</v>
      </c>
      <c r="AM53" s="141">
        <f>IFERROR(IF('3a DTC_Other'!AM53="","-",'3c DTC_PPM'!AK53-'3a DTC_Other'!AM53),"-")</f>
        <v>32.480000000000004</v>
      </c>
      <c r="AN53" s="141">
        <f>IFERROR(IF('3a DTC_Other'!AN53="","-",'3c DTC_PPM'!AL53-'3a DTC_Other'!AN53),"-")</f>
        <v>32.350000000000009</v>
      </c>
      <c r="AO53" s="141" t="str">
        <f>IFERROR(IF('3a DTC_Other'!AO53="","-",'3c DTC_PPM'!AM53-'3a DTC_Other'!AO53),"-")</f>
        <v>-</v>
      </c>
      <c r="AP53" s="141" t="str">
        <f>IFERROR(IF('3a DTC_Other'!AP53="","-",'3c DTC_PPM'!AN53-'3a DTC_Other'!AP53),"-")</f>
        <v>-</v>
      </c>
      <c r="AQ53" s="141" t="str">
        <f>IFERROR(IF('3a DTC_Other'!AQ53="","-",'3c DTC_PPM'!AO53-'3a DTC_Other'!AQ53),"-")</f>
        <v>-</v>
      </c>
      <c r="AR53" s="141" t="str">
        <f>IFERROR(IF('3a DTC_Other'!AR53="","-",'3c DTC_PPM'!AP53-'3a DTC_Other'!AR53),"-")</f>
        <v>-</v>
      </c>
      <c r="AS53" s="141" t="str">
        <f>IFERROR(IF('3a DTC_Other'!AS53="","-",'3c DTC_PPM'!AQ53-'3a DTC_Other'!AS53),"-")</f>
        <v>-</v>
      </c>
      <c r="AT53" s="141" t="str">
        <f>IFERROR(IF('3a DTC_Other'!AT53="","-",'3c DTC_PPM'!AR53-'3a DTC_Other'!AT53),"-")</f>
        <v>-</v>
      </c>
      <c r="AU53" s="141" t="str">
        <f>IFERROR(IF('3a DTC_Other'!AU53="","-",'3c DTC_PPM'!AS53-'3a DTC_Other'!AU53),"-")</f>
        <v>-</v>
      </c>
      <c r="AV53" s="141" t="str">
        <f>IFERROR(IF('3a DTC_Other'!AV53="","-",'3c DTC_PPM'!AT53-'3a DTC_Other'!AV53),"-")</f>
        <v>-</v>
      </c>
      <c r="AW53" s="141" t="str">
        <f>IFERROR(IF('3a DTC_Other'!AW53="","-",'3c DTC_PPM'!AU53-'3a DTC_Other'!AW53),"-")</f>
        <v>-</v>
      </c>
      <c r="AX53" s="141" t="str">
        <f>IFERROR(IF('3a DTC_Other'!AX53="","-",'3c DTC_PPM'!AV53-'3a DTC_Other'!AX53),"-")</f>
        <v>-</v>
      </c>
      <c r="AY53" s="141" t="str">
        <f>IFERROR(IF('3a DTC_Other'!AY53="","-",'3c DTC_PPM'!AW53-'3a DTC_Other'!AY53),"-")</f>
        <v>-</v>
      </c>
      <c r="AZ53" s="141" t="str">
        <f>IFERROR(IF('3a DTC_Other'!AZ53="","-",'3c DTC_PPM'!AX53-'3a DTC_Other'!AZ53),"-")</f>
        <v>-</v>
      </c>
      <c r="BA53" s="141" t="str">
        <f>IFERROR(IF('3a DTC_Other'!BA53="","-",'3c DTC_PPM'!AY53-'3a DTC_Other'!BA53),"-")</f>
        <v>-</v>
      </c>
      <c r="BB53" s="141" t="str">
        <f>IFERROR(IF('3a DTC_Other'!BB53="","-",'3c DTC_PPM'!AZ53-'3a DTC_Other'!BB53),"-")</f>
        <v>-</v>
      </c>
      <c r="BC53" s="141" t="str">
        <f>IFERROR(IF('3a DTC_Other'!BC53="","-",'3c DTC_PPM'!BA53-'3a DTC_Other'!BC53),"-")</f>
        <v>-</v>
      </c>
      <c r="BD53" s="141" t="str">
        <f>IFERROR(IF('3a DTC_Other'!BD53="","-",'3c DTC_PPM'!BB53-'3a DTC_Other'!BD53),"-")</f>
        <v>-</v>
      </c>
      <c r="BE53" s="141" t="str">
        <f>IFERROR(IF('3a DTC_Other'!BE53="","-",'3c DTC_PPM'!BC53-'3a DTC_Other'!BE53),"-")</f>
        <v>-</v>
      </c>
      <c r="BF53" s="141" t="str">
        <f>IFERROR(IF('3a DTC_Other'!BF53="","-",'3c DTC_PPM'!BD53-'3a DTC_Other'!BF53),"-")</f>
        <v>-</v>
      </c>
    </row>
    <row r="54" spans="2:58">
      <c r="AA54"/>
    </row>
    <row r="55" spans="2:58">
      <c r="AA55"/>
    </row>
    <row r="56" spans="2:58">
      <c r="AA56"/>
    </row>
    <row r="57" spans="2:58">
      <c r="AA57"/>
    </row>
    <row r="58" spans="2:58">
      <c r="AA58"/>
    </row>
    <row r="59" spans="2:58">
      <c r="AA59"/>
    </row>
    <row r="60" spans="2:58">
      <c r="AA60"/>
    </row>
    <row r="61" spans="2:58">
      <c r="AA61"/>
    </row>
    <row r="62" spans="2:58">
      <c r="AA62"/>
    </row>
    <row r="63" spans="2:58">
      <c r="AA63"/>
    </row>
    <row r="64" spans="2:58">
      <c r="AA64"/>
    </row>
    <row r="65" spans="27:27">
      <c r="AA65"/>
    </row>
    <row r="66" spans="27:27">
      <c r="AA66"/>
    </row>
    <row r="67" spans="27:27">
      <c r="AA67"/>
    </row>
    <row r="68" spans="27:27">
      <c r="AA68"/>
    </row>
    <row r="69" spans="27:27">
      <c r="AA69"/>
    </row>
    <row r="70" spans="27:27">
      <c r="AA70"/>
    </row>
    <row r="71" spans="27:27">
      <c r="AA71"/>
    </row>
    <row r="72" spans="27:27">
      <c r="AA72"/>
    </row>
    <row r="73" spans="27:27">
      <c r="AA73"/>
    </row>
    <row r="74" spans="27:27">
      <c r="AA74"/>
    </row>
    <row r="75" spans="27:27">
      <c r="AA75"/>
    </row>
    <row r="76" spans="27:27">
      <c r="AA76"/>
    </row>
    <row r="77" spans="27:27">
      <c r="AA77"/>
    </row>
    <row r="78" spans="27:27">
      <c r="AA78"/>
    </row>
    <row r="79" spans="27:27">
      <c r="AA79"/>
    </row>
    <row r="80" spans="27:27">
      <c r="AA80"/>
    </row>
    <row r="81" spans="27:27">
      <c r="AA81"/>
    </row>
    <row r="82" spans="27:27">
      <c r="AA82"/>
    </row>
    <row r="83" spans="27:27">
      <c r="AA83"/>
    </row>
    <row r="84" spans="27:27">
      <c r="AA84"/>
    </row>
    <row r="85" spans="27:27">
      <c r="AA85"/>
    </row>
    <row r="86" spans="27:27">
      <c r="AA86"/>
    </row>
    <row r="87" spans="27:27">
      <c r="AA87"/>
    </row>
    <row r="88" spans="27:27">
      <c r="AA88"/>
    </row>
    <row r="89" spans="27:27">
      <c r="AA89"/>
    </row>
    <row r="90" spans="27:27">
      <c r="AA90"/>
    </row>
  </sheetData>
  <mergeCells count="20">
    <mergeCell ref="B3:AH3"/>
    <mergeCell ref="R8:BF8"/>
    <mergeCell ref="B7:B11"/>
    <mergeCell ref="C7:C11"/>
    <mergeCell ref="D7:D11"/>
    <mergeCell ref="E7:E11"/>
    <mergeCell ref="F7:F11"/>
    <mergeCell ref="G7:G8"/>
    <mergeCell ref="I7:P7"/>
    <mergeCell ref="R7:BF7"/>
    <mergeCell ref="I8:P8"/>
    <mergeCell ref="B40:B53"/>
    <mergeCell ref="C40:C53"/>
    <mergeCell ref="E40:E53"/>
    <mergeCell ref="B12:B39"/>
    <mergeCell ref="C12:C25"/>
    <mergeCell ref="E12:E25"/>
    <mergeCell ref="C26:C39"/>
    <mergeCell ref="E26:E39"/>
    <mergeCell ref="D12:D53"/>
  </mergeCells>
  <dataValidations disablePrompts="1" count="1">
    <dataValidation type="list" allowBlank="1" showInputMessage="1" showErrorMessage="1" sqref="F6" xr:uid="{057382E0-12D3-4A1E-B744-9691FB63AF3F}">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A3A-FF38-49DC-AF64-292B1DEBD3A8}">
  <sheetPr>
    <tabColor theme="7" tint="-0.249977111117893"/>
    <pageSetUpPr autoPageBreaks="0"/>
  </sheetPr>
  <dimension ref="A1"/>
  <sheetViews>
    <sheetView workbookViewId="0"/>
  </sheetViews>
  <sheetFormatPr defaultColWidth="9.28515625" defaultRowHeight="12.4"/>
  <cols>
    <col min="1" max="16384" width="9.28515625" style="7"/>
  </cols>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57AB-1EF8-46F3-942F-D913AA2A80C7}">
  <sheetPr>
    <tabColor theme="7" tint="0.79998168889431442"/>
    <pageSetUpPr autoPageBreaks="0"/>
  </sheetPr>
  <dimension ref="A1:BF141"/>
  <sheetViews>
    <sheetView zoomScaleNormal="100" workbookViewId="0"/>
  </sheetViews>
  <sheetFormatPr defaultRowHeight="14.25" zeroHeight="1"/>
  <cols>
    <col min="1" max="1" width="6.7109375" customWidth="1"/>
    <col min="2" max="2" width="10.28515625" customWidth="1"/>
    <col min="3" max="3" width="30.5703125" bestFit="1" customWidth="1"/>
    <col min="4" max="4" width="30.5703125" customWidth="1"/>
    <col min="5" max="5" width="11.42578125" customWidth="1"/>
    <col min="6" max="6" width="24.7109375" bestFit="1" customWidth="1"/>
    <col min="7" max="7" width="23.28515625" bestFit="1" customWidth="1"/>
    <col min="8" max="8" width="2.7109375" customWidth="1"/>
    <col min="9" max="16" width="12.7109375" hidden="1" customWidth="1"/>
    <col min="17" max="17" width="2.7109375" hidden="1" customWidth="1"/>
    <col min="18" max="26" width="12.7109375" hidden="1" customWidth="1"/>
    <col min="27" max="27" width="12.7109375" style="7" hidden="1" customWidth="1"/>
    <col min="28" max="36" width="12.7109375" hidden="1" customWidth="1"/>
    <col min="37" max="58" width="12.7109375" customWidth="1"/>
  </cols>
  <sheetData>
    <row r="1" spans="1:58" s="126" customFormat="1" ht="12.75" customHeight="1">
      <c r="AA1" s="33"/>
    </row>
    <row r="2" spans="1:58" s="126" customFormat="1" ht="18.75" customHeight="1">
      <c r="A2" s="127"/>
      <c r="B2" s="127" t="s">
        <v>570</v>
      </c>
      <c r="C2" s="127"/>
      <c r="D2" s="127"/>
      <c r="E2" s="127"/>
      <c r="AA2" s="34"/>
    </row>
    <row r="3" spans="1:58" s="126" customFormat="1" ht="50.25" customHeight="1">
      <c r="A3" s="151"/>
      <c r="B3" s="292" t="s">
        <v>571</v>
      </c>
      <c r="C3" s="292"/>
      <c r="D3" s="292"/>
      <c r="E3" s="292"/>
      <c r="F3" s="292"/>
      <c r="G3" s="292"/>
      <c r="H3" s="292"/>
      <c r="I3" s="151"/>
      <c r="J3" s="151"/>
      <c r="K3" s="151"/>
      <c r="L3" s="151"/>
      <c r="M3" s="151"/>
      <c r="N3" s="151"/>
      <c r="O3" s="151"/>
      <c r="P3" s="129"/>
      <c r="Q3" s="129"/>
      <c r="R3" s="129"/>
      <c r="AA3" s="35"/>
    </row>
    <row r="4" spans="1:58" s="126" customFormat="1" ht="16.5" customHeight="1">
      <c r="A4" s="153"/>
      <c r="B4" s="327" t="s">
        <v>572</v>
      </c>
      <c r="C4" s="327"/>
      <c r="D4" s="327"/>
      <c r="E4" s="327"/>
      <c r="F4" s="327"/>
      <c r="G4" s="327"/>
      <c r="H4" s="327"/>
      <c r="I4" s="153"/>
      <c r="J4" s="153"/>
      <c r="K4" s="153"/>
      <c r="L4" s="153"/>
      <c r="M4" s="153"/>
      <c r="N4" s="153"/>
      <c r="O4" s="153"/>
      <c r="P4" s="129"/>
      <c r="Q4" s="129"/>
      <c r="R4" s="129"/>
    </row>
    <row r="5" spans="1:58" s="131" customFormat="1" ht="13.5" customHeight="1">
      <c r="AA5"/>
    </row>
    <row r="6" spans="1:58" s="134" customFormat="1" ht="13.5" customHeight="1"/>
    <row r="7" spans="1:58" ht="14.65" customHeight="1">
      <c r="B7" s="306" t="s">
        <v>227</v>
      </c>
      <c r="C7" s="306" t="s">
        <v>228</v>
      </c>
      <c r="D7" s="307" t="s">
        <v>229</v>
      </c>
      <c r="E7" s="328" t="s">
        <v>230</v>
      </c>
      <c r="F7" s="329"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28"/>
      <c r="F8" s="329"/>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33.75">
      <c r="B9" s="306"/>
      <c r="C9" s="306"/>
      <c r="D9" s="308"/>
      <c r="E9" s="328"/>
      <c r="F9" s="329"/>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28"/>
      <c r="F10" s="329"/>
      <c r="G10" s="114" t="s">
        <v>243</v>
      </c>
      <c r="H10" s="113"/>
      <c r="I10" s="120" t="s">
        <v>244</v>
      </c>
      <c r="J10" s="120" t="s">
        <v>245</v>
      </c>
      <c r="K10" s="120" t="s">
        <v>246</v>
      </c>
      <c r="L10" s="120" t="s">
        <v>247</v>
      </c>
      <c r="M10" s="120" t="s">
        <v>248</v>
      </c>
      <c r="N10" s="121" t="s">
        <v>249</v>
      </c>
      <c r="O10" s="120" t="s">
        <v>250</v>
      </c>
      <c r="P10" s="120" t="s">
        <v>251</v>
      </c>
      <c r="Q10" s="113"/>
      <c r="R10" s="122"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c r="B11" s="306"/>
      <c r="C11" s="306"/>
      <c r="D11" s="309"/>
      <c r="E11" s="328"/>
      <c r="F11" s="329"/>
      <c r="G11" s="124"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B12" s="283" t="s">
        <v>305</v>
      </c>
      <c r="C12" s="322" t="s">
        <v>306</v>
      </c>
      <c r="D12" s="284" t="s">
        <v>95</v>
      </c>
      <c r="E12" s="284" t="s">
        <v>83</v>
      </c>
      <c r="F12" s="61" t="s">
        <v>98</v>
      </c>
      <c r="G12" s="62"/>
      <c r="H12" s="38"/>
      <c r="I12" s="136"/>
      <c r="J12" s="136"/>
      <c r="K12" s="136"/>
      <c r="L12" s="136"/>
      <c r="M12" s="136"/>
      <c r="N12" s="136"/>
      <c r="O12" s="136"/>
      <c r="P12" s="136"/>
      <c r="Q12" s="38"/>
      <c r="R12" s="136"/>
      <c r="S12" s="136"/>
      <c r="T12" s="136"/>
      <c r="U12" s="136"/>
      <c r="V12" s="136"/>
      <c r="W12" s="136"/>
      <c r="X12" s="136"/>
      <c r="Y12" s="136"/>
      <c r="Z12" s="136"/>
      <c r="AA12" s="136"/>
      <c r="AB12" s="136"/>
      <c r="AC12" s="136"/>
      <c r="AD12" s="90"/>
      <c r="AE12" s="90"/>
      <c r="AF12" s="90">
        <v>173.37</v>
      </c>
      <c r="AG12" s="90">
        <v>173.51</v>
      </c>
      <c r="AH12" s="90">
        <v>176.97</v>
      </c>
      <c r="AI12" s="90">
        <v>176.95</v>
      </c>
      <c r="AJ12" s="90">
        <v>174.6</v>
      </c>
      <c r="AK12" s="243">
        <v>164.16</v>
      </c>
      <c r="AL12" s="90">
        <v>172.28</v>
      </c>
      <c r="AM12" s="90">
        <v>176.09</v>
      </c>
      <c r="AN12" s="90">
        <v>160.36000000000001</v>
      </c>
      <c r="AO12" s="90"/>
      <c r="AP12" s="90"/>
      <c r="AQ12" s="90"/>
      <c r="AR12" s="90"/>
      <c r="AS12" s="90"/>
      <c r="AT12" s="90"/>
      <c r="AU12" s="90"/>
      <c r="AV12" s="90"/>
      <c r="AW12" s="90"/>
      <c r="AX12" s="90"/>
      <c r="AY12" s="90"/>
      <c r="AZ12" s="90"/>
      <c r="BA12" s="90"/>
      <c r="BB12" s="90"/>
      <c r="BC12" s="90"/>
      <c r="BD12" s="90"/>
      <c r="BE12" s="90"/>
      <c r="BF12" s="90"/>
    </row>
    <row r="13" spans="1:58">
      <c r="B13" s="283"/>
      <c r="C13" s="323"/>
      <c r="D13" s="285"/>
      <c r="E13" s="285"/>
      <c r="F13" s="64" t="s">
        <v>99</v>
      </c>
      <c r="G13" s="65"/>
      <c r="H13" s="38"/>
      <c r="I13" s="136"/>
      <c r="J13" s="136"/>
      <c r="K13" s="136"/>
      <c r="L13" s="136"/>
      <c r="M13" s="136"/>
      <c r="N13" s="136"/>
      <c r="O13" s="136"/>
      <c r="P13" s="136"/>
      <c r="Q13" s="38"/>
      <c r="R13" s="136"/>
      <c r="S13" s="136"/>
      <c r="T13" s="136"/>
      <c r="U13" s="136"/>
      <c r="V13" s="136"/>
      <c r="W13" s="136"/>
      <c r="X13" s="136"/>
      <c r="Y13" s="136"/>
      <c r="Z13" s="136"/>
      <c r="AA13" s="136"/>
      <c r="AB13" s="136"/>
      <c r="AC13" s="136"/>
      <c r="AD13" s="90"/>
      <c r="AE13" s="90"/>
      <c r="AF13" s="90">
        <v>243.22</v>
      </c>
      <c r="AG13" s="90">
        <v>243.41</v>
      </c>
      <c r="AH13" s="90">
        <v>246.95</v>
      </c>
      <c r="AI13" s="90">
        <v>246.92</v>
      </c>
      <c r="AJ13" s="90">
        <v>204.42</v>
      </c>
      <c r="AK13" s="243">
        <v>194.85</v>
      </c>
      <c r="AL13" s="90">
        <v>202.94</v>
      </c>
      <c r="AM13" s="90">
        <v>206.76</v>
      </c>
      <c r="AN13" s="90">
        <v>218.79</v>
      </c>
      <c r="AO13" s="90"/>
      <c r="AP13" s="90"/>
      <c r="AQ13" s="90"/>
      <c r="AR13" s="90"/>
      <c r="AS13" s="90"/>
      <c r="AT13" s="90"/>
      <c r="AU13" s="90"/>
      <c r="AV13" s="90"/>
      <c r="AW13" s="90"/>
      <c r="AX13" s="90"/>
      <c r="AY13" s="90"/>
      <c r="AZ13" s="90"/>
      <c r="BA13" s="90"/>
      <c r="BB13" s="90"/>
      <c r="BC13" s="90"/>
      <c r="BD13" s="90"/>
      <c r="BE13" s="90"/>
      <c r="BF13" s="90"/>
    </row>
    <row r="14" spans="1:58">
      <c r="B14" s="283"/>
      <c r="C14" s="323"/>
      <c r="D14" s="285"/>
      <c r="E14" s="285"/>
      <c r="F14" s="64" t="s">
        <v>100</v>
      </c>
      <c r="G14" s="65"/>
      <c r="H14" s="38"/>
      <c r="I14" s="136"/>
      <c r="J14" s="136"/>
      <c r="K14" s="136"/>
      <c r="L14" s="136"/>
      <c r="M14" s="136"/>
      <c r="N14" s="136"/>
      <c r="O14" s="136"/>
      <c r="P14" s="136"/>
      <c r="Q14" s="38"/>
      <c r="R14" s="136"/>
      <c r="S14" s="136"/>
      <c r="T14" s="136"/>
      <c r="U14" s="136"/>
      <c r="V14" s="136"/>
      <c r="W14" s="136"/>
      <c r="X14" s="136"/>
      <c r="Y14" s="136"/>
      <c r="Z14" s="136"/>
      <c r="AA14" s="136"/>
      <c r="AB14" s="136"/>
      <c r="AC14" s="136"/>
      <c r="AD14" s="90"/>
      <c r="AE14" s="90"/>
      <c r="AF14" s="90">
        <v>230.02</v>
      </c>
      <c r="AG14" s="90">
        <v>230.21</v>
      </c>
      <c r="AH14" s="90">
        <v>233.7</v>
      </c>
      <c r="AI14" s="90">
        <v>233.67</v>
      </c>
      <c r="AJ14" s="90">
        <v>200.18</v>
      </c>
      <c r="AK14" s="243">
        <v>190.49</v>
      </c>
      <c r="AL14" s="90">
        <v>198.58</v>
      </c>
      <c r="AM14" s="90">
        <v>202.4</v>
      </c>
      <c r="AN14" s="90">
        <v>219.02</v>
      </c>
      <c r="AO14" s="90"/>
      <c r="AP14" s="90"/>
      <c r="AQ14" s="90"/>
      <c r="AR14" s="90"/>
      <c r="AS14" s="90"/>
      <c r="AT14" s="90"/>
      <c r="AU14" s="90"/>
      <c r="AV14" s="90"/>
      <c r="AW14" s="90"/>
      <c r="AX14" s="90"/>
      <c r="AY14" s="90"/>
      <c r="AZ14" s="90"/>
      <c r="BA14" s="90"/>
      <c r="BB14" s="90"/>
      <c r="BC14" s="90"/>
      <c r="BD14" s="90"/>
      <c r="BE14" s="90"/>
      <c r="BF14" s="90"/>
    </row>
    <row r="15" spans="1:58">
      <c r="B15" s="283"/>
      <c r="C15" s="323"/>
      <c r="D15" s="285"/>
      <c r="E15" s="285"/>
      <c r="F15" s="64" t="s">
        <v>101</v>
      </c>
      <c r="G15" s="65"/>
      <c r="H15" s="38"/>
      <c r="I15" s="136"/>
      <c r="J15" s="136"/>
      <c r="K15" s="136"/>
      <c r="L15" s="136"/>
      <c r="M15" s="136"/>
      <c r="N15" s="136"/>
      <c r="O15" s="136"/>
      <c r="P15" s="136"/>
      <c r="Q15" s="38"/>
      <c r="R15" s="136"/>
      <c r="S15" s="136"/>
      <c r="T15" s="136"/>
      <c r="U15" s="136"/>
      <c r="V15" s="136"/>
      <c r="W15" s="136"/>
      <c r="X15" s="136"/>
      <c r="Y15" s="136"/>
      <c r="Z15" s="136"/>
      <c r="AA15" s="136"/>
      <c r="AB15" s="136"/>
      <c r="AC15" s="136"/>
      <c r="AD15" s="90"/>
      <c r="AE15" s="90"/>
      <c r="AF15" s="90">
        <v>207.8</v>
      </c>
      <c r="AG15" s="90">
        <v>207.95</v>
      </c>
      <c r="AH15" s="90">
        <v>211.46</v>
      </c>
      <c r="AI15" s="90">
        <v>211.44</v>
      </c>
      <c r="AJ15" s="90">
        <v>207.75</v>
      </c>
      <c r="AK15" s="243">
        <v>198.26</v>
      </c>
      <c r="AL15" s="90">
        <v>206.3</v>
      </c>
      <c r="AM15" s="90">
        <v>210.13</v>
      </c>
      <c r="AN15" s="90">
        <v>194.72</v>
      </c>
      <c r="AO15" s="90"/>
      <c r="AP15" s="90"/>
      <c r="AQ15" s="90"/>
      <c r="AR15" s="90"/>
      <c r="AS15" s="90"/>
      <c r="AT15" s="90"/>
      <c r="AU15" s="90"/>
      <c r="AV15" s="90"/>
      <c r="AW15" s="90"/>
      <c r="AX15" s="90"/>
      <c r="AY15" s="90"/>
      <c r="AZ15" s="90"/>
      <c r="BA15" s="90"/>
      <c r="BB15" s="90"/>
      <c r="BC15" s="90"/>
      <c r="BD15" s="90"/>
      <c r="BE15" s="90"/>
      <c r="BF15" s="90"/>
    </row>
    <row r="16" spans="1:58">
      <c r="B16" s="283"/>
      <c r="C16" s="323"/>
      <c r="D16" s="285"/>
      <c r="E16" s="285"/>
      <c r="F16" s="64" t="s">
        <v>102</v>
      </c>
      <c r="G16" s="65"/>
      <c r="H16" s="38"/>
      <c r="I16" s="136"/>
      <c r="J16" s="136"/>
      <c r="K16" s="136"/>
      <c r="L16" s="136"/>
      <c r="M16" s="136"/>
      <c r="N16" s="136"/>
      <c r="O16" s="136"/>
      <c r="P16" s="136"/>
      <c r="Q16" s="38"/>
      <c r="R16" s="136"/>
      <c r="S16" s="136"/>
      <c r="T16" s="136"/>
      <c r="U16" s="136"/>
      <c r="V16" s="136"/>
      <c r="W16" s="136"/>
      <c r="X16" s="136"/>
      <c r="Y16" s="136"/>
      <c r="Z16" s="136"/>
      <c r="AA16" s="136"/>
      <c r="AB16" s="136"/>
      <c r="AC16" s="136"/>
      <c r="AD16" s="90"/>
      <c r="AE16" s="90"/>
      <c r="AF16" s="90">
        <v>217.39</v>
      </c>
      <c r="AG16" s="90">
        <v>217.56</v>
      </c>
      <c r="AH16" s="90">
        <v>221.07</v>
      </c>
      <c r="AI16" s="90">
        <v>221.04</v>
      </c>
      <c r="AJ16" s="90">
        <v>154.57</v>
      </c>
      <c r="AK16" s="243">
        <v>143.56</v>
      </c>
      <c r="AL16" s="90">
        <v>151.68</v>
      </c>
      <c r="AM16" s="90">
        <v>155.47999999999999</v>
      </c>
      <c r="AN16" s="90">
        <v>169.62</v>
      </c>
      <c r="AO16" s="90"/>
      <c r="AP16" s="90"/>
      <c r="AQ16" s="90"/>
      <c r="AR16" s="90"/>
      <c r="AS16" s="90"/>
      <c r="AT16" s="90"/>
      <c r="AU16" s="90"/>
      <c r="AV16" s="90"/>
      <c r="AW16" s="90"/>
      <c r="AX16" s="90"/>
      <c r="AY16" s="90"/>
      <c r="AZ16" s="90"/>
      <c r="BA16" s="90"/>
      <c r="BB16" s="90"/>
      <c r="BC16" s="90"/>
      <c r="BD16" s="90"/>
      <c r="BE16" s="90"/>
      <c r="BF16" s="90"/>
    </row>
    <row r="17" spans="2:58">
      <c r="B17" s="283"/>
      <c r="C17" s="323"/>
      <c r="D17" s="285"/>
      <c r="E17" s="285"/>
      <c r="F17" s="64" t="s">
        <v>103</v>
      </c>
      <c r="G17" s="65"/>
      <c r="H17" s="38"/>
      <c r="I17" s="136"/>
      <c r="J17" s="136"/>
      <c r="K17" s="136"/>
      <c r="L17" s="136"/>
      <c r="M17" s="136"/>
      <c r="N17" s="136"/>
      <c r="O17" s="136"/>
      <c r="P17" s="136"/>
      <c r="Q17" s="38"/>
      <c r="R17" s="136"/>
      <c r="S17" s="136"/>
      <c r="T17" s="136"/>
      <c r="U17" s="136"/>
      <c r="V17" s="136"/>
      <c r="W17" s="136"/>
      <c r="X17" s="136"/>
      <c r="Y17" s="136"/>
      <c r="Z17" s="136"/>
      <c r="AA17" s="136"/>
      <c r="AB17" s="136"/>
      <c r="AC17" s="136"/>
      <c r="AD17" s="90"/>
      <c r="AE17" s="90"/>
      <c r="AF17" s="90">
        <v>214.93</v>
      </c>
      <c r="AG17" s="90">
        <v>215.1</v>
      </c>
      <c r="AH17" s="90">
        <v>218.6</v>
      </c>
      <c r="AI17" s="90">
        <v>218.57</v>
      </c>
      <c r="AJ17" s="90">
        <v>192.09</v>
      </c>
      <c r="AK17" s="243">
        <v>182.16</v>
      </c>
      <c r="AL17" s="90">
        <v>190.2</v>
      </c>
      <c r="AM17" s="90">
        <v>194.02</v>
      </c>
      <c r="AN17" s="90">
        <v>217.35</v>
      </c>
      <c r="AO17" s="90"/>
      <c r="AP17" s="90"/>
      <c r="AQ17" s="90"/>
      <c r="AR17" s="90"/>
      <c r="AS17" s="90"/>
      <c r="AT17" s="90"/>
      <c r="AU17" s="90"/>
      <c r="AV17" s="90"/>
      <c r="AW17" s="90"/>
      <c r="AX17" s="90"/>
      <c r="AY17" s="90"/>
      <c r="AZ17" s="90"/>
      <c r="BA17" s="90"/>
      <c r="BB17" s="90"/>
      <c r="BC17" s="90"/>
      <c r="BD17" s="90"/>
      <c r="BE17" s="90"/>
      <c r="BF17" s="90"/>
    </row>
    <row r="18" spans="2:58">
      <c r="B18" s="283"/>
      <c r="C18" s="323"/>
      <c r="D18" s="285"/>
      <c r="E18" s="285"/>
      <c r="F18" s="64" t="s">
        <v>104</v>
      </c>
      <c r="G18" s="65"/>
      <c r="H18" s="38"/>
      <c r="I18" s="136"/>
      <c r="J18" s="136"/>
      <c r="K18" s="136"/>
      <c r="L18" s="136"/>
      <c r="M18" s="136"/>
      <c r="N18" s="136"/>
      <c r="O18" s="136"/>
      <c r="P18" s="136"/>
      <c r="Q18" s="38"/>
      <c r="R18" s="136"/>
      <c r="S18" s="136"/>
      <c r="T18" s="136"/>
      <c r="U18" s="136"/>
      <c r="V18" s="136"/>
      <c r="W18" s="136"/>
      <c r="X18" s="136"/>
      <c r="Y18" s="136"/>
      <c r="Z18" s="136"/>
      <c r="AA18" s="136"/>
      <c r="AB18" s="136"/>
      <c r="AC18" s="136"/>
      <c r="AD18" s="90"/>
      <c r="AE18" s="90"/>
      <c r="AF18" s="90">
        <v>227.53</v>
      </c>
      <c r="AG18" s="90">
        <v>227.7</v>
      </c>
      <c r="AH18" s="90">
        <v>231.22</v>
      </c>
      <c r="AI18" s="90">
        <v>231.19</v>
      </c>
      <c r="AJ18" s="90">
        <v>237.15</v>
      </c>
      <c r="AK18" s="243">
        <v>228.52</v>
      </c>
      <c r="AL18" s="90">
        <v>236.59</v>
      </c>
      <c r="AM18" s="90">
        <v>240.42</v>
      </c>
      <c r="AN18" s="90">
        <v>239.95</v>
      </c>
      <c r="AO18" s="90"/>
      <c r="AP18" s="90"/>
      <c r="AQ18" s="90"/>
      <c r="AR18" s="90"/>
      <c r="AS18" s="90"/>
      <c r="AT18" s="90"/>
      <c r="AU18" s="90"/>
      <c r="AV18" s="90"/>
      <c r="AW18" s="90"/>
      <c r="AX18" s="90"/>
      <c r="AY18" s="90"/>
      <c r="AZ18" s="90"/>
      <c r="BA18" s="90"/>
      <c r="BB18" s="90"/>
      <c r="BC18" s="90"/>
      <c r="BD18" s="90"/>
      <c r="BE18" s="90"/>
      <c r="BF18" s="90"/>
    </row>
    <row r="19" spans="2:58">
      <c r="B19" s="283"/>
      <c r="C19" s="323"/>
      <c r="D19" s="285"/>
      <c r="E19" s="285"/>
      <c r="F19" s="64" t="s">
        <v>105</v>
      </c>
      <c r="G19" s="65"/>
      <c r="H19" s="38"/>
      <c r="I19" s="136"/>
      <c r="J19" s="136"/>
      <c r="K19" s="136"/>
      <c r="L19" s="136"/>
      <c r="M19" s="136"/>
      <c r="N19" s="136"/>
      <c r="O19" s="136"/>
      <c r="P19" s="136"/>
      <c r="Q19" s="38"/>
      <c r="R19" s="136"/>
      <c r="S19" s="136"/>
      <c r="T19" s="136"/>
      <c r="U19" s="136"/>
      <c r="V19" s="136"/>
      <c r="W19" s="136"/>
      <c r="X19" s="136"/>
      <c r="Y19" s="136"/>
      <c r="Z19" s="136"/>
      <c r="AA19" s="136"/>
      <c r="AB19" s="136"/>
      <c r="AC19" s="136"/>
      <c r="AD19" s="90"/>
      <c r="AE19" s="90"/>
      <c r="AF19" s="90">
        <v>135.94999999999999</v>
      </c>
      <c r="AG19" s="90">
        <v>136.07</v>
      </c>
      <c r="AH19" s="90">
        <v>139.52000000000001</v>
      </c>
      <c r="AI19" s="90">
        <v>139.5</v>
      </c>
      <c r="AJ19" s="90">
        <v>155.82</v>
      </c>
      <c r="AK19" s="243">
        <v>144.85</v>
      </c>
      <c r="AL19" s="90">
        <v>152.97</v>
      </c>
      <c r="AM19" s="90">
        <v>156.77000000000001</v>
      </c>
      <c r="AN19" s="90">
        <v>149.19999999999999</v>
      </c>
      <c r="AO19" s="90"/>
      <c r="AP19" s="90"/>
      <c r="AQ19" s="90"/>
      <c r="AR19" s="90"/>
      <c r="AS19" s="90"/>
      <c r="AT19" s="90"/>
      <c r="AU19" s="90"/>
      <c r="AV19" s="90"/>
      <c r="AW19" s="90"/>
      <c r="AX19" s="90"/>
      <c r="AY19" s="90"/>
      <c r="AZ19" s="90"/>
      <c r="BA19" s="90"/>
      <c r="BB19" s="90"/>
      <c r="BC19" s="90"/>
      <c r="BD19" s="90"/>
      <c r="BE19" s="90"/>
      <c r="BF19" s="90"/>
    </row>
    <row r="20" spans="2:58">
      <c r="B20" s="283"/>
      <c r="C20" s="323"/>
      <c r="D20" s="285"/>
      <c r="E20" s="285"/>
      <c r="F20" s="64" t="s">
        <v>106</v>
      </c>
      <c r="G20" s="65"/>
      <c r="H20" s="38"/>
      <c r="I20" s="136"/>
      <c r="J20" s="136"/>
      <c r="K20" s="136"/>
      <c r="L20" s="136"/>
      <c r="M20" s="136"/>
      <c r="N20" s="136"/>
      <c r="O20" s="136"/>
      <c r="P20" s="136"/>
      <c r="Q20" s="38"/>
      <c r="R20" s="136"/>
      <c r="S20" s="136"/>
      <c r="T20" s="136"/>
      <c r="U20" s="136"/>
      <c r="V20" s="136"/>
      <c r="W20" s="136"/>
      <c r="X20" s="136"/>
      <c r="Y20" s="136"/>
      <c r="Z20" s="136"/>
      <c r="AA20" s="136"/>
      <c r="AB20" s="136"/>
      <c r="AC20" s="136"/>
      <c r="AD20" s="90"/>
      <c r="AE20" s="90"/>
      <c r="AF20" s="90">
        <v>194.98</v>
      </c>
      <c r="AG20" s="90">
        <v>195.14</v>
      </c>
      <c r="AH20" s="90">
        <v>198.63</v>
      </c>
      <c r="AI20" s="90">
        <v>198.61</v>
      </c>
      <c r="AJ20" s="90">
        <v>164.62</v>
      </c>
      <c r="AK20" s="243">
        <v>153.9</v>
      </c>
      <c r="AL20" s="90">
        <v>162.01</v>
      </c>
      <c r="AM20" s="90">
        <v>165.81</v>
      </c>
      <c r="AN20" s="90">
        <v>186.16</v>
      </c>
      <c r="AO20" s="90"/>
      <c r="AP20" s="90"/>
      <c r="AQ20" s="90"/>
      <c r="AR20" s="90"/>
      <c r="AS20" s="90"/>
      <c r="AT20" s="90"/>
      <c r="AU20" s="90"/>
      <c r="AV20" s="90"/>
      <c r="AW20" s="90"/>
      <c r="AX20" s="90"/>
      <c r="AY20" s="90"/>
      <c r="AZ20" s="90"/>
      <c r="BA20" s="90"/>
      <c r="BB20" s="90"/>
      <c r="BC20" s="90"/>
      <c r="BD20" s="90"/>
      <c r="BE20" s="90"/>
      <c r="BF20" s="90"/>
    </row>
    <row r="21" spans="2:58">
      <c r="B21" s="283"/>
      <c r="C21" s="323"/>
      <c r="D21" s="285"/>
      <c r="E21" s="285"/>
      <c r="F21" s="64" t="s">
        <v>107</v>
      </c>
      <c r="G21" s="65"/>
      <c r="H21" s="38"/>
      <c r="I21" s="136"/>
      <c r="J21" s="136"/>
      <c r="K21" s="136"/>
      <c r="L21" s="136"/>
      <c r="M21" s="136"/>
      <c r="N21" s="136"/>
      <c r="O21" s="136"/>
      <c r="P21" s="136"/>
      <c r="Q21" s="38"/>
      <c r="R21" s="136"/>
      <c r="S21" s="136"/>
      <c r="T21" s="136"/>
      <c r="U21" s="136"/>
      <c r="V21" s="136"/>
      <c r="W21" s="136"/>
      <c r="X21" s="136"/>
      <c r="Y21" s="136"/>
      <c r="Z21" s="136"/>
      <c r="AA21" s="136"/>
      <c r="AB21" s="136"/>
      <c r="AC21" s="136"/>
      <c r="AD21" s="90"/>
      <c r="AE21" s="90"/>
      <c r="AF21" s="90">
        <v>170.59</v>
      </c>
      <c r="AG21" s="90">
        <v>170.74</v>
      </c>
      <c r="AH21" s="90">
        <v>174.21</v>
      </c>
      <c r="AI21" s="90">
        <v>174.19</v>
      </c>
      <c r="AJ21" s="90">
        <v>166.67</v>
      </c>
      <c r="AK21" s="243">
        <v>156.01</v>
      </c>
      <c r="AL21" s="90">
        <v>164.12</v>
      </c>
      <c r="AM21" s="90">
        <v>167.93</v>
      </c>
      <c r="AN21" s="90">
        <v>184.21</v>
      </c>
      <c r="AO21" s="90"/>
      <c r="AP21" s="90"/>
      <c r="AQ21" s="90"/>
      <c r="AR21" s="90"/>
      <c r="AS21" s="90"/>
      <c r="AT21" s="90"/>
      <c r="AU21" s="90"/>
      <c r="AV21" s="90"/>
      <c r="AW21" s="90"/>
      <c r="AX21" s="90"/>
      <c r="AY21" s="90"/>
      <c r="AZ21" s="90"/>
      <c r="BA21" s="90"/>
      <c r="BB21" s="90"/>
      <c r="BC21" s="90"/>
      <c r="BD21" s="90"/>
      <c r="BE21" s="90"/>
      <c r="BF21" s="90"/>
    </row>
    <row r="22" spans="2:58">
      <c r="B22" s="283"/>
      <c r="C22" s="323"/>
      <c r="D22" s="285"/>
      <c r="E22" s="285"/>
      <c r="F22" s="64" t="s">
        <v>108</v>
      </c>
      <c r="G22" s="65"/>
      <c r="H22" s="38"/>
      <c r="I22" s="136"/>
      <c r="J22" s="136"/>
      <c r="K22" s="136"/>
      <c r="L22" s="136"/>
      <c r="M22" s="136"/>
      <c r="N22" s="136"/>
      <c r="O22" s="136"/>
      <c r="P22" s="136"/>
      <c r="Q22" s="38"/>
      <c r="R22" s="136"/>
      <c r="S22" s="136"/>
      <c r="T22" s="136"/>
      <c r="U22" s="136"/>
      <c r="V22" s="136"/>
      <c r="W22" s="136"/>
      <c r="X22" s="136"/>
      <c r="Y22" s="136"/>
      <c r="Z22" s="136"/>
      <c r="AA22" s="136"/>
      <c r="AB22" s="136"/>
      <c r="AC22" s="136"/>
      <c r="AD22" s="90"/>
      <c r="AE22" s="90"/>
      <c r="AF22" s="90">
        <v>191</v>
      </c>
      <c r="AG22" s="90">
        <v>191.17</v>
      </c>
      <c r="AH22" s="90">
        <v>194.65</v>
      </c>
      <c r="AI22" s="90">
        <v>194.62</v>
      </c>
      <c r="AJ22" s="90">
        <v>168.64</v>
      </c>
      <c r="AK22" s="243">
        <v>158.04</v>
      </c>
      <c r="AL22" s="90">
        <v>166.15</v>
      </c>
      <c r="AM22" s="90">
        <v>169.96</v>
      </c>
      <c r="AN22" s="90">
        <v>182.22</v>
      </c>
      <c r="AO22" s="90"/>
      <c r="AP22" s="90"/>
      <c r="AQ22" s="90"/>
      <c r="AR22" s="90"/>
      <c r="AS22" s="90"/>
      <c r="AT22" s="90"/>
      <c r="AU22" s="90"/>
      <c r="AV22" s="90"/>
      <c r="AW22" s="90"/>
      <c r="AX22" s="90"/>
      <c r="AY22" s="90"/>
      <c r="AZ22" s="90"/>
      <c r="BA22" s="90"/>
      <c r="BB22" s="90"/>
      <c r="BC22" s="90"/>
      <c r="BD22" s="90"/>
      <c r="BE22" s="90"/>
      <c r="BF22" s="90"/>
    </row>
    <row r="23" spans="2:58">
      <c r="B23" s="283"/>
      <c r="C23" s="323"/>
      <c r="D23" s="285"/>
      <c r="E23" s="285"/>
      <c r="F23" s="64" t="s">
        <v>109</v>
      </c>
      <c r="G23" s="65"/>
      <c r="H23" s="38"/>
      <c r="I23" s="136"/>
      <c r="J23" s="136"/>
      <c r="K23" s="136"/>
      <c r="L23" s="136"/>
      <c r="M23" s="136"/>
      <c r="N23" s="136"/>
      <c r="O23" s="136"/>
      <c r="P23" s="136"/>
      <c r="Q23" s="38"/>
      <c r="R23" s="136"/>
      <c r="S23" s="136"/>
      <c r="T23" s="136"/>
      <c r="U23" s="136"/>
      <c r="V23" s="136"/>
      <c r="W23" s="136"/>
      <c r="X23" s="136"/>
      <c r="Y23" s="136"/>
      <c r="Z23" s="136"/>
      <c r="AA23" s="136"/>
      <c r="AB23" s="136"/>
      <c r="AC23" s="136"/>
      <c r="AD23" s="90"/>
      <c r="AE23" s="90"/>
      <c r="AF23" s="90">
        <v>213.77</v>
      </c>
      <c r="AG23" s="90">
        <v>213.95</v>
      </c>
      <c r="AH23" s="90">
        <v>217.45</v>
      </c>
      <c r="AI23" s="90">
        <v>217.42</v>
      </c>
      <c r="AJ23" s="90">
        <v>181.15</v>
      </c>
      <c r="AK23" s="243">
        <v>170.91</v>
      </c>
      <c r="AL23" s="90">
        <v>179.01</v>
      </c>
      <c r="AM23" s="90">
        <v>182.83</v>
      </c>
      <c r="AN23" s="90">
        <v>202.82</v>
      </c>
      <c r="AO23" s="90"/>
      <c r="AP23" s="90"/>
      <c r="AQ23" s="90"/>
      <c r="AR23" s="90"/>
      <c r="AS23" s="90"/>
      <c r="AT23" s="90"/>
      <c r="AU23" s="90"/>
      <c r="AV23" s="90"/>
      <c r="AW23" s="90"/>
      <c r="AX23" s="90"/>
      <c r="AY23" s="90"/>
      <c r="AZ23" s="90"/>
      <c r="BA23" s="90"/>
      <c r="BB23" s="90"/>
      <c r="BC23" s="90"/>
      <c r="BD23" s="90"/>
      <c r="BE23" s="90"/>
      <c r="BF23" s="90"/>
    </row>
    <row r="24" spans="2:58">
      <c r="B24" s="283"/>
      <c r="C24" s="323"/>
      <c r="D24" s="285"/>
      <c r="E24" s="285"/>
      <c r="F24" s="64" t="s">
        <v>110</v>
      </c>
      <c r="G24" s="65"/>
      <c r="H24" s="38"/>
      <c r="I24" s="136"/>
      <c r="J24" s="136"/>
      <c r="K24" s="136"/>
      <c r="L24" s="136"/>
      <c r="M24" s="136"/>
      <c r="N24" s="136"/>
      <c r="O24" s="136"/>
      <c r="P24" s="136"/>
      <c r="Q24" s="38"/>
      <c r="R24" s="136"/>
      <c r="S24" s="136"/>
      <c r="T24" s="136"/>
      <c r="U24" s="136"/>
      <c r="V24" s="136"/>
      <c r="W24" s="136"/>
      <c r="X24" s="136"/>
      <c r="Y24" s="136"/>
      <c r="Z24" s="136"/>
      <c r="AA24" s="136"/>
      <c r="AB24" s="136"/>
      <c r="AC24" s="136"/>
      <c r="AD24" s="90"/>
      <c r="AE24" s="90"/>
      <c r="AF24" s="90">
        <v>230.4</v>
      </c>
      <c r="AG24" s="90">
        <v>230.57</v>
      </c>
      <c r="AH24" s="90">
        <v>234.09</v>
      </c>
      <c r="AI24" s="90">
        <v>234.07</v>
      </c>
      <c r="AJ24" s="90">
        <v>186.04</v>
      </c>
      <c r="AK24" s="243">
        <v>175.93</v>
      </c>
      <c r="AL24" s="90">
        <v>184.04</v>
      </c>
      <c r="AM24" s="90">
        <v>187.85</v>
      </c>
      <c r="AN24" s="90">
        <v>197.82</v>
      </c>
      <c r="AO24" s="90"/>
      <c r="AP24" s="90"/>
      <c r="AQ24" s="90"/>
      <c r="AR24" s="90"/>
      <c r="AS24" s="90"/>
      <c r="AT24" s="90"/>
      <c r="AU24" s="90"/>
      <c r="AV24" s="90"/>
      <c r="AW24" s="90"/>
      <c r="AX24" s="90"/>
      <c r="AY24" s="90"/>
      <c r="AZ24" s="90"/>
      <c r="BA24" s="90"/>
      <c r="BB24" s="90"/>
      <c r="BC24" s="90"/>
      <c r="BD24" s="90"/>
      <c r="BE24" s="90"/>
      <c r="BF24" s="90"/>
    </row>
    <row r="25" spans="2:58">
      <c r="B25" s="283"/>
      <c r="C25" s="323"/>
      <c r="D25" s="285"/>
      <c r="E25" s="285"/>
      <c r="F25" s="64" t="s">
        <v>111</v>
      </c>
      <c r="G25" s="65"/>
      <c r="H25" s="38"/>
      <c r="I25" s="136"/>
      <c r="J25" s="136"/>
      <c r="K25" s="136"/>
      <c r="L25" s="136"/>
      <c r="M25" s="136"/>
      <c r="N25" s="136"/>
      <c r="O25" s="136"/>
      <c r="P25" s="136"/>
      <c r="Q25" s="38"/>
      <c r="R25" s="136"/>
      <c r="S25" s="136"/>
      <c r="T25" s="136"/>
      <c r="U25" s="136"/>
      <c r="V25" s="136"/>
      <c r="W25" s="136"/>
      <c r="X25" s="136"/>
      <c r="Y25" s="136"/>
      <c r="Z25" s="136"/>
      <c r="AA25" s="136"/>
      <c r="AB25" s="136"/>
      <c r="AC25" s="136"/>
      <c r="AD25" s="90"/>
      <c r="AE25" s="90"/>
      <c r="AF25" s="90">
        <v>215</v>
      </c>
      <c r="AG25" s="90">
        <v>215.17</v>
      </c>
      <c r="AH25" s="90">
        <v>218.67</v>
      </c>
      <c r="AI25" s="90">
        <v>218.64</v>
      </c>
      <c r="AJ25" s="90">
        <v>175.97</v>
      </c>
      <c r="AK25" s="243">
        <v>165.58</v>
      </c>
      <c r="AL25" s="90">
        <v>173.68</v>
      </c>
      <c r="AM25" s="90">
        <v>177.49</v>
      </c>
      <c r="AN25" s="90">
        <v>195.66</v>
      </c>
      <c r="AO25" s="90"/>
      <c r="AP25" s="90"/>
      <c r="AQ25" s="90"/>
      <c r="AR25" s="90"/>
      <c r="AS25" s="90"/>
      <c r="AT25" s="90"/>
      <c r="AU25" s="90"/>
      <c r="AV25" s="90"/>
      <c r="AW25" s="90"/>
      <c r="AX25" s="90"/>
      <c r="AY25" s="90"/>
      <c r="AZ25" s="90"/>
      <c r="BA25" s="90"/>
      <c r="BB25" s="90"/>
      <c r="BC25" s="90"/>
      <c r="BD25" s="90"/>
      <c r="BE25" s="90"/>
      <c r="BF25" s="90"/>
    </row>
    <row r="26" spans="2:58" ht="15" customHeight="1">
      <c r="B26" s="283"/>
      <c r="C26" s="325" t="s">
        <v>321</v>
      </c>
      <c r="D26" s="285"/>
      <c r="E26" s="285"/>
      <c r="F26" s="17" t="s">
        <v>98</v>
      </c>
      <c r="G26" s="133"/>
      <c r="H26" s="38"/>
      <c r="I26" s="136"/>
      <c r="J26" s="136"/>
      <c r="K26" s="136"/>
      <c r="L26" s="136"/>
      <c r="M26" s="136"/>
      <c r="N26" s="136"/>
      <c r="O26" s="136"/>
      <c r="P26" s="136"/>
      <c r="Q26" s="38"/>
      <c r="R26" s="136"/>
      <c r="S26" s="136"/>
      <c r="T26" s="136"/>
      <c r="U26" s="136"/>
      <c r="V26" s="136"/>
      <c r="W26" s="136"/>
      <c r="X26" s="136"/>
      <c r="Y26" s="136"/>
      <c r="Z26" s="136"/>
      <c r="AA26" s="136"/>
      <c r="AB26" s="136"/>
      <c r="AC26" s="136"/>
      <c r="AD26" s="90"/>
      <c r="AE26" s="90"/>
      <c r="AF26" s="90">
        <v>173.36</v>
      </c>
      <c r="AG26" s="90">
        <v>173.49</v>
      </c>
      <c r="AH26" s="90">
        <v>176.93</v>
      </c>
      <c r="AI26" s="90">
        <v>176.9</v>
      </c>
      <c r="AJ26" s="90">
        <v>174.59</v>
      </c>
      <c r="AK26" s="243">
        <v>164</v>
      </c>
      <c r="AL26" s="90">
        <v>172.12</v>
      </c>
      <c r="AM26" s="90">
        <v>175.82</v>
      </c>
      <c r="AN26" s="90">
        <v>160.09</v>
      </c>
      <c r="AO26" s="90"/>
      <c r="AP26" s="90"/>
      <c r="AQ26" s="90"/>
      <c r="AR26" s="90"/>
      <c r="AS26" s="90"/>
      <c r="AT26" s="90"/>
      <c r="AU26" s="90"/>
      <c r="AV26" s="90"/>
      <c r="AW26" s="90"/>
      <c r="AX26" s="90"/>
      <c r="AY26" s="90"/>
      <c r="AZ26" s="90"/>
      <c r="BA26" s="90"/>
      <c r="BB26" s="90"/>
      <c r="BC26" s="90"/>
      <c r="BD26" s="90"/>
      <c r="BE26" s="90"/>
      <c r="BF26" s="90"/>
    </row>
    <row r="27" spans="2:58">
      <c r="B27" s="283"/>
      <c r="C27" s="325"/>
      <c r="D27" s="285"/>
      <c r="E27" s="285"/>
      <c r="F27" s="17" t="s">
        <v>99</v>
      </c>
      <c r="G27" s="65"/>
      <c r="H27" s="38"/>
      <c r="I27" s="136"/>
      <c r="J27" s="136"/>
      <c r="K27" s="136"/>
      <c r="L27" s="136"/>
      <c r="M27" s="136"/>
      <c r="N27" s="136"/>
      <c r="O27" s="136"/>
      <c r="P27" s="136"/>
      <c r="Q27" s="38"/>
      <c r="R27" s="136"/>
      <c r="S27" s="136"/>
      <c r="T27" s="136"/>
      <c r="U27" s="136"/>
      <c r="V27" s="136"/>
      <c r="W27" s="136"/>
      <c r="X27" s="136"/>
      <c r="Y27" s="136"/>
      <c r="Z27" s="136"/>
      <c r="AA27" s="136"/>
      <c r="AB27" s="136"/>
      <c r="AC27" s="136"/>
      <c r="AD27" s="90"/>
      <c r="AE27" s="90"/>
      <c r="AF27" s="90">
        <v>243.09</v>
      </c>
      <c r="AG27" s="90">
        <v>243.27</v>
      </c>
      <c r="AH27" s="90">
        <v>246.78</v>
      </c>
      <c r="AI27" s="90">
        <v>246.75</v>
      </c>
      <c r="AJ27" s="90">
        <v>204.34</v>
      </c>
      <c r="AK27" s="243">
        <v>194.61</v>
      </c>
      <c r="AL27" s="90">
        <v>202.71</v>
      </c>
      <c r="AM27" s="90">
        <v>206.41</v>
      </c>
      <c r="AN27" s="90">
        <v>218.4</v>
      </c>
      <c r="AO27" s="90"/>
      <c r="AP27" s="90"/>
      <c r="AQ27" s="90"/>
      <c r="AR27" s="90"/>
      <c r="AS27" s="90"/>
      <c r="AT27" s="90"/>
      <c r="AU27" s="90"/>
      <c r="AV27" s="90"/>
      <c r="AW27" s="90"/>
      <c r="AX27" s="90"/>
      <c r="AY27" s="90"/>
      <c r="AZ27" s="90"/>
      <c r="BA27" s="90"/>
      <c r="BB27" s="90"/>
      <c r="BC27" s="90"/>
      <c r="BD27" s="90"/>
      <c r="BE27" s="90"/>
      <c r="BF27" s="90"/>
    </row>
    <row r="28" spans="2:58">
      <c r="B28" s="283"/>
      <c r="C28" s="325"/>
      <c r="D28" s="285"/>
      <c r="E28" s="285"/>
      <c r="F28" s="17" t="s">
        <v>100</v>
      </c>
      <c r="G28" s="65"/>
      <c r="H28" s="38"/>
      <c r="I28" s="136"/>
      <c r="J28" s="136"/>
      <c r="K28" s="136"/>
      <c r="L28" s="136"/>
      <c r="M28" s="136"/>
      <c r="N28" s="136"/>
      <c r="O28" s="136"/>
      <c r="P28" s="136"/>
      <c r="Q28" s="38"/>
      <c r="R28" s="136"/>
      <c r="S28" s="136"/>
      <c r="T28" s="136"/>
      <c r="U28" s="136"/>
      <c r="V28" s="136"/>
      <c r="W28" s="136"/>
      <c r="X28" s="136"/>
      <c r="Y28" s="136"/>
      <c r="Z28" s="136"/>
      <c r="AA28" s="136"/>
      <c r="AB28" s="136"/>
      <c r="AC28" s="136"/>
      <c r="AD28" s="90"/>
      <c r="AE28" s="90"/>
      <c r="AF28" s="90">
        <v>229.9</v>
      </c>
      <c r="AG28" s="90">
        <v>230.08</v>
      </c>
      <c r="AH28" s="90">
        <v>233.56</v>
      </c>
      <c r="AI28" s="90">
        <v>233.52</v>
      </c>
      <c r="AJ28" s="90">
        <v>200.1</v>
      </c>
      <c r="AK28" s="243">
        <v>190.25</v>
      </c>
      <c r="AL28" s="90">
        <v>198.35</v>
      </c>
      <c r="AM28" s="90">
        <v>202.05</v>
      </c>
      <c r="AN28" s="90">
        <v>218.62</v>
      </c>
      <c r="AO28" s="90"/>
      <c r="AP28" s="90"/>
      <c r="AQ28" s="90"/>
      <c r="AR28" s="90"/>
      <c r="AS28" s="90"/>
      <c r="AT28" s="90"/>
      <c r="AU28" s="90"/>
      <c r="AV28" s="90"/>
      <c r="AW28" s="90"/>
      <c r="AX28" s="90"/>
      <c r="AY28" s="90"/>
      <c r="AZ28" s="90"/>
      <c r="BA28" s="90"/>
      <c r="BB28" s="90"/>
      <c r="BC28" s="90"/>
      <c r="BD28" s="90"/>
      <c r="BE28" s="90"/>
      <c r="BF28" s="90"/>
    </row>
    <row r="29" spans="2:58">
      <c r="B29" s="283"/>
      <c r="C29" s="325"/>
      <c r="D29" s="285"/>
      <c r="E29" s="285"/>
      <c r="F29" s="17" t="s">
        <v>101</v>
      </c>
      <c r="G29" s="65"/>
      <c r="H29" s="38"/>
      <c r="I29" s="136"/>
      <c r="J29" s="136"/>
      <c r="K29" s="136"/>
      <c r="L29" s="136"/>
      <c r="M29" s="136"/>
      <c r="N29" s="136"/>
      <c r="O29" s="136"/>
      <c r="P29" s="136"/>
      <c r="Q29" s="38"/>
      <c r="R29" s="136"/>
      <c r="S29" s="136"/>
      <c r="T29" s="136"/>
      <c r="U29" s="136"/>
      <c r="V29" s="136"/>
      <c r="W29" s="136"/>
      <c r="X29" s="136"/>
      <c r="Y29" s="136"/>
      <c r="Z29" s="136"/>
      <c r="AA29" s="136"/>
      <c r="AB29" s="136"/>
      <c r="AC29" s="136"/>
      <c r="AD29" s="90"/>
      <c r="AE29" s="90"/>
      <c r="AF29" s="90">
        <v>207.74</v>
      </c>
      <c r="AG29" s="90">
        <v>207.88</v>
      </c>
      <c r="AH29" s="90">
        <v>211.37</v>
      </c>
      <c r="AI29" s="90">
        <v>211.34</v>
      </c>
      <c r="AJ29" s="90">
        <v>207.68</v>
      </c>
      <c r="AK29" s="243">
        <v>198.04</v>
      </c>
      <c r="AL29" s="90">
        <v>206.09</v>
      </c>
      <c r="AM29" s="90">
        <v>209.79</v>
      </c>
      <c r="AN29" s="90">
        <v>194.39</v>
      </c>
      <c r="AO29" s="90"/>
      <c r="AP29" s="90"/>
      <c r="AQ29" s="90"/>
      <c r="AR29" s="90"/>
      <c r="AS29" s="90"/>
      <c r="AT29" s="90"/>
      <c r="AU29" s="90"/>
      <c r="AV29" s="90"/>
      <c r="AW29" s="90"/>
      <c r="AX29" s="90"/>
      <c r="AY29" s="90"/>
      <c r="AZ29" s="90"/>
      <c r="BA29" s="90"/>
      <c r="BB29" s="90"/>
      <c r="BC29" s="90"/>
      <c r="BD29" s="90"/>
      <c r="BE29" s="90"/>
      <c r="BF29" s="90"/>
    </row>
    <row r="30" spans="2:58">
      <c r="B30" s="283"/>
      <c r="C30" s="325"/>
      <c r="D30" s="285"/>
      <c r="E30" s="285"/>
      <c r="F30" s="17" t="s">
        <v>102</v>
      </c>
      <c r="G30" s="65"/>
      <c r="H30" s="38"/>
      <c r="I30" s="136"/>
      <c r="J30" s="136"/>
      <c r="K30" s="136"/>
      <c r="L30" s="136"/>
      <c r="M30" s="136"/>
      <c r="N30" s="136"/>
      <c r="O30" s="136"/>
      <c r="P30" s="136"/>
      <c r="Q30" s="38"/>
      <c r="R30" s="136"/>
      <c r="S30" s="136"/>
      <c r="T30" s="136"/>
      <c r="U30" s="136"/>
      <c r="V30" s="136"/>
      <c r="W30" s="136"/>
      <c r="X30" s="136"/>
      <c r="Y30" s="136"/>
      <c r="Z30" s="136"/>
      <c r="AA30" s="136"/>
      <c r="AB30" s="136"/>
      <c r="AC30" s="136"/>
      <c r="AD30" s="90"/>
      <c r="AE30" s="90"/>
      <c r="AF30" s="90">
        <v>217.31</v>
      </c>
      <c r="AG30" s="90">
        <v>217.48</v>
      </c>
      <c r="AH30" s="90">
        <v>220.96</v>
      </c>
      <c r="AI30" s="90">
        <v>220.92</v>
      </c>
      <c r="AJ30" s="90">
        <v>154.58000000000001</v>
      </c>
      <c r="AK30" s="243">
        <v>143.41999999999999</v>
      </c>
      <c r="AL30" s="90">
        <v>151.54</v>
      </c>
      <c r="AM30" s="90">
        <v>155.22999999999999</v>
      </c>
      <c r="AN30" s="90">
        <v>169.33</v>
      </c>
      <c r="AO30" s="90"/>
      <c r="AP30" s="90"/>
      <c r="AQ30" s="90"/>
      <c r="AR30" s="90"/>
      <c r="AS30" s="90"/>
      <c r="AT30" s="90"/>
      <c r="AU30" s="90"/>
      <c r="AV30" s="90"/>
      <c r="AW30" s="90"/>
      <c r="AX30" s="90"/>
      <c r="AY30" s="90"/>
      <c r="AZ30" s="90"/>
      <c r="BA30" s="90"/>
      <c r="BB30" s="90"/>
      <c r="BC30" s="90"/>
      <c r="BD30" s="90"/>
      <c r="BE30" s="90"/>
      <c r="BF30" s="90"/>
    </row>
    <row r="31" spans="2:58">
      <c r="B31" s="283"/>
      <c r="C31" s="325"/>
      <c r="D31" s="285"/>
      <c r="E31" s="285"/>
      <c r="F31" s="17" t="s">
        <v>103</v>
      </c>
      <c r="G31" s="65"/>
      <c r="H31" s="38"/>
      <c r="I31" s="136"/>
      <c r="J31" s="136"/>
      <c r="K31" s="136"/>
      <c r="L31" s="136"/>
      <c r="M31" s="136"/>
      <c r="N31" s="136"/>
      <c r="O31" s="136"/>
      <c r="P31" s="136"/>
      <c r="Q31" s="38"/>
      <c r="R31" s="136"/>
      <c r="S31" s="136"/>
      <c r="T31" s="136"/>
      <c r="U31" s="136"/>
      <c r="V31" s="136"/>
      <c r="W31" s="136"/>
      <c r="X31" s="136"/>
      <c r="Y31" s="136"/>
      <c r="Z31" s="136"/>
      <c r="AA31" s="136"/>
      <c r="AB31" s="136"/>
      <c r="AC31" s="136"/>
      <c r="AD31" s="90"/>
      <c r="AE31" s="90"/>
      <c r="AF31" s="90">
        <v>214.84</v>
      </c>
      <c r="AG31" s="90">
        <v>215.01</v>
      </c>
      <c r="AH31" s="90">
        <v>218.49</v>
      </c>
      <c r="AI31" s="90">
        <v>218.45</v>
      </c>
      <c r="AJ31" s="90">
        <v>192.03</v>
      </c>
      <c r="AK31" s="243">
        <v>181.94</v>
      </c>
      <c r="AL31" s="90">
        <v>190</v>
      </c>
      <c r="AM31" s="90">
        <v>193.69</v>
      </c>
      <c r="AN31" s="90">
        <v>216.97</v>
      </c>
      <c r="AO31" s="90"/>
      <c r="AP31" s="90"/>
      <c r="AQ31" s="90"/>
      <c r="AR31" s="90"/>
      <c r="AS31" s="90"/>
      <c r="AT31" s="90"/>
      <c r="AU31" s="90"/>
      <c r="AV31" s="90"/>
      <c r="AW31" s="90"/>
      <c r="AX31" s="90"/>
      <c r="AY31" s="90"/>
      <c r="AZ31" s="90"/>
      <c r="BA31" s="90"/>
      <c r="BB31" s="90"/>
      <c r="BC31" s="90"/>
      <c r="BD31" s="90"/>
      <c r="BE31" s="90"/>
      <c r="BF31" s="90"/>
    </row>
    <row r="32" spans="2:58">
      <c r="B32" s="283"/>
      <c r="C32" s="325"/>
      <c r="D32" s="285"/>
      <c r="E32" s="285"/>
      <c r="F32" s="17" t="s">
        <v>104</v>
      </c>
      <c r="G32" s="65"/>
      <c r="H32" s="38"/>
      <c r="I32" s="136"/>
      <c r="J32" s="136"/>
      <c r="K32" s="136"/>
      <c r="L32" s="136"/>
      <c r="M32" s="136"/>
      <c r="N32" s="136"/>
      <c r="O32" s="136"/>
      <c r="P32" s="136"/>
      <c r="Q32" s="38"/>
      <c r="R32" s="136"/>
      <c r="S32" s="136"/>
      <c r="T32" s="136"/>
      <c r="U32" s="136"/>
      <c r="V32" s="136"/>
      <c r="W32" s="136"/>
      <c r="X32" s="136"/>
      <c r="Y32" s="136"/>
      <c r="Z32" s="136"/>
      <c r="AA32" s="136"/>
      <c r="AB32" s="136"/>
      <c r="AC32" s="136"/>
      <c r="AD32" s="90"/>
      <c r="AE32" s="90"/>
      <c r="AF32" s="90">
        <v>227.45</v>
      </c>
      <c r="AG32" s="90">
        <v>227.62</v>
      </c>
      <c r="AH32" s="90">
        <v>231.11</v>
      </c>
      <c r="AI32" s="90">
        <v>231.07</v>
      </c>
      <c r="AJ32" s="90">
        <v>237.06</v>
      </c>
      <c r="AK32" s="243">
        <v>228.27</v>
      </c>
      <c r="AL32" s="90">
        <v>236.36</v>
      </c>
      <c r="AM32" s="90">
        <v>240.05</v>
      </c>
      <c r="AN32" s="90">
        <v>239.57</v>
      </c>
      <c r="AO32" s="90"/>
      <c r="AP32" s="90"/>
      <c r="AQ32" s="90"/>
      <c r="AR32" s="90"/>
      <c r="AS32" s="90"/>
      <c r="AT32" s="90"/>
      <c r="AU32" s="90"/>
      <c r="AV32" s="90"/>
      <c r="AW32" s="90"/>
      <c r="AX32" s="90"/>
      <c r="AY32" s="90"/>
      <c r="AZ32" s="90"/>
      <c r="BA32" s="90"/>
      <c r="BB32" s="90"/>
      <c r="BC32" s="90"/>
      <c r="BD32" s="90"/>
      <c r="BE32" s="90"/>
      <c r="BF32" s="90"/>
    </row>
    <row r="33" spans="2:58">
      <c r="B33" s="283"/>
      <c r="C33" s="325"/>
      <c r="D33" s="285"/>
      <c r="E33" s="285"/>
      <c r="F33" s="17" t="s">
        <v>105</v>
      </c>
      <c r="G33" s="65"/>
      <c r="H33" s="38"/>
      <c r="I33" s="136"/>
      <c r="J33" s="136"/>
      <c r="K33" s="136"/>
      <c r="L33" s="136"/>
      <c r="M33" s="136"/>
      <c r="N33" s="136"/>
      <c r="O33" s="136"/>
      <c r="P33" s="136"/>
      <c r="Q33" s="38"/>
      <c r="R33" s="136"/>
      <c r="S33" s="136"/>
      <c r="T33" s="136"/>
      <c r="U33" s="136"/>
      <c r="V33" s="136"/>
      <c r="W33" s="136"/>
      <c r="X33" s="136"/>
      <c r="Y33" s="136"/>
      <c r="Z33" s="136"/>
      <c r="AA33" s="136"/>
      <c r="AB33" s="136"/>
      <c r="AC33" s="136"/>
      <c r="AD33" s="90"/>
      <c r="AE33" s="90"/>
      <c r="AF33" s="90">
        <v>136</v>
      </c>
      <c r="AG33" s="90">
        <v>136.12</v>
      </c>
      <c r="AH33" s="90">
        <v>139.55000000000001</v>
      </c>
      <c r="AI33" s="90">
        <v>139.53</v>
      </c>
      <c r="AJ33" s="90">
        <v>155.81</v>
      </c>
      <c r="AK33" s="243">
        <v>144.69</v>
      </c>
      <c r="AL33" s="90">
        <v>152.82</v>
      </c>
      <c r="AM33" s="90">
        <v>156.51</v>
      </c>
      <c r="AN33" s="90">
        <v>148.94999999999999</v>
      </c>
      <c r="AO33" s="90"/>
      <c r="AP33" s="90"/>
      <c r="AQ33" s="90"/>
      <c r="AR33" s="90"/>
      <c r="AS33" s="90"/>
      <c r="AT33" s="90"/>
      <c r="AU33" s="90"/>
      <c r="AV33" s="90"/>
      <c r="AW33" s="90"/>
      <c r="AX33" s="90"/>
      <c r="AY33" s="90"/>
      <c r="AZ33" s="90"/>
      <c r="BA33" s="90"/>
      <c r="BB33" s="90"/>
      <c r="BC33" s="90"/>
      <c r="BD33" s="90"/>
      <c r="BE33" s="90"/>
      <c r="BF33" s="90"/>
    </row>
    <row r="34" spans="2:58">
      <c r="B34" s="283"/>
      <c r="C34" s="325"/>
      <c r="D34" s="285"/>
      <c r="E34" s="285"/>
      <c r="F34" s="17" t="s">
        <v>106</v>
      </c>
      <c r="G34" s="65"/>
      <c r="H34" s="38"/>
      <c r="I34" s="136"/>
      <c r="J34" s="136"/>
      <c r="K34" s="136"/>
      <c r="L34" s="136"/>
      <c r="M34" s="136"/>
      <c r="N34" s="136"/>
      <c r="O34" s="136"/>
      <c r="P34" s="136"/>
      <c r="Q34" s="38"/>
      <c r="R34" s="136"/>
      <c r="S34" s="136"/>
      <c r="T34" s="136"/>
      <c r="U34" s="136"/>
      <c r="V34" s="136"/>
      <c r="W34" s="136"/>
      <c r="X34" s="136"/>
      <c r="Y34" s="136"/>
      <c r="Z34" s="136"/>
      <c r="AA34" s="136"/>
      <c r="AB34" s="136"/>
      <c r="AC34" s="136"/>
      <c r="AD34" s="90"/>
      <c r="AE34" s="90"/>
      <c r="AF34" s="90">
        <v>194.95</v>
      </c>
      <c r="AG34" s="90">
        <v>195.1</v>
      </c>
      <c r="AH34" s="90">
        <v>198.56</v>
      </c>
      <c r="AI34" s="90">
        <v>198.53</v>
      </c>
      <c r="AJ34" s="90">
        <v>164.62</v>
      </c>
      <c r="AK34" s="243">
        <v>153.74</v>
      </c>
      <c r="AL34" s="90">
        <v>161.87</v>
      </c>
      <c r="AM34" s="90">
        <v>165.56</v>
      </c>
      <c r="AN34" s="90">
        <v>185.85</v>
      </c>
      <c r="AO34" s="90"/>
      <c r="AP34" s="90"/>
      <c r="AQ34" s="90"/>
      <c r="AR34" s="90"/>
      <c r="AS34" s="90"/>
      <c r="AT34" s="90"/>
      <c r="AU34" s="90"/>
      <c r="AV34" s="90"/>
      <c r="AW34" s="90"/>
      <c r="AX34" s="90"/>
      <c r="AY34" s="90"/>
      <c r="AZ34" s="90"/>
      <c r="BA34" s="90"/>
      <c r="BB34" s="90"/>
      <c r="BC34" s="90"/>
      <c r="BD34" s="90"/>
      <c r="BE34" s="90"/>
      <c r="BF34" s="90"/>
    </row>
    <row r="35" spans="2:58">
      <c r="B35" s="283"/>
      <c r="C35" s="325"/>
      <c r="D35" s="285"/>
      <c r="E35" s="285"/>
      <c r="F35" s="17" t="s">
        <v>107</v>
      </c>
      <c r="G35" s="65"/>
      <c r="H35" s="38"/>
      <c r="I35" s="136"/>
      <c r="J35" s="136"/>
      <c r="K35" s="136"/>
      <c r="L35" s="136"/>
      <c r="M35" s="136"/>
      <c r="N35" s="136"/>
      <c r="O35" s="136"/>
      <c r="P35" s="136"/>
      <c r="Q35" s="38"/>
      <c r="R35" s="136"/>
      <c r="S35" s="136"/>
      <c r="T35" s="136"/>
      <c r="U35" s="136"/>
      <c r="V35" s="136"/>
      <c r="W35" s="136"/>
      <c r="X35" s="136"/>
      <c r="Y35" s="136"/>
      <c r="Z35" s="136"/>
      <c r="AA35" s="136"/>
      <c r="AB35" s="136"/>
      <c r="AC35" s="136"/>
      <c r="AD35" s="90"/>
      <c r="AE35" s="90"/>
      <c r="AF35" s="90">
        <v>170.59</v>
      </c>
      <c r="AG35" s="90">
        <v>170.72</v>
      </c>
      <c r="AH35" s="90">
        <v>174.18</v>
      </c>
      <c r="AI35" s="90">
        <v>174.15</v>
      </c>
      <c r="AJ35" s="90">
        <v>166.66</v>
      </c>
      <c r="AK35" s="243">
        <v>155.84</v>
      </c>
      <c r="AL35" s="90">
        <v>163.97</v>
      </c>
      <c r="AM35" s="90">
        <v>167.66</v>
      </c>
      <c r="AN35" s="90">
        <v>183.89</v>
      </c>
      <c r="AO35" s="90"/>
      <c r="AP35" s="90"/>
      <c r="AQ35" s="90"/>
      <c r="AR35" s="90"/>
      <c r="AS35" s="90"/>
      <c r="AT35" s="90"/>
      <c r="AU35" s="90"/>
      <c r="AV35" s="90"/>
      <c r="AW35" s="90"/>
      <c r="AX35" s="90"/>
      <c r="AY35" s="90"/>
      <c r="AZ35" s="90"/>
      <c r="BA35" s="90"/>
      <c r="BB35" s="90"/>
      <c r="BC35" s="90"/>
      <c r="BD35" s="90"/>
      <c r="BE35" s="90"/>
      <c r="BF35" s="90"/>
    </row>
    <row r="36" spans="2:58">
      <c r="B36" s="283"/>
      <c r="C36" s="325"/>
      <c r="D36" s="285"/>
      <c r="E36" s="285"/>
      <c r="F36" s="17" t="s">
        <v>108</v>
      </c>
      <c r="G36" s="65"/>
      <c r="H36" s="38"/>
      <c r="I36" s="136"/>
      <c r="J36" s="136"/>
      <c r="K36" s="136"/>
      <c r="L36" s="136"/>
      <c r="M36" s="136"/>
      <c r="N36" s="136"/>
      <c r="O36" s="136"/>
      <c r="P36" s="136"/>
      <c r="Q36" s="38"/>
      <c r="R36" s="136"/>
      <c r="S36" s="136"/>
      <c r="T36" s="136"/>
      <c r="U36" s="136"/>
      <c r="V36" s="136"/>
      <c r="W36" s="136"/>
      <c r="X36" s="136"/>
      <c r="Y36" s="136"/>
      <c r="Z36" s="136"/>
      <c r="AA36" s="136"/>
      <c r="AB36" s="136"/>
      <c r="AC36" s="136"/>
      <c r="AD36" s="90"/>
      <c r="AE36" s="90"/>
      <c r="AF36" s="90">
        <v>190.94</v>
      </c>
      <c r="AG36" s="90">
        <v>191.1</v>
      </c>
      <c r="AH36" s="90">
        <v>194.56</v>
      </c>
      <c r="AI36" s="90">
        <v>194.53</v>
      </c>
      <c r="AJ36" s="90">
        <v>168.62</v>
      </c>
      <c r="AK36" s="243">
        <v>157.86000000000001</v>
      </c>
      <c r="AL36" s="90">
        <v>165.98</v>
      </c>
      <c r="AM36" s="90">
        <v>169.67</v>
      </c>
      <c r="AN36" s="90">
        <v>181.89</v>
      </c>
      <c r="AO36" s="90"/>
      <c r="AP36" s="90"/>
      <c r="AQ36" s="90"/>
      <c r="AR36" s="90"/>
      <c r="AS36" s="90"/>
      <c r="AT36" s="90"/>
      <c r="AU36" s="90"/>
      <c r="AV36" s="90"/>
      <c r="AW36" s="90"/>
      <c r="AX36" s="90"/>
      <c r="AY36" s="90"/>
      <c r="AZ36" s="90"/>
      <c r="BA36" s="90"/>
      <c r="BB36" s="90"/>
      <c r="BC36" s="90"/>
      <c r="BD36" s="90"/>
      <c r="BE36" s="90"/>
      <c r="BF36" s="90"/>
    </row>
    <row r="37" spans="2:58">
      <c r="B37" s="283"/>
      <c r="C37" s="325"/>
      <c r="D37" s="285"/>
      <c r="E37" s="285"/>
      <c r="F37" s="17" t="s">
        <v>109</v>
      </c>
      <c r="G37" s="65"/>
      <c r="H37" s="38"/>
      <c r="I37" s="136"/>
      <c r="J37" s="136"/>
      <c r="K37" s="136"/>
      <c r="L37" s="136"/>
      <c r="M37" s="136"/>
      <c r="N37" s="136"/>
      <c r="O37" s="136"/>
      <c r="P37" s="136"/>
      <c r="Q37" s="38"/>
      <c r="R37" s="136"/>
      <c r="S37" s="136"/>
      <c r="T37" s="136"/>
      <c r="U37" s="136"/>
      <c r="V37" s="136"/>
      <c r="W37" s="136"/>
      <c r="X37" s="136"/>
      <c r="Y37" s="136"/>
      <c r="Z37" s="136"/>
      <c r="AA37" s="136"/>
      <c r="AB37" s="136"/>
      <c r="AC37" s="136"/>
      <c r="AD37" s="90"/>
      <c r="AE37" s="90"/>
      <c r="AF37" s="90">
        <v>213.68</v>
      </c>
      <c r="AG37" s="90">
        <v>213.85</v>
      </c>
      <c r="AH37" s="90">
        <v>217.33</v>
      </c>
      <c r="AI37" s="90">
        <v>217.29</v>
      </c>
      <c r="AJ37" s="90">
        <v>181.1</v>
      </c>
      <c r="AK37" s="243">
        <v>170.71</v>
      </c>
      <c r="AL37" s="90">
        <v>178.82</v>
      </c>
      <c r="AM37" s="90">
        <v>182.51</v>
      </c>
      <c r="AN37" s="90">
        <v>202.45</v>
      </c>
      <c r="AO37" s="90"/>
      <c r="AP37" s="90"/>
      <c r="AQ37" s="90"/>
      <c r="AR37" s="90"/>
      <c r="AS37" s="90"/>
      <c r="AT37" s="90"/>
      <c r="AU37" s="90"/>
      <c r="AV37" s="90"/>
      <c r="AW37" s="90"/>
      <c r="AX37" s="90"/>
      <c r="AY37" s="90"/>
      <c r="AZ37" s="90"/>
      <c r="BA37" s="90"/>
      <c r="BB37" s="90"/>
      <c r="BC37" s="90"/>
      <c r="BD37" s="90"/>
      <c r="BE37" s="90"/>
      <c r="BF37" s="90"/>
    </row>
    <row r="38" spans="2:58">
      <c r="B38" s="283"/>
      <c r="C38" s="325"/>
      <c r="D38" s="285"/>
      <c r="E38" s="285"/>
      <c r="F38" s="17" t="s">
        <v>110</v>
      </c>
      <c r="G38" s="65"/>
      <c r="H38" s="38"/>
      <c r="I38" s="136"/>
      <c r="J38" s="136"/>
      <c r="K38" s="136"/>
      <c r="L38" s="136"/>
      <c r="M38" s="136"/>
      <c r="N38" s="136"/>
      <c r="O38" s="136"/>
      <c r="P38" s="136"/>
      <c r="Q38" s="38"/>
      <c r="R38" s="136"/>
      <c r="S38" s="136"/>
      <c r="T38" s="136"/>
      <c r="U38" s="136"/>
      <c r="V38" s="136"/>
      <c r="W38" s="136"/>
      <c r="X38" s="136"/>
      <c r="Y38" s="136"/>
      <c r="Z38" s="136"/>
      <c r="AA38" s="136"/>
      <c r="AB38" s="136"/>
      <c r="AC38" s="136"/>
      <c r="AD38" s="90"/>
      <c r="AE38" s="90"/>
      <c r="AF38" s="90">
        <v>230.3</v>
      </c>
      <c r="AG38" s="90">
        <v>230.47</v>
      </c>
      <c r="AH38" s="90">
        <v>233.96</v>
      </c>
      <c r="AI38" s="90">
        <v>233.93</v>
      </c>
      <c r="AJ38" s="90">
        <v>186</v>
      </c>
      <c r="AK38" s="243">
        <v>175.75</v>
      </c>
      <c r="AL38" s="90">
        <v>183.86</v>
      </c>
      <c r="AM38" s="90">
        <v>187.55</v>
      </c>
      <c r="AN38" s="90">
        <v>197.48</v>
      </c>
      <c r="AO38" s="90"/>
      <c r="AP38" s="90"/>
      <c r="AQ38" s="90"/>
      <c r="AR38" s="90"/>
      <c r="AS38" s="90"/>
      <c r="AT38" s="90"/>
      <c r="AU38" s="90"/>
      <c r="AV38" s="90"/>
      <c r="AW38" s="90"/>
      <c r="AX38" s="90"/>
      <c r="AY38" s="90"/>
      <c r="AZ38" s="90"/>
      <c r="BA38" s="90"/>
      <c r="BB38" s="90"/>
      <c r="BC38" s="90"/>
      <c r="BD38" s="90"/>
      <c r="BE38" s="90"/>
      <c r="BF38" s="90"/>
    </row>
    <row r="39" spans="2:58">
      <c r="B39" s="283"/>
      <c r="C39" s="325"/>
      <c r="D39" s="285"/>
      <c r="E39" s="285"/>
      <c r="F39" s="17" t="s">
        <v>111</v>
      </c>
      <c r="G39" s="66"/>
      <c r="H39" s="38"/>
      <c r="I39" s="136"/>
      <c r="J39" s="136"/>
      <c r="K39" s="136"/>
      <c r="L39" s="136"/>
      <c r="M39" s="136"/>
      <c r="N39" s="136"/>
      <c r="O39" s="136"/>
      <c r="P39" s="136"/>
      <c r="Q39" s="38"/>
      <c r="R39" s="136"/>
      <c r="S39" s="136"/>
      <c r="T39" s="136"/>
      <c r="U39" s="136"/>
      <c r="V39" s="136"/>
      <c r="W39" s="136"/>
      <c r="X39" s="136"/>
      <c r="Y39" s="136"/>
      <c r="Z39" s="136"/>
      <c r="AA39" s="136"/>
      <c r="AB39" s="136"/>
      <c r="AC39" s="136"/>
      <c r="AD39" s="90"/>
      <c r="AE39" s="90"/>
      <c r="AF39" s="90">
        <v>214.92</v>
      </c>
      <c r="AG39" s="90">
        <v>215.08</v>
      </c>
      <c r="AH39" s="90">
        <v>218.56</v>
      </c>
      <c r="AI39" s="90">
        <v>218.53</v>
      </c>
      <c r="AJ39" s="90">
        <v>175.95</v>
      </c>
      <c r="AK39" s="243">
        <v>165.4</v>
      </c>
      <c r="AL39" s="90">
        <v>173.52</v>
      </c>
      <c r="AM39" s="90">
        <v>177.21</v>
      </c>
      <c r="AN39" s="90">
        <v>195.32</v>
      </c>
      <c r="AO39" s="90"/>
      <c r="AP39" s="90"/>
      <c r="AQ39" s="90"/>
      <c r="AR39" s="90"/>
      <c r="AS39" s="90"/>
      <c r="AT39" s="90"/>
      <c r="AU39" s="90"/>
      <c r="AV39" s="90"/>
      <c r="AW39" s="90"/>
      <c r="AX39" s="90"/>
      <c r="AY39" s="90"/>
      <c r="AZ39" s="90"/>
      <c r="BA39" s="90"/>
      <c r="BB39" s="90"/>
      <c r="BC39" s="90"/>
      <c r="BD39" s="90"/>
      <c r="BE39" s="90"/>
      <c r="BF39" s="90"/>
    </row>
    <row r="40" spans="2:58" ht="14.65" customHeight="1">
      <c r="B40" s="283" t="s">
        <v>93</v>
      </c>
      <c r="C40" s="323"/>
      <c r="D40" s="285"/>
      <c r="E40" s="285"/>
      <c r="F40" s="64" t="s">
        <v>98</v>
      </c>
      <c r="G40" s="62"/>
      <c r="H40" s="38"/>
      <c r="I40" s="136"/>
      <c r="J40" s="136"/>
      <c r="K40" s="136"/>
      <c r="L40" s="136"/>
      <c r="M40" s="136"/>
      <c r="N40" s="136"/>
      <c r="O40" s="136"/>
      <c r="P40" s="136"/>
      <c r="Q40" s="38"/>
      <c r="R40" s="136"/>
      <c r="S40" s="136"/>
      <c r="T40" s="136"/>
      <c r="U40" s="136"/>
      <c r="V40" s="136"/>
      <c r="W40" s="136"/>
      <c r="X40" s="136"/>
      <c r="Y40" s="136"/>
      <c r="Z40" s="136"/>
      <c r="AA40" s="136"/>
      <c r="AB40" s="136"/>
      <c r="AC40" s="136"/>
      <c r="AD40" s="90"/>
      <c r="AE40" s="90"/>
      <c r="AF40" s="90">
        <v>103.57</v>
      </c>
      <c r="AG40" s="90">
        <v>103.69</v>
      </c>
      <c r="AH40" s="90">
        <v>106.98</v>
      </c>
      <c r="AI40" s="90">
        <v>106.96</v>
      </c>
      <c r="AJ40" s="90">
        <v>110.92</v>
      </c>
      <c r="AK40" s="243">
        <v>100.55</v>
      </c>
      <c r="AL40" s="90">
        <v>113.51</v>
      </c>
      <c r="AM40" s="90">
        <v>117.31</v>
      </c>
      <c r="AN40" s="90">
        <v>96.56</v>
      </c>
      <c r="AO40" s="90"/>
      <c r="AP40" s="90"/>
      <c r="AQ40" s="90"/>
      <c r="AR40" s="90"/>
      <c r="AS40" s="90"/>
      <c r="AT40" s="90"/>
      <c r="AU40" s="90"/>
      <c r="AV40" s="90"/>
      <c r="AW40" s="90"/>
      <c r="AX40" s="90"/>
      <c r="AY40" s="90"/>
      <c r="AZ40" s="90"/>
      <c r="BA40" s="90"/>
      <c r="BB40" s="90"/>
      <c r="BC40" s="90"/>
      <c r="BD40" s="90"/>
      <c r="BE40" s="90"/>
      <c r="BF40" s="90"/>
    </row>
    <row r="41" spans="2:58">
      <c r="B41" s="283"/>
      <c r="C41" s="323"/>
      <c r="D41" s="285"/>
      <c r="E41" s="285"/>
      <c r="F41" s="64" t="s">
        <v>99</v>
      </c>
      <c r="G41" s="65"/>
      <c r="H41" s="38"/>
      <c r="I41" s="136"/>
      <c r="J41" s="136"/>
      <c r="K41" s="136"/>
      <c r="L41" s="136"/>
      <c r="M41" s="136"/>
      <c r="N41" s="136"/>
      <c r="O41" s="136"/>
      <c r="P41" s="136"/>
      <c r="Q41" s="38"/>
      <c r="R41" s="136"/>
      <c r="S41" s="136"/>
      <c r="T41" s="136"/>
      <c r="U41" s="136"/>
      <c r="V41" s="136"/>
      <c r="W41" s="136"/>
      <c r="X41" s="136"/>
      <c r="Y41" s="136"/>
      <c r="Z41" s="136"/>
      <c r="AA41" s="136"/>
      <c r="AB41" s="136"/>
      <c r="AC41" s="136"/>
      <c r="AD41" s="90"/>
      <c r="AE41" s="90"/>
      <c r="AF41" s="90">
        <v>103.56</v>
      </c>
      <c r="AG41" s="90">
        <v>103.68</v>
      </c>
      <c r="AH41" s="90">
        <v>106.96</v>
      </c>
      <c r="AI41" s="90">
        <v>106.95</v>
      </c>
      <c r="AJ41" s="90">
        <v>110.93</v>
      </c>
      <c r="AK41" s="243">
        <v>100.56</v>
      </c>
      <c r="AL41" s="90">
        <v>113.5</v>
      </c>
      <c r="AM41" s="90">
        <v>117.3</v>
      </c>
      <c r="AN41" s="90">
        <v>96.55</v>
      </c>
      <c r="AO41" s="90"/>
      <c r="AP41" s="90"/>
      <c r="AQ41" s="90"/>
      <c r="AR41" s="90"/>
      <c r="AS41" s="90"/>
      <c r="AT41" s="90"/>
      <c r="AU41" s="90"/>
      <c r="AV41" s="90"/>
      <c r="AW41" s="90"/>
      <c r="AX41" s="90"/>
      <c r="AY41" s="90"/>
      <c r="AZ41" s="90"/>
      <c r="BA41" s="90"/>
      <c r="BB41" s="90"/>
      <c r="BC41" s="90"/>
      <c r="BD41" s="90"/>
      <c r="BE41" s="90"/>
      <c r="BF41" s="90"/>
    </row>
    <row r="42" spans="2:58">
      <c r="B42" s="283"/>
      <c r="C42" s="323"/>
      <c r="D42" s="285"/>
      <c r="E42" s="285"/>
      <c r="F42" s="64" t="s">
        <v>100</v>
      </c>
      <c r="G42" s="65"/>
      <c r="H42" s="38"/>
      <c r="I42" s="136"/>
      <c r="J42" s="136"/>
      <c r="K42" s="136"/>
      <c r="L42" s="136"/>
      <c r="M42" s="136"/>
      <c r="N42" s="136"/>
      <c r="O42" s="136"/>
      <c r="P42" s="136"/>
      <c r="Q42" s="38"/>
      <c r="R42" s="136"/>
      <c r="S42" s="136"/>
      <c r="T42" s="136"/>
      <c r="U42" s="136"/>
      <c r="V42" s="136"/>
      <c r="W42" s="136"/>
      <c r="X42" s="136"/>
      <c r="Y42" s="136"/>
      <c r="Z42" s="136"/>
      <c r="AA42" s="136"/>
      <c r="AB42" s="136"/>
      <c r="AC42" s="136"/>
      <c r="AD42" s="90"/>
      <c r="AE42" s="90"/>
      <c r="AF42" s="90">
        <v>103.56</v>
      </c>
      <c r="AG42" s="90">
        <v>103.68</v>
      </c>
      <c r="AH42" s="90">
        <v>106.97</v>
      </c>
      <c r="AI42" s="90">
        <v>106.95</v>
      </c>
      <c r="AJ42" s="90">
        <v>110.92</v>
      </c>
      <c r="AK42" s="243">
        <v>100.55</v>
      </c>
      <c r="AL42" s="90">
        <v>113.51</v>
      </c>
      <c r="AM42" s="90">
        <v>117.31</v>
      </c>
      <c r="AN42" s="90">
        <v>96.56</v>
      </c>
      <c r="AO42" s="90"/>
      <c r="AP42" s="90"/>
      <c r="AQ42" s="90"/>
      <c r="AR42" s="90"/>
      <c r="AS42" s="90"/>
      <c r="AT42" s="90"/>
      <c r="AU42" s="90"/>
      <c r="AV42" s="90"/>
      <c r="AW42" s="90"/>
      <c r="AX42" s="90"/>
      <c r="AY42" s="90"/>
      <c r="AZ42" s="90"/>
      <c r="BA42" s="90"/>
      <c r="BB42" s="90"/>
      <c r="BC42" s="90"/>
      <c r="BD42" s="90"/>
      <c r="BE42" s="90"/>
      <c r="BF42" s="90"/>
    </row>
    <row r="43" spans="2:58">
      <c r="B43" s="283"/>
      <c r="C43" s="323"/>
      <c r="D43" s="285"/>
      <c r="E43" s="285"/>
      <c r="F43" s="64" t="s">
        <v>101</v>
      </c>
      <c r="G43" s="65"/>
      <c r="H43" s="38"/>
      <c r="I43" s="136"/>
      <c r="J43" s="136"/>
      <c r="K43" s="136"/>
      <c r="L43" s="136"/>
      <c r="M43" s="136"/>
      <c r="N43" s="136"/>
      <c r="O43" s="136"/>
      <c r="P43" s="136"/>
      <c r="Q43" s="38"/>
      <c r="R43" s="136"/>
      <c r="S43" s="136"/>
      <c r="T43" s="136"/>
      <c r="U43" s="136"/>
      <c r="V43" s="136"/>
      <c r="W43" s="136"/>
      <c r="X43" s="136"/>
      <c r="Y43" s="136"/>
      <c r="Z43" s="136"/>
      <c r="AA43" s="136"/>
      <c r="AB43" s="136"/>
      <c r="AC43" s="136"/>
      <c r="AD43" s="90"/>
      <c r="AE43" s="90"/>
      <c r="AF43" s="90">
        <v>103.57</v>
      </c>
      <c r="AG43" s="90">
        <v>103.69</v>
      </c>
      <c r="AH43" s="90">
        <v>106.98</v>
      </c>
      <c r="AI43" s="90">
        <v>106.96</v>
      </c>
      <c r="AJ43" s="90">
        <v>110.93</v>
      </c>
      <c r="AK43" s="243">
        <v>100.56</v>
      </c>
      <c r="AL43" s="90">
        <v>113.51</v>
      </c>
      <c r="AM43" s="90">
        <v>117.31</v>
      </c>
      <c r="AN43" s="90">
        <v>96.57</v>
      </c>
      <c r="AO43" s="90"/>
      <c r="AP43" s="90"/>
      <c r="AQ43" s="90"/>
      <c r="AR43" s="90"/>
      <c r="AS43" s="90"/>
      <c r="AT43" s="90"/>
      <c r="AU43" s="90"/>
      <c r="AV43" s="90"/>
      <c r="AW43" s="90"/>
      <c r="AX43" s="90"/>
      <c r="AY43" s="90"/>
      <c r="AZ43" s="90"/>
      <c r="BA43" s="90"/>
      <c r="BB43" s="90"/>
      <c r="BC43" s="90"/>
      <c r="BD43" s="90"/>
      <c r="BE43" s="90"/>
      <c r="BF43" s="90"/>
    </row>
    <row r="44" spans="2:58">
      <c r="B44" s="283"/>
      <c r="C44" s="323"/>
      <c r="D44" s="285"/>
      <c r="E44" s="285"/>
      <c r="F44" s="64" t="s">
        <v>102</v>
      </c>
      <c r="G44" s="65"/>
      <c r="H44" s="38"/>
      <c r="I44" s="136"/>
      <c r="J44" s="136"/>
      <c r="K44" s="136"/>
      <c r="L44" s="136"/>
      <c r="M44" s="136"/>
      <c r="N44" s="136"/>
      <c r="O44" s="136"/>
      <c r="P44" s="136"/>
      <c r="Q44" s="38"/>
      <c r="R44" s="136"/>
      <c r="S44" s="136"/>
      <c r="T44" s="136"/>
      <c r="U44" s="136"/>
      <c r="V44" s="136"/>
      <c r="W44" s="136"/>
      <c r="X44" s="136"/>
      <c r="Y44" s="136"/>
      <c r="Z44" s="136"/>
      <c r="AA44" s="136"/>
      <c r="AB44" s="136"/>
      <c r="AC44" s="136"/>
      <c r="AD44" s="90"/>
      <c r="AE44" s="90"/>
      <c r="AF44" s="90">
        <v>103.54</v>
      </c>
      <c r="AG44" s="90">
        <v>103.65</v>
      </c>
      <c r="AH44" s="90">
        <v>106.95</v>
      </c>
      <c r="AI44" s="90">
        <v>106.93</v>
      </c>
      <c r="AJ44" s="90">
        <v>110.9</v>
      </c>
      <c r="AK44" s="243">
        <v>100.53</v>
      </c>
      <c r="AL44" s="90">
        <v>113.49</v>
      </c>
      <c r="AM44" s="90">
        <v>117.28</v>
      </c>
      <c r="AN44" s="90">
        <v>96.5</v>
      </c>
      <c r="AO44" s="90"/>
      <c r="AP44" s="90"/>
      <c r="AQ44" s="90"/>
      <c r="AR44" s="90"/>
      <c r="AS44" s="90"/>
      <c r="AT44" s="90"/>
      <c r="AU44" s="90"/>
      <c r="AV44" s="90"/>
      <c r="AW44" s="90"/>
      <c r="AX44" s="90"/>
      <c r="AY44" s="90"/>
      <c r="AZ44" s="90"/>
      <c r="BA44" s="90"/>
      <c r="BB44" s="90"/>
      <c r="BC44" s="90"/>
      <c r="BD44" s="90"/>
      <c r="BE44" s="90"/>
      <c r="BF44" s="90"/>
    </row>
    <row r="45" spans="2:58">
      <c r="B45" s="283"/>
      <c r="C45" s="323"/>
      <c r="D45" s="285"/>
      <c r="E45" s="285"/>
      <c r="F45" s="64" t="s">
        <v>103</v>
      </c>
      <c r="G45" s="65"/>
      <c r="H45" s="38"/>
      <c r="I45" s="136"/>
      <c r="J45" s="136"/>
      <c r="K45" s="136"/>
      <c r="L45" s="136"/>
      <c r="M45" s="136"/>
      <c r="N45" s="136"/>
      <c r="O45" s="136"/>
      <c r="P45" s="136"/>
      <c r="Q45" s="38"/>
      <c r="R45" s="136"/>
      <c r="S45" s="136"/>
      <c r="T45" s="136"/>
      <c r="U45" s="136"/>
      <c r="V45" s="136"/>
      <c r="W45" s="136"/>
      <c r="X45" s="136"/>
      <c r="Y45" s="136"/>
      <c r="Z45" s="136"/>
      <c r="AA45" s="136"/>
      <c r="AB45" s="136"/>
      <c r="AC45" s="136"/>
      <c r="AD45" s="90"/>
      <c r="AE45" s="90"/>
      <c r="AF45" s="90">
        <v>103.57</v>
      </c>
      <c r="AG45" s="90">
        <v>103.69</v>
      </c>
      <c r="AH45" s="90">
        <v>106.98</v>
      </c>
      <c r="AI45" s="90">
        <v>106.96</v>
      </c>
      <c r="AJ45" s="90">
        <v>110.93</v>
      </c>
      <c r="AK45" s="243">
        <v>100.56</v>
      </c>
      <c r="AL45" s="90">
        <v>113.51</v>
      </c>
      <c r="AM45" s="90">
        <v>117.31</v>
      </c>
      <c r="AN45" s="90">
        <v>96.57</v>
      </c>
      <c r="AO45" s="90"/>
      <c r="AP45" s="90"/>
      <c r="AQ45" s="90"/>
      <c r="AR45" s="90"/>
      <c r="AS45" s="90"/>
      <c r="AT45" s="90"/>
      <c r="AU45" s="90"/>
      <c r="AV45" s="90"/>
      <c r="AW45" s="90"/>
      <c r="AX45" s="90"/>
      <c r="AY45" s="90"/>
      <c r="AZ45" s="90"/>
      <c r="BA45" s="90"/>
      <c r="BB45" s="90"/>
      <c r="BC45" s="90"/>
      <c r="BD45" s="90"/>
      <c r="BE45" s="90"/>
      <c r="BF45" s="90"/>
    </row>
    <row r="46" spans="2:58">
      <c r="B46" s="283"/>
      <c r="C46" s="323"/>
      <c r="D46" s="285"/>
      <c r="E46" s="285"/>
      <c r="F46" s="64" t="s">
        <v>104</v>
      </c>
      <c r="G46" s="65"/>
      <c r="H46" s="38"/>
      <c r="I46" s="136"/>
      <c r="J46" s="136"/>
      <c r="K46" s="136"/>
      <c r="L46" s="136"/>
      <c r="M46" s="136"/>
      <c r="N46" s="136"/>
      <c r="O46" s="136"/>
      <c r="P46" s="136"/>
      <c r="Q46" s="38"/>
      <c r="R46" s="136"/>
      <c r="S46" s="136"/>
      <c r="T46" s="136"/>
      <c r="U46" s="136"/>
      <c r="V46" s="136"/>
      <c r="W46" s="136"/>
      <c r="X46" s="136"/>
      <c r="Y46" s="136"/>
      <c r="Z46" s="136"/>
      <c r="AA46" s="136"/>
      <c r="AB46" s="136"/>
      <c r="AC46" s="136"/>
      <c r="AD46" s="90"/>
      <c r="AE46" s="90"/>
      <c r="AF46" s="90">
        <v>103.56</v>
      </c>
      <c r="AG46" s="90">
        <v>103.68</v>
      </c>
      <c r="AH46" s="90">
        <v>106.97</v>
      </c>
      <c r="AI46" s="90">
        <v>106.95</v>
      </c>
      <c r="AJ46" s="90">
        <v>110.92</v>
      </c>
      <c r="AK46" s="243">
        <v>100.55</v>
      </c>
      <c r="AL46" s="90">
        <v>113.5</v>
      </c>
      <c r="AM46" s="90">
        <v>117.3</v>
      </c>
      <c r="AN46" s="90">
        <v>96.55</v>
      </c>
      <c r="AO46" s="90"/>
      <c r="AP46" s="90"/>
      <c r="AQ46" s="90"/>
      <c r="AR46" s="90"/>
      <c r="AS46" s="90"/>
      <c r="AT46" s="90"/>
      <c r="AU46" s="90"/>
      <c r="AV46" s="90"/>
      <c r="AW46" s="90"/>
      <c r="AX46" s="90"/>
      <c r="AY46" s="90"/>
      <c r="AZ46" s="90"/>
      <c r="BA46" s="90"/>
      <c r="BB46" s="90"/>
      <c r="BC46" s="90"/>
      <c r="BD46" s="90"/>
      <c r="BE46" s="90"/>
      <c r="BF46" s="90"/>
    </row>
    <row r="47" spans="2:58">
      <c r="B47" s="283"/>
      <c r="C47" s="323"/>
      <c r="D47" s="285"/>
      <c r="E47" s="285"/>
      <c r="F47" s="64" t="s">
        <v>105</v>
      </c>
      <c r="G47" s="65"/>
      <c r="H47" s="38"/>
      <c r="I47" s="136"/>
      <c r="J47" s="136"/>
      <c r="K47" s="136"/>
      <c r="L47" s="136"/>
      <c r="M47" s="136"/>
      <c r="N47" s="136"/>
      <c r="O47" s="136"/>
      <c r="P47" s="136"/>
      <c r="Q47" s="38"/>
      <c r="R47" s="136"/>
      <c r="S47" s="136"/>
      <c r="T47" s="136"/>
      <c r="U47" s="136"/>
      <c r="V47" s="136"/>
      <c r="W47" s="136"/>
      <c r="X47" s="136"/>
      <c r="Y47" s="136"/>
      <c r="Z47" s="136"/>
      <c r="AA47" s="136"/>
      <c r="AB47" s="136"/>
      <c r="AC47" s="136"/>
      <c r="AD47" s="90"/>
      <c r="AE47" s="90"/>
      <c r="AF47" s="90">
        <v>103.54</v>
      </c>
      <c r="AG47" s="90">
        <v>103.66</v>
      </c>
      <c r="AH47" s="90">
        <v>106.95</v>
      </c>
      <c r="AI47" s="90">
        <v>106.93</v>
      </c>
      <c r="AJ47" s="90">
        <v>110.91</v>
      </c>
      <c r="AK47" s="243">
        <v>100.53</v>
      </c>
      <c r="AL47" s="90">
        <v>113.48</v>
      </c>
      <c r="AM47" s="90">
        <v>117.28</v>
      </c>
      <c r="AN47" s="90">
        <v>96.51</v>
      </c>
      <c r="AO47" s="90"/>
      <c r="AP47" s="90"/>
      <c r="AQ47" s="90"/>
      <c r="AR47" s="90"/>
      <c r="AS47" s="90"/>
      <c r="AT47" s="90"/>
      <c r="AU47" s="90"/>
      <c r="AV47" s="90"/>
      <c r="AW47" s="90"/>
      <c r="AX47" s="90"/>
      <c r="AY47" s="90"/>
      <c r="AZ47" s="90"/>
      <c r="BA47" s="90"/>
      <c r="BB47" s="90"/>
      <c r="BC47" s="90"/>
      <c r="BD47" s="90"/>
      <c r="BE47" s="90"/>
      <c r="BF47" s="90"/>
    </row>
    <row r="48" spans="2:58">
      <c r="B48" s="283"/>
      <c r="C48" s="323"/>
      <c r="D48" s="285"/>
      <c r="E48" s="285"/>
      <c r="F48" s="64" t="s">
        <v>106</v>
      </c>
      <c r="G48" s="65"/>
      <c r="H48" s="38"/>
      <c r="I48" s="136"/>
      <c r="J48" s="136"/>
      <c r="K48" s="136"/>
      <c r="L48" s="136"/>
      <c r="M48" s="136"/>
      <c r="N48" s="136"/>
      <c r="O48" s="136"/>
      <c r="P48" s="136"/>
      <c r="Q48" s="38"/>
      <c r="R48" s="136"/>
      <c r="S48" s="136"/>
      <c r="T48" s="136"/>
      <c r="U48" s="136"/>
      <c r="V48" s="136"/>
      <c r="W48" s="136"/>
      <c r="X48" s="136"/>
      <c r="Y48" s="136"/>
      <c r="Z48" s="136"/>
      <c r="AA48" s="136"/>
      <c r="AB48" s="136"/>
      <c r="AC48" s="136"/>
      <c r="AD48" s="90"/>
      <c r="AE48" s="90"/>
      <c r="AF48" s="90">
        <v>103.57</v>
      </c>
      <c r="AG48" s="90">
        <v>103.69</v>
      </c>
      <c r="AH48" s="90">
        <v>106.98</v>
      </c>
      <c r="AI48" s="90">
        <v>106.96</v>
      </c>
      <c r="AJ48" s="90">
        <v>110.93</v>
      </c>
      <c r="AK48" s="243">
        <v>100.56</v>
      </c>
      <c r="AL48" s="90">
        <v>113.52</v>
      </c>
      <c r="AM48" s="90">
        <v>117.33</v>
      </c>
      <c r="AN48" s="90">
        <v>96.53</v>
      </c>
      <c r="AO48" s="90"/>
      <c r="AP48" s="90"/>
      <c r="AQ48" s="90"/>
      <c r="AR48" s="90"/>
      <c r="AS48" s="90"/>
      <c r="AT48" s="90"/>
      <c r="AU48" s="90"/>
      <c r="AV48" s="90"/>
      <c r="AW48" s="90"/>
      <c r="AX48" s="90"/>
      <c r="AY48" s="90"/>
      <c r="AZ48" s="90"/>
      <c r="BA48" s="90"/>
      <c r="BB48" s="90"/>
      <c r="BC48" s="90"/>
      <c r="BD48" s="90"/>
      <c r="BE48" s="90"/>
      <c r="BF48" s="90"/>
    </row>
    <row r="49" spans="2:58">
      <c r="B49" s="283"/>
      <c r="C49" s="323"/>
      <c r="D49" s="285"/>
      <c r="E49" s="285"/>
      <c r="F49" s="64" t="s">
        <v>107</v>
      </c>
      <c r="G49" s="65"/>
      <c r="H49" s="38"/>
      <c r="I49" s="136"/>
      <c r="J49" s="136"/>
      <c r="K49" s="136"/>
      <c r="L49" s="136"/>
      <c r="M49" s="136"/>
      <c r="N49" s="136"/>
      <c r="O49" s="136"/>
      <c r="P49" s="136"/>
      <c r="Q49" s="38"/>
      <c r="R49" s="136"/>
      <c r="S49" s="136"/>
      <c r="T49" s="136"/>
      <c r="U49" s="136"/>
      <c r="V49" s="136"/>
      <c r="W49" s="136"/>
      <c r="X49" s="136"/>
      <c r="Y49" s="136"/>
      <c r="Z49" s="136"/>
      <c r="AA49" s="136"/>
      <c r="AB49" s="136"/>
      <c r="AC49" s="136"/>
      <c r="AD49" s="90"/>
      <c r="AE49" s="90"/>
      <c r="AF49" s="90">
        <v>103.57</v>
      </c>
      <c r="AG49" s="90">
        <v>103.69</v>
      </c>
      <c r="AH49" s="90">
        <v>106.98</v>
      </c>
      <c r="AI49" s="90">
        <v>106.96</v>
      </c>
      <c r="AJ49" s="90">
        <v>110.93</v>
      </c>
      <c r="AK49" s="243">
        <v>100.56</v>
      </c>
      <c r="AL49" s="90">
        <v>113.51</v>
      </c>
      <c r="AM49" s="90">
        <v>117.32</v>
      </c>
      <c r="AN49" s="90">
        <v>96.56</v>
      </c>
      <c r="AO49" s="90"/>
      <c r="AP49" s="90"/>
      <c r="AQ49" s="90"/>
      <c r="AR49" s="90"/>
      <c r="AS49" s="90"/>
      <c r="AT49" s="90"/>
      <c r="AU49" s="90"/>
      <c r="AV49" s="90"/>
      <c r="AW49" s="90"/>
      <c r="AX49" s="90"/>
      <c r="AY49" s="90"/>
      <c r="AZ49" s="90"/>
      <c r="BA49" s="90"/>
      <c r="BB49" s="90"/>
      <c r="BC49" s="90"/>
      <c r="BD49" s="90"/>
      <c r="BE49" s="90"/>
      <c r="BF49" s="90"/>
    </row>
    <row r="50" spans="2:58">
      <c r="B50" s="283"/>
      <c r="C50" s="323"/>
      <c r="D50" s="285"/>
      <c r="E50" s="285"/>
      <c r="F50" s="64" t="s">
        <v>108</v>
      </c>
      <c r="G50" s="65"/>
      <c r="H50" s="38"/>
      <c r="I50" s="136"/>
      <c r="J50" s="136"/>
      <c r="K50" s="136"/>
      <c r="L50" s="136"/>
      <c r="M50" s="136"/>
      <c r="N50" s="136"/>
      <c r="O50" s="136"/>
      <c r="P50" s="136"/>
      <c r="Q50" s="38"/>
      <c r="R50" s="136"/>
      <c r="S50" s="136"/>
      <c r="T50" s="136"/>
      <c r="U50" s="136"/>
      <c r="V50" s="136"/>
      <c r="W50" s="136"/>
      <c r="X50" s="136"/>
      <c r="Y50" s="136"/>
      <c r="Z50" s="136"/>
      <c r="AA50" s="136"/>
      <c r="AB50" s="136"/>
      <c r="AC50" s="136"/>
      <c r="AD50" s="90"/>
      <c r="AE50" s="90"/>
      <c r="AF50" s="90">
        <v>103.58</v>
      </c>
      <c r="AG50" s="90">
        <v>103.71</v>
      </c>
      <c r="AH50" s="90">
        <v>106.99</v>
      </c>
      <c r="AI50" s="90">
        <v>106.97</v>
      </c>
      <c r="AJ50" s="90">
        <v>110.94</v>
      </c>
      <c r="AK50" s="243">
        <v>100.58</v>
      </c>
      <c r="AL50" s="90">
        <v>113.53</v>
      </c>
      <c r="AM50" s="90">
        <v>117.34</v>
      </c>
      <c r="AN50" s="90">
        <v>96.58</v>
      </c>
      <c r="AO50" s="90"/>
      <c r="AP50" s="90"/>
      <c r="AQ50" s="90"/>
      <c r="AR50" s="90"/>
      <c r="AS50" s="90"/>
      <c r="AT50" s="90"/>
      <c r="AU50" s="90"/>
      <c r="AV50" s="90"/>
      <c r="AW50" s="90"/>
      <c r="AX50" s="90"/>
      <c r="AY50" s="90"/>
      <c r="AZ50" s="90"/>
      <c r="BA50" s="90"/>
      <c r="BB50" s="90"/>
      <c r="BC50" s="90"/>
      <c r="BD50" s="90"/>
      <c r="BE50" s="90"/>
      <c r="BF50" s="90"/>
    </row>
    <row r="51" spans="2:58">
      <c r="B51" s="283"/>
      <c r="C51" s="323"/>
      <c r="D51" s="285"/>
      <c r="E51" s="285"/>
      <c r="F51" s="64" t="s">
        <v>109</v>
      </c>
      <c r="G51" s="65"/>
      <c r="H51" s="38"/>
      <c r="I51" s="136"/>
      <c r="J51" s="136"/>
      <c r="K51" s="136"/>
      <c r="L51" s="136"/>
      <c r="M51" s="136"/>
      <c r="N51" s="136"/>
      <c r="O51" s="136"/>
      <c r="P51" s="136"/>
      <c r="Q51" s="38"/>
      <c r="R51" s="136"/>
      <c r="S51" s="136"/>
      <c r="T51" s="136"/>
      <c r="U51" s="136"/>
      <c r="V51" s="136"/>
      <c r="W51" s="136"/>
      <c r="X51" s="136"/>
      <c r="Y51" s="136"/>
      <c r="Z51" s="136"/>
      <c r="AA51" s="136"/>
      <c r="AB51" s="136"/>
      <c r="AC51" s="136"/>
      <c r="AD51" s="90"/>
      <c r="AE51" s="90"/>
      <c r="AF51" s="90">
        <v>103.56</v>
      </c>
      <c r="AG51" s="90">
        <v>103.68</v>
      </c>
      <c r="AH51" s="90">
        <v>106.97</v>
      </c>
      <c r="AI51" s="90">
        <v>106.95</v>
      </c>
      <c r="AJ51" s="90">
        <v>110.93</v>
      </c>
      <c r="AK51" s="243">
        <v>100.56</v>
      </c>
      <c r="AL51" s="90">
        <v>113.52</v>
      </c>
      <c r="AM51" s="90">
        <v>117.32</v>
      </c>
      <c r="AN51" s="90">
        <v>96.56</v>
      </c>
      <c r="AO51" s="90"/>
      <c r="AP51" s="90"/>
      <c r="AQ51" s="90"/>
      <c r="AR51" s="90"/>
      <c r="AS51" s="90"/>
      <c r="AT51" s="90"/>
      <c r="AU51" s="90"/>
      <c r="AV51" s="90"/>
      <c r="AW51" s="90"/>
      <c r="AX51" s="90"/>
      <c r="AY51" s="90"/>
      <c r="AZ51" s="90"/>
      <c r="BA51" s="90"/>
      <c r="BB51" s="90"/>
      <c r="BC51" s="90"/>
      <c r="BD51" s="90"/>
      <c r="BE51" s="90"/>
      <c r="BF51" s="90"/>
    </row>
    <row r="52" spans="2:58">
      <c r="B52" s="283"/>
      <c r="C52" s="323"/>
      <c r="D52" s="285"/>
      <c r="E52" s="285"/>
      <c r="F52" s="64" t="s">
        <v>110</v>
      </c>
      <c r="G52" s="65"/>
      <c r="H52" s="38"/>
      <c r="I52" s="136"/>
      <c r="J52" s="136"/>
      <c r="K52" s="136"/>
      <c r="L52" s="136"/>
      <c r="M52" s="136"/>
      <c r="N52" s="136"/>
      <c r="O52" s="136"/>
      <c r="P52" s="136"/>
      <c r="Q52" s="38"/>
      <c r="R52" s="136"/>
      <c r="S52" s="136"/>
      <c r="T52" s="136"/>
      <c r="U52" s="136"/>
      <c r="V52" s="136"/>
      <c r="W52" s="136"/>
      <c r="X52" s="136"/>
      <c r="Y52" s="136"/>
      <c r="Z52" s="136"/>
      <c r="AA52" s="136"/>
      <c r="AB52" s="136"/>
      <c r="AC52" s="136"/>
      <c r="AD52" s="90"/>
      <c r="AE52" s="90"/>
      <c r="AF52" s="90">
        <v>103.5</v>
      </c>
      <c r="AG52" s="90">
        <v>103.61</v>
      </c>
      <c r="AH52" s="90">
        <v>106.91</v>
      </c>
      <c r="AI52" s="90">
        <v>106.89</v>
      </c>
      <c r="AJ52" s="90">
        <v>110.88</v>
      </c>
      <c r="AK52" s="243">
        <v>100.5</v>
      </c>
      <c r="AL52" s="90">
        <v>113.46</v>
      </c>
      <c r="AM52" s="90">
        <v>117.25</v>
      </c>
      <c r="AN52" s="90">
        <v>96.51</v>
      </c>
      <c r="AO52" s="90"/>
      <c r="AP52" s="90"/>
      <c r="AQ52" s="90"/>
      <c r="AR52" s="90"/>
      <c r="AS52" s="90"/>
      <c r="AT52" s="90"/>
      <c r="AU52" s="90"/>
      <c r="AV52" s="90"/>
      <c r="AW52" s="90"/>
      <c r="AX52" s="90"/>
      <c r="AY52" s="90"/>
      <c r="AZ52" s="90"/>
      <c r="BA52" s="90"/>
      <c r="BB52" s="90"/>
      <c r="BC52" s="90"/>
      <c r="BD52" s="90"/>
      <c r="BE52" s="90"/>
      <c r="BF52" s="90"/>
    </row>
    <row r="53" spans="2:58">
      <c r="B53" s="283"/>
      <c r="C53" s="323"/>
      <c r="D53" s="288"/>
      <c r="E53" s="288"/>
      <c r="F53" s="64" t="s">
        <v>111</v>
      </c>
      <c r="G53" s="66"/>
      <c r="H53" s="38"/>
      <c r="I53" s="136"/>
      <c r="J53" s="136"/>
      <c r="K53" s="136"/>
      <c r="L53" s="136"/>
      <c r="M53" s="136"/>
      <c r="N53" s="136"/>
      <c r="O53" s="136"/>
      <c r="P53" s="136"/>
      <c r="Q53" s="38"/>
      <c r="R53" s="136"/>
      <c r="S53" s="136"/>
      <c r="T53" s="136"/>
      <c r="U53" s="136"/>
      <c r="V53" s="136"/>
      <c r="W53" s="136"/>
      <c r="X53" s="136"/>
      <c r="Y53" s="136"/>
      <c r="Z53" s="136"/>
      <c r="AA53" s="136"/>
      <c r="AB53" s="136"/>
      <c r="AC53" s="136"/>
      <c r="AD53" s="90"/>
      <c r="AE53" s="90"/>
      <c r="AF53" s="90">
        <v>103.52</v>
      </c>
      <c r="AG53" s="90">
        <v>103.63</v>
      </c>
      <c r="AH53" s="90">
        <v>106.92</v>
      </c>
      <c r="AI53" s="90">
        <v>106.9</v>
      </c>
      <c r="AJ53" s="90">
        <v>110.9</v>
      </c>
      <c r="AK53" s="243">
        <v>100.52</v>
      </c>
      <c r="AL53" s="90">
        <v>113.46</v>
      </c>
      <c r="AM53" s="90">
        <v>117.26</v>
      </c>
      <c r="AN53" s="90">
        <v>96.52</v>
      </c>
      <c r="AO53" s="90"/>
      <c r="AP53" s="90"/>
      <c r="AQ53" s="90"/>
      <c r="AR53" s="90"/>
      <c r="AS53" s="90"/>
      <c r="AT53" s="90"/>
      <c r="AU53" s="90"/>
      <c r="AV53" s="90"/>
      <c r="AW53" s="90"/>
      <c r="AX53" s="90"/>
      <c r="AY53" s="90"/>
      <c r="AZ53" s="90"/>
      <c r="BA53" s="90"/>
      <c r="BB53" s="90"/>
      <c r="BC53" s="90"/>
      <c r="BD53" s="90"/>
      <c r="BE53" s="90"/>
      <c r="BF53" s="90"/>
    </row>
    <row r="54" spans="2:58" s="144" customFormat="1">
      <c r="AA54" s="137"/>
    </row>
    <row r="55" spans="2:58" ht="14.65" customHeight="1">
      <c r="B55" s="283" t="s">
        <v>305</v>
      </c>
      <c r="C55" s="325" t="s">
        <v>306</v>
      </c>
      <c r="D55" s="326" t="s">
        <v>96</v>
      </c>
      <c r="E55" s="284" t="s">
        <v>83</v>
      </c>
      <c r="F55" s="64" t="s">
        <v>98</v>
      </c>
      <c r="G55" s="133"/>
      <c r="H55" s="38"/>
      <c r="I55" s="136"/>
      <c r="J55" s="136"/>
      <c r="K55" s="136"/>
      <c r="L55" s="136"/>
      <c r="M55" s="136"/>
      <c r="N55" s="136"/>
      <c r="O55" s="136"/>
      <c r="P55" s="136"/>
      <c r="Q55" s="38"/>
      <c r="R55" s="136"/>
      <c r="S55" s="136"/>
      <c r="T55" s="136"/>
      <c r="U55" s="136"/>
      <c r="V55" s="136"/>
      <c r="W55" s="136"/>
      <c r="X55" s="136"/>
      <c r="Y55" s="136"/>
      <c r="Z55" s="136"/>
      <c r="AA55" s="6"/>
      <c r="AB55" s="136"/>
      <c r="AC55" s="136"/>
      <c r="AD55" s="90"/>
      <c r="AE55" s="90"/>
      <c r="AF55" s="90">
        <v>901.59</v>
      </c>
      <c r="AG55" s="90">
        <v>840.34</v>
      </c>
      <c r="AH55" s="90">
        <v>915.42</v>
      </c>
      <c r="AI55" s="90">
        <v>925.54</v>
      </c>
      <c r="AJ55" s="90">
        <v>999.22</v>
      </c>
      <c r="AK55" s="243">
        <v>951.03</v>
      </c>
      <c r="AL55" s="90">
        <v>972.66</v>
      </c>
      <c r="AM55" s="90">
        <v>907.59</v>
      </c>
      <c r="AN55" s="90">
        <v>795.58</v>
      </c>
      <c r="AO55" s="90"/>
      <c r="AP55" s="90"/>
      <c r="AQ55" s="90"/>
      <c r="AR55" s="90"/>
      <c r="AS55" s="90"/>
      <c r="AT55" s="90"/>
      <c r="AU55" s="90"/>
      <c r="AV55" s="90"/>
      <c r="AW55" s="90"/>
      <c r="AX55" s="90"/>
      <c r="AY55" s="90"/>
      <c r="AZ55" s="90"/>
      <c r="BA55" s="90"/>
      <c r="BB55" s="90"/>
      <c r="BC55" s="90"/>
      <c r="BD55" s="90"/>
      <c r="BE55" s="90"/>
      <c r="BF55" s="90"/>
    </row>
    <row r="56" spans="2:58">
      <c r="B56" s="283"/>
      <c r="C56" s="325"/>
      <c r="D56" s="326"/>
      <c r="E56" s="285"/>
      <c r="F56" s="64" t="s">
        <v>99</v>
      </c>
      <c r="G56" s="65"/>
      <c r="H56" s="38"/>
      <c r="I56" s="136"/>
      <c r="J56" s="136"/>
      <c r="K56" s="136"/>
      <c r="L56" s="136"/>
      <c r="M56" s="136"/>
      <c r="N56" s="136"/>
      <c r="O56" s="136"/>
      <c r="P56" s="136"/>
      <c r="Q56" s="38"/>
      <c r="R56" s="136"/>
      <c r="S56" s="136"/>
      <c r="T56" s="136"/>
      <c r="U56" s="136"/>
      <c r="V56" s="136"/>
      <c r="W56" s="136"/>
      <c r="X56" s="136"/>
      <c r="Y56" s="136"/>
      <c r="Z56" s="136"/>
      <c r="AA56" s="136"/>
      <c r="AB56" s="136"/>
      <c r="AC56" s="136"/>
      <c r="AD56" s="90"/>
      <c r="AE56" s="90"/>
      <c r="AF56" s="90">
        <v>932.75</v>
      </c>
      <c r="AG56" s="90">
        <v>871.67</v>
      </c>
      <c r="AH56" s="90">
        <v>931.48</v>
      </c>
      <c r="AI56" s="90">
        <v>941.09</v>
      </c>
      <c r="AJ56" s="90">
        <v>979.16</v>
      </c>
      <c r="AK56" s="243">
        <v>931.76</v>
      </c>
      <c r="AL56" s="90">
        <v>953.67</v>
      </c>
      <c r="AM56" s="90">
        <v>894.54</v>
      </c>
      <c r="AN56" s="90">
        <v>831.01</v>
      </c>
      <c r="AO56" s="90"/>
      <c r="AP56" s="90"/>
      <c r="AQ56" s="90"/>
      <c r="AR56" s="90"/>
      <c r="AS56" s="90"/>
      <c r="AT56" s="90"/>
      <c r="AU56" s="90"/>
      <c r="AV56" s="90"/>
      <c r="AW56" s="90"/>
      <c r="AX56" s="90"/>
      <c r="AY56" s="90"/>
      <c r="AZ56" s="90"/>
      <c r="BA56" s="90"/>
      <c r="BB56" s="90"/>
      <c r="BC56" s="90"/>
      <c r="BD56" s="90"/>
      <c r="BE56" s="90"/>
      <c r="BF56" s="90"/>
    </row>
    <row r="57" spans="2:58">
      <c r="B57" s="283"/>
      <c r="C57" s="325"/>
      <c r="D57" s="326"/>
      <c r="E57" s="285"/>
      <c r="F57" s="64" t="s">
        <v>100</v>
      </c>
      <c r="G57" s="65"/>
      <c r="H57" s="38"/>
      <c r="I57" s="136"/>
      <c r="J57" s="136"/>
      <c r="K57" s="136"/>
      <c r="L57" s="136"/>
      <c r="M57" s="136"/>
      <c r="N57" s="136"/>
      <c r="O57" s="136"/>
      <c r="P57" s="136"/>
      <c r="Q57" s="38"/>
      <c r="R57" s="136"/>
      <c r="S57" s="136"/>
      <c r="T57" s="136"/>
      <c r="U57" s="136"/>
      <c r="V57" s="136"/>
      <c r="W57" s="136"/>
      <c r="X57" s="136"/>
      <c r="Y57" s="136"/>
      <c r="Z57" s="136"/>
      <c r="AA57" s="136"/>
      <c r="AB57" s="136"/>
      <c r="AC57" s="136"/>
      <c r="AD57" s="90"/>
      <c r="AE57" s="90"/>
      <c r="AF57" s="90">
        <v>919.55</v>
      </c>
      <c r="AG57" s="90">
        <v>856.6</v>
      </c>
      <c r="AH57" s="90">
        <v>927.71</v>
      </c>
      <c r="AI57" s="90">
        <v>938.21</v>
      </c>
      <c r="AJ57" s="90">
        <v>973.27</v>
      </c>
      <c r="AK57" s="243">
        <v>923.72</v>
      </c>
      <c r="AL57" s="90">
        <v>946.45</v>
      </c>
      <c r="AM57" s="90">
        <v>888.65</v>
      </c>
      <c r="AN57" s="90">
        <v>832.3</v>
      </c>
      <c r="AO57" s="90"/>
      <c r="AP57" s="90"/>
      <c r="AQ57" s="90"/>
      <c r="AR57" s="90"/>
      <c r="AS57" s="90"/>
      <c r="AT57" s="90"/>
      <c r="AU57" s="90"/>
      <c r="AV57" s="90"/>
      <c r="AW57" s="90"/>
      <c r="AX57" s="90"/>
      <c r="AY57" s="90"/>
      <c r="AZ57" s="90"/>
      <c r="BA57" s="90"/>
      <c r="BB57" s="90"/>
      <c r="BC57" s="90"/>
      <c r="BD57" s="90"/>
      <c r="BE57" s="90"/>
      <c r="BF57" s="90"/>
    </row>
    <row r="58" spans="2:58">
      <c r="B58" s="283"/>
      <c r="C58" s="325"/>
      <c r="D58" s="326"/>
      <c r="E58" s="285"/>
      <c r="F58" s="64" t="s">
        <v>101</v>
      </c>
      <c r="G58" s="65"/>
      <c r="H58" s="38"/>
      <c r="I58" s="136"/>
      <c r="J58" s="136"/>
      <c r="K58" s="136"/>
      <c r="L58" s="136"/>
      <c r="M58" s="136"/>
      <c r="N58" s="136"/>
      <c r="O58" s="136"/>
      <c r="P58" s="136"/>
      <c r="Q58" s="38"/>
      <c r="R58" s="136"/>
      <c r="S58" s="136"/>
      <c r="T58" s="136"/>
      <c r="U58" s="136"/>
      <c r="V58" s="136"/>
      <c r="W58" s="136"/>
      <c r="X58" s="136"/>
      <c r="Y58" s="136"/>
      <c r="Z58" s="136"/>
      <c r="AA58" s="136"/>
      <c r="AB58" s="136"/>
      <c r="AC58" s="136"/>
      <c r="AD58" s="90"/>
      <c r="AE58" s="90"/>
      <c r="AF58" s="90">
        <v>944.64</v>
      </c>
      <c r="AG58" s="90">
        <v>883.96</v>
      </c>
      <c r="AH58" s="90">
        <v>948.24</v>
      </c>
      <c r="AI58" s="90">
        <v>957.9</v>
      </c>
      <c r="AJ58" s="90">
        <v>1004.52</v>
      </c>
      <c r="AK58" s="243">
        <v>959.75</v>
      </c>
      <c r="AL58" s="90">
        <v>1005.12</v>
      </c>
      <c r="AM58" s="90">
        <v>939.44</v>
      </c>
      <c r="AN58" s="90">
        <v>838.01</v>
      </c>
      <c r="AO58" s="90"/>
      <c r="AP58" s="90"/>
      <c r="AQ58" s="90"/>
      <c r="AR58" s="90"/>
      <c r="AS58" s="90"/>
      <c r="AT58" s="90"/>
      <c r="AU58" s="90"/>
      <c r="AV58" s="90"/>
      <c r="AW58" s="90"/>
      <c r="AX58" s="90"/>
      <c r="AY58" s="90"/>
      <c r="AZ58" s="90"/>
      <c r="BA58" s="90"/>
      <c r="BB58" s="90"/>
      <c r="BC58" s="90"/>
      <c r="BD58" s="90"/>
      <c r="BE58" s="90"/>
      <c r="BF58" s="90"/>
    </row>
    <row r="59" spans="2:58">
      <c r="B59" s="283"/>
      <c r="C59" s="325"/>
      <c r="D59" s="326"/>
      <c r="E59" s="285"/>
      <c r="F59" s="64" t="s">
        <v>102</v>
      </c>
      <c r="G59" s="65"/>
      <c r="H59" s="38"/>
      <c r="I59" s="136"/>
      <c r="J59" s="136"/>
      <c r="K59" s="136"/>
      <c r="L59" s="136"/>
      <c r="M59" s="136"/>
      <c r="N59" s="136"/>
      <c r="O59" s="136"/>
      <c r="P59" s="136"/>
      <c r="Q59" s="38"/>
      <c r="R59" s="136"/>
      <c r="S59" s="136"/>
      <c r="T59" s="136"/>
      <c r="U59" s="136"/>
      <c r="V59" s="136"/>
      <c r="W59" s="136"/>
      <c r="X59" s="136"/>
      <c r="Y59" s="136"/>
      <c r="Z59" s="136"/>
      <c r="AA59" s="136"/>
      <c r="AB59" s="136"/>
      <c r="AC59" s="136"/>
      <c r="AD59" s="90"/>
      <c r="AE59" s="90"/>
      <c r="AF59" s="90">
        <v>945.35</v>
      </c>
      <c r="AG59" s="90">
        <v>881.69</v>
      </c>
      <c r="AH59" s="90">
        <v>947.86</v>
      </c>
      <c r="AI59" s="90">
        <v>958.5</v>
      </c>
      <c r="AJ59" s="90">
        <v>958.8</v>
      </c>
      <c r="AK59" s="243">
        <v>909.33</v>
      </c>
      <c r="AL59" s="90">
        <v>933.34</v>
      </c>
      <c r="AM59" s="90">
        <v>871.03</v>
      </c>
      <c r="AN59" s="90">
        <v>812</v>
      </c>
      <c r="AO59" s="90"/>
      <c r="AP59" s="90"/>
      <c r="AQ59" s="90"/>
      <c r="AR59" s="90"/>
      <c r="AS59" s="90"/>
      <c r="AT59" s="90"/>
      <c r="AU59" s="90"/>
      <c r="AV59" s="90"/>
      <c r="AW59" s="90"/>
      <c r="AX59" s="90"/>
      <c r="AY59" s="90"/>
      <c r="AZ59" s="90"/>
      <c r="BA59" s="90"/>
      <c r="BB59" s="90"/>
      <c r="BC59" s="90"/>
      <c r="BD59" s="90"/>
      <c r="BE59" s="90"/>
      <c r="BF59" s="90"/>
    </row>
    <row r="60" spans="2:58">
      <c r="B60" s="283"/>
      <c r="C60" s="325"/>
      <c r="D60" s="326"/>
      <c r="E60" s="285"/>
      <c r="F60" s="64" t="s">
        <v>103</v>
      </c>
      <c r="G60" s="65"/>
      <c r="H60" s="38"/>
      <c r="I60" s="136"/>
      <c r="J60" s="136"/>
      <c r="K60" s="136"/>
      <c r="L60" s="136"/>
      <c r="M60" s="136"/>
      <c r="N60" s="136"/>
      <c r="O60" s="136"/>
      <c r="P60" s="136"/>
      <c r="Q60" s="38"/>
      <c r="R60" s="136"/>
      <c r="S60" s="136"/>
      <c r="T60" s="136"/>
      <c r="U60" s="136"/>
      <c r="V60" s="136"/>
      <c r="W60" s="136"/>
      <c r="X60" s="136"/>
      <c r="Y60" s="136"/>
      <c r="Z60" s="136"/>
      <c r="AA60" s="136"/>
      <c r="AB60" s="136"/>
      <c r="AC60" s="136"/>
      <c r="AD60" s="90"/>
      <c r="AE60" s="90"/>
      <c r="AF60" s="90">
        <v>922.76</v>
      </c>
      <c r="AG60" s="90">
        <v>859.51</v>
      </c>
      <c r="AH60" s="90">
        <v>925.87</v>
      </c>
      <c r="AI60" s="90">
        <v>936.37</v>
      </c>
      <c r="AJ60" s="90">
        <v>954.51</v>
      </c>
      <c r="AK60" s="243">
        <v>906.48</v>
      </c>
      <c r="AL60" s="90">
        <v>952.95</v>
      </c>
      <c r="AM60" s="90">
        <v>892.98</v>
      </c>
      <c r="AN60" s="90">
        <v>844.67</v>
      </c>
      <c r="AO60" s="90"/>
      <c r="AP60" s="90"/>
      <c r="AQ60" s="90"/>
      <c r="AR60" s="90"/>
      <c r="AS60" s="90"/>
      <c r="AT60" s="90"/>
      <c r="AU60" s="90"/>
      <c r="AV60" s="90"/>
      <c r="AW60" s="90"/>
      <c r="AX60" s="90"/>
      <c r="AY60" s="90"/>
      <c r="AZ60" s="90"/>
      <c r="BA60" s="90"/>
      <c r="BB60" s="90"/>
      <c r="BC60" s="90"/>
      <c r="BD60" s="90"/>
      <c r="BE60" s="90"/>
      <c r="BF60" s="90"/>
    </row>
    <row r="61" spans="2:58">
      <c r="B61" s="283"/>
      <c r="C61" s="325"/>
      <c r="D61" s="326"/>
      <c r="E61" s="285"/>
      <c r="F61" s="64" t="s">
        <v>104</v>
      </c>
      <c r="G61" s="65"/>
      <c r="H61" s="38"/>
      <c r="I61" s="136"/>
      <c r="J61" s="136"/>
      <c r="K61" s="136"/>
      <c r="L61" s="136"/>
      <c r="M61" s="136"/>
      <c r="N61" s="136"/>
      <c r="O61" s="136"/>
      <c r="P61" s="136"/>
      <c r="Q61" s="38"/>
      <c r="R61" s="136"/>
      <c r="S61" s="136"/>
      <c r="T61" s="136"/>
      <c r="U61" s="136"/>
      <c r="V61" s="136"/>
      <c r="W61" s="136"/>
      <c r="X61" s="136"/>
      <c r="Y61" s="136"/>
      <c r="Z61" s="136"/>
      <c r="AA61" s="136"/>
      <c r="AB61" s="136"/>
      <c r="AC61" s="136"/>
      <c r="AD61" s="90"/>
      <c r="AE61" s="90"/>
      <c r="AF61" s="90">
        <v>978.02</v>
      </c>
      <c r="AG61" s="90">
        <v>913.4</v>
      </c>
      <c r="AH61" s="90">
        <v>980.73</v>
      </c>
      <c r="AI61" s="90">
        <v>991.67</v>
      </c>
      <c r="AJ61" s="90">
        <v>1078.5899999999999</v>
      </c>
      <c r="AK61" s="243">
        <v>1031.49</v>
      </c>
      <c r="AL61" s="90">
        <v>1055.08</v>
      </c>
      <c r="AM61" s="90">
        <v>988.43</v>
      </c>
      <c r="AN61" s="90">
        <v>913.49</v>
      </c>
      <c r="AO61" s="90"/>
      <c r="AP61" s="90"/>
      <c r="AQ61" s="90"/>
      <c r="AR61" s="90"/>
      <c r="AS61" s="90"/>
      <c r="AT61" s="90"/>
      <c r="AU61" s="90"/>
      <c r="AV61" s="90"/>
      <c r="AW61" s="90"/>
      <c r="AX61" s="90"/>
      <c r="AY61" s="90"/>
      <c r="AZ61" s="90"/>
      <c r="BA61" s="90"/>
      <c r="BB61" s="90"/>
      <c r="BC61" s="90"/>
      <c r="BD61" s="90"/>
      <c r="BE61" s="90"/>
      <c r="BF61" s="90"/>
    </row>
    <row r="62" spans="2:58">
      <c r="B62" s="283"/>
      <c r="C62" s="325"/>
      <c r="D62" s="326"/>
      <c r="E62" s="285"/>
      <c r="F62" s="64" t="s">
        <v>105</v>
      </c>
      <c r="G62" s="65"/>
      <c r="H62" s="38"/>
      <c r="I62" s="136"/>
      <c r="J62" s="136"/>
      <c r="K62" s="136"/>
      <c r="L62" s="136"/>
      <c r="M62" s="136"/>
      <c r="N62" s="136"/>
      <c r="O62" s="136"/>
      <c r="P62" s="136"/>
      <c r="Q62" s="38"/>
      <c r="R62" s="136"/>
      <c r="S62" s="136"/>
      <c r="T62" s="136"/>
      <c r="U62" s="136"/>
      <c r="V62" s="136"/>
      <c r="W62" s="136"/>
      <c r="X62" s="136"/>
      <c r="Y62" s="136"/>
      <c r="Z62" s="136"/>
      <c r="AA62" s="136"/>
      <c r="AB62" s="136"/>
      <c r="AC62" s="136"/>
      <c r="AD62" s="90"/>
      <c r="AE62" s="90"/>
      <c r="AF62" s="90">
        <v>895.33</v>
      </c>
      <c r="AG62" s="90">
        <v>830.7</v>
      </c>
      <c r="AH62" s="90">
        <v>897.84</v>
      </c>
      <c r="AI62" s="90">
        <v>908.82</v>
      </c>
      <c r="AJ62" s="90">
        <v>937.6</v>
      </c>
      <c r="AK62" s="243">
        <v>886.68</v>
      </c>
      <c r="AL62" s="90">
        <v>909.72</v>
      </c>
      <c r="AM62" s="90">
        <v>851.02</v>
      </c>
      <c r="AN62" s="90">
        <v>789.39</v>
      </c>
      <c r="AO62" s="90"/>
      <c r="AP62" s="90"/>
      <c r="AQ62" s="90"/>
      <c r="AR62" s="90"/>
      <c r="AS62" s="90"/>
      <c r="AT62" s="90"/>
      <c r="AU62" s="90"/>
      <c r="AV62" s="90"/>
      <c r="AW62" s="90"/>
      <c r="AX62" s="90"/>
      <c r="AY62" s="90"/>
      <c r="AZ62" s="90"/>
      <c r="BA62" s="90"/>
      <c r="BB62" s="90"/>
      <c r="BC62" s="90"/>
      <c r="BD62" s="90"/>
      <c r="BE62" s="90"/>
      <c r="BF62" s="90"/>
    </row>
    <row r="63" spans="2:58">
      <c r="B63" s="283"/>
      <c r="C63" s="325"/>
      <c r="D63" s="326"/>
      <c r="E63" s="285"/>
      <c r="F63" s="64" t="s">
        <v>106</v>
      </c>
      <c r="G63" s="65"/>
      <c r="H63" s="38"/>
      <c r="I63" s="136"/>
      <c r="J63" s="136"/>
      <c r="K63" s="136"/>
      <c r="L63" s="136"/>
      <c r="M63" s="136"/>
      <c r="N63" s="136"/>
      <c r="O63" s="136"/>
      <c r="P63" s="136"/>
      <c r="Q63" s="38"/>
      <c r="R63" s="136"/>
      <c r="S63" s="136"/>
      <c r="T63" s="136"/>
      <c r="U63" s="136"/>
      <c r="V63" s="136"/>
      <c r="W63" s="136"/>
      <c r="X63" s="136"/>
      <c r="Y63" s="136"/>
      <c r="Z63" s="136"/>
      <c r="AA63" s="136"/>
      <c r="AB63" s="136"/>
      <c r="AC63" s="136"/>
      <c r="AD63" s="90"/>
      <c r="AE63" s="90"/>
      <c r="AF63" s="90">
        <v>941.72</v>
      </c>
      <c r="AG63" s="90">
        <v>878.06</v>
      </c>
      <c r="AH63" s="90">
        <v>943.67</v>
      </c>
      <c r="AI63" s="90">
        <v>954.29</v>
      </c>
      <c r="AJ63" s="90">
        <v>981.88</v>
      </c>
      <c r="AK63" s="243">
        <v>932.99</v>
      </c>
      <c r="AL63" s="90">
        <v>956.78</v>
      </c>
      <c r="AM63" s="90">
        <v>892.72</v>
      </c>
      <c r="AN63" s="90">
        <v>834.83</v>
      </c>
      <c r="AO63" s="90"/>
      <c r="AP63" s="90"/>
      <c r="AQ63" s="90"/>
      <c r="AR63" s="90"/>
      <c r="AS63" s="90"/>
      <c r="AT63" s="90"/>
      <c r="AU63" s="90"/>
      <c r="AV63" s="90"/>
      <c r="AW63" s="90"/>
      <c r="AX63" s="90"/>
      <c r="AY63" s="90"/>
      <c r="AZ63" s="90"/>
      <c r="BA63" s="90"/>
      <c r="BB63" s="90"/>
      <c r="BC63" s="90"/>
      <c r="BD63" s="90"/>
      <c r="BE63" s="90"/>
      <c r="BF63" s="90"/>
    </row>
    <row r="64" spans="2:58">
      <c r="B64" s="283"/>
      <c r="C64" s="325"/>
      <c r="D64" s="326"/>
      <c r="E64" s="285"/>
      <c r="F64" s="64" t="s">
        <v>107</v>
      </c>
      <c r="G64" s="65"/>
      <c r="H64" s="38"/>
      <c r="I64" s="136"/>
      <c r="J64" s="136"/>
      <c r="K64" s="136"/>
      <c r="L64" s="136"/>
      <c r="M64" s="136"/>
      <c r="N64" s="136"/>
      <c r="O64" s="136"/>
      <c r="P64" s="136"/>
      <c r="Q64" s="38"/>
      <c r="R64" s="136"/>
      <c r="S64" s="136"/>
      <c r="T64" s="136"/>
      <c r="U64" s="136"/>
      <c r="V64" s="136"/>
      <c r="W64" s="136"/>
      <c r="X64" s="136"/>
      <c r="Y64" s="136"/>
      <c r="Z64" s="136"/>
      <c r="AA64" s="136"/>
      <c r="AB64" s="136"/>
      <c r="AC64" s="136"/>
      <c r="AD64" s="90"/>
      <c r="AE64" s="90"/>
      <c r="AF64" s="90">
        <v>916.22</v>
      </c>
      <c r="AG64" s="90">
        <v>852.26</v>
      </c>
      <c r="AH64" s="90">
        <v>918.51</v>
      </c>
      <c r="AI64" s="90">
        <v>929.26</v>
      </c>
      <c r="AJ64" s="90">
        <v>973.45</v>
      </c>
      <c r="AK64" s="243">
        <v>923.99</v>
      </c>
      <c r="AL64" s="90">
        <v>947.38</v>
      </c>
      <c r="AM64" s="90">
        <v>884.94</v>
      </c>
      <c r="AN64" s="90">
        <v>825.44</v>
      </c>
      <c r="AO64" s="90"/>
      <c r="AP64" s="90"/>
      <c r="AQ64" s="90"/>
      <c r="AR64" s="90"/>
      <c r="AS64" s="90"/>
      <c r="AT64" s="90"/>
      <c r="AU64" s="90"/>
      <c r="AV64" s="90"/>
      <c r="AW64" s="90"/>
      <c r="AX64" s="90"/>
      <c r="AY64" s="90"/>
      <c r="AZ64" s="90"/>
      <c r="BA64" s="90"/>
      <c r="BB64" s="90"/>
      <c r="BC64" s="90"/>
      <c r="BD64" s="90"/>
      <c r="BE64" s="90"/>
      <c r="BF64" s="90"/>
    </row>
    <row r="65" spans="2:58">
      <c r="B65" s="283"/>
      <c r="C65" s="325"/>
      <c r="D65" s="326"/>
      <c r="E65" s="285"/>
      <c r="F65" s="64" t="s">
        <v>108</v>
      </c>
      <c r="G65" s="65"/>
      <c r="H65" s="38"/>
      <c r="I65" s="136"/>
      <c r="J65" s="136"/>
      <c r="K65" s="136"/>
      <c r="L65" s="136"/>
      <c r="M65" s="136"/>
      <c r="N65" s="136"/>
      <c r="O65" s="136"/>
      <c r="P65" s="136"/>
      <c r="Q65" s="38"/>
      <c r="R65" s="136"/>
      <c r="S65" s="136"/>
      <c r="T65" s="136"/>
      <c r="U65" s="136"/>
      <c r="V65" s="136"/>
      <c r="W65" s="136"/>
      <c r="X65" s="136"/>
      <c r="Y65" s="136"/>
      <c r="Z65" s="136"/>
      <c r="AA65" s="136"/>
      <c r="AB65" s="136"/>
      <c r="AC65" s="136"/>
      <c r="AD65" s="90"/>
      <c r="AE65" s="90"/>
      <c r="AF65" s="90">
        <v>892.85</v>
      </c>
      <c r="AG65" s="90">
        <v>830.29</v>
      </c>
      <c r="AH65" s="90">
        <v>896.37</v>
      </c>
      <c r="AI65" s="90">
        <v>906.64</v>
      </c>
      <c r="AJ65" s="90">
        <v>947.15</v>
      </c>
      <c r="AK65" s="243">
        <v>897.87</v>
      </c>
      <c r="AL65" s="90">
        <v>920.6</v>
      </c>
      <c r="AM65" s="90">
        <v>861.38</v>
      </c>
      <c r="AN65" s="90">
        <v>790.97</v>
      </c>
      <c r="AO65" s="90"/>
      <c r="AP65" s="90"/>
      <c r="AQ65" s="90"/>
      <c r="AR65" s="90"/>
      <c r="AS65" s="90"/>
      <c r="AT65" s="90"/>
      <c r="AU65" s="90"/>
      <c r="AV65" s="90"/>
      <c r="AW65" s="90"/>
      <c r="AX65" s="90"/>
      <c r="AY65" s="90"/>
      <c r="AZ65" s="90"/>
      <c r="BA65" s="90"/>
      <c r="BB65" s="90"/>
      <c r="BC65" s="90"/>
      <c r="BD65" s="90"/>
      <c r="BE65" s="90"/>
      <c r="BF65" s="90"/>
    </row>
    <row r="66" spans="2:58">
      <c r="B66" s="283"/>
      <c r="C66" s="325"/>
      <c r="D66" s="326"/>
      <c r="E66" s="285"/>
      <c r="F66" s="64" t="s">
        <v>109</v>
      </c>
      <c r="G66" s="65"/>
      <c r="H66" s="38"/>
      <c r="I66" s="136"/>
      <c r="J66" s="136"/>
      <c r="K66" s="136"/>
      <c r="L66" s="136"/>
      <c r="M66" s="136"/>
      <c r="N66" s="136"/>
      <c r="O66" s="136"/>
      <c r="P66" s="136"/>
      <c r="Q66" s="38"/>
      <c r="R66" s="136"/>
      <c r="S66" s="136"/>
      <c r="T66" s="136"/>
      <c r="U66" s="136"/>
      <c r="V66" s="136"/>
      <c r="W66" s="136"/>
      <c r="X66" s="136"/>
      <c r="Y66" s="136"/>
      <c r="Z66" s="136"/>
      <c r="AA66" s="136"/>
      <c r="AB66" s="136"/>
      <c r="AC66" s="136"/>
      <c r="AD66" s="90"/>
      <c r="AE66" s="90"/>
      <c r="AF66" s="90">
        <v>917.59</v>
      </c>
      <c r="AG66" s="90">
        <v>854.23</v>
      </c>
      <c r="AH66" s="90">
        <v>921.05</v>
      </c>
      <c r="AI66" s="90">
        <v>931.6</v>
      </c>
      <c r="AJ66" s="90">
        <v>962.42</v>
      </c>
      <c r="AK66" s="243">
        <v>913.11</v>
      </c>
      <c r="AL66" s="90">
        <v>936.13</v>
      </c>
      <c r="AM66" s="90">
        <v>876.81</v>
      </c>
      <c r="AN66" s="90">
        <v>817.23</v>
      </c>
      <c r="AO66" s="90"/>
      <c r="AP66" s="90"/>
      <c r="AQ66" s="90"/>
      <c r="AR66" s="90"/>
      <c r="AS66" s="90"/>
      <c r="AT66" s="90"/>
      <c r="AU66" s="90"/>
      <c r="AV66" s="90"/>
      <c r="AW66" s="90"/>
      <c r="AX66" s="90"/>
      <c r="AY66" s="90"/>
      <c r="AZ66" s="90"/>
      <c r="BA66" s="90"/>
      <c r="BB66" s="90"/>
      <c r="BC66" s="90"/>
      <c r="BD66" s="90"/>
      <c r="BE66" s="90"/>
      <c r="BF66" s="90"/>
    </row>
    <row r="67" spans="2:58">
      <c r="B67" s="283"/>
      <c r="C67" s="325"/>
      <c r="D67" s="326"/>
      <c r="E67" s="285"/>
      <c r="F67" s="64" t="s">
        <v>110</v>
      </c>
      <c r="G67" s="65"/>
      <c r="H67" s="38"/>
      <c r="I67" s="136"/>
      <c r="J67" s="136"/>
      <c r="K67" s="136"/>
      <c r="L67" s="136"/>
      <c r="M67" s="136"/>
      <c r="N67" s="136"/>
      <c r="O67" s="136"/>
      <c r="P67" s="136"/>
      <c r="Q67" s="38"/>
      <c r="R67" s="136"/>
      <c r="S67" s="136"/>
      <c r="T67" s="136"/>
      <c r="U67" s="136"/>
      <c r="V67" s="136"/>
      <c r="W67" s="136"/>
      <c r="X67" s="136"/>
      <c r="Y67" s="136"/>
      <c r="Z67" s="136"/>
      <c r="AA67" s="136"/>
      <c r="AB67" s="136"/>
      <c r="AC67" s="136"/>
      <c r="AD67" s="90"/>
      <c r="AE67" s="90"/>
      <c r="AF67" s="90">
        <v>945.13</v>
      </c>
      <c r="AG67" s="90">
        <v>883</v>
      </c>
      <c r="AH67" s="90">
        <v>948.1</v>
      </c>
      <c r="AI67" s="90">
        <v>958.26</v>
      </c>
      <c r="AJ67" s="90">
        <v>1000.17</v>
      </c>
      <c r="AK67" s="243">
        <v>952.62</v>
      </c>
      <c r="AL67" s="90">
        <v>975.99</v>
      </c>
      <c r="AM67" s="90">
        <v>911.94</v>
      </c>
      <c r="AN67" s="90">
        <v>839.79</v>
      </c>
      <c r="AO67" s="90"/>
      <c r="AP67" s="90"/>
      <c r="AQ67" s="90"/>
      <c r="AR67" s="90"/>
      <c r="AS67" s="90"/>
      <c r="AT67" s="90"/>
      <c r="AU67" s="90"/>
      <c r="AV67" s="90"/>
      <c r="AW67" s="90"/>
      <c r="AX67" s="90"/>
      <c r="AY67" s="90"/>
      <c r="AZ67" s="90"/>
      <c r="BA67" s="90"/>
      <c r="BB67" s="90"/>
      <c r="BC67" s="90"/>
      <c r="BD67" s="90"/>
      <c r="BE67" s="90"/>
      <c r="BF67" s="90"/>
    </row>
    <row r="68" spans="2:58">
      <c r="B68" s="283"/>
      <c r="C68" s="325"/>
      <c r="D68" s="326"/>
      <c r="E68" s="285"/>
      <c r="F68" s="64" t="s">
        <v>111</v>
      </c>
      <c r="G68" s="66"/>
      <c r="H68" s="38"/>
      <c r="I68" s="136"/>
      <c r="J68" s="136"/>
      <c r="K68" s="136"/>
      <c r="L68" s="136"/>
      <c r="M68" s="136"/>
      <c r="N68" s="136"/>
      <c r="O68" s="136"/>
      <c r="P68" s="136"/>
      <c r="Q68" s="38"/>
      <c r="R68" s="136"/>
      <c r="S68" s="136"/>
      <c r="T68" s="136"/>
      <c r="U68" s="136"/>
      <c r="V68" s="136"/>
      <c r="W68" s="136"/>
      <c r="X68" s="136"/>
      <c r="Y68" s="136"/>
      <c r="Z68" s="136"/>
      <c r="AA68" s="136"/>
      <c r="AB68" s="136"/>
      <c r="AC68" s="136"/>
      <c r="AD68" s="90"/>
      <c r="AE68" s="90"/>
      <c r="AF68" s="90">
        <v>938.77</v>
      </c>
      <c r="AG68" s="90">
        <v>875.64</v>
      </c>
      <c r="AH68" s="90">
        <v>941.79</v>
      </c>
      <c r="AI68" s="90">
        <v>952.3</v>
      </c>
      <c r="AJ68" s="90">
        <v>991.1</v>
      </c>
      <c r="AK68" s="243">
        <v>942.61</v>
      </c>
      <c r="AL68" s="90">
        <v>965.93</v>
      </c>
      <c r="AM68" s="90">
        <v>902.15</v>
      </c>
      <c r="AN68" s="90">
        <v>835.97</v>
      </c>
      <c r="AO68" s="90"/>
      <c r="AP68" s="90"/>
      <c r="AQ68" s="90"/>
      <c r="AR68" s="90"/>
      <c r="AS68" s="90"/>
      <c r="AT68" s="90"/>
      <c r="AU68" s="90"/>
      <c r="AV68" s="90"/>
      <c r="AW68" s="90"/>
      <c r="AX68" s="90"/>
      <c r="AY68" s="90"/>
      <c r="AZ68" s="90"/>
      <c r="BA68" s="90"/>
      <c r="BB68" s="90"/>
      <c r="BC68" s="90"/>
      <c r="BD68" s="90"/>
      <c r="BE68" s="90"/>
      <c r="BF68" s="90"/>
    </row>
    <row r="69" spans="2:58" ht="15" customHeight="1">
      <c r="B69" s="283"/>
      <c r="C69" s="325" t="s">
        <v>321</v>
      </c>
      <c r="D69" s="316" t="s">
        <v>96</v>
      </c>
      <c r="E69" s="285"/>
      <c r="F69" s="17" t="s">
        <v>98</v>
      </c>
      <c r="G69" s="133"/>
      <c r="H69" s="38"/>
      <c r="I69" s="136"/>
      <c r="J69" s="136"/>
      <c r="K69" s="136"/>
      <c r="L69" s="136"/>
      <c r="M69" s="136"/>
      <c r="N69" s="136"/>
      <c r="O69" s="136"/>
      <c r="P69" s="136"/>
      <c r="Q69" s="38"/>
      <c r="R69" s="136"/>
      <c r="S69" s="136"/>
      <c r="T69" s="136"/>
      <c r="U69" s="136"/>
      <c r="V69" s="136"/>
      <c r="W69" s="136"/>
      <c r="X69" s="136"/>
      <c r="Y69" s="136"/>
      <c r="Z69" s="136"/>
      <c r="AA69" s="136"/>
      <c r="AB69" s="136"/>
      <c r="AC69" s="136"/>
      <c r="AD69" s="90"/>
      <c r="AE69" s="90"/>
      <c r="AF69" s="90">
        <v>1103.99</v>
      </c>
      <c r="AG69" s="90">
        <v>1016.98</v>
      </c>
      <c r="AH69" s="90">
        <v>1124.0899999999999</v>
      </c>
      <c r="AI69" s="90">
        <v>1143.1099999999999</v>
      </c>
      <c r="AJ69" s="90">
        <v>1233.22</v>
      </c>
      <c r="AK69" s="243">
        <v>1174.52</v>
      </c>
      <c r="AL69" s="90">
        <v>1203.04</v>
      </c>
      <c r="AM69" s="90">
        <v>1177.98</v>
      </c>
      <c r="AN69" s="90">
        <v>1015.85</v>
      </c>
      <c r="AO69" s="90"/>
      <c r="AP69" s="90"/>
      <c r="AQ69" s="90"/>
      <c r="AR69" s="90"/>
      <c r="AS69" s="90"/>
      <c r="AT69" s="90"/>
      <c r="AU69" s="90"/>
      <c r="AV69" s="90"/>
      <c r="AW69" s="90"/>
      <c r="AX69" s="90"/>
      <c r="AY69" s="90"/>
      <c r="AZ69" s="90"/>
      <c r="BA69" s="90"/>
      <c r="BB69" s="90"/>
      <c r="BC69" s="90"/>
      <c r="BD69" s="90"/>
      <c r="BE69" s="90"/>
      <c r="BF69" s="90"/>
    </row>
    <row r="70" spans="2:58">
      <c r="B70" s="283"/>
      <c r="C70" s="325"/>
      <c r="D70" s="326"/>
      <c r="E70" s="285"/>
      <c r="F70" s="17" t="s">
        <v>99</v>
      </c>
      <c r="G70" s="65"/>
      <c r="H70" s="38"/>
      <c r="I70" s="136"/>
      <c r="J70" s="136"/>
      <c r="K70" s="136"/>
      <c r="L70" s="136"/>
      <c r="M70" s="136"/>
      <c r="N70" s="136"/>
      <c r="O70" s="136"/>
      <c r="P70" s="136"/>
      <c r="Q70" s="38"/>
      <c r="R70" s="136"/>
      <c r="S70" s="136"/>
      <c r="T70" s="136"/>
      <c r="U70" s="136"/>
      <c r="V70" s="136"/>
      <c r="W70" s="136"/>
      <c r="X70" s="136"/>
      <c r="Y70" s="136"/>
      <c r="Z70" s="136"/>
      <c r="AA70" s="136"/>
      <c r="AB70" s="136"/>
      <c r="AC70" s="136"/>
      <c r="AD70" s="90"/>
      <c r="AE70" s="90"/>
      <c r="AF70" s="90">
        <v>1131.33</v>
      </c>
      <c r="AG70" s="90">
        <v>1044.6199999999999</v>
      </c>
      <c r="AH70" s="90">
        <v>1131.6099999999999</v>
      </c>
      <c r="AI70" s="90">
        <v>1149.96</v>
      </c>
      <c r="AJ70" s="90">
        <v>1207.82</v>
      </c>
      <c r="AK70" s="243">
        <v>1150.1400000000001</v>
      </c>
      <c r="AL70" s="90">
        <v>1178.8699999999999</v>
      </c>
      <c r="AM70" s="90">
        <v>1157.1199999999999</v>
      </c>
      <c r="AN70" s="90">
        <v>1046.9100000000001</v>
      </c>
      <c r="AO70" s="90"/>
      <c r="AP70" s="90"/>
      <c r="AQ70" s="90"/>
      <c r="AR70" s="90"/>
      <c r="AS70" s="90"/>
      <c r="AT70" s="90"/>
      <c r="AU70" s="90"/>
      <c r="AV70" s="90"/>
      <c r="AW70" s="90"/>
      <c r="AX70" s="90"/>
      <c r="AY70" s="90"/>
      <c r="AZ70" s="90"/>
      <c r="BA70" s="90"/>
      <c r="BB70" s="90"/>
      <c r="BC70" s="90"/>
      <c r="BD70" s="90"/>
      <c r="BE70" s="90"/>
      <c r="BF70" s="90"/>
    </row>
    <row r="71" spans="2:58">
      <c r="B71" s="283"/>
      <c r="C71" s="325"/>
      <c r="D71" s="326"/>
      <c r="E71" s="285"/>
      <c r="F71" s="17" t="s">
        <v>100</v>
      </c>
      <c r="G71" s="65"/>
      <c r="H71" s="38"/>
      <c r="I71" s="136"/>
      <c r="J71" s="136"/>
      <c r="K71" s="136"/>
      <c r="L71" s="136"/>
      <c r="M71" s="136"/>
      <c r="N71" s="136"/>
      <c r="O71" s="136"/>
      <c r="P71" s="136"/>
      <c r="Q71" s="38"/>
      <c r="R71" s="136"/>
      <c r="S71" s="136"/>
      <c r="T71" s="136"/>
      <c r="U71" s="136"/>
      <c r="V71" s="136"/>
      <c r="W71" s="136"/>
      <c r="X71" s="136"/>
      <c r="Y71" s="136"/>
      <c r="Z71" s="136"/>
      <c r="AA71" s="136"/>
      <c r="AB71" s="136"/>
      <c r="AC71" s="136"/>
      <c r="AD71" s="90"/>
      <c r="AE71" s="90"/>
      <c r="AF71" s="90">
        <v>1120.1500000000001</v>
      </c>
      <c r="AG71" s="90">
        <v>1031.05</v>
      </c>
      <c r="AH71" s="90">
        <v>1132.03</v>
      </c>
      <c r="AI71" s="90">
        <v>1151.52</v>
      </c>
      <c r="AJ71" s="90">
        <v>1204</v>
      </c>
      <c r="AK71" s="243">
        <v>1143.68</v>
      </c>
      <c r="AL71" s="90">
        <v>1173.58</v>
      </c>
      <c r="AM71" s="90">
        <v>1153.1600000000001</v>
      </c>
      <c r="AN71" s="90">
        <v>1051.3399999999999</v>
      </c>
      <c r="AO71" s="90"/>
      <c r="AP71" s="90"/>
      <c r="AQ71" s="90"/>
      <c r="AR71" s="90"/>
      <c r="AS71" s="90"/>
      <c r="AT71" s="90"/>
      <c r="AU71" s="90"/>
      <c r="AV71" s="90"/>
      <c r="AW71" s="90"/>
      <c r="AX71" s="90"/>
      <c r="AY71" s="90"/>
      <c r="AZ71" s="90"/>
      <c r="BA71" s="90"/>
      <c r="BB71" s="90"/>
      <c r="BC71" s="90"/>
      <c r="BD71" s="90"/>
      <c r="BE71" s="90"/>
      <c r="BF71" s="90"/>
    </row>
    <row r="72" spans="2:58">
      <c r="B72" s="283"/>
      <c r="C72" s="325"/>
      <c r="D72" s="326"/>
      <c r="E72" s="285"/>
      <c r="F72" s="17" t="s">
        <v>101</v>
      </c>
      <c r="G72" s="65"/>
      <c r="H72" s="38"/>
      <c r="I72" s="136"/>
      <c r="J72" s="136"/>
      <c r="K72" s="136"/>
      <c r="L72" s="136"/>
      <c r="M72" s="136"/>
      <c r="N72" s="136"/>
      <c r="O72" s="136"/>
      <c r="P72" s="136"/>
      <c r="Q72" s="38"/>
      <c r="R72" s="136"/>
      <c r="S72" s="136"/>
      <c r="T72" s="136"/>
      <c r="U72" s="136"/>
      <c r="V72" s="136"/>
      <c r="W72" s="136"/>
      <c r="X72" s="136"/>
      <c r="Y72" s="136"/>
      <c r="Z72" s="136"/>
      <c r="AA72" s="136"/>
      <c r="AB72" s="136"/>
      <c r="AC72" s="136"/>
      <c r="AD72" s="90"/>
      <c r="AE72" s="90"/>
      <c r="AF72" s="90">
        <v>1153.68</v>
      </c>
      <c r="AG72" s="90">
        <v>1067.3800000000001</v>
      </c>
      <c r="AH72" s="90">
        <v>1159.99</v>
      </c>
      <c r="AI72" s="90">
        <v>1178.43</v>
      </c>
      <c r="AJ72" s="90">
        <v>1233.74</v>
      </c>
      <c r="AK72" s="243">
        <v>1179.31</v>
      </c>
      <c r="AL72" s="90">
        <v>1239.3599999999999</v>
      </c>
      <c r="AM72" s="90">
        <v>1213.04</v>
      </c>
      <c r="AN72" s="90">
        <v>1063.3499999999999</v>
      </c>
      <c r="AO72" s="90"/>
      <c r="AP72" s="90"/>
      <c r="AQ72" s="90"/>
      <c r="AR72" s="90"/>
      <c r="AS72" s="90"/>
      <c r="AT72" s="90"/>
      <c r="AU72" s="90"/>
      <c r="AV72" s="90"/>
      <c r="AW72" s="90"/>
      <c r="AX72" s="90"/>
      <c r="AY72" s="90"/>
      <c r="AZ72" s="90"/>
      <c r="BA72" s="90"/>
      <c r="BB72" s="90"/>
      <c r="BC72" s="90"/>
      <c r="BD72" s="90"/>
      <c r="BE72" s="90"/>
      <c r="BF72" s="90"/>
    </row>
    <row r="73" spans="2:58">
      <c r="B73" s="283"/>
      <c r="C73" s="325"/>
      <c r="D73" s="326"/>
      <c r="E73" s="285"/>
      <c r="F73" s="17" t="s">
        <v>102</v>
      </c>
      <c r="G73" s="65"/>
      <c r="H73" s="38"/>
      <c r="I73" s="136"/>
      <c r="J73" s="136"/>
      <c r="K73" s="136"/>
      <c r="L73" s="136"/>
      <c r="M73" s="136"/>
      <c r="N73" s="136"/>
      <c r="O73" s="136"/>
      <c r="P73" s="136"/>
      <c r="Q73" s="38"/>
      <c r="R73" s="136"/>
      <c r="S73" s="136"/>
      <c r="T73" s="136"/>
      <c r="U73" s="136"/>
      <c r="V73" s="136"/>
      <c r="W73" s="136"/>
      <c r="X73" s="136"/>
      <c r="Y73" s="136"/>
      <c r="Z73" s="136"/>
      <c r="AA73" s="136"/>
      <c r="AB73" s="136"/>
      <c r="AC73" s="136"/>
      <c r="AD73" s="90"/>
      <c r="AE73" s="90"/>
      <c r="AF73" s="90">
        <v>1150.4100000000001</v>
      </c>
      <c r="AG73" s="90">
        <v>1060.21</v>
      </c>
      <c r="AH73" s="90">
        <v>1156.74</v>
      </c>
      <c r="AI73" s="90">
        <v>1176.47</v>
      </c>
      <c r="AJ73" s="90">
        <v>1192.52</v>
      </c>
      <c r="AK73" s="243">
        <v>1132.3800000000001</v>
      </c>
      <c r="AL73" s="90">
        <v>1164.98</v>
      </c>
      <c r="AM73" s="90">
        <v>1141.69</v>
      </c>
      <c r="AN73" s="90">
        <v>1037.01</v>
      </c>
      <c r="AO73" s="90"/>
      <c r="AP73" s="90"/>
      <c r="AQ73" s="90"/>
      <c r="AR73" s="90"/>
      <c r="AS73" s="90"/>
      <c r="AT73" s="90"/>
      <c r="AU73" s="90"/>
      <c r="AV73" s="90"/>
      <c r="AW73" s="90"/>
      <c r="AX73" s="90"/>
      <c r="AY73" s="90"/>
      <c r="AZ73" s="90"/>
      <c r="BA73" s="90"/>
      <c r="BB73" s="90"/>
      <c r="BC73" s="90"/>
      <c r="BD73" s="90"/>
      <c r="BE73" s="90"/>
      <c r="BF73" s="90"/>
    </row>
    <row r="74" spans="2:58">
      <c r="B74" s="283"/>
      <c r="C74" s="325"/>
      <c r="D74" s="326"/>
      <c r="E74" s="285"/>
      <c r="F74" s="17" t="s">
        <v>103</v>
      </c>
      <c r="G74" s="65"/>
      <c r="H74" s="38"/>
      <c r="I74" s="136"/>
      <c r="J74" s="136"/>
      <c r="K74" s="136"/>
      <c r="L74" s="136"/>
      <c r="M74" s="136"/>
      <c r="N74" s="136"/>
      <c r="O74" s="136"/>
      <c r="P74" s="136"/>
      <c r="Q74" s="38"/>
      <c r="R74" s="136"/>
      <c r="S74" s="136"/>
      <c r="T74" s="136"/>
      <c r="U74" s="136"/>
      <c r="V74" s="136"/>
      <c r="W74" s="136"/>
      <c r="X74" s="136"/>
      <c r="Y74" s="136"/>
      <c r="Z74" s="136"/>
      <c r="AA74" s="136"/>
      <c r="AB74" s="136"/>
      <c r="AC74" s="136"/>
      <c r="AD74" s="90"/>
      <c r="AE74" s="90"/>
      <c r="AF74" s="90">
        <v>1123.31</v>
      </c>
      <c r="AG74" s="90">
        <v>1033.8900000000001</v>
      </c>
      <c r="AH74" s="90">
        <v>1130</v>
      </c>
      <c r="AI74" s="90">
        <v>1149.45</v>
      </c>
      <c r="AJ74" s="90">
        <v>1175.2</v>
      </c>
      <c r="AK74" s="243">
        <v>1116.8499999999999</v>
      </c>
      <c r="AL74" s="90">
        <v>1179.1600000000001</v>
      </c>
      <c r="AM74" s="90">
        <v>1157.3699999999999</v>
      </c>
      <c r="AN74" s="90">
        <v>1064.57</v>
      </c>
      <c r="AO74" s="90"/>
      <c r="AP74" s="90"/>
      <c r="AQ74" s="90"/>
      <c r="AR74" s="90"/>
      <c r="AS74" s="90"/>
      <c r="AT74" s="90"/>
      <c r="AU74" s="90"/>
      <c r="AV74" s="90"/>
      <c r="AW74" s="90"/>
      <c r="AX74" s="90"/>
      <c r="AY74" s="90"/>
      <c r="AZ74" s="90"/>
      <c r="BA74" s="90"/>
      <c r="BB74" s="90"/>
      <c r="BC74" s="90"/>
      <c r="BD74" s="90"/>
      <c r="BE74" s="90"/>
      <c r="BF74" s="90"/>
    </row>
    <row r="75" spans="2:58">
      <c r="B75" s="283"/>
      <c r="C75" s="325"/>
      <c r="D75" s="326"/>
      <c r="E75" s="285"/>
      <c r="F75" s="17" t="s">
        <v>104</v>
      </c>
      <c r="G75" s="65"/>
      <c r="H75" s="38"/>
      <c r="I75" s="136"/>
      <c r="J75" s="136"/>
      <c r="K75" s="136"/>
      <c r="L75" s="136"/>
      <c r="M75" s="136"/>
      <c r="N75" s="136"/>
      <c r="O75" s="136"/>
      <c r="P75" s="136"/>
      <c r="Q75" s="38"/>
      <c r="R75" s="136"/>
      <c r="S75" s="136"/>
      <c r="T75" s="136"/>
      <c r="U75" s="136"/>
      <c r="V75" s="136"/>
      <c r="W75" s="136"/>
      <c r="X75" s="136"/>
      <c r="Y75" s="136"/>
      <c r="Z75" s="136"/>
      <c r="AA75" s="136"/>
      <c r="AB75" s="136"/>
      <c r="AC75" s="136"/>
      <c r="AD75" s="90"/>
      <c r="AE75" s="90"/>
      <c r="AF75" s="90">
        <v>1187.07</v>
      </c>
      <c r="AG75" s="90">
        <v>1095.8</v>
      </c>
      <c r="AH75" s="90">
        <v>1193.1600000000001</v>
      </c>
      <c r="AI75" s="90">
        <v>1213.22</v>
      </c>
      <c r="AJ75" s="90">
        <v>1319.05</v>
      </c>
      <c r="AK75" s="243">
        <v>1261.32</v>
      </c>
      <c r="AL75" s="90">
        <v>1292.6099999999999</v>
      </c>
      <c r="AM75" s="90">
        <v>1266.76</v>
      </c>
      <c r="AN75" s="90">
        <v>1147.03</v>
      </c>
      <c r="AO75" s="90"/>
      <c r="AP75" s="90"/>
      <c r="AQ75" s="90"/>
      <c r="AR75" s="90"/>
      <c r="AS75" s="90"/>
      <c r="AT75" s="90"/>
      <c r="AU75" s="90"/>
      <c r="AV75" s="90"/>
      <c r="AW75" s="90"/>
      <c r="AX75" s="90"/>
      <c r="AY75" s="90"/>
      <c r="AZ75" s="90"/>
      <c r="BA75" s="90"/>
      <c r="BB75" s="90"/>
      <c r="BC75" s="90"/>
      <c r="BD75" s="90"/>
      <c r="BE75" s="90"/>
      <c r="BF75" s="90"/>
    </row>
    <row r="76" spans="2:58">
      <c r="B76" s="283"/>
      <c r="C76" s="325"/>
      <c r="D76" s="326"/>
      <c r="E76" s="285"/>
      <c r="F76" s="17" t="s">
        <v>105</v>
      </c>
      <c r="G76" s="65"/>
      <c r="H76" s="38"/>
      <c r="I76" s="136"/>
      <c r="J76" s="136"/>
      <c r="K76" s="136"/>
      <c r="L76" s="136"/>
      <c r="M76" s="136"/>
      <c r="N76" s="136"/>
      <c r="O76" s="136"/>
      <c r="P76" s="136"/>
      <c r="Q76" s="38"/>
      <c r="R76" s="136"/>
      <c r="S76" s="136"/>
      <c r="T76" s="136"/>
      <c r="U76" s="136"/>
      <c r="V76" s="136"/>
      <c r="W76" s="136"/>
      <c r="X76" s="136"/>
      <c r="Y76" s="136"/>
      <c r="Z76" s="136"/>
      <c r="AA76" s="136"/>
      <c r="AB76" s="136"/>
      <c r="AC76" s="136"/>
      <c r="AD76" s="90"/>
      <c r="AE76" s="90"/>
      <c r="AF76" s="90">
        <v>1104.77</v>
      </c>
      <c r="AG76" s="90">
        <v>1013.47</v>
      </c>
      <c r="AH76" s="90">
        <v>1109.1600000000001</v>
      </c>
      <c r="AI76" s="90">
        <v>1129.27</v>
      </c>
      <c r="AJ76" s="90">
        <v>1167.77</v>
      </c>
      <c r="AK76" s="243">
        <v>1105.94</v>
      </c>
      <c r="AL76" s="90">
        <v>1136.28</v>
      </c>
      <c r="AM76" s="90">
        <v>1115.55</v>
      </c>
      <c r="AN76" s="90">
        <v>1010.85</v>
      </c>
      <c r="AO76" s="90"/>
      <c r="AP76" s="90"/>
      <c r="AQ76" s="90"/>
      <c r="AR76" s="90"/>
      <c r="AS76" s="90"/>
      <c r="AT76" s="90"/>
      <c r="AU76" s="90"/>
      <c r="AV76" s="90"/>
      <c r="AW76" s="90"/>
      <c r="AX76" s="90"/>
      <c r="AY76" s="90"/>
      <c r="AZ76" s="90"/>
      <c r="BA76" s="90"/>
      <c r="BB76" s="90"/>
      <c r="BC76" s="90"/>
      <c r="BD76" s="90"/>
      <c r="BE76" s="90"/>
      <c r="BF76" s="90"/>
    </row>
    <row r="77" spans="2:58">
      <c r="B77" s="283"/>
      <c r="C77" s="325"/>
      <c r="D77" s="326"/>
      <c r="E77" s="285"/>
      <c r="F77" s="17" t="s">
        <v>106</v>
      </c>
      <c r="G77" s="65"/>
      <c r="H77" s="38"/>
      <c r="I77" s="136"/>
      <c r="J77" s="136"/>
      <c r="K77" s="136"/>
      <c r="L77" s="136"/>
      <c r="M77" s="136"/>
      <c r="N77" s="136"/>
      <c r="O77" s="136"/>
      <c r="P77" s="136"/>
      <c r="Q77" s="38"/>
      <c r="R77" s="136"/>
      <c r="S77" s="136"/>
      <c r="T77" s="136"/>
      <c r="U77" s="136"/>
      <c r="V77" s="136"/>
      <c r="W77" s="136"/>
      <c r="X77" s="136"/>
      <c r="Y77" s="136"/>
      <c r="Z77" s="136"/>
      <c r="AA77" s="136"/>
      <c r="AB77" s="136"/>
      <c r="AC77" s="136"/>
      <c r="AD77" s="90"/>
      <c r="AE77" s="90"/>
      <c r="AF77" s="90">
        <v>1148.19</v>
      </c>
      <c r="AG77" s="90">
        <v>1058.1500000000001</v>
      </c>
      <c r="AH77" s="90">
        <v>1154.81</v>
      </c>
      <c r="AI77" s="90">
        <v>1174.46</v>
      </c>
      <c r="AJ77" s="90">
        <v>1217.74</v>
      </c>
      <c r="AK77" s="243">
        <v>1158.32</v>
      </c>
      <c r="AL77" s="90">
        <v>1188.95</v>
      </c>
      <c r="AM77" s="90">
        <v>1164.51</v>
      </c>
      <c r="AN77" s="90">
        <v>1059.98</v>
      </c>
      <c r="AO77" s="90"/>
      <c r="AP77" s="90"/>
      <c r="AQ77" s="90"/>
      <c r="AR77" s="90"/>
      <c r="AS77" s="90"/>
      <c r="AT77" s="90"/>
      <c r="AU77" s="90"/>
      <c r="AV77" s="90"/>
      <c r="AW77" s="90"/>
      <c r="AX77" s="90"/>
      <c r="AY77" s="90"/>
      <c r="AZ77" s="90"/>
      <c r="BA77" s="90"/>
      <c r="BB77" s="90"/>
      <c r="BC77" s="90"/>
      <c r="BD77" s="90"/>
      <c r="BE77" s="90"/>
      <c r="BF77" s="90"/>
    </row>
    <row r="78" spans="2:58">
      <c r="B78" s="283"/>
      <c r="C78" s="325"/>
      <c r="D78" s="326"/>
      <c r="E78" s="285"/>
      <c r="F78" s="17" t="s">
        <v>107</v>
      </c>
      <c r="G78" s="65"/>
      <c r="H78" s="38"/>
      <c r="I78" s="136"/>
      <c r="J78" s="136"/>
      <c r="K78" s="136"/>
      <c r="L78" s="136"/>
      <c r="M78" s="136"/>
      <c r="N78" s="136"/>
      <c r="O78" s="136"/>
      <c r="P78" s="136"/>
      <c r="Q78" s="38"/>
      <c r="R78" s="136"/>
      <c r="S78" s="136"/>
      <c r="T78" s="136"/>
      <c r="U78" s="136"/>
      <c r="V78" s="136"/>
      <c r="W78" s="136"/>
      <c r="X78" s="136"/>
      <c r="Y78" s="136"/>
      <c r="Z78" s="136"/>
      <c r="AA78" s="136"/>
      <c r="AB78" s="136"/>
      <c r="AC78" s="136"/>
      <c r="AD78" s="90"/>
      <c r="AE78" s="90"/>
      <c r="AF78" s="90">
        <v>1123.6600000000001</v>
      </c>
      <c r="AG78" s="90">
        <v>1033.25</v>
      </c>
      <c r="AH78" s="90">
        <v>1130.05</v>
      </c>
      <c r="AI78" s="90">
        <v>1149.8599999999999</v>
      </c>
      <c r="AJ78" s="90">
        <v>1208.48</v>
      </c>
      <c r="AK78" s="243">
        <v>1148.3900000000001</v>
      </c>
      <c r="AL78" s="90">
        <v>1178.8800000000001</v>
      </c>
      <c r="AM78" s="90">
        <v>1155.49</v>
      </c>
      <c r="AN78" s="90">
        <v>1050.04</v>
      </c>
      <c r="AO78" s="90"/>
      <c r="AP78" s="90"/>
      <c r="AQ78" s="90"/>
      <c r="AR78" s="90"/>
      <c r="AS78" s="90"/>
      <c r="AT78" s="90"/>
      <c r="AU78" s="90"/>
      <c r="AV78" s="90"/>
      <c r="AW78" s="90"/>
      <c r="AX78" s="90"/>
      <c r="AY78" s="90"/>
      <c r="AZ78" s="90"/>
      <c r="BA78" s="90"/>
      <c r="BB78" s="90"/>
      <c r="BC78" s="90"/>
      <c r="BD78" s="90"/>
      <c r="BE78" s="90"/>
      <c r="BF78" s="90"/>
    </row>
    <row r="79" spans="2:58">
      <c r="B79" s="283"/>
      <c r="C79" s="325"/>
      <c r="D79" s="326"/>
      <c r="E79" s="285"/>
      <c r="F79" s="17" t="s">
        <v>108</v>
      </c>
      <c r="G79" s="65"/>
      <c r="H79" s="38"/>
      <c r="I79" s="136"/>
      <c r="J79" s="136"/>
      <c r="K79" s="136"/>
      <c r="L79" s="136"/>
      <c r="M79" s="136"/>
      <c r="N79" s="136"/>
      <c r="O79" s="136"/>
      <c r="P79" s="136"/>
      <c r="Q79" s="38"/>
      <c r="R79" s="136"/>
      <c r="S79" s="136"/>
      <c r="T79" s="136"/>
      <c r="U79" s="136"/>
      <c r="V79" s="136"/>
      <c r="W79" s="136"/>
      <c r="X79" s="136"/>
      <c r="Y79" s="136"/>
      <c r="Z79" s="136"/>
      <c r="AA79" s="136"/>
      <c r="AB79" s="136"/>
      <c r="AC79" s="136"/>
      <c r="AD79" s="90"/>
      <c r="AE79" s="90"/>
      <c r="AF79" s="90">
        <v>1094.72</v>
      </c>
      <c r="AG79" s="90">
        <v>1005.99</v>
      </c>
      <c r="AH79" s="90">
        <v>1100.8599999999999</v>
      </c>
      <c r="AI79" s="90">
        <v>1120.0899999999999</v>
      </c>
      <c r="AJ79" s="90">
        <v>1176.58</v>
      </c>
      <c r="AK79" s="243">
        <v>1116.69</v>
      </c>
      <c r="AL79" s="90">
        <v>1146.46</v>
      </c>
      <c r="AM79" s="90">
        <v>1124.92</v>
      </c>
      <c r="AN79" s="90">
        <v>1006.53</v>
      </c>
      <c r="AO79" s="90"/>
      <c r="AP79" s="90"/>
      <c r="AQ79" s="90"/>
      <c r="AR79" s="90"/>
      <c r="AS79" s="90"/>
      <c r="AT79" s="90"/>
      <c r="AU79" s="90"/>
      <c r="AV79" s="90"/>
      <c r="AW79" s="90"/>
      <c r="AX79" s="90"/>
      <c r="AY79" s="90"/>
      <c r="AZ79" s="90"/>
      <c r="BA79" s="90"/>
      <c r="BB79" s="90"/>
      <c r="BC79" s="90"/>
      <c r="BD79" s="90"/>
      <c r="BE79" s="90"/>
      <c r="BF79" s="90"/>
    </row>
    <row r="80" spans="2:58">
      <c r="B80" s="283"/>
      <c r="C80" s="325"/>
      <c r="D80" s="326"/>
      <c r="E80" s="285"/>
      <c r="F80" s="17" t="s">
        <v>109</v>
      </c>
      <c r="G80" s="65"/>
      <c r="H80" s="38"/>
      <c r="I80" s="136"/>
      <c r="J80" s="136"/>
      <c r="K80" s="136"/>
      <c r="L80" s="136"/>
      <c r="M80" s="136"/>
      <c r="N80" s="136"/>
      <c r="O80" s="136"/>
      <c r="P80" s="136"/>
      <c r="Q80" s="38"/>
      <c r="R80" s="136"/>
      <c r="S80" s="136"/>
      <c r="T80" s="136"/>
      <c r="U80" s="136"/>
      <c r="V80" s="136"/>
      <c r="W80" s="136"/>
      <c r="X80" s="136"/>
      <c r="Y80" s="136"/>
      <c r="Z80" s="136"/>
      <c r="AA80" s="136"/>
      <c r="AB80" s="136"/>
      <c r="AC80" s="136"/>
      <c r="AD80" s="90"/>
      <c r="AE80" s="90"/>
      <c r="AF80" s="90">
        <v>1120.57</v>
      </c>
      <c r="AG80" s="90">
        <v>1030.81</v>
      </c>
      <c r="AH80" s="90">
        <v>1126.9000000000001</v>
      </c>
      <c r="AI80" s="90">
        <v>1146.5</v>
      </c>
      <c r="AJ80" s="90">
        <v>1193.6199999999999</v>
      </c>
      <c r="AK80" s="243">
        <v>1133.6199999999999</v>
      </c>
      <c r="AL80" s="90">
        <v>1163.69</v>
      </c>
      <c r="AM80" s="90">
        <v>1142.1600000000001</v>
      </c>
      <c r="AN80" s="90">
        <v>1035.99</v>
      </c>
      <c r="AO80" s="90"/>
      <c r="AP80" s="90"/>
      <c r="AQ80" s="90"/>
      <c r="AR80" s="90"/>
      <c r="AS80" s="90"/>
      <c r="AT80" s="90"/>
      <c r="AU80" s="90"/>
      <c r="AV80" s="90"/>
      <c r="AW80" s="90"/>
      <c r="AX80" s="90"/>
      <c r="AY80" s="90"/>
      <c r="AZ80" s="90"/>
      <c r="BA80" s="90"/>
      <c r="BB80" s="90"/>
      <c r="BC80" s="90"/>
      <c r="BD80" s="90"/>
      <c r="BE80" s="90"/>
      <c r="BF80" s="90"/>
    </row>
    <row r="81" spans="2:58">
      <c r="B81" s="283"/>
      <c r="C81" s="325"/>
      <c r="D81" s="326"/>
      <c r="E81" s="285"/>
      <c r="F81" s="17" t="s">
        <v>110</v>
      </c>
      <c r="G81" s="65"/>
      <c r="H81" s="38"/>
      <c r="I81" s="136"/>
      <c r="J81" s="136"/>
      <c r="K81" s="136"/>
      <c r="L81" s="136"/>
      <c r="M81" s="136"/>
      <c r="N81" s="136"/>
      <c r="O81" s="136"/>
      <c r="P81" s="136"/>
      <c r="Q81" s="38"/>
      <c r="R81" s="136"/>
      <c r="S81" s="136"/>
      <c r="T81" s="136"/>
      <c r="U81" s="136"/>
      <c r="V81" s="136"/>
      <c r="W81" s="136"/>
      <c r="X81" s="136"/>
      <c r="Y81" s="136"/>
      <c r="Z81" s="136"/>
      <c r="AA81" s="136"/>
      <c r="AB81" s="136"/>
      <c r="AC81" s="136"/>
      <c r="AD81" s="90"/>
      <c r="AE81" s="90"/>
      <c r="AF81" s="90">
        <v>1146.8599999999999</v>
      </c>
      <c r="AG81" s="90">
        <v>1058.6199999999999</v>
      </c>
      <c r="AH81" s="90">
        <v>1154.1099999999999</v>
      </c>
      <c r="AI81" s="90">
        <v>1173.22</v>
      </c>
      <c r="AJ81" s="90">
        <v>1234.97</v>
      </c>
      <c r="AK81" s="243">
        <v>1176.98</v>
      </c>
      <c r="AL81" s="90">
        <v>1207.27</v>
      </c>
      <c r="AM81" s="90">
        <v>1182.68</v>
      </c>
      <c r="AN81" s="90">
        <v>1063.02</v>
      </c>
      <c r="AO81" s="90"/>
      <c r="AP81" s="90"/>
      <c r="AQ81" s="90"/>
      <c r="AR81" s="90"/>
      <c r="AS81" s="90"/>
      <c r="AT81" s="90"/>
      <c r="AU81" s="90"/>
      <c r="AV81" s="90"/>
      <c r="AW81" s="90"/>
      <c r="AX81" s="90"/>
      <c r="AY81" s="90"/>
      <c r="AZ81" s="90"/>
      <c r="BA81" s="90"/>
      <c r="BB81" s="90"/>
      <c r="BC81" s="90"/>
      <c r="BD81" s="90"/>
      <c r="BE81" s="90"/>
      <c r="BF81" s="90"/>
    </row>
    <row r="82" spans="2:58">
      <c r="B82" s="283"/>
      <c r="C82" s="325"/>
      <c r="D82" s="326"/>
      <c r="E82" s="285"/>
      <c r="F82" s="17" t="s">
        <v>111</v>
      </c>
      <c r="G82" s="66"/>
      <c r="H82" s="38"/>
      <c r="I82" s="136"/>
      <c r="J82" s="136"/>
      <c r="K82" s="136"/>
      <c r="L82" s="136"/>
      <c r="M82" s="136"/>
      <c r="N82" s="136"/>
      <c r="O82" s="136"/>
      <c r="P82" s="136"/>
      <c r="Q82" s="38"/>
      <c r="R82" s="136"/>
      <c r="S82" s="136"/>
      <c r="T82" s="136"/>
      <c r="U82" s="136"/>
      <c r="V82" s="136"/>
      <c r="W82" s="136"/>
      <c r="X82" s="136"/>
      <c r="Y82" s="136"/>
      <c r="Z82" s="136"/>
      <c r="AA82" s="136"/>
      <c r="AB82" s="136"/>
      <c r="AC82" s="136"/>
      <c r="AD82" s="90"/>
      <c r="AE82" s="90"/>
      <c r="AF82" s="90">
        <v>1143.3</v>
      </c>
      <c r="AG82" s="90">
        <v>1053.73</v>
      </c>
      <c r="AH82" s="90">
        <v>1150.5</v>
      </c>
      <c r="AI82" s="90">
        <v>1170.07</v>
      </c>
      <c r="AJ82" s="90">
        <v>1227.6600000000001</v>
      </c>
      <c r="AK82" s="243">
        <v>1168.57</v>
      </c>
      <c r="AL82" s="90">
        <v>1199.1300000000001</v>
      </c>
      <c r="AM82" s="90">
        <v>1174.81</v>
      </c>
      <c r="AN82" s="90">
        <v>1060.99</v>
      </c>
      <c r="AO82" s="90"/>
      <c r="AP82" s="90"/>
      <c r="AQ82" s="90"/>
      <c r="AR82" s="90"/>
      <c r="AS82" s="90"/>
      <c r="AT82" s="90"/>
      <c r="AU82" s="90"/>
      <c r="AV82" s="90"/>
      <c r="AW82" s="90"/>
      <c r="AX82" s="90"/>
      <c r="AY82" s="90"/>
      <c r="AZ82" s="90"/>
      <c r="BA82" s="90"/>
      <c r="BB82" s="90"/>
      <c r="BC82" s="90"/>
      <c r="BD82" s="90"/>
      <c r="BE82" s="90"/>
      <c r="BF82" s="90"/>
    </row>
    <row r="83" spans="2:58" ht="14.65" customHeight="1">
      <c r="B83" s="283" t="s">
        <v>93</v>
      </c>
      <c r="C83" s="325"/>
      <c r="D83" s="286" t="s">
        <v>96</v>
      </c>
      <c r="E83" s="285"/>
      <c r="F83" s="64" t="s">
        <v>98</v>
      </c>
      <c r="G83" s="133"/>
      <c r="H83" s="38"/>
      <c r="I83" s="136"/>
      <c r="J83" s="136"/>
      <c r="K83" s="136"/>
      <c r="L83" s="136"/>
      <c r="M83" s="136"/>
      <c r="N83" s="136"/>
      <c r="O83" s="136"/>
      <c r="P83" s="136"/>
      <c r="Q83" s="38"/>
      <c r="R83" s="136"/>
      <c r="S83" s="136"/>
      <c r="T83" s="136"/>
      <c r="U83" s="136"/>
      <c r="V83" s="136"/>
      <c r="W83" s="136"/>
      <c r="X83" s="136"/>
      <c r="Y83" s="136"/>
      <c r="Z83" s="136"/>
      <c r="AA83" s="136"/>
      <c r="AB83" s="136"/>
      <c r="AC83" s="136"/>
      <c r="AD83" s="90"/>
      <c r="AE83" s="90"/>
      <c r="AF83" s="90">
        <v>784.82</v>
      </c>
      <c r="AG83" s="90">
        <v>720.7</v>
      </c>
      <c r="AH83" s="90">
        <v>810.75</v>
      </c>
      <c r="AI83" s="90">
        <v>822.03</v>
      </c>
      <c r="AJ83" s="90">
        <v>906.27</v>
      </c>
      <c r="AK83" s="243">
        <v>821.15</v>
      </c>
      <c r="AL83" s="90">
        <v>827.71</v>
      </c>
      <c r="AM83" s="90">
        <v>762.94</v>
      </c>
      <c r="AN83" s="90">
        <v>715.48</v>
      </c>
      <c r="AO83" s="90"/>
      <c r="AP83" s="90"/>
      <c r="AQ83" s="90"/>
      <c r="AR83" s="90"/>
      <c r="AS83" s="90"/>
      <c r="AT83" s="90"/>
      <c r="AU83" s="90"/>
      <c r="AV83" s="90"/>
      <c r="AW83" s="90"/>
      <c r="AX83" s="90"/>
      <c r="AY83" s="90"/>
      <c r="AZ83" s="90"/>
      <c r="BA83" s="90"/>
      <c r="BB83" s="90"/>
      <c r="BC83" s="90"/>
      <c r="BD83" s="90"/>
      <c r="BE83" s="90"/>
      <c r="BF83" s="90"/>
    </row>
    <row r="84" spans="2:58">
      <c r="B84" s="283"/>
      <c r="C84" s="325"/>
      <c r="D84" s="287"/>
      <c r="E84" s="285"/>
      <c r="F84" s="64" t="s">
        <v>99</v>
      </c>
      <c r="G84" s="65"/>
      <c r="H84" s="38"/>
      <c r="I84" s="136"/>
      <c r="J84" s="136"/>
      <c r="K84" s="136"/>
      <c r="L84" s="136"/>
      <c r="M84" s="136"/>
      <c r="N84" s="136"/>
      <c r="O84" s="136"/>
      <c r="P84" s="136"/>
      <c r="Q84" s="38"/>
      <c r="R84" s="136"/>
      <c r="S84" s="136"/>
      <c r="T84" s="136"/>
      <c r="U84" s="136"/>
      <c r="V84" s="136"/>
      <c r="W84" s="136"/>
      <c r="X84" s="136"/>
      <c r="Y84" s="136"/>
      <c r="Z84" s="136"/>
      <c r="AA84" s="136"/>
      <c r="AB84" s="136"/>
      <c r="AC84" s="136"/>
      <c r="AD84" s="90"/>
      <c r="AE84" s="90"/>
      <c r="AF84" s="90">
        <v>792.43</v>
      </c>
      <c r="AG84" s="90">
        <v>728.31</v>
      </c>
      <c r="AH84" s="90">
        <v>818.37</v>
      </c>
      <c r="AI84" s="90">
        <v>829.65</v>
      </c>
      <c r="AJ84" s="90">
        <v>903.87</v>
      </c>
      <c r="AK84" s="243">
        <v>818.68</v>
      </c>
      <c r="AL84" s="90">
        <v>832.13</v>
      </c>
      <c r="AM84" s="90">
        <v>767.18</v>
      </c>
      <c r="AN84" s="90">
        <v>720.22</v>
      </c>
      <c r="AO84" s="90"/>
      <c r="AP84" s="90"/>
      <c r="AQ84" s="90"/>
      <c r="AR84" s="90"/>
      <c r="AS84" s="90"/>
      <c r="AT84" s="90"/>
      <c r="AU84" s="90"/>
      <c r="AV84" s="90"/>
      <c r="AW84" s="90"/>
      <c r="AX84" s="90"/>
      <c r="AY84" s="90"/>
      <c r="AZ84" s="90"/>
      <c r="BA84" s="90"/>
      <c r="BB84" s="90"/>
      <c r="BC84" s="90"/>
      <c r="BD84" s="90"/>
      <c r="BE84" s="90"/>
      <c r="BF84" s="90"/>
    </row>
    <row r="85" spans="2:58">
      <c r="B85" s="283"/>
      <c r="C85" s="325"/>
      <c r="D85" s="287"/>
      <c r="E85" s="285"/>
      <c r="F85" s="64" t="s">
        <v>100</v>
      </c>
      <c r="G85" s="65"/>
      <c r="H85" s="38"/>
      <c r="I85" s="136"/>
      <c r="J85" s="136"/>
      <c r="K85" s="136"/>
      <c r="L85" s="136"/>
      <c r="M85" s="136"/>
      <c r="N85" s="136"/>
      <c r="O85" s="136"/>
      <c r="P85" s="136"/>
      <c r="Q85" s="38"/>
      <c r="R85" s="136"/>
      <c r="S85" s="136"/>
      <c r="T85" s="136"/>
      <c r="U85" s="136"/>
      <c r="V85" s="136"/>
      <c r="W85" s="136"/>
      <c r="X85" s="136"/>
      <c r="Y85" s="136"/>
      <c r="Z85" s="136"/>
      <c r="AA85" s="136"/>
      <c r="AB85" s="136"/>
      <c r="AC85" s="136"/>
      <c r="AD85" s="90"/>
      <c r="AE85" s="90"/>
      <c r="AF85" s="90">
        <v>790.98</v>
      </c>
      <c r="AG85" s="90">
        <v>726.87</v>
      </c>
      <c r="AH85" s="90">
        <v>816.93</v>
      </c>
      <c r="AI85" s="90">
        <v>828.2</v>
      </c>
      <c r="AJ85" s="90">
        <v>906.24</v>
      </c>
      <c r="AK85" s="243">
        <v>821.12</v>
      </c>
      <c r="AL85" s="90">
        <v>828.34</v>
      </c>
      <c r="AM85" s="90">
        <v>763.55</v>
      </c>
      <c r="AN85" s="90">
        <v>718.61</v>
      </c>
      <c r="AO85" s="90"/>
      <c r="AP85" s="90"/>
      <c r="AQ85" s="90"/>
      <c r="AR85" s="90"/>
      <c r="AS85" s="90"/>
      <c r="AT85" s="90"/>
      <c r="AU85" s="90"/>
      <c r="AV85" s="90"/>
      <c r="AW85" s="90"/>
      <c r="AX85" s="90"/>
      <c r="AY85" s="90"/>
      <c r="AZ85" s="90"/>
      <c r="BA85" s="90"/>
      <c r="BB85" s="90"/>
      <c r="BC85" s="90"/>
      <c r="BD85" s="90"/>
      <c r="BE85" s="90"/>
      <c r="BF85" s="90"/>
    </row>
    <row r="86" spans="2:58">
      <c r="B86" s="283"/>
      <c r="C86" s="325"/>
      <c r="D86" s="287"/>
      <c r="E86" s="285"/>
      <c r="F86" s="64" t="s">
        <v>101</v>
      </c>
      <c r="G86" s="65"/>
      <c r="H86" s="38"/>
      <c r="I86" s="136"/>
      <c r="J86" s="136"/>
      <c r="K86" s="136"/>
      <c r="L86" s="136"/>
      <c r="M86" s="136"/>
      <c r="N86" s="136"/>
      <c r="O86" s="136"/>
      <c r="P86" s="136"/>
      <c r="Q86" s="38"/>
      <c r="R86" s="136"/>
      <c r="S86" s="136"/>
      <c r="T86" s="136"/>
      <c r="U86" s="136"/>
      <c r="V86" s="136"/>
      <c r="W86" s="136"/>
      <c r="X86" s="136"/>
      <c r="Y86" s="136"/>
      <c r="Z86" s="136"/>
      <c r="AA86" s="136"/>
      <c r="AB86" s="136"/>
      <c r="AC86" s="136"/>
      <c r="AD86" s="90"/>
      <c r="AE86" s="90"/>
      <c r="AF86" s="90">
        <v>784.57</v>
      </c>
      <c r="AG86" s="90">
        <v>720.45</v>
      </c>
      <c r="AH86" s="90">
        <v>810.5</v>
      </c>
      <c r="AI86" s="90">
        <v>821.78</v>
      </c>
      <c r="AJ86" s="90">
        <v>902.3</v>
      </c>
      <c r="AK86" s="243">
        <v>817.06</v>
      </c>
      <c r="AL86" s="90">
        <v>826.98</v>
      </c>
      <c r="AM86" s="90">
        <v>762.25</v>
      </c>
      <c r="AN86" s="90">
        <v>714.78</v>
      </c>
      <c r="AO86" s="90"/>
      <c r="AP86" s="90"/>
      <c r="AQ86" s="90"/>
      <c r="AR86" s="90"/>
      <c r="AS86" s="90"/>
      <c r="AT86" s="90"/>
      <c r="AU86" s="90"/>
      <c r="AV86" s="90"/>
      <c r="AW86" s="90"/>
      <c r="AX86" s="90"/>
      <c r="AY86" s="90"/>
      <c r="AZ86" s="90"/>
      <c r="BA86" s="90"/>
      <c r="BB86" s="90"/>
      <c r="BC86" s="90"/>
      <c r="BD86" s="90"/>
      <c r="BE86" s="90"/>
      <c r="BF86" s="90"/>
    </row>
    <row r="87" spans="2:58">
      <c r="B87" s="283"/>
      <c r="C87" s="325"/>
      <c r="D87" s="287"/>
      <c r="E87" s="285"/>
      <c r="F87" s="64" t="s">
        <v>102</v>
      </c>
      <c r="G87" s="65"/>
      <c r="H87" s="38"/>
      <c r="I87" s="136"/>
      <c r="J87" s="136"/>
      <c r="K87" s="136"/>
      <c r="L87" s="136"/>
      <c r="M87" s="136"/>
      <c r="N87" s="136"/>
      <c r="O87" s="136"/>
      <c r="P87" s="136"/>
      <c r="Q87" s="38"/>
      <c r="R87" s="136"/>
      <c r="S87" s="136"/>
      <c r="T87" s="136"/>
      <c r="U87" s="136"/>
      <c r="V87" s="136"/>
      <c r="W87" s="136"/>
      <c r="X87" s="136"/>
      <c r="Y87" s="136"/>
      <c r="Z87" s="136"/>
      <c r="AA87" s="136"/>
      <c r="AB87" s="136"/>
      <c r="AC87" s="136"/>
      <c r="AD87" s="90"/>
      <c r="AE87" s="90"/>
      <c r="AF87" s="90">
        <v>803.07</v>
      </c>
      <c r="AG87" s="90">
        <v>738.95</v>
      </c>
      <c r="AH87" s="90">
        <v>829.02</v>
      </c>
      <c r="AI87" s="90">
        <v>840.3</v>
      </c>
      <c r="AJ87" s="90">
        <v>919.72</v>
      </c>
      <c r="AK87" s="243">
        <v>834.99</v>
      </c>
      <c r="AL87" s="90">
        <v>839.85</v>
      </c>
      <c r="AM87" s="90">
        <v>774.58</v>
      </c>
      <c r="AN87" s="90">
        <v>747.01</v>
      </c>
      <c r="AO87" s="90"/>
      <c r="AP87" s="90"/>
      <c r="AQ87" s="90"/>
      <c r="AR87" s="90"/>
      <c r="AS87" s="90"/>
      <c r="AT87" s="90"/>
      <c r="AU87" s="90"/>
      <c r="AV87" s="90"/>
      <c r="AW87" s="90"/>
      <c r="AX87" s="90"/>
      <c r="AY87" s="90"/>
      <c r="AZ87" s="90"/>
      <c r="BA87" s="90"/>
      <c r="BB87" s="90"/>
      <c r="BC87" s="90"/>
      <c r="BD87" s="90"/>
      <c r="BE87" s="90"/>
      <c r="BF87" s="90"/>
    </row>
    <row r="88" spans="2:58">
      <c r="B88" s="283"/>
      <c r="C88" s="325"/>
      <c r="D88" s="287"/>
      <c r="E88" s="285"/>
      <c r="F88" s="64" t="s">
        <v>103</v>
      </c>
      <c r="G88" s="65"/>
      <c r="H88" s="38"/>
      <c r="I88" s="136"/>
      <c r="J88" s="136"/>
      <c r="K88" s="136"/>
      <c r="L88" s="136"/>
      <c r="M88" s="136"/>
      <c r="N88" s="136"/>
      <c r="O88" s="136"/>
      <c r="P88" s="136"/>
      <c r="Q88" s="38"/>
      <c r="R88" s="136"/>
      <c r="S88" s="136"/>
      <c r="T88" s="136"/>
      <c r="U88" s="136"/>
      <c r="V88" s="136"/>
      <c r="W88" s="136"/>
      <c r="X88" s="136"/>
      <c r="Y88" s="136"/>
      <c r="Z88" s="136"/>
      <c r="AA88" s="136"/>
      <c r="AB88" s="136"/>
      <c r="AC88" s="136"/>
      <c r="AD88" s="90"/>
      <c r="AE88" s="90"/>
      <c r="AF88" s="90">
        <v>784.58</v>
      </c>
      <c r="AG88" s="90">
        <v>720.46</v>
      </c>
      <c r="AH88" s="90">
        <v>810.51</v>
      </c>
      <c r="AI88" s="90">
        <v>821.79</v>
      </c>
      <c r="AJ88" s="90">
        <v>902.3</v>
      </c>
      <c r="AK88" s="243">
        <v>817.06</v>
      </c>
      <c r="AL88" s="90">
        <v>826.99</v>
      </c>
      <c r="AM88" s="90">
        <v>762.25</v>
      </c>
      <c r="AN88" s="90">
        <v>714.79</v>
      </c>
      <c r="AO88" s="90"/>
      <c r="AP88" s="90"/>
      <c r="AQ88" s="90"/>
      <c r="AR88" s="90"/>
      <c r="AS88" s="90"/>
      <c r="AT88" s="90"/>
      <c r="AU88" s="90"/>
      <c r="AV88" s="90"/>
      <c r="AW88" s="90"/>
      <c r="AX88" s="90"/>
      <c r="AY88" s="90"/>
      <c r="AZ88" s="90"/>
      <c r="BA88" s="90"/>
      <c r="BB88" s="90"/>
      <c r="BC88" s="90"/>
      <c r="BD88" s="90"/>
      <c r="BE88" s="90"/>
      <c r="BF88" s="90"/>
    </row>
    <row r="89" spans="2:58">
      <c r="B89" s="283"/>
      <c r="C89" s="325"/>
      <c r="D89" s="287"/>
      <c r="E89" s="285"/>
      <c r="F89" s="64" t="s">
        <v>104</v>
      </c>
      <c r="G89" s="65"/>
      <c r="H89" s="38"/>
      <c r="I89" s="136"/>
      <c r="J89" s="136"/>
      <c r="K89" s="136"/>
      <c r="L89" s="136"/>
      <c r="M89" s="136"/>
      <c r="N89" s="136"/>
      <c r="O89" s="136"/>
      <c r="P89" s="136"/>
      <c r="Q89" s="38"/>
      <c r="R89" s="136"/>
      <c r="S89" s="136"/>
      <c r="T89" s="136"/>
      <c r="U89" s="136"/>
      <c r="V89" s="136"/>
      <c r="W89" s="136"/>
      <c r="X89" s="136"/>
      <c r="Y89" s="136"/>
      <c r="Z89" s="136"/>
      <c r="AA89" s="136"/>
      <c r="AB89" s="136"/>
      <c r="AC89" s="136"/>
      <c r="AD89" s="90"/>
      <c r="AE89" s="90"/>
      <c r="AF89" s="90">
        <v>790.87</v>
      </c>
      <c r="AG89" s="90">
        <v>726.76</v>
      </c>
      <c r="AH89" s="90">
        <v>816.81</v>
      </c>
      <c r="AI89" s="90">
        <v>828.09</v>
      </c>
      <c r="AJ89" s="90">
        <v>909.95</v>
      </c>
      <c r="AK89" s="243">
        <v>824.93</v>
      </c>
      <c r="AL89" s="90">
        <v>832.97</v>
      </c>
      <c r="AM89" s="90">
        <v>767.98</v>
      </c>
      <c r="AN89" s="90">
        <v>719.97</v>
      </c>
      <c r="AO89" s="90"/>
      <c r="AP89" s="90"/>
      <c r="AQ89" s="90"/>
      <c r="AR89" s="90"/>
      <c r="AS89" s="90"/>
      <c r="AT89" s="90"/>
      <c r="AU89" s="90"/>
      <c r="AV89" s="90"/>
      <c r="AW89" s="90"/>
      <c r="AX89" s="90"/>
      <c r="AY89" s="90"/>
      <c r="AZ89" s="90"/>
      <c r="BA89" s="90"/>
      <c r="BB89" s="90"/>
      <c r="BC89" s="90"/>
      <c r="BD89" s="90"/>
      <c r="BE89" s="90"/>
      <c r="BF89" s="90"/>
    </row>
    <row r="90" spans="2:58">
      <c r="B90" s="283"/>
      <c r="C90" s="325"/>
      <c r="D90" s="287"/>
      <c r="E90" s="285"/>
      <c r="F90" s="64" t="s">
        <v>105</v>
      </c>
      <c r="G90" s="65"/>
      <c r="H90" s="38"/>
      <c r="I90" s="136"/>
      <c r="J90" s="136"/>
      <c r="K90" s="136"/>
      <c r="L90" s="136"/>
      <c r="M90" s="136"/>
      <c r="N90" s="136"/>
      <c r="O90" s="136"/>
      <c r="P90" s="136"/>
      <c r="Q90" s="38"/>
      <c r="R90" s="136"/>
      <c r="S90" s="136"/>
      <c r="T90" s="136"/>
      <c r="U90" s="136"/>
      <c r="V90" s="136"/>
      <c r="W90" s="136"/>
      <c r="X90" s="136"/>
      <c r="Y90" s="136"/>
      <c r="Z90" s="136"/>
      <c r="AA90" s="136"/>
      <c r="AB90" s="136"/>
      <c r="AC90" s="136"/>
      <c r="AD90" s="90"/>
      <c r="AE90" s="90"/>
      <c r="AF90" s="90">
        <v>801.97</v>
      </c>
      <c r="AG90" s="90">
        <v>737.86</v>
      </c>
      <c r="AH90" s="90">
        <v>827.92</v>
      </c>
      <c r="AI90" s="90">
        <v>839.2</v>
      </c>
      <c r="AJ90" s="90">
        <v>919.18</v>
      </c>
      <c r="AK90" s="243">
        <v>834.43</v>
      </c>
      <c r="AL90" s="90">
        <v>843</v>
      </c>
      <c r="AM90" s="90">
        <v>777.6</v>
      </c>
      <c r="AN90" s="90">
        <v>744.29</v>
      </c>
      <c r="AO90" s="90"/>
      <c r="AP90" s="90"/>
      <c r="AQ90" s="90"/>
      <c r="AR90" s="90"/>
      <c r="AS90" s="90"/>
      <c r="AT90" s="90"/>
      <c r="AU90" s="90"/>
      <c r="AV90" s="90"/>
      <c r="AW90" s="90"/>
      <c r="AX90" s="90"/>
      <c r="AY90" s="90"/>
      <c r="AZ90" s="90"/>
      <c r="BA90" s="90"/>
      <c r="BB90" s="90"/>
      <c r="BC90" s="90"/>
      <c r="BD90" s="90"/>
      <c r="BE90" s="90"/>
      <c r="BF90" s="90"/>
    </row>
    <row r="91" spans="2:58">
      <c r="B91" s="283"/>
      <c r="C91" s="325"/>
      <c r="D91" s="287"/>
      <c r="E91" s="285"/>
      <c r="F91" s="64" t="s">
        <v>106</v>
      </c>
      <c r="G91" s="65"/>
      <c r="H91" s="38"/>
      <c r="I91" s="136"/>
      <c r="J91" s="136"/>
      <c r="K91" s="136"/>
      <c r="L91" s="136"/>
      <c r="M91" s="136"/>
      <c r="N91" s="136"/>
      <c r="O91" s="136"/>
      <c r="P91" s="136"/>
      <c r="Q91" s="38"/>
      <c r="R91" s="136"/>
      <c r="S91" s="136"/>
      <c r="T91" s="136"/>
      <c r="U91" s="136"/>
      <c r="V91" s="136"/>
      <c r="W91" s="136"/>
      <c r="X91" s="136"/>
      <c r="Y91" s="136"/>
      <c r="Z91" s="136"/>
      <c r="AA91" s="136"/>
      <c r="AB91" s="136"/>
      <c r="AC91" s="136"/>
      <c r="AD91" s="90"/>
      <c r="AE91" s="90"/>
      <c r="AF91" s="90">
        <v>785.87</v>
      </c>
      <c r="AG91" s="90">
        <v>721.76</v>
      </c>
      <c r="AH91" s="90">
        <v>811.81</v>
      </c>
      <c r="AI91" s="90">
        <v>823.09</v>
      </c>
      <c r="AJ91" s="90">
        <v>901.26</v>
      </c>
      <c r="AK91" s="243">
        <v>815.99</v>
      </c>
      <c r="AL91" s="90">
        <v>819.82</v>
      </c>
      <c r="AM91" s="90">
        <v>755.39</v>
      </c>
      <c r="AN91" s="90">
        <v>731.9</v>
      </c>
      <c r="AO91" s="90"/>
      <c r="AP91" s="90"/>
      <c r="AQ91" s="90"/>
      <c r="AR91" s="90"/>
      <c r="AS91" s="90"/>
      <c r="AT91" s="90"/>
      <c r="AU91" s="90"/>
      <c r="AV91" s="90"/>
      <c r="AW91" s="90"/>
      <c r="AX91" s="90"/>
      <c r="AY91" s="90"/>
      <c r="AZ91" s="90"/>
      <c r="BA91" s="90"/>
      <c r="BB91" s="90"/>
      <c r="BC91" s="90"/>
      <c r="BD91" s="90"/>
      <c r="BE91" s="90"/>
      <c r="BF91" s="90"/>
    </row>
    <row r="92" spans="2:58">
      <c r="B92" s="283"/>
      <c r="C92" s="325"/>
      <c r="D92" s="287"/>
      <c r="E92" s="285"/>
      <c r="F92" s="64" t="s">
        <v>107</v>
      </c>
      <c r="G92" s="65"/>
      <c r="H92" s="38"/>
      <c r="I92" s="136"/>
      <c r="J92" s="136"/>
      <c r="K92" s="136"/>
      <c r="L92" s="136"/>
      <c r="M92" s="136"/>
      <c r="N92" s="136"/>
      <c r="O92" s="136"/>
      <c r="P92" s="136"/>
      <c r="Q92" s="38"/>
      <c r="R92" s="136"/>
      <c r="S92" s="136"/>
      <c r="T92" s="136"/>
      <c r="U92" s="136"/>
      <c r="V92" s="136"/>
      <c r="W92" s="136"/>
      <c r="X92" s="136"/>
      <c r="Y92" s="136"/>
      <c r="Z92" s="136"/>
      <c r="AA92" s="136"/>
      <c r="AB92" s="136"/>
      <c r="AC92" s="136"/>
      <c r="AD92" s="90"/>
      <c r="AE92" s="90"/>
      <c r="AF92" s="90">
        <v>785.15</v>
      </c>
      <c r="AG92" s="90">
        <v>721.03</v>
      </c>
      <c r="AH92" s="90">
        <v>811.08</v>
      </c>
      <c r="AI92" s="90">
        <v>822.36</v>
      </c>
      <c r="AJ92" s="90">
        <v>901.91</v>
      </c>
      <c r="AK92" s="243">
        <v>816.66</v>
      </c>
      <c r="AL92" s="90">
        <v>824.42</v>
      </c>
      <c r="AM92" s="90">
        <v>759.79</v>
      </c>
      <c r="AN92" s="90">
        <v>718.01</v>
      </c>
      <c r="AO92" s="90"/>
      <c r="AP92" s="90"/>
      <c r="AQ92" s="90"/>
      <c r="AR92" s="90"/>
      <c r="AS92" s="90"/>
      <c r="AT92" s="90"/>
      <c r="AU92" s="90"/>
      <c r="AV92" s="90"/>
      <c r="AW92" s="90"/>
      <c r="AX92" s="90"/>
      <c r="AY92" s="90"/>
      <c r="AZ92" s="90"/>
      <c r="BA92" s="90"/>
      <c r="BB92" s="90"/>
      <c r="BC92" s="90"/>
      <c r="BD92" s="90"/>
      <c r="BE92" s="90"/>
      <c r="BF92" s="90"/>
    </row>
    <row r="93" spans="2:58">
      <c r="B93" s="283"/>
      <c r="C93" s="325"/>
      <c r="D93" s="287"/>
      <c r="E93" s="285"/>
      <c r="F93" s="64" t="s">
        <v>108</v>
      </c>
      <c r="G93" s="65"/>
      <c r="H93" s="38"/>
      <c r="I93" s="136"/>
      <c r="J93" s="136"/>
      <c r="K93" s="136"/>
      <c r="L93" s="136"/>
      <c r="M93" s="136"/>
      <c r="N93" s="136"/>
      <c r="O93" s="136"/>
      <c r="P93" s="136"/>
      <c r="Q93" s="38"/>
      <c r="R93" s="136"/>
      <c r="S93" s="136"/>
      <c r="T93" s="136"/>
      <c r="U93" s="136"/>
      <c r="V93" s="136"/>
      <c r="W93" s="136"/>
      <c r="X93" s="136"/>
      <c r="Y93" s="136"/>
      <c r="Z93" s="136"/>
      <c r="AA93" s="136"/>
      <c r="AB93" s="136"/>
      <c r="AC93" s="136"/>
      <c r="AD93" s="90"/>
      <c r="AE93" s="90"/>
      <c r="AF93" s="90">
        <v>777.71</v>
      </c>
      <c r="AG93" s="90">
        <v>713.59</v>
      </c>
      <c r="AH93" s="90">
        <v>803.64</v>
      </c>
      <c r="AI93" s="90">
        <v>814.92</v>
      </c>
      <c r="AJ93" s="90">
        <v>894.08</v>
      </c>
      <c r="AK93" s="243">
        <v>808.61</v>
      </c>
      <c r="AL93" s="90">
        <v>815.72</v>
      </c>
      <c r="AM93" s="90">
        <v>751.46</v>
      </c>
      <c r="AN93" s="90">
        <v>710.1</v>
      </c>
      <c r="AO93" s="90"/>
      <c r="AP93" s="90"/>
      <c r="AQ93" s="90"/>
      <c r="AR93" s="90"/>
      <c r="AS93" s="90"/>
      <c r="AT93" s="90"/>
      <c r="AU93" s="90"/>
      <c r="AV93" s="90"/>
      <c r="AW93" s="90"/>
      <c r="AX93" s="90"/>
      <c r="AY93" s="90"/>
      <c r="AZ93" s="90"/>
      <c r="BA93" s="90"/>
      <c r="BB93" s="90"/>
      <c r="BC93" s="90"/>
      <c r="BD93" s="90"/>
      <c r="BE93" s="90"/>
      <c r="BF93" s="90"/>
    </row>
    <row r="94" spans="2:58">
      <c r="B94" s="283"/>
      <c r="C94" s="325"/>
      <c r="D94" s="287"/>
      <c r="E94" s="285"/>
      <c r="F94" s="64" t="s">
        <v>109</v>
      </c>
      <c r="G94" s="65"/>
      <c r="H94" s="38"/>
      <c r="I94" s="136"/>
      <c r="J94" s="136"/>
      <c r="K94" s="136"/>
      <c r="L94" s="136"/>
      <c r="M94" s="136"/>
      <c r="N94" s="136"/>
      <c r="O94" s="136"/>
      <c r="P94" s="136"/>
      <c r="Q94" s="38"/>
      <c r="R94" s="136"/>
      <c r="S94" s="136"/>
      <c r="T94" s="136"/>
      <c r="U94" s="136"/>
      <c r="V94" s="136"/>
      <c r="W94" s="136"/>
      <c r="X94" s="136"/>
      <c r="Y94" s="136"/>
      <c r="Z94" s="136"/>
      <c r="AA94" s="136"/>
      <c r="AB94" s="136"/>
      <c r="AC94" s="136"/>
      <c r="AD94" s="90"/>
      <c r="AE94" s="90"/>
      <c r="AF94" s="90">
        <v>789.4</v>
      </c>
      <c r="AG94" s="90">
        <v>725.29</v>
      </c>
      <c r="AH94" s="90">
        <v>815.34</v>
      </c>
      <c r="AI94" s="90">
        <v>826.62</v>
      </c>
      <c r="AJ94" s="90">
        <v>903.35</v>
      </c>
      <c r="AK94" s="243">
        <v>818.14</v>
      </c>
      <c r="AL94" s="90">
        <v>822.92</v>
      </c>
      <c r="AM94" s="90">
        <v>758.36</v>
      </c>
      <c r="AN94" s="90">
        <v>719.49</v>
      </c>
      <c r="AO94" s="90"/>
      <c r="AP94" s="90"/>
      <c r="AQ94" s="90"/>
      <c r="AR94" s="90"/>
      <c r="AS94" s="90"/>
      <c r="AT94" s="90"/>
      <c r="AU94" s="90"/>
      <c r="AV94" s="90"/>
      <c r="AW94" s="90"/>
      <c r="AX94" s="90"/>
      <c r="AY94" s="90"/>
      <c r="AZ94" s="90"/>
      <c r="BA94" s="90"/>
      <c r="BB94" s="90"/>
      <c r="BC94" s="90"/>
      <c r="BD94" s="90"/>
      <c r="BE94" s="90"/>
      <c r="BF94" s="90"/>
    </row>
    <row r="95" spans="2:58">
      <c r="B95" s="283"/>
      <c r="C95" s="325"/>
      <c r="D95" s="287"/>
      <c r="E95" s="285"/>
      <c r="F95" s="64" t="s">
        <v>110</v>
      </c>
      <c r="G95" s="65"/>
      <c r="H95" s="38"/>
      <c r="I95" s="136"/>
      <c r="J95" s="136"/>
      <c r="K95" s="136"/>
      <c r="L95" s="136"/>
      <c r="M95" s="136"/>
      <c r="N95" s="136"/>
      <c r="O95" s="136"/>
      <c r="P95" s="136"/>
      <c r="Q95" s="38"/>
      <c r="R95" s="136"/>
      <c r="S95" s="136"/>
      <c r="T95" s="136"/>
      <c r="U95" s="136"/>
      <c r="V95" s="136"/>
      <c r="W95" s="136"/>
      <c r="X95" s="136"/>
      <c r="Y95" s="136"/>
      <c r="Z95" s="136"/>
      <c r="AA95" s="136"/>
      <c r="AB95" s="136"/>
      <c r="AC95" s="136"/>
      <c r="AD95" s="90"/>
      <c r="AE95" s="90"/>
      <c r="AF95" s="90">
        <v>826.48</v>
      </c>
      <c r="AG95" s="90">
        <v>762.37</v>
      </c>
      <c r="AH95" s="90">
        <v>852.45</v>
      </c>
      <c r="AI95" s="90">
        <v>863.73</v>
      </c>
      <c r="AJ95" s="90">
        <v>936.32</v>
      </c>
      <c r="AK95" s="243">
        <v>852.06</v>
      </c>
      <c r="AL95" s="90">
        <v>856.51</v>
      </c>
      <c r="AM95" s="90">
        <v>790.55</v>
      </c>
      <c r="AN95" s="90">
        <v>741.64</v>
      </c>
      <c r="AO95" s="90"/>
      <c r="AP95" s="90"/>
      <c r="AQ95" s="90"/>
      <c r="AR95" s="90"/>
      <c r="AS95" s="90"/>
      <c r="AT95" s="90"/>
      <c r="AU95" s="90"/>
      <c r="AV95" s="90"/>
      <c r="AW95" s="90"/>
      <c r="AX95" s="90"/>
      <c r="AY95" s="90"/>
      <c r="AZ95" s="90"/>
      <c r="BA95" s="90"/>
      <c r="BB95" s="90"/>
      <c r="BC95" s="90"/>
      <c r="BD95" s="90"/>
      <c r="BE95" s="90"/>
      <c r="BF95" s="90"/>
    </row>
    <row r="96" spans="2:58">
      <c r="B96" s="283"/>
      <c r="C96" s="325"/>
      <c r="D96" s="316"/>
      <c r="E96" s="288"/>
      <c r="F96" s="64" t="s">
        <v>111</v>
      </c>
      <c r="G96" s="66"/>
      <c r="H96" s="38"/>
      <c r="I96" s="136"/>
      <c r="J96" s="136"/>
      <c r="K96" s="136"/>
      <c r="L96" s="136"/>
      <c r="M96" s="136"/>
      <c r="N96" s="136"/>
      <c r="O96" s="136"/>
      <c r="P96" s="136"/>
      <c r="Q96" s="38"/>
      <c r="R96" s="136"/>
      <c r="S96" s="136"/>
      <c r="T96" s="136"/>
      <c r="U96" s="136"/>
      <c r="V96" s="136"/>
      <c r="W96" s="136"/>
      <c r="X96" s="136"/>
      <c r="Y96" s="136"/>
      <c r="Z96" s="136"/>
      <c r="AA96" s="136"/>
      <c r="AB96" s="136"/>
      <c r="AC96" s="136"/>
      <c r="AD96" s="90"/>
      <c r="AE96" s="90"/>
      <c r="AF96" s="90">
        <v>817.64</v>
      </c>
      <c r="AG96" s="90">
        <v>753.52</v>
      </c>
      <c r="AH96" s="90">
        <v>843.6</v>
      </c>
      <c r="AI96" s="90">
        <v>854.88</v>
      </c>
      <c r="AJ96" s="90">
        <v>925.18</v>
      </c>
      <c r="AK96" s="243">
        <v>840.6</v>
      </c>
      <c r="AL96" s="90">
        <v>851.89</v>
      </c>
      <c r="AM96" s="90">
        <v>786.12</v>
      </c>
      <c r="AN96" s="90">
        <v>735.84</v>
      </c>
      <c r="AO96" s="90"/>
      <c r="AP96" s="90"/>
      <c r="AQ96" s="90"/>
      <c r="AR96" s="90"/>
      <c r="AS96" s="90"/>
      <c r="AT96" s="90"/>
      <c r="AU96" s="90"/>
      <c r="AV96" s="90"/>
      <c r="AW96" s="90"/>
      <c r="AX96" s="90"/>
      <c r="AY96" s="90"/>
      <c r="AZ96" s="90"/>
      <c r="BA96" s="90"/>
      <c r="BB96" s="90"/>
      <c r="BC96" s="90"/>
      <c r="BD96" s="90"/>
      <c r="BE96" s="90"/>
      <c r="BF96" s="90"/>
    </row>
    <row r="97" spans="27:27">
      <c r="AA97"/>
    </row>
    <row r="98" spans="27:27">
      <c r="AA98"/>
    </row>
    <row r="99" spans="27:27" hidden="1">
      <c r="AA99"/>
    </row>
    <row r="100" spans="27:27" hidden="1">
      <c r="AA100"/>
    </row>
    <row r="101" spans="27:27" hidden="1">
      <c r="AA101"/>
    </row>
    <row r="102" spans="27:27" hidden="1">
      <c r="AA102"/>
    </row>
    <row r="103" spans="27:27" hidden="1">
      <c r="AA103"/>
    </row>
    <row r="104" spans="27:27" hidden="1">
      <c r="AA104"/>
    </row>
    <row r="105" spans="27:27" hidden="1">
      <c r="AA105"/>
    </row>
    <row r="106" spans="27:27" hidden="1">
      <c r="AA106"/>
    </row>
    <row r="107" spans="27:27" hidden="1">
      <c r="AA107"/>
    </row>
    <row r="108" spans="27:27" hidden="1">
      <c r="AA108"/>
    </row>
    <row r="109" spans="27:27" hidden="1">
      <c r="AA109"/>
    </row>
    <row r="110" spans="27:27" hidden="1">
      <c r="AA110"/>
    </row>
    <row r="111" spans="27:27" hidden="1">
      <c r="AA111"/>
    </row>
    <row r="112" spans="27:27" hidden="1">
      <c r="AA112"/>
    </row>
    <row r="113" spans="27:27" hidden="1">
      <c r="AA113"/>
    </row>
    <row r="114" spans="27:27" hidden="1">
      <c r="AA114"/>
    </row>
    <row r="115" spans="27:27" hidden="1">
      <c r="AA115"/>
    </row>
    <row r="116" spans="27:27" hidden="1">
      <c r="AA116"/>
    </row>
    <row r="117" spans="27:27" hidden="1">
      <c r="AA117"/>
    </row>
    <row r="118" spans="27:27" hidden="1">
      <c r="AA118"/>
    </row>
    <row r="119" spans="27:27" hidden="1">
      <c r="AA119"/>
    </row>
    <row r="120" spans="27:27" hidden="1">
      <c r="AA120"/>
    </row>
    <row r="121" spans="27:27" hidden="1">
      <c r="AA121"/>
    </row>
    <row r="122" spans="27:27" hidden="1">
      <c r="AA122"/>
    </row>
    <row r="123" spans="27:27" hidden="1">
      <c r="AA123"/>
    </row>
    <row r="124" spans="27:27" hidden="1">
      <c r="AA124"/>
    </row>
    <row r="125" spans="27:27" hidden="1">
      <c r="AA125"/>
    </row>
    <row r="126" spans="27:27" hidden="1">
      <c r="AA126"/>
    </row>
    <row r="127" spans="27:27" hidden="1">
      <c r="AA127"/>
    </row>
    <row r="128" spans="27:27" hidden="1">
      <c r="AA128"/>
    </row>
    <row r="129" spans="27:27" hidden="1">
      <c r="AA129"/>
    </row>
    <row r="130" spans="27:27" hidden="1">
      <c r="AA130"/>
    </row>
    <row r="131" spans="27:27" hidden="1">
      <c r="AA131"/>
    </row>
    <row r="132" spans="27:27" hidden="1">
      <c r="AA132"/>
    </row>
    <row r="133" spans="27:27" hidden="1">
      <c r="AA133"/>
    </row>
    <row r="134" spans="27:27" hidden="1">
      <c r="AA134"/>
    </row>
    <row r="135" spans="27:27" hidden="1">
      <c r="AA135"/>
    </row>
    <row r="136" spans="27:27" hidden="1">
      <c r="AA136"/>
    </row>
    <row r="137" spans="27:27" hidden="1">
      <c r="AA137"/>
    </row>
    <row r="138" spans="27:27" hidden="1">
      <c r="AA138"/>
    </row>
    <row r="139" spans="27:27" hidden="1">
      <c r="AA139"/>
    </row>
    <row r="140" spans="27:27" hidden="1">
      <c r="AA140"/>
    </row>
    <row r="141" spans="27:27" hidden="1">
      <c r="AA141"/>
    </row>
  </sheetData>
  <mergeCells count="28">
    <mergeCell ref="I7:P7"/>
    <mergeCell ref="R7:BF7"/>
    <mergeCell ref="I8:P8"/>
    <mergeCell ref="R8:BF8"/>
    <mergeCell ref="B40:B53"/>
    <mergeCell ref="C40:C53"/>
    <mergeCell ref="B12:B39"/>
    <mergeCell ref="C12:C25"/>
    <mergeCell ref="C26:C39"/>
    <mergeCell ref="E12:E53"/>
    <mergeCell ref="D12:D53"/>
    <mergeCell ref="B7:B11"/>
    <mergeCell ref="C7:C11"/>
    <mergeCell ref="D7:D11"/>
    <mergeCell ref="E7:E11"/>
    <mergeCell ref="F7:F11"/>
    <mergeCell ref="G7:G8"/>
    <mergeCell ref="B55:B82"/>
    <mergeCell ref="C55:C68"/>
    <mergeCell ref="D55:D68"/>
    <mergeCell ref="B3:H3"/>
    <mergeCell ref="B4:H4"/>
    <mergeCell ref="E55:E96"/>
    <mergeCell ref="C69:C82"/>
    <mergeCell ref="D69:D82"/>
    <mergeCell ref="B83:B96"/>
    <mergeCell ref="C83:C96"/>
    <mergeCell ref="D83:D96"/>
  </mergeCells>
  <dataValidations count="1">
    <dataValidation type="list" allowBlank="1" showInputMessage="1" showErrorMessage="1" sqref="F6" xr:uid="{DBFEA8FA-5F9A-430C-81EC-DD418D28B7D1}">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A6E3-A417-456A-882D-F640B09ADFD6}">
  <sheetPr>
    <tabColor theme="7" tint="0.79998168889431442"/>
    <pageSetUpPr autoPageBreaks="0"/>
  </sheetPr>
  <dimension ref="A1:BF98"/>
  <sheetViews>
    <sheetView zoomScaleNormal="100" workbookViewId="0"/>
  </sheetViews>
  <sheetFormatPr defaultRowHeight="14.25" zeroHeight="1"/>
  <cols>
    <col min="1" max="1" width="6.7109375" customWidth="1"/>
    <col min="2" max="2" width="10.28515625" customWidth="1"/>
    <col min="3" max="3" width="30.5703125" bestFit="1" customWidth="1"/>
    <col min="4" max="4" width="30.5703125" customWidth="1"/>
    <col min="5" max="5" width="11.42578125" customWidth="1"/>
    <col min="6" max="6" width="24.7109375" bestFit="1" customWidth="1"/>
    <col min="7" max="7" width="23.28515625" bestFit="1" customWidth="1"/>
    <col min="8" max="8" width="2.7109375" customWidth="1"/>
    <col min="9" max="16" width="12.7109375" hidden="1" customWidth="1"/>
    <col min="17" max="17" width="2.7109375" hidden="1" customWidth="1"/>
    <col min="18" max="26" width="12.7109375" hidden="1" customWidth="1"/>
    <col min="27" max="27" width="12.7109375" style="7" hidden="1" customWidth="1"/>
    <col min="28" max="36" width="12.7109375" hidden="1" customWidth="1"/>
    <col min="37" max="58" width="12.7109375" customWidth="1"/>
  </cols>
  <sheetData>
    <row r="1" spans="1:58" s="126" customFormat="1" ht="12.75" customHeight="1">
      <c r="AA1" s="33"/>
    </row>
    <row r="2" spans="1:58" s="126" customFormat="1" ht="18.75" customHeight="1">
      <c r="A2" s="127"/>
      <c r="B2" s="127" t="s">
        <v>573</v>
      </c>
      <c r="C2" s="127"/>
      <c r="D2" s="127"/>
      <c r="E2" s="127"/>
      <c r="AA2" s="34"/>
    </row>
    <row r="3" spans="1:58" s="126" customFormat="1" ht="50.25" customHeight="1">
      <c r="A3" s="128"/>
      <c r="B3" s="292" t="s">
        <v>574</v>
      </c>
      <c r="C3" s="292"/>
      <c r="D3" s="292"/>
      <c r="E3" s="292"/>
      <c r="F3" s="292"/>
      <c r="G3" s="292"/>
      <c r="H3" s="292"/>
      <c r="I3" s="128"/>
      <c r="J3" s="128"/>
      <c r="K3" s="128"/>
      <c r="L3" s="128"/>
      <c r="M3" s="128"/>
      <c r="N3" s="128"/>
      <c r="O3" s="128"/>
      <c r="P3" s="129"/>
      <c r="Q3" s="129"/>
      <c r="R3" s="129"/>
      <c r="AA3" s="35"/>
    </row>
    <row r="4" spans="1:58" s="126" customFormat="1" ht="16.5" customHeight="1">
      <c r="A4" s="149"/>
      <c r="B4" s="327" t="s">
        <v>572</v>
      </c>
      <c r="C4" s="327"/>
      <c r="D4" s="327"/>
      <c r="E4" s="327"/>
      <c r="F4" s="327"/>
      <c r="G4" s="327"/>
      <c r="H4" s="327"/>
      <c r="I4" s="149"/>
      <c r="J4" s="149"/>
      <c r="K4" s="149"/>
      <c r="L4" s="149"/>
      <c r="M4" s="149"/>
      <c r="N4" s="149"/>
      <c r="O4" s="149"/>
      <c r="P4" s="129"/>
      <c r="Q4" s="129"/>
      <c r="R4" s="129"/>
    </row>
    <row r="5" spans="1:58" s="131" customFormat="1" ht="13.5" customHeight="1">
      <c r="AA5"/>
    </row>
    <row r="6" spans="1:58" s="134" customFormat="1" ht="13.5" customHeight="1"/>
    <row r="7" spans="1:58" ht="14.65" customHeight="1">
      <c r="B7" s="306" t="s">
        <v>227</v>
      </c>
      <c r="C7" s="306" t="s">
        <v>228</v>
      </c>
      <c r="D7" s="307" t="s">
        <v>229</v>
      </c>
      <c r="E7" s="328" t="s">
        <v>230</v>
      </c>
      <c r="F7" s="329"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28"/>
      <c r="F8" s="329"/>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33.75">
      <c r="B9" s="306"/>
      <c r="C9" s="306"/>
      <c r="D9" s="308"/>
      <c r="E9" s="328"/>
      <c r="F9" s="329"/>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28"/>
      <c r="F10" s="329"/>
      <c r="G10" s="114" t="s">
        <v>243</v>
      </c>
      <c r="H10" s="113"/>
      <c r="I10" s="120" t="s">
        <v>244</v>
      </c>
      <c r="J10" s="120" t="s">
        <v>245</v>
      </c>
      <c r="K10" s="120" t="s">
        <v>246</v>
      </c>
      <c r="L10" s="120" t="s">
        <v>247</v>
      </c>
      <c r="M10" s="120" t="s">
        <v>248</v>
      </c>
      <c r="N10" s="121" t="s">
        <v>249</v>
      </c>
      <c r="O10" s="120" t="s">
        <v>250</v>
      </c>
      <c r="P10" s="120" t="s">
        <v>251</v>
      </c>
      <c r="Q10" s="113"/>
      <c r="R10" s="122"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c r="B11" s="306"/>
      <c r="C11" s="306"/>
      <c r="D11" s="309"/>
      <c r="E11" s="328"/>
      <c r="F11" s="329"/>
      <c r="G11" s="146"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B12" s="283" t="s">
        <v>305</v>
      </c>
      <c r="C12" s="325" t="s">
        <v>306</v>
      </c>
      <c r="D12" s="284" t="s">
        <v>95</v>
      </c>
      <c r="E12" s="284" t="s">
        <v>393</v>
      </c>
      <c r="F12" s="64" t="s">
        <v>98</v>
      </c>
      <c r="G12" s="65"/>
      <c r="H12" s="38"/>
      <c r="I12" s="136"/>
      <c r="J12" s="136"/>
      <c r="K12" s="136"/>
      <c r="L12" s="136"/>
      <c r="M12" s="136"/>
      <c r="N12" s="136"/>
      <c r="O12" s="136"/>
      <c r="P12" s="136"/>
      <c r="Q12" s="38"/>
      <c r="R12" s="136"/>
      <c r="S12" s="136"/>
      <c r="T12" s="136"/>
      <c r="U12" s="136"/>
      <c r="V12" s="136"/>
      <c r="W12" s="136"/>
      <c r="X12" s="136"/>
      <c r="Y12" s="136"/>
      <c r="Z12" s="136"/>
      <c r="AA12" s="136"/>
      <c r="AB12" s="136"/>
      <c r="AC12" s="136"/>
      <c r="AD12" s="90"/>
      <c r="AE12" s="90"/>
      <c r="AF12" s="90">
        <v>196</v>
      </c>
      <c r="AG12" s="90">
        <v>196.15</v>
      </c>
      <c r="AH12" s="90">
        <v>200.05</v>
      </c>
      <c r="AI12" s="90">
        <v>200.03</v>
      </c>
      <c r="AJ12" s="90">
        <v>197.77</v>
      </c>
      <c r="AK12" s="243">
        <v>196.28</v>
      </c>
      <c r="AL12" s="90">
        <v>205.2</v>
      </c>
      <c r="AM12" s="90">
        <v>209.21</v>
      </c>
      <c r="AN12" s="90">
        <v>192.92</v>
      </c>
      <c r="AO12" s="90"/>
      <c r="AP12" s="90"/>
      <c r="AQ12" s="90"/>
      <c r="AR12" s="90"/>
      <c r="AS12" s="90"/>
      <c r="AT12" s="90"/>
      <c r="AU12" s="90"/>
      <c r="AV12" s="90"/>
      <c r="AW12" s="90"/>
      <c r="AX12" s="90"/>
      <c r="AY12" s="90"/>
      <c r="AZ12" s="90"/>
      <c r="BA12" s="90"/>
      <c r="BB12" s="90"/>
      <c r="BC12" s="90"/>
      <c r="BD12" s="90"/>
      <c r="BE12" s="90"/>
      <c r="BF12" s="90"/>
    </row>
    <row r="13" spans="1:58">
      <c r="B13" s="283"/>
      <c r="C13" s="325"/>
      <c r="D13" s="285"/>
      <c r="E13" s="285"/>
      <c r="F13" s="64" t="s">
        <v>99</v>
      </c>
      <c r="G13" s="65"/>
      <c r="H13" s="38"/>
      <c r="I13" s="136"/>
      <c r="J13" s="136"/>
      <c r="K13" s="136"/>
      <c r="L13" s="136"/>
      <c r="M13" s="136"/>
      <c r="N13" s="136"/>
      <c r="O13" s="136"/>
      <c r="P13" s="136"/>
      <c r="Q13" s="38"/>
      <c r="R13" s="136"/>
      <c r="S13" s="136"/>
      <c r="T13" s="136"/>
      <c r="U13" s="136"/>
      <c r="V13" s="136"/>
      <c r="W13" s="136"/>
      <c r="X13" s="136"/>
      <c r="Y13" s="136"/>
      <c r="Z13" s="136"/>
      <c r="AA13" s="136"/>
      <c r="AB13" s="136"/>
      <c r="AC13" s="136"/>
      <c r="AD13" s="90"/>
      <c r="AE13" s="90"/>
      <c r="AF13" s="90">
        <v>269.56</v>
      </c>
      <c r="AG13" s="90">
        <v>269.75</v>
      </c>
      <c r="AH13" s="90">
        <v>273.75</v>
      </c>
      <c r="AI13" s="90">
        <v>273.72000000000003</v>
      </c>
      <c r="AJ13" s="90">
        <v>229.18</v>
      </c>
      <c r="AK13" s="243">
        <v>228.63</v>
      </c>
      <c r="AL13" s="90">
        <v>237.5</v>
      </c>
      <c r="AM13" s="90">
        <v>241.52</v>
      </c>
      <c r="AN13" s="90">
        <v>254.46</v>
      </c>
      <c r="AO13" s="90"/>
      <c r="AP13" s="90"/>
      <c r="AQ13" s="90"/>
      <c r="AR13" s="90"/>
      <c r="AS13" s="90"/>
      <c r="AT13" s="90"/>
      <c r="AU13" s="90"/>
      <c r="AV13" s="90"/>
      <c r="AW13" s="90"/>
      <c r="AX13" s="90"/>
      <c r="AY13" s="90"/>
      <c r="AZ13" s="90"/>
      <c r="BA13" s="90"/>
      <c r="BB13" s="90"/>
      <c r="BC13" s="90"/>
      <c r="BD13" s="90"/>
      <c r="BE13" s="90"/>
      <c r="BF13" s="90"/>
    </row>
    <row r="14" spans="1:58">
      <c r="B14" s="283"/>
      <c r="C14" s="325"/>
      <c r="D14" s="285"/>
      <c r="E14" s="285"/>
      <c r="F14" s="64" t="s">
        <v>100</v>
      </c>
      <c r="G14" s="65"/>
      <c r="H14" s="38"/>
      <c r="I14" s="136"/>
      <c r="J14" s="136"/>
      <c r="K14" s="136"/>
      <c r="L14" s="136"/>
      <c r="M14" s="136"/>
      <c r="N14" s="136"/>
      <c r="O14" s="136"/>
      <c r="P14" s="136"/>
      <c r="Q14" s="38"/>
      <c r="R14" s="136"/>
      <c r="S14" s="136"/>
      <c r="T14" s="136"/>
      <c r="U14" s="136"/>
      <c r="V14" s="136"/>
      <c r="W14" s="136"/>
      <c r="X14" s="136"/>
      <c r="Y14" s="136"/>
      <c r="Z14" s="136"/>
      <c r="AA14" s="136"/>
      <c r="AB14" s="136"/>
      <c r="AC14" s="136"/>
      <c r="AD14" s="90"/>
      <c r="AE14" s="90"/>
      <c r="AF14" s="90">
        <v>255.66</v>
      </c>
      <c r="AG14" s="90">
        <v>255.85</v>
      </c>
      <c r="AH14" s="90">
        <v>259.8</v>
      </c>
      <c r="AI14" s="90">
        <v>259.77</v>
      </c>
      <c r="AJ14" s="90">
        <v>224.71</v>
      </c>
      <c r="AK14" s="243">
        <v>224.04</v>
      </c>
      <c r="AL14" s="90">
        <v>232.91</v>
      </c>
      <c r="AM14" s="90">
        <v>236.93</v>
      </c>
      <c r="AN14" s="90">
        <v>254.7</v>
      </c>
      <c r="AO14" s="90"/>
      <c r="AP14" s="90"/>
      <c r="AQ14" s="90"/>
      <c r="AR14" s="90"/>
      <c r="AS14" s="90"/>
      <c r="AT14" s="90"/>
      <c r="AU14" s="90"/>
      <c r="AV14" s="90"/>
      <c r="AW14" s="90"/>
      <c r="AX14" s="90"/>
      <c r="AY14" s="90"/>
      <c r="AZ14" s="90"/>
      <c r="BA14" s="90"/>
      <c r="BB14" s="90"/>
      <c r="BC14" s="90"/>
      <c r="BD14" s="90"/>
      <c r="BE14" s="90"/>
      <c r="BF14" s="90"/>
    </row>
    <row r="15" spans="1:58">
      <c r="B15" s="283"/>
      <c r="C15" s="325"/>
      <c r="D15" s="285"/>
      <c r="E15" s="285"/>
      <c r="F15" s="64" t="s">
        <v>101</v>
      </c>
      <c r="G15" s="65"/>
      <c r="H15" s="38"/>
      <c r="I15" s="136"/>
      <c r="J15" s="136"/>
      <c r="K15" s="136"/>
      <c r="L15" s="136"/>
      <c r="M15" s="136"/>
      <c r="N15" s="136"/>
      <c r="O15" s="136"/>
      <c r="P15" s="136"/>
      <c r="Q15" s="38"/>
      <c r="R15" s="136"/>
      <c r="S15" s="136"/>
      <c r="T15" s="136"/>
      <c r="U15" s="136"/>
      <c r="V15" s="136"/>
      <c r="W15" s="136"/>
      <c r="X15" s="136"/>
      <c r="Y15" s="136"/>
      <c r="Z15" s="136"/>
      <c r="AA15" s="136"/>
      <c r="AB15" s="136"/>
      <c r="AC15" s="136"/>
      <c r="AD15" s="90"/>
      <c r="AE15" s="90"/>
      <c r="AF15" s="90">
        <v>232.26</v>
      </c>
      <c r="AG15" s="90">
        <v>232.42</v>
      </c>
      <c r="AH15" s="90">
        <v>236.38</v>
      </c>
      <c r="AI15" s="90">
        <v>236.35</v>
      </c>
      <c r="AJ15" s="90">
        <v>232.68</v>
      </c>
      <c r="AK15" s="243">
        <v>232.24</v>
      </c>
      <c r="AL15" s="90">
        <v>241.04</v>
      </c>
      <c r="AM15" s="90">
        <v>245.07</v>
      </c>
      <c r="AN15" s="90">
        <v>229.11</v>
      </c>
      <c r="AO15" s="90"/>
      <c r="AP15" s="90"/>
      <c r="AQ15" s="90"/>
      <c r="AR15" s="90"/>
      <c r="AS15" s="90"/>
      <c r="AT15" s="90"/>
      <c r="AU15" s="90"/>
      <c r="AV15" s="90"/>
      <c r="AW15" s="90"/>
      <c r="AX15" s="90"/>
      <c r="AY15" s="90"/>
      <c r="AZ15" s="90"/>
      <c r="BA15" s="90"/>
      <c r="BB15" s="90"/>
      <c r="BC15" s="90"/>
      <c r="BD15" s="90"/>
      <c r="BE15" s="90"/>
      <c r="BF15" s="90"/>
    </row>
    <row r="16" spans="1:58">
      <c r="B16" s="283"/>
      <c r="C16" s="325"/>
      <c r="D16" s="285"/>
      <c r="E16" s="285"/>
      <c r="F16" s="64" t="s">
        <v>102</v>
      </c>
      <c r="G16" s="65"/>
      <c r="H16" s="38"/>
      <c r="I16" s="136"/>
      <c r="J16" s="136"/>
      <c r="K16" s="136"/>
      <c r="L16" s="136"/>
      <c r="M16" s="136"/>
      <c r="N16" s="136"/>
      <c r="O16" s="136"/>
      <c r="P16" s="136"/>
      <c r="Q16" s="38"/>
      <c r="R16" s="136"/>
      <c r="S16" s="136"/>
      <c r="T16" s="136"/>
      <c r="U16" s="136"/>
      <c r="V16" s="136"/>
      <c r="W16" s="136"/>
      <c r="X16" s="136"/>
      <c r="Y16" s="136"/>
      <c r="Z16" s="136"/>
      <c r="AA16" s="136"/>
      <c r="AB16" s="136"/>
      <c r="AC16" s="136"/>
      <c r="AD16" s="90"/>
      <c r="AE16" s="90"/>
      <c r="AF16" s="90">
        <v>242.36</v>
      </c>
      <c r="AG16" s="90">
        <v>242.53</v>
      </c>
      <c r="AH16" s="90">
        <v>246.49</v>
      </c>
      <c r="AI16" s="90">
        <v>246.47</v>
      </c>
      <c r="AJ16" s="90">
        <v>176.68</v>
      </c>
      <c r="AK16" s="243">
        <v>174.56</v>
      </c>
      <c r="AL16" s="90">
        <v>183.5</v>
      </c>
      <c r="AM16" s="90">
        <v>187.51</v>
      </c>
      <c r="AN16" s="90">
        <v>202.68</v>
      </c>
      <c r="AO16" s="90"/>
      <c r="AP16" s="90"/>
      <c r="AQ16" s="90"/>
      <c r="AR16" s="90"/>
      <c r="AS16" s="90"/>
      <c r="AT16" s="90"/>
      <c r="AU16" s="90"/>
      <c r="AV16" s="90"/>
      <c r="AW16" s="90"/>
      <c r="AX16" s="90"/>
      <c r="AY16" s="90"/>
      <c r="AZ16" s="90"/>
      <c r="BA16" s="90"/>
      <c r="BB16" s="90"/>
      <c r="BC16" s="90"/>
      <c r="BD16" s="90"/>
      <c r="BE16" s="90"/>
      <c r="BF16" s="90"/>
    </row>
    <row r="17" spans="2:58">
      <c r="B17" s="283"/>
      <c r="C17" s="325"/>
      <c r="D17" s="285"/>
      <c r="E17" s="285"/>
      <c r="F17" s="64" t="s">
        <v>103</v>
      </c>
      <c r="G17" s="65"/>
      <c r="H17" s="38"/>
      <c r="I17" s="136"/>
      <c r="J17" s="136"/>
      <c r="K17" s="136"/>
      <c r="L17" s="136"/>
      <c r="M17" s="136"/>
      <c r="N17" s="136"/>
      <c r="O17" s="136"/>
      <c r="P17" s="136"/>
      <c r="Q17" s="38"/>
      <c r="R17" s="136"/>
      <c r="S17" s="136"/>
      <c r="T17" s="136"/>
      <c r="U17" s="136"/>
      <c r="V17" s="136"/>
      <c r="W17" s="136"/>
      <c r="X17" s="136"/>
      <c r="Y17" s="136"/>
      <c r="Z17" s="136"/>
      <c r="AA17" s="136"/>
      <c r="AB17" s="136"/>
      <c r="AC17" s="136"/>
      <c r="AD17" s="90"/>
      <c r="AE17" s="90"/>
      <c r="AF17" s="90">
        <v>239.76</v>
      </c>
      <c r="AG17" s="90">
        <v>239.94</v>
      </c>
      <c r="AH17" s="90">
        <v>243.9</v>
      </c>
      <c r="AI17" s="90">
        <v>243.87</v>
      </c>
      <c r="AJ17" s="90">
        <v>216.19</v>
      </c>
      <c r="AK17" s="243">
        <v>215.26</v>
      </c>
      <c r="AL17" s="90">
        <v>224.08</v>
      </c>
      <c r="AM17" s="90">
        <v>228.1</v>
      </c>
      <c r="AN17" s="90">
        <v>252.94</v>
      </c>
      <c r="AO17" s="90"/>
      <c r="AP17" s="90"/>
      <c r="AQ17" s="90"/>
      <c r="AR17" s="90"/>
      <c r="AS17" s="90"/>
      <c r="AT17" s="90"/>
      <c r="AU17" s="90"/>
      <c r="AV17" s="90"/>
      <c r="AW17" s="90"/>
      <c r="AX17" s="90"/>
      <c r="AY17" s="90"/>
      <c r="AZ17" s="90"/>
      <c r="BA17" s="90"/>
      <c r="BB17" s="90"/>
      <c r="BC17" s="90"/>
      <c r="BD17" s="90"/>
      <c r="BE17" s="90"/>
      <c r="BF17" s="90"/>
    </row>
    <row r="18" spans="2:58">
      <c r="B18" s="283"/>
      <c r="C18" s="325"/>
      <c r="D18" s="285"/>
      <c r="E18" s="285"/>
      <c r="F18" s="64" t="s">
        <v>104</v>
      </c>
      <c r="G18" s="65"/>
      <c r="H18" s="38"/>
      <c r="I18" s="136"/>
      <c r="J18" s="136"/>
      <c r="K18" s="136"/>
      <c r="L18" s="136"/>
      <c r="M18" s="136"/>
      <c r="N18" s="136"/>
      <c r="O18" s="136"/>
      <c r="P18" s="136"/>
      <c r="Q18" s="38"/>
      <c r="R18" s="136"/>
      <c r="S18" s="136"/>
      <c r="T18" s="136"/>
      <c r="U18" s="136"/>
      <c r="V18" s="136"/>
      <c r="W18" s="136"/>
      <c r="X18" s="136"/>
      <c r="Y18" s="136"/>
      <c r="Z18" s="136"/>
      <c r="AA18" s="136"/>
      <c r="AB18" s="136"/>
      <c r="AC18" s="136"/>
      <c r="AD18" s="90"/>
      <c r="AE18" s="90"/>
      <c r="AF18" s="90">
        <v>253.04</v>
      </c>
      <c r="AG18" s="90">
        <v>253.22</v>
      </c>
      <c r="AH18" s="90">
        <v>257.19</v>
      </c>
      <c r="AI18" s="90">
        <v>257.16000000000003</v>
      </c>
      <c r="AJ18" s="90">
        <v>263.66000000000003</v>
      </c>
      <c r="AK18" s="243">
        <v>264.14</v>
      </c>
      <c r="AL18" s="90">
        <v>272.95</v>
      </c>
      <c r="AM18" s="90">
        <v>276.98</v>
      </c>
      <c r="AN18" s="90">
        <v>276.75</v>
      </c>
      <c r="AO18" s="90"/>
      <c r="AP18" s="90"/>
      <c r="AQ18" s="90"/>
      <c r="AR18" s="90"/>
      <c r="AS18" s="90"/>
      <c r="AT18" s="90"/>
      <c r="AU18" s="90"/>
      <c r="AV18" s="90"/>
      <c r="AW18" s="90"/>
      <c r="AX18" s="90"/>
      <c r="AY18" s="90"/>
      <c r="AZ18" s="90"/>
      <c r="BA18" s="90"/>
      <c r="BB18" s="90"/>
      <c r="BC18" s="90"/>
      <c r="BD18" s="90"/>
      <c r="BE18" s="90"/>
      <c r="BF18" s="90"/>
    </row>
    <row r="19" spans="2:58">
      <c r="B19" s="283"/>
      <c r="C19" s="325"/>
      <c r="D19" s="285"/>
      <c r="E19" s="285"/>
      <c r="F19" s="64" t="s">
        <v>105</v>
      </c>
      <c r="G19" s="65"/>
      <c r="H19" s="38"/>
      <c r="I19" s="136"/>
      <c r="J19" s="136"/>
      <c r="K19" s="136"/>
      <c r="L19" s="136"/>
      <c r="M19" s="136"/>
      <c r="N19" s="136"/>
      <c r="O19" s="136"/>
      <c r="P19" s="136"/>
      <c r="Q19" s="38"/>
      <c r="R19" s="136"/>
      <c r="S19" s="136"/>
      <c r="T19" s="136"/>
      <c r="U19" s="136"/>
      <c r="V19" s="136"/>
      <c r="W19" s="136"/>
      <c r="X19" s="136"/>
      <c r="Y19" s="136"/>
      <c r="Z19" s="136"/>
      <c r="AA19" s="136"/>
      <c r="AB19" s="136"/>
      <c r="AC19" s="136"/>
      <c r="AD19" s="90"/>
      <c r="AE19" s="90"/>
      <c r="AF19" s="90">
        <v>156.58000000000001</v>
      </c>
      <c r="AG19" s="90">
        <v>156.71</v>
      </c>
      <c r="AH19" s="90">
        <v>160.61000000000001</v>
      </c>
      <c r="AI19" s="90">
        <v>160.59</v>
      </c>
      <c r="AJ19" s="90">
        <v>177.99</v>
      </c>
      <c r="AK19" s="243">
        <v>175.92</v>
      </c>
      <c r="AL19" s="90">
        <v>184.86</v>
      </c>
      <c r="AM19" s="90">
        <v>188.86</v>
      </c>
      <c r="AN19" s="90">
        <v>181.17</v>
      </c>
      <c r="AO19" s="90"/>
      <c r="AP19" s="90"/>
      <c r="AQ19" s="90"/>
      <c r="AR19" s="90"/>
      <c r="AS19" s="90"/>
      <c r="AT19" s="90"/>
      <c r="AU19" s="90"/>
      <c r="AV19" s="90"/>
      <c r="AW19" s="90"/>
      <c r="AX19" s="90"/>
      <c r="AY19" s="90"/>
      <c r="AZ19" s="90"/>
      <c r="BA19" s="90"/>
      <c r="BB19" s="90"/>
      <c r="BC19" s="90"/>
      <c r="BD19" s="90"/>
      <c r="BE19" s="90"/>
      <c r="BF19" s="90"/>
    </row>
    <row r="20" spans="2:58">
      <c r="B20" s="283"/>
      <c r="C20" s="325"/>
      <c r="D20" s="285"/>
      <c r="E20" s="285"/>
      <c r="F20" s="64" t="s">
        <v>106</v>
      </c>
      <c r="G20" s="65"/>
      <c r="H20" s="38"/>
      <c r="I20" s="136"/>
      <c r="J20" s="136"/>
      <c r="K20" s="136"/>
      <c r="L20" s="136"/>
      <c r="M20" s="136"/>
      <c r="N20" s="136"/>
      <c r="O20" s="136"/>
      <c r="P20" s="136"/>
      <c r="Q20" s="38"/>
      <c r="R20" s="136"/>
      <c r="S20" s="136"/>
      <c r="T20" s="136"/>
      <c r="U20" s="136"/>
      <c r="V20" s="136"/>
      <c r="W20" s="136"/>
      <c r="X20" s="136"/>
      <c r="Y20" s="136"/>
      <c r="Z20" s="136"/>
      <c r="AA20" s="136"/>
      <c r="AB20" s="136"/>
      <c r="AC20" s="136"/>
      <c r="AD20" s="90"/>
      <c r="AE20" s="90"/>
      <c r="AF20" s="90">
        <v>218.76</v>
      </c>
      <c r="AG20" s="90">
        <v>218.92</v>
      </c>
      <c r="AH20" s="90">
        <v>222.87</v>
      </c>
      <c r="AI20" s="90">
        <v>222.84</v>
      </c>
      <c r="AJ20" s="90">
        <v>187.26</v>
      </c>
      <c r="AK20" s="243">
        <v>185.46</v>
      </c>
      <c r="AL20" s="90">
        <v>194.39</v>
      </c>
      <c r="AM20" s="90">
        <v>198.39</v>
      </c>
      <c r="AN20" s="90">
        <v>220.1</v>
      </c>
      <c r="AO20" s="90"/>
      <c r="AP20" s="90"/>
      <c r="AQ20" s="90"/>
      <c r="AR20" s="90"/>
      <c r="AS20" s="90"/>
      <c r="AT20" s="90"/>
      <c r="AU20" s="90"/>
      <c r="AV20" s="90"/>
      <c r="AW20" s="90"/>
      <c r="AX20" s="90"/>
      <c r="AY20" s="90"/>
      <c r="AZ20" s="90"/>
      <c r="BA20" s="90"/>
      <c r="BB20" s="90"/>
      <c r="BC20" s="90"/>
      <c r="BD20" s="90"/>
      <c r="BE20" s="90"/>
      <c r="BF20" s="90"/>
    </row>
    <row r="21" spans="2:58">
      <c r="B21" s="283"/>
      <c r="C21" s="325"/>
      <c r="D21" s="285"/>
      <c r="E21" s="285"/>
      <c r="F21" s="64" t="s">
        <v>107</v>
      </c>
      <c r="G21" s="65"/>
      <c r="H21" s="38"/>
      <c r="I21" s="136"/>
      <c r="J21" s="136"/>
      <c r="K21" s="136"/>
      <c r="L21" s="136"/>
      <c r="M21" s="136"/>
      <c r="N21" s="136"/>
      <c r="O21" s="136"/>
      <c r="P21" s="136"/>
      <c r="Q21" s="38"/>
      <c r="R21" s="136"/>
      <c r="S21" s="136"/>
      <c r="T21" s="136"/>
      <c r="U21" s="136"/>
      <c r="V21" s="136"/>
      <c r="W21" s="136"/>
      <c r="X21" s="136"/>
      <c r="Y21" s="136"/>
      <c r="Z21" s="136"/>
      <c r="AA21" s="136"/>
      <c r="AB21" s="136"/>
      <c r="AC21" s="136"/>
      <c r="AD21" s="90"/>
      <c r="AE21" s="90"/>
      <c r="AF21" s="90">
        <v>193.07</v>
      </c>
      <c r="AG21" s="90">
        <v>193.22</v>
      </c>
      <c r="AH21" s="90">
        <v>197.15</v>
      </c>
      <c r="AI21" s="90">
        <v>197.12</v>
      </c>
      <c r="AJ21" s="90">
        <v>189.42</v>
      </c>
      <c r="AK21" s="243">
        <v>187.69</v>
      </c>
      <c r="AL21" s="90">
        <v>196.61</v>
      </c>
      <c r="AM21" s="90">
        <v>200.62</v>
      </c>
      <c r="AN21" s="90">
        <v>218.04</v>
      </c>
      <c r="AO21" s="90"/>
      <c r="AP21" s="90"/>
      <c r="AQ21" s="90"/>
      <c r="AR21" s="90"/>
      <c r="AS21" s="90"/>
      <c r="AT21" s="90"/>
      <c r="AU21" s="90"/>
      <c r="AV21" s="90"/>
      <c r="AW21" s="90"/>
      <c r="AX21" s="90"/>
      <c r="AY21" s="90"/>
      <c r="AZ21" s="90"/>
      <c r="BA21" s="90"/>
      <c r="BB21" s="90"/>
      <c r="BC21" s="90"/>
      <c r="BD21" s="90"/>
      <c r="BE21" s="90"/>
      <c r="BF21" s="90"/>
    </row>
    <row r="22" spans="2:58">
      <c r="B22" s="283"/>
      <c r="C22" s="325"/>
      <c r="D22" s="285"/>
      <c r="E22" s="285"/>
      <c r="F22" s="64" t="s">
        <v>108</v>
      </c>
      <c r="G22" s="65"/>
      <c r="H22" s="38"/>
      <c r="I22" s="136"/>
      <c r="J22" s="136"/>
      <c r="K22" s="136"/>
      <c r="L22" s="136"/>
      <c r="M22" s="136"/>
      <c r="N22" s="136"/>
      <c r="O22" s="136"/>
      <c r="P22" s="136"/>
      <c r="Q22" s="38"/>
      <c r="R22" s="136"/>
      <c r="S22" s="136"/>
      <c r="T22" s="136"/>
      <c r="U22" s="136"/>
      <c r="V22" s="136"/>
      <c r="W22" s="136"/>
      <c r="X22" s="136"/>
      <c r="Y22" s="136"/>
      <c r="Z22" s="136"/>
      <c r="AA22" s="136"/>
      <c r="AB22" s="136"/>
      <c r="AC22" s="136"/>
      <c r="AD22" s="90"/>
      <c r="AE22" s="90"/>
      <c r="AF22" s="90">
        <v>214.56</v>
      </c>
      <c r="AG22" s="90">
        <v>214.73</v>
      </c>
      <c r="AH22" s="90">
        <v>218.67</v>
      </c>
      <c r="AI22" s="90">
        <v>218.64</v>
      </c>
      <c r="AJ22" s="90">
        <v>191.5</v>
      </c>
      <c r="AK22" s="243">
        <v>189.83</v>
      </c>
      <c r="AL22" s="90">
        <v>198.75</v>
      </c>
      <c r="AM22" s="90">
        <v>202.76</v>
      </c>
      <c r="AN22" s="90">
        <v>215.95</v>
      </c>
      <c r="AO22" s="90"/>
      <c r="AP22" s="90"/>
      <c r="AQ22" s="90"/>
      <c r="AR22" s="90"/>
      <c r="AS22" s="90"/>
      <c r="AT22" s="90"/>
      <c r="AU22" s="90"/>
      <c r="AV22" s="90"/>
      <c r="AW22" s="90"/>
      <c r="AX22" s="90"/>
      <c r="AY22" s="90"/>
      <c r="AZ22" s="90"/>
      <c r="BA22" s="90"/>
      <c r="BB22" s="90"/>
      <c r="BC22" s="90"/>
      <c r="BD22" s="90"/>
      <c r="BE22" s="90"/>
      <c r="BF22" s="90"/>
    </row>
    <row r="23" spans="2:58">
      <c r="B23" s="283"/>
      <c r="C23" s="325"/>
      <c r="D23" s="285"/>
      <c r="E23" s="285"/>
      <c r="F23" s="64" t="s">
        <v>109</v>
      </c>
      <c r="G23" s="65"/>
      <c r="H23" s="38"/>
      <c r="I23" s="136"/>
      <c r="J23" s="136"/>
      <c r="K23" s="136"/>
      <c r="L23" s="136"/>
      <c r="M23" s="136"/>
      <c r="N23" s="136"/>
      <c r="O23" s="136"/>
      <c r="P23" s="136"/>
      <c r="Q23" s="38"/>
      <c r="R23" s="136"/>
      <c r="S23" s="136"/>
      <c r="T23" s="136"/>
      <c r="U23" s="136"/>
      <c r="V23" s="136"/>
      <c r="W23" s="136"/>
      <c r="X23" s="136"/>
      <c r="Y23" s="136"/>
      <c r="Z23" s="136"/>
      <c r="AA23" s="136"/>
      <c r="AB23" s="136"/>
      <c r="AC23" s="136"/>
      <c r="AD23" s="90"/>
      <c r="AE23" s="90"/>
      <c r="AF23" s="90">
        <v>238.55</v>
      </c>
      <c r="AG23" s="90">
        <v>238.73</v>
      </c>
      <c r="AH23" s="90">
        <v>242.68</v>
      </c>
      <c r="AI23" s="90">
        <v>242.65</v>
      </c>
      <c r="AJ23" s="90">
        <v>204.67</v>
      </c>
      <c r="AK23" s="243">
        <v>203.4</v>
      </c>
      <c r="AL23" s="90">
        <v>212.3</v>
      </c>
      <c r="AM23" s="90">
        <v>216.31</v>
      </c>
      <c r="AN23" s="90">
        <v>237.64</v>
      </c>
      <c r="AO23" s="90"/>
      <c r="AP23" s="90"/>
      <c r="AQ23" s="90"/>
      <c r="AR23" s="90"/>
      <c r="AS23" s="90"/>
      <c r="AT23" s="90"/>
      <c r="AU23" s="90"/>
      <c r="AV23" s="90"/>
      <c r="AW23" s="90"/>
      <c r="AX23" s="90"/>
      <c r="AY23" s="90"/>
      <c r="AZ23" s="90"/>
      <c r="BA23" s="90"/>
      <c r="BB23" s="90"/>
      <c r="BC23" s="90"/>
      <c r="BD23" s="90"/>
      <c r="BE23" s="90"/>
      <c r="BF23" s="90"/>
    </row>
    <row r="24" spans="2:58">
      <c r="B24" s="283"/>
      <c r="C24" s="325"/>
      <c r="D24" s="285"/>
      <c r="E24" s="285"/>
      <c r="F24" s="64" t="s">
        <v>110</v>
      </c>
      <c r="G24" s="65"/>
      <c r="H24" s="38"/>
      <c r="I24" s="136"/>
      <c r="J24" s="136"/>
      <c r="K24" s="136"/>
      <c r="L24" s="136"/>
      <c r="M24" s="136"/>
      <c r="N24" s="136"/>
      <c r="O24" s="136"/>
      <c r="P24" s="136"/>
      <c r="Q24" s="38"/>
      <c r="R24" s="136"/>
      <c r="S24" s="136"/>
      <c r="T24" s="136"/>
      <c r="U24" s="136"/>
      <c r="V24" s="136"/>
      <c r="W24" s="136"/>
      <c r="X24" s="136"/>
      <c r="Y24" s="136"/>
      <c r="Z24" s="136"/>
      <c r="AA24" s="136"/>
      <c r="AB24" s="136"/>
      <c r="AC24" s="136"/>
      <c r="AD24" s="90"/>
      <c r="AE24" s="90"/>
      <c r="AF24" s="90">
        <v>256.06</v>
      </c>
      <c r="AG24" s="90">
        <v>256.24</v>
      </c>
      <c r="AH24" s="90">
        <v>260.22000000000003</v>
      </c>
      <c r="AI24" s="90">
        <v>260.19</v>
      </c>
      <c r="AJ24" s="90">
        <v>209.82</v>
      </c>
      <c r="AK24" s="243">
        <v>208.69</v>
      </c>
      <c r="AL24" s="90">
        <v>217.59</v>
      </c>
      <c r="AM24" s="90">
        <v>221.6</v>
      </c>
      <c r="AN24" s="90">
        <v>232.37</v>
      </c>
      <c r="AO24" s="90"/>
      <c r="AP24" s="90"/>
      <c r="AQ24" s="90"/>
      <c r="AR24" s="90"/>
      <c r="AS24" s="90"/>
      <c r="AT24" s="90"/>
      <c r="AU24" s="90"/>
      <c r="AV24" s="90"/>
      <c r="AW24" s="90"/>
      <c r="AX24" s="90"/>
      <c r="AY24" s="90"/>
      <c r="AZ24" s="90"/>
      <c r="BA24" s="90"/>
      <c r="BB24" s="90"/>
      <c r="BC24" s="90"/>
      <c r="BD24" s="90"/>
      <c r="BE24" s="90"/>
      <c r="BF24" s="90"/>
    </row>
    <row r="25" spans="2:58">
      <c r="B25" s="283"/>
      <c r="C25" s="325"/>
      <c r="D25" s="285"/>
      <c r="E25" s="285"/>
      <c r="F25" s="64" t="s">
        <v>111</v>
      </c>
      <c r="G25" s="65"/>
      <c r="H25" s="38"/>
      <c r="I25" s="136"/>
      <c r="J25" s="136"/>
      <c r="K25" s="136"/>
      <c r="L25" s="136"/>
      <c r="M25" s="136"/>
      <c r="N25" s="136"/>
      <c r="O25" s="136"/>
      <c r="P25" s="136"/>
      <c r="Q25" s="38"/>
      <c r="R25" s="136"/>
      <c r="S25" s="136"/>
      <c r="T25" s="136"/>
      <c r="U25" s="136"/>
      <c r="V25" s="136"/>
      <c r="W25" s="136"/>
      <c r="X25" s="136"/>
      <c r="Y25" s="136"/>
      <c r="Z25" s="136"/>
      <c r="AA25" s="136"/>
      <c r="AB25" s="136"/>
      <c r="AC25" s="136"/>
      <c r="AD25" s="90"/>
      <c r="AE25" s="90"/>
      <c r="AF25" s="90">
        <v>239.84</v>
      </c>
      <c r="AG25" s="90">
        <v>240.01</v>
      </c>
      <c r="AH25" s="90">
        <v>243.97</v>
      </c>
      <c r="AI25" s="90">
        <v>243.94</v>
      </c>
      <c r="AJ25" s="90">
        <v>199.21</v>
      </c>
      <c r="AK25" s="243">
        <v>197.77</v>
      </c>
      <c r="AL25" s="90">
        <v>206.68</v>
      </c>
      <c r="AM25" s="90">
        <v>210.69</v>
      </c>
      <c r="AN25" s="90">
        <v>230.1</v>
      </c>
      <c r="AO25" s="90"/>
      <c r="AP25" s="90"/>
      <c r="AQ25" s="90"/>
      <c r="AR25" s="90"/>
      <c r="AS25" s="90"/>
      <c r="AT25" s="90"/>
      <c r="AU25" s="90"/>
      <c r="AV25" s="90"/>
      <c r="AW25" s="90"/>
      <c r="AX25" s="90"/>
      <c r="AY25" s="90"/>
      <c r="AZ25" s="90"/>
      <c r="BA25" s="90"/>
      <c r="BB25" s="90"/>
      <c r="BC25" s="90"/>
      <c r="BD25" s="90"/>
      <c r="BE25" s="90"/>
      <c r="BF25" s="90"/>
    </row>
    <row r="26" spans="2:58" ht="14.65" customHeight="1">
      <c r="B26" s="283"/>
      <c r="C26" s="325" t="s">
        <v>321</v>
      </c>
      <c r="D26" s="285"/>
      <c r="E26" s="285"/>
      <c r="F26" s="17" t="s">
        <v>98</v>
      </c>
      <c r="G26" s="133"/>
      <c r="H26" s="38"/>
      <c r="I26" s="136"/>
      <c r="J26" s="136"/>
      <c r="K26" s="136"/>
      <c r="L26" s="136"/>
      <c r="M26" s="136"/>
      <c r="N26" s="136"/>
      <c r="O26" s="136"/>
      <c r="P26" s="136"/>
      <c r="Q26" s="38"/>
      <c r="R26" s="136"/>
      <c r="S26" s="136"/>
      <c r="T26" s="136"/>
      <c r="U26" s="136"/>
      <c r="V26" s="136"/>
      <c r="W26" s="136"/>
      <c r="X26" s="136"/>
      <c r="Y26" s="136"/>
      <c r="Z26" s="136"/>
      <c r="AA26" s="136"/>
      <c r="AB26" s="136"/>
      <c r="AC26" s="136"/>
      <c r="AD26" s="90"/>
      <c r="AE26" s="90"/>
      <c r="AF26" s="90">
        <v>195.93</v>
      </c>
      <c r="AG26" s="90">
        <v>196.07</v>
      </c>
      <c r="AH26" s="90">
        <v>199.95</v>
      </c>
      <c r="AI26" s="90">
        <v>199.92</v>
      </c>
      <c r="AJ26" s="90">
        <v>197.7</v>
      </c>
      <c r="AK26" s="243">
        <v>196.11</v>
      </c>
      <c r="AL26" s="90">
        <v>205.04</v>
      </c>
      <c r="AM26" s="90">
        <v>208.93</v>
      </c>
      <c r="AN26" s="90">
        <v>192.64</v>
      </c>
      <c r="AO26" s="90"/>
      <c r="AP26" s="90"/>
      <c r="AQ26" s="90"/>
      <c r="AR26" s="90"/>
      <c r="AS26" s="90"/>
      <c r="AT26" s="90"/>
      <c r="AU26" s="90"/>
      <c r="AV26" s="90"/>
      <c r="AW26" s="90"/>
      <c r="AX26" s="90"/>
      <c r="AY26" s="90"/>
      <c r="AZ26" s="90"/>
      <c r="BA26" s="90"/>
      <c r="BB26" s="90"/>
      <c r="BC26" s="90"/>
      <c r="BD26" s="90"/>
      <c r="BE26" s="90"/>
      <c r="BF26" s="90"/>
    </row>
    <row r="27" spans="2:58">
      <c r="B27" s="283"/>
      <c r="C27" s="325"/>
      <c r="D27" s="285"/>
      <c r="E27" s="285"/>
      <c r="F27" s="17" t="s">
        <v>99</v>
      </c>
      <c r="G27" s="65"/>
      <c r="H27" s="38"/>
      <c r="I27" s="136"/>
      <c r="J27" s="136"/>
      <c r="K27" s="136"/>
      <c r="L27" s="136"/>
      <c r="M27" s="136"/>
      <c r="N27" s="136"/>
      <c r="O27" s="136"/>
      <c r="P27" s="136"/>
      <c r="Q27" s="38"/>
      <c r="R27" s="136"/>
      <c r="S27" s="136"/>
      <c r="T27" s="136"/>
      <c r="U27" s="136"/>
      <c r="V27" s="136"/>
      <c r="W27" s="136"/>
      <c r="X27" s="136"/>
      <c r="Y27" s="136"/>
      <c r="Z27" s="136"/>
      <c r="AA27" s="136"/>
      <c r="AB27" s="136"/>
      <c r="AC27" s="136"/>
      <c r="AD27" s="90"/>
      <c r="AE27" s="90"/>
      <c r="AF27" s="90">
        <v>269.36</v>
      </c>
      <c r="AG27" s="90">
        <v>269.55</v>
      </c>
      <c r="AH27" s="90">
        <v>273.51</v>
      </c>
      <c r="AI27" s="90">
        <v>273.47000000000003</v>
      </c>
      <c r="AJ27" s="90">
        <v>229.03</v>
      </c>
      <c r="AK27" s="243">
        <v>228.39</v>
      </c>
      <c r="AL27" s="90">
        <v>237.27</v>
      </c>
      <c r="AM27" s="90">
        <v>241.16</v>
      </c>
      <c r="AN27" s="90">
        <v>254.07</v>
      </c>
      <c r="AO27" s="90"/>
      <c r="AP27" s="90"/>
      <c r="AQ27" s="90"/>
      <c r="AR27" s="90"/>
      <c r="AS27" s="90"/>
      <c r="AT27" s="90"/>
      <c r="AU27" s="90"/>
      <c r="AV27" s="90"/>
      <c r="AW27" s="90"/>
      <c r="AX27" s="90"/>
      <c r="AY27" s="90"/>
      <c r="AZ27" s="90"/>
      <c r="BA27" s="90"/>
      <c r="BB27" s="90"/>
      <c r="BC27" s="90"/>
      <c r="BD27" s="90"/>
      <c r="BE27" s="90"/>
      <c r="BF27" s="90"/>
    </row>
    <row r="28" spans="2:58">
      <c r="B28" s="283"/>
      <c r="C28" s="325"/>
      <c r="D28" s="285"/>
      <c r="E28" s="285"/>
      <c r="F28" s="17" t="s">
        <v>100</v>
      </c>
      <c r="G28" s="65"/>
      <c r="H28" s="38"/>
      <c r="I28" s="136"/>
      <c r="J28" s="136"/>
      <c r="K28" s="136"/>
      <c r="L28" s="136"/>
      <c r="M28" s="136"/>
      <c r="N28" s="136"/>
      <c r="O28" s="136"/>
      <c r="P28" s="136"/>
      <c r="Q28" s="38"/>
      <c r="R28" s="136"/>
      <c r="S28" s="136"/>
      <c r="T28" s="136"/>
      <c r="U28" s="136"/>
      <c r="V28" s="136"/>
      <c r="W28" s="136"/>
      <c r="X28" s="136"/>
      <c r="Y28" s="136"/>
      <c r="Z28" s="136"/>
      <c r="AA28" s="136"/>
      <c r="AB28" s="136"/>
      <c r="AC28" s="136"/>
      <c r="AD28" s="90"/>
      <c r="AE28" s="90"/>
      <c r="AF28" s="90">
        <v>255.47</v>
      </c>
      <c r="AG28" s="90">
        <v>255.66</v>
      </c>
      <c r="AH28" s="90">
        <v>259.58</v>
      </c>
      <c r="AI28" s="90">
        <v>259.54000000000002</v>
      </c>
      <c r="AJ28" s="90">
        <v>224.57</v>
      </c>
      <c r="AK28" s="243">
        <v>223.8</v>
      </c>
      <c r="AL28" s="90">
        <v>232.68</v>
      </c>
      <c r="AM28" s="90">
        <v>236.57</v>
      </c>
      <c r="AN28" s="90">
        <v>254.3</v>
      </c>
      <c r="AO28" s="90"/>
      <c r="AP28" s="90"/>
      <c r="AQ28" s="90"/>
      <c r="AR28" s="90"/>
      <c r="AS28" s="90"/>
      <c r="AT28" s="90"/>
      <c r="AU28" s="90"/>
      <c r="AV28" s="90"/>
      <c r="AW28" s="90"/>
      <c r="AX28" s="90"/>
      <c r="AY28" s="90"/>
      <c r="AZ28" s="90"/>
      <c r="BA28" s="90"/>
      <c r="BB28" s="90"/>
      <c r="BC28" s="90"/>
      <c r="BD28" s="90"/>
      <c r="BE28" s="90"/>
      <c r="BF28" s="90"/>
    </row>
    <row r="29" spans="2:58">
      <c r="B29" s="283"/>
      <c r="C29" s="325"/>
      <c r="D29" s="285"/>
      <c r="E29" s="285"/>
      <c r="F29" s="17" t="s">
        <v>101</v>
      </c>
      <c r="G29" s="65"/>
      <c r="H29" s="38"/>
      <c r="I29" s="136"/>
      <c r="J29" s="136"/>
      <c r="K29" s="136"/>
      <c r="L29" s="136"/>
      <c r="M29" s="136"/>
      <c r="N29" s="136"/>
      <c r="O29" s="136"/>
      <c r="P29" s="136"/>
      <c r="Q29" s="38"/>
      <c r="R29" s="136"/>
      <c r="S29" s="136"/>
      <c r="T29" s="136"/>
      <c r="U29" s="136"/>
      <c r="V29" s="136"/>
      <c r="W29" s="136"/>
      <c r="X29" s="136"/>
      <c r="Y29" s="136"/>
      <c r="Z29" s="136"/>
      <c r="AA29" s="136"/>
      <c r="AB29" s="136"/>
      <c r="AC29" s="136"/>
      <c r="AD29" s="90"/>
      <c r="AE29" s="90"/>
      <c r="AF29" s="90">
        <v>232.13</v>
      </c>
      <c r="AG29" s="90">
        <v>232.28</v>
      </c>
      <c r="AH29" s="90">
        <v>236.22</v>
      </c>
      <c r="AI29" s="90">
        <v>236.19</v>
      </c>
      <c r="AJ29" s="90">
        <v>232.55</v>
      </c>
      <c r="AK29" s="243">
        <v>232.01</v>
      </c>
      <c r="AL29" s="90">
        <v>240.83</v>
      </c>
      <c r="AM29" s="90">
        <v>244.72</v>
      </c>
      <c r="AN29" s="90">
        <v>228.77</v>
      </c>
      <c r="AO29" s="90"/>
      <c r="AP29" s="90"/>
      <c r="AQ29" s="90"/>
      <c r="AR29" s="90"/>
      <c r="AS29" s="90"/>
      <c r="AT29" s="90"/>
      <c r="AU29" s="90"/>
      <c r="AV29" s="90"/>
      <c r="AW29" s="90"/>
      <c r="AX29" s="90"/>
      <c r="AY29" s="90"/>
      <c r="AZ29" s="90"/>
      <c r="BA29" s="90"/>
      <c r="BB29" s="90"/>
      <c r="BC29" s="90"/>
      <c r="BD29" s="90"/>
      <c r="BE29" s="90"/>
      <c r="BF29" s="90"/>
    </row>
    <row r="30" spans="2:58">
      <c r="B30" s="283"/>
      <c r="C30" s="325"/>
      <c r="D30" s="285"/>
      <c r="E30" s="285"/>
      <c r="F30" s="17" t="s">
        <v>102</v>
      </c>
      <c r="G30" s="65"/>
      <c r="H30" s="38"/>
      <c r="I30" s="136"/>
      <c r="J30" s="136"/>
      <c r="K30" s="136"/>
      <c r="L30" s="136"/>
      <c r="M30" s="136"/>
      <c r="N30" s="136"/>
      <c r="O30" s="136"/>
      <c r="P30" s="136"/>
      <c r="Q30" s="38"/>
      <c r="R30" s="136"/>
      <c r="S30" s="136"/>
      <c r="T30" s="136"/>
      <c r="U30" s="136"/>
      <c r="V30" s="136"/>
      <c r="W30" s="136"/>
      <c r="X30" s="136"/>
      <c r="Y30" s="136"/>
      <c r="Z30" s="136"/>
      <c r="AA30" s="136"/>
      <c r="AB30" s="136"/>
      <c r="AC30" s="136"/>
      <c r="AD30" s="90"/>
      <c r="AE30" s="90"/>
      <c r="AF30" s="90">
        <v>242.21</v>
      </c>
      <c r="AG30" s="90">
        <v>242.38</v>
      </c>
      <c r="AH30" s="90">
        <v>246.31</v>
      </c>
      <c r="AI30" s="90">
        <v>246.28</v>
      </c>
      <c r="AJ30" s="90">
        <v>176.64</v>
      </c>
      <c r="AK30" s="243">
        <v>174.41</v>
      </c>
      <c r="AL30" s="90">
        <v>183.36</v>
      </c>
      <c r="AM30" s="90">
        <v>187.24</v>
      </c>
      <c r="AN30" s="90">
        <v>202.38</v>
      </c>
      <c r="AO30" s="90"/>
      <c r="AP30" s="90"/>
      <c r="AQ30" s="90"/>
      <c r="AR30" s="90"/>
      <c r="AS30" s="90"/>
      <c r="AT30" s="90"/>
      <c r="AU30" s="90"/>
      <c r="AV30" s="90"/>
      <c r="AW30" s="90"/>
      <c r="AX30" s="90"/>
      <c r="AY30" s="90"/>
      <c r="AZ30" s="90"/>
      <c r="BA30" s="90"/>
      <c r="BB30" s="90"/>
      <c r="BC30" s="90"/>
      <c r="BD30" s="90"/>
      <c r="BE30" s="90"/>
      <c r="BF30" s="90"/>
    </row>
    <row r="31" spans="2:58">
      <c r="B31" s="283"/>
      <c r="C31" s="325"/>
      <c r="D31" s="285"/>
      <c r="E31" s="285"/>
      <c r="F31" s="17" t="s">
        <v>103</v>
      </c>
      <c r="G31" s="65"/>
      <c r="H31" s="38"/>
      <c r="I31" s="136"/>
      <c r="J31" s="136"/>
      <c r="K31" s="136"/>
      <c r="L31" s="136"/>
      <c r="M31" s="136"/>
      <c r="N31" s="136"/>
      <c r="O31" s="136"/>
      <c r="P31" s="136"/>
      <c r="Q31" s="38"/>
      <c r="R31" s="136"/>
      <c r="S31" s="136"/>
      <c r="T31" s="136"/>
      <c r="U31" s="136"/>
      <c r="V31" s="136"/>
      <c r="W31" s="136"/>
      <c r="X31" s="136"/>
      <c r="Y31" s="136"/>
      <c r="Z31" s="136"/>
      <c r="AA31" s="136"/>
      <c r="AB31" s="136"/>
      <c r="AC31" s="136"/>
      <c r="AD31" s="90"/>
      <c r="AE31" s="90"/>
      <c r="AF31" s="90">
        <v>239.61</v>
      </c>
      <c r="AG31" s="90">
        <v>239.79</v>
      </c>
      <c r="AH31" s="90">
        <v>243.71</v>
      </c>
      <c r="AI31" s="90">
        <v>243.68</v>
      </c>
      <c r="AJ31" s="90">
        <v>216.07</v>
      </c>
      <c r="AK31" s="243">
        <v>215.04</v>
      </c>
      <c r="AL31" s="90">
        <v>223.88</v>
      </c>
      <c r="AM31" s="90">
        <v>227.77</v>
      </c>
      <c r="AN31" s="90">
        <v>252.56</v>
      </c>
      <c r="AO31" s="90"/>
      <c r="AP31" s="90"/>
      <c r="AQ31" s="90"/>
      <c r="AR31" s="90"/>
      <c r="AS31" s="90"/>
      <c r="AT31" s="90"/>
      <c r="AU31" s="90"/>
      <c r="AV31" s="90"/>
      <c r="AW31" s="90"/>
      <c r="AX31" s="90"/>
      <c r="AY31" s="90"/>
      <c r="AZ31" s="90"/>
      <c r="BA31" s="90"/>
      <c r="BB31" s="90"/>
      <c r="BC31" s="90"/>
      <c r="BD31" s="90"/>
      <c r="BE31" s="90"/>
      <c r="BF31" s="90"/>
    </row>
    <row r="32" spans="2:58">
      <c r="B32" s="283"/>
      <c r="C32" s="325"/>
      <c r="D32" s="285"/>
      <c r="E32" s="285"/>
      <c r="F32" s="17" t="s">
        <v>104</v>
      </c>
      <c r="G32" s="65"/>
      <c r="H32" s="38"/>
      <c r="I32" s="136"/>
      <c r="J32" s="136"/>
      <c r="K32" s="136"/>
      <c r="L32" s="136"/>
      <c r="M32" s="136"/>
      <c r="N32" s="136"/>
      <c r="O32" s="136"/>
      <c r="P32" s="136"/>
      <c r="Q32" s="38"/>
      <c r="R32" s="136"/>
      <c r="S32" s="136"/>
      <c r="T32" s="136"/>
      <c r="U32" s="136"/>
      <c r="V32" s="136"/>
      <c r="W32" s="136"/>
      <c r="X32" s="136"/>
      <c r="Y32" s="136"/>
      <c r="Z32" s="136"/>
      <c r="AA32" s="136"/>
      <c r="AB32" s="136"/>
      <c r="AC32" s="136"/>
      <c r="AD32" s="90"/>
      <c r="AE32" s="90"/>
      <c r="AF32" s="90">
        <v>252.9</v>
      </c>
      <c r="AG32" s="90">
        <v>253.06</v>
      </c>
      <c r="AH32" s="90">
        <v>257.01</v>
      </c>
      <c r="AI32" s="90">
        <v>256.97000000000003</v>
      </c>
      <c r="AJ32" s="90">
        <v>263.49</v>
      </c>
      <c r="AK32" s="243">
        <v>263.89</v>
      </c>
      <c r="AL32" s="90">
        <v>272.72000000000003</v>
      </c>
      <c r="AM32" s="90">
        <v>276.61</v>
      </c>
      <c r="AN32" s="90">
        <v>276.37</v>
      </c>
      <c r="AO32" s="90"/>
      <c r="AP32" s="90"/>
      <c r="AQ32" s="90"/>
      <c r="AR32" s="90"/>
      <c r="AS32" s="90"/>
      <c r="AT32" s="90"/>
      <c r="AU32" s="90"/>
      <c r="AV32" s="90"/>
      <c r="AW32" s="90"/>
      <c r="AX32" s="90"/>
      <c r="AY32" s="90"/>
      <c r="AZ32" s="90"/>
      <c r="BA32" s="90"/>
      <c r="BB32" s="90"/>
      <c r="BC32" s="90"/>
      <c r="BD32" s="90"/>
      <c r="BE32" s="90"/>
      <c r="BF32" s="90"/>
    </row>
    <row r="33" spans="2:58">
      <c r="B33" s="283"/>
      <c r="C33" s="325"/>
      <c r="D33" s="285"/>
      <c r="E33" s="285"/>
      <c r="F33" s="17" t="s">
        <v>105</v>
      </c>
      <c r="G33" s="65"/>
      <c r="H33" s="38"/>
      <c r="I33" s="136"/>
      <c r="J33" s="136"/>
      <c r="K33" s="136"/>
      <c r="L33" s="136"/>
      <c r="M33" s="136"/>
      <c r="N33" s="136"/>
      <c r="O33" s="136"/>
      <c r="P33" s="136"/>
      <c r="Q33" s="38"/>
      <c r="R33" s="136"/>
      <c r="S33" s="136"/>
      <c r="T33" s="136"/>
      <c r="U33" s="136"/>
      <c r="V33" s="136"/>
      <c r="W33" s="136"/>
      <c r="X33" s="136"/>
      <c r="Y33" s="136"/>
      <c r="Z33" s="136"/>
      <c r="AA33" s="136"/>
      <c r="AB33" s="136"/>
      <c r="AC33" s="136"/>
      <c r="AD33" s="90"/>
      <c r="AE33" s="90"/>
      <c r="AF33" s="90">
        <v>156.59</v>
      </c>
      <c r="AG33" s="90">
        <v>156.71</v>
      </c>
      <c r="AH33" s="90">
        <v>160.59</v>
      </c>
      <c r="AI33" s="90">
        <v>160.57</v>
      </c>
      <c r="AJ33" s="90">
        <v>177.93</v>
      </c>
      <c r="AK33" s="243">
        <v>175.75</v>
      </c>
      <c r="AL33" s="90">
        <v>184.7</v>
      </c>
      <c r="AM33" s="90">
        <v>188.59</v>
      </c>
      <c r="AN33" s="90">
        <v>180.91</v>
      </c>
      <c r="AO33" s="90"/>
      <c r="AP33" s="90"/>
      <c r="AQ33" s="90"/>
      <c r="AR33" s="90"/>
      <c r="AS33" s="90"/>
      <c r="AT33" s="90"/>
      <c r="AU33" s="90"/>
      <c r="AV33" s="90"/>
      <c r="AW33" s="90"/>
      <c r="AX33" s="90"/>
      <c r="AY33" s="90"/>
      <c r="AZ33" s="90"/>
      <c r="BA33" s="90"/>
      <c r="BB33" s="90"/>
      <c r="BC33" s="90"/>
      <c r="BD33" s="90"/>
      <c r="BE33" s="90"/>
      <c r="BF33" s="90"/>
    </row>
    <row r="34" spans="2:58">
      <c r="B34" s="283"/>
      <c r="C34" s="325"/>
      <c r="D34" s="285"/>
      <c r="E34" s="285"/>
      <c r="F34" s="17" t="s">
        <v>106</v>
      </c>
      <c r="G34" s="65"/>
      <c r="H34" s="38"/>
      <c r="I34" s="136"/>
      <c r="J34" s="136"/>
      <c r="K34" s="136"/>
      <c r="L34" s="136"/>
      <c r="M34" s="136"/>
      <c r="N34" s="136"/>
      <c r="O34" s="136"/>
      <c r="P34" s="136"/>
      <c r="Q34" s="38"/>
      <c r="R34" s="136"/>
      <c r="S34" s="136"/>
      <c r="T34" s="136"/>
      <c r="U34" s="136"/>
      <c r="V34" s="136"/>
      <c r="W34" s="136"/>
      <c r="X34" s="136"/>
      <c r="Y34" s="136"/>
      <c r="Z34" s="136"/>
      <c r="AA34" s="136"/>
      <c r="AB34" s="136"/>
      <c r="AC34" s="136"/>
      <c r="AD34" s="90"/>
      <c r="AE34" s="90"/>
      <c r="AF34" s="90">
        <v>218.66</v>
      </c>
      <c r="AG34" s="90">
        <v>218.82</v>
      </c>
      <c r="AH34" s="90">
        <v>222.74</v>
      </c>
      <c r="AI34" s="90">
        <v>222.7</v>
      </c>
      <c r="AJ34" s="90">
        <v>187.2</v>
      </c>
      <c r="AK34" s="243">
        <v>185.3</v>
      </c>
      <c r="AL34" s="90">
        <v>194.23</v>
      </c>
      <c r="AM34" s="90">
        <v>198.12</v>
      </c>
      <c r="AN34" s="90">
        <v>219.77</v>
      </c>
      <c r="AO34" s="90"/>
      <c r="AP34" s="90"/>
      <c r="AQ34" s="90"/>
      <c r="AR34" s="90"/>
      <c r="AS34" s="90"/>
      <c r="AT34" s="90"/>
      <c r="AU34" s="90"/>
      <c r="AV34" s="90"/>
      <c r="AW34" s="90"/>
      <c r="AX34" s="90"/>
      <c r="AY34" s="90"/>
      <c r="AZ34" s="90"/>
      <c r="BA34" s="90"/>
      <c r="BB34" s="90"/>
      <c r="BC34" s="90"/>
      <c r="BD34" s="90"/>
      <c r="BE34" s="90"/>
      <c r="BF34" s="90"/>
    </row>
    <row r="35" spans="2:58">
      <c r="B35" s="283"/>
      <c r="C35" s="325"/>
      <c r="D35" s="285"/>
      <c r="E35" s="285"/>
      <c r="F35" s="17" t="s">
        <v>107</v>
      </c>
      <c r="G35" s="65"/>
      <c r="H35" s="38"/>
      <c r="I35" s="136"/>
      <c r="J35" s="136"/>
      <c r="K35" s="136"/>
      <c r="L35" s="136"/>
      <c r="M35" s="136"/>
      <c r="N35" s="136"/>
      <c r="O35" s="136"/>
      <c r="P35" s="136"/>
      <c r="Q35" s="38"/>
      <c r="R35" s="136"/>
      <c r="S35" s="136"/>
      <c r="T35" s="136"/>
      <c r="U35" s="136"/>
      <c r="V35" s="136"/>
      <c r="W35" s="136"/>
      <c r="X35" s="136"/>
      <c r="Y35" s="136"/>
      <c r="Z35" s="136"/>
      <c r="AA35" s="136"/>
      <c r="AB35" s="136"/>
      <c r="AC35" s="136"/>
      <c r="AD35" s="90"/>
      <c r="AE35" s="90"/>
      <c r="AF35" s="90">
        <v>193.01</v>
      </c>
      <c r="AG35" s="90">
        <v>193.15</v>
      </c>
      <c r="AH35" s="90">
        <v>197.06</v>
      </c>
      <c r="AI35" s="90">
        <v>197.02</v>
      </c>
      <c r="AJ35" s="90">
        <v>189.35</v>
      </c>
      <c r="AK35" s="243">
        <v>187.51</v>
      </c>
      <c r="AL35" s="90">
        <v>196.45</v>
      </c>
      <c r="AM35" s="90">
        <v>200.33</v>
      </c>
      <c r="AN35" s="90">
        <v>217.72</v>
      </c>
      <c r="AO35" s="90"/>
      <c r="AP35" s="90"/>
      <c r="AQ35" s="90"/>
      <c r="AR35" s="90"/>
      <c r="AS35" s="90"/>
      <c r="AT35" s="90"/>
      <c r="AU35" s="90"/>
      <c r="AV35" s="90"/>
      <c r="AW35" s="90"/>
      <c r="AX35" s="90"/>
      <c r="AY35" s="90"/>
      <c r="AZ35" s="90"/>
      <c r="BA35" s="90"/>
      <c r="BB35" s="90"/>
      <c r="BC35" s="90"/>
      <c r="BD35" s="90"/>
      <c r="BE35" s="90"/>
      <c r="BF35" s="90"/>
    </row>
    <row r="36" spans="2:58">
      <c r="B36" s="283"/>
      <c r="C36" s="325"/>
      <c r="D36" s="285"/>
      <c r="E36" s="285"/>
      <c r="F36" s="17" t="s">
        <v>108</v>
      </c>
      <c r="G36" s="65"/>
      <c r="H36" s="38"/>
      <c r="I36" s="136"/>
      <c r="J36" s="136"/>
      <c r="K36" s="136"/>
      <c r="L36" s="136"/>
      <c r="M36" s="136"/>
      <c r="N36" s="136"/>
      <c r="O36" s="136"/>
      <c r="P36" s="136"/>
      <c r="Q36" s="38"/>
      <c r="R36" s="136"/>
      <c r="S36" s="136"/>
      <c r="T36" s="136"/>
      <c r="U36" s="136"/>
      <c r="V36" s="136"/>
      <c r="W36" s="136"/>
      <c r="X36" s="136"/>
      <c r="Y36" s="136"/>
      <c r="Z36" s="136"/>
      <c r="AA36" s="136"/>
      <c r="AB36" s="136"/>
      <c r="AC36" s="136"/>
      <c r="AD36" s="90"/>
      <c r="AE36" s="90"/>
      <c r="AF36" s="90">
        <v>214.44</v>
      </c>
      <c r="AG36" s="90">
        <v>214.61</v>
      </c>
      <c r="AH36" s="90">
        <v>218.52</v>
      </c>
      <c r="AI36" s="90">
        <v>218.48</v>
      </c>
      <c r="AJ36" s="90">
        <v>191.41</v>
      </c>
      <c r="AK36" s="243">
        <v>189.64</v>
      </c>
      <c r="AL36" s="90">
        <v>198.57</v>
      </c>
      <c r="AM36" s="90">
        <v>202.46</v>
      </c>
      <c r="AN36" s="90">
        <v>215.61</v>
      </c>
      <c r="AO36" s="90"/>
      <c r="AP36" s="90"/>
      <c r="AQ36" s="90"/>
      <c r="AR36" s="90"/>
      <c r="AS36" s="90"/>
      <c r="AT36" s="90"/>
      <c r="AU36" s="90"/>
      <c r="AV36" s="90"/>
      <c r="AW36" s="90"/>
      <c r="AX36" s="90"/>
      <c r="AY36" s="90"/>
      <c r="AZ36" s="90"/>
      <c r="BA36" s="90"/>
      <c r="BB36" s="90"/>
      <c r="BC36" s="90"/>
      <c r="BD36" s="90"/>
      <c r="BE36" s="90"/>
      <c r="BF36" s="90"/>
    </row>
    <row r="37" spans="2:58">
      <c r="B37" s="283"/>
      <c r="C37" s="325"/>
      <c r="D37" s="285"/>
      <c r="E37" s="285"/>
      <c r="F37" s="17" t="s">
        <v>109</v>
      </c>
      <c r="G37" s="65"/>
      <c r="H37" s="38"/>
      <c r="I37" s="136"/>
      <c r="J37" s="136"/>
      <c r="K37" s="136"/>
      <c r="L37" s="136"/>
      <c r="M37" s="136"/>
      <c r="N37" s="136"/>
      <c r="O37" s="136"/>
      <c r="P37" s="136"/>
      <c r="Q37" s="38"/>
      <c r="R37" s="136"/>
      <c r="S37" s="136"/>
      <c r="T37" s="136"/>
      <c r="U37" s="136"/>
      <c r="V37" s="136"/>
      <c r="W37" s="136"/>
      <c r="X37" s="136"/>
      <c r="Y37" s="136"/>
      <c r="Z37" s="136"/>
      <c r="AA37" s="136"/>
      <c r="AB37" s="136"/>
      <c r="AC37" s="136"/>
      <c r="AD37" s="90"/>
      <c r="AE37" s="90"/>
      <c r="AF37" s="90">
        <v>238.39</v>
      </c>
      <c r="AG37" s="90">
        <v>238.57</v>
      </c>
      <c r="AH37" s="90">
        <v>242.49</v>
      </c>
      <c r="AI37" s="90">
        <v>242.46</v>
      </c>
      <c r="AJ37" s="90">
        <v>204.56</v>
      </c>
      <c r="AK37" s="243">
        <v>203.19</v>
      </c>
      <c r="AL37" s="90">
        <v>212.1</v>
      </c>
      <c r="AM37" s="90">
        <v>215.99</v>
      </c>
      <c r="AN37" s="90">
        <v>237.26</v>
      </c>
      <c r="AO37" s="90"/>
      <c r="AP37" s="90"/>
      <c r="AQ37" s="90"/>
      <c r="AR37" s="90"/>
      <c r="AS37" s="90"/>
      <c r="AT37" s="90"/>
      <c r="AU37" s="90"/>
      <c r="AV37" s="90"/>
      <c r="AW37" s="90"/>
      <c r="AX37" s="90"/>
      <c r="AY37" s="90"/>
      <c r="AZ37" s="90"/>
      <c r="BA37" s="90"/>
      <c r="BB37" s="90"/>
      <c r="BC37" s="90"/>
      <c r="BD37" s="90"/>
      <c r="BE37" s="90"/>
      <c r="BF37" s="90"/>
    </row>
    <row r="38" spans="2:58">
      <c r="B38" s="283"/>
      <c r="C38" s="325"/>
      <c r="D38" s="285"/>
      <c r="E38" s="285"/>
      <c r="F38" s="17" t="s">
        <v>110</v>
      </c>
      <c r="G38" s="65"/>
      <c r="H38" s="38"/>
      <c r="I38" s="136"/>
      <c r="J38" s="136"/>
      <c r="K38" s="136"/>
      <c r="L38" s="136"/>
      <c r="M38" s="136"/>
      <c r="N38" s="136"/>
      <c r="O38" s="136"/>
      <c r="P38" s="136"/>
      <c r="Q38" s="38"/>
      <c r="R38" s="136"/>
      <c r="S38" s="136"/>
      <c r="T38" s="136"/>
      <c r="U38" s="136"/>
      <c r="V38" s="136"/>
      <c r="W38" s="136"/>
      <c r="X38" s="136"/>
      <c r="Y38" s="136"/>
      <c r="Z38" s="136"/>
      <c r="AA38" s="136"/>
      <c r="AB38" s="136"/>
      <c r="AC38" s="136"/>
      <c r="AD38" s="90"/>
      <c r="AE38" s="90"/>
      <c r="AF38" s="90">
        <v>255.89</v>
      </c>
      <c r="AG38" s="90">
        <v>256.07</v>
      </c>
      <c r="AH38" s="90">
        <v>260.01</v>
      </c>
      <c r="AI38" s="90">
        <v>259.97000000000003</v>
      </c>
      <c r="AJ38" s="90">
        <v>209.73</v>
      </c>
      <c r="AK38" s="243">
        <v>208.5</v>
      </c>
      <c r="AL38" s="90">
        <v>217.4</v>
      </c>
      <c r="AM38" s="90">
        <v>221.29</v>
      </c>
      <c r="AN38" s="90">
        <v>232.03</v>
      </c>
      <c r="AO38" s="90"/>
      <c r="AP38" s="90"/>
      <c r="AQ38" s="90"/>
      <c r="AR38" s="90"/>
      <c r="AS38" s="90"/>
      <c r="AT38" s="90"/>
      <c r="AU38" s="90"/>
      <c r="AV38" s="90"/>
      <c r="AW38" s="90"/>
      <c r="AX38" s="90"/>
      <c r="AY38" s="90"/>
      <c r="AZ38" s="90"/>
      <c r="BA38" s="90"/>
      <c r="BB38" s="90"/>
      <c r="BC38" s="90"/>
      <c r="BD38" s="90"/>
      <c r="BE38" s="90"/>
      <c r="BF38" s="90"/>
    </row>
    <row r="39" spans="2:58">
      <c r="B39" s="283"/>
      <c r="C39" s="325"/>
      <c r="D39" s="285"/>
      <c r="E39" s="285"/>
      <c r="F39" s="17" t="s">
        <v>111</v>
      </c>
      <c r="G39" s="66"/>
      <c r="H39" s="38"/>
      <c r="I39" s="136"/>
      <c r="J39" s="136"/>
      <c r="K39" s="136"/>
      <c r="L39" s="136"/>
      <c r="M39" s="136"/>
      <c r="N39" s="136"/>
      <c r="O39" s="136"/>
      <c r="P39" s="136"/>
      <c r="Q39" s="38"/>
      <c r="R39" s="136"/>
      <c r="S39" s="136"/>
      <c r="T39" s="136"/>
      <c r="U39" s="136"/>
      <c r="V39" s="136"/>
      <c r="W39" s="136"/>
      <c r="X39" s="136"/>
      <c r="Y39" s="136"/>
      <c r="Z39" s="136"/>
      <c r="AA39" s="136"/>
      <c r="AB39" s="136"/>
      <c r="AC39" s="136"/>
      <c r="AD39" s="90"/>
      <c r="AE39" s="90"/>
      <c r="AF39" s="90">
        <v>239.69</v>
      </c>
      <c r="AG39" s="90">
        <v>239.86</v>
      </c>
      <c r="AH39" s="90">
        <v>243.79</v>
      </c>
      <c r="AI39" s="90">
        <v>243.76</v>
      </c>
      <c r="AJ39" s="90">
        <v>199.14</v>
      </c>
      <c r="AK39" s="243">
        <v>197.59</v>
      </c>
      <c r="AL39" s="90">
        <v>206.51</v>
      </c>
      <c r="AM39" s="90">
        <v>210.4</v>
      </c>
      <c r="AN39" s="90">
        <v>229.75</v>
      </c>
      <c r="AO39" s="90"/>
      <c r="AP39" s="90"/>
      <c r="AQ39" s="90"/>
      <c r="AR39" s="90"/>
      <c r="AS39" s="90"/>
      <c r="AT39" s="90"/>
      <c r="AU39" s="90"/>
      <c r="AV39" s="90"/>
      <c r="AW39" s="90"/>
      <c r="AX39" s="90"/>
      <c r="AY39" s="90"/>
      <c r="AZ39" s="90"/>
      <c r="BA39" s="90"/>
      <c r="BB39" s="90"/>
      <c r="BC39" s="90"/>
      <c r="BD39" s="90"/>
      <c r="BE39" s="90"/>
      <c r="BF39" s="90"/>
    </row>
    <row r="40" spans="2:58" ht="14.65" customHeight="1">
      <c r="B40" s="283" t="s">
        <v>93</v>
      </c>
      <c r="C40" s="325"/>
      <c r="D40" s="285"/>
      <c r="E40" s="285"/>
      <c r="F40" s="64" t="s">
        <v>98</v>
      </c>
      <c r="G40" s="133"/>
      <c r="H40" s="38"/>
      <c r="I40" s="136"/>
      <c r="J40" s="136"/>
      <c r="K40" s="136"/>
      <c r="L40" s="136"/>
      <c r="M40" s="136"/>
      <c r="N40" s="136"/>
      <c r="O40" s="136"/>
      <c r="P40" s="136"/>
      <c r="Q40" s="38"/>
      <c r="R40" s="136"/>
      <c r="S40" s="136"/>
      <c r="T40" s="136"/>
      <c r="U40" s="136"/>
      <c r="V40" s="136"/>
      <c r="W40" s="136"/>
      <c r="X40" s="136"/>
      <c r="Y40" s="136"/>
      <c r="Z40" s="136"/>
      <c r="AA40" s="136"/>
      <c r="AB40" s="136"/>
      <c r="AC40" s="136"/>
      <c r="AD40" s="90"/>
      <c r="AE40" s="90"/>
      <c r="AF40" s="90">
        <v>122.4</v>
      </c>
      <c r="AG40" s="90">
        <v>122.53</v>
      </c>
      <c r="AH40" s="90">
        <v>126.25</v>
      </c>
      <c r="AI40" s="90">
        <v>126.23</v>
      </c>
      <c r="AJ40" s="90">
        <v>130.61000000000001</v>
      </c>
      <c r="AK40" s="243">
        <v>131.06</v>
      </c>
      <c r="AL40" s="90">
        <v>145.16</v>
      </c>
      <c r="AM40" s="90">
        <v>149.16999999999999</v>
      </c>
      <c r="AN40" s="90">
        <v>127.65</v>
      </c>
      <c r="AO40" s="90"/>
      <c r="AP40" s="90"/>
      <c r="AQ40" s="90"/>
      <c r="AR40" s="90"/>
      <c r="AS40" s="90"/>
      <c r="AT40" s="90"/>
      <c r="AU40" s="90"/>
      <c r="AV40" s="90"/>
      <c r="AW40" s="90"/>
      <c r="AX40" s="90"/>
      <c r="AY40" s="90"/>
      <c r="AZ40" s="90"/>
      <c r="BA40" s="90"/>
      <c r="BB40" s="90"/>
      <c r="BC40" s="90"/>
      <c r="BD40" s="90"/>
      <c r="BE40" s="90"/>
      <c r="BF40" s="90"/>
    </row>
    <row r="41" spans="2:58">
      <c r="B41" s="283"/>
      <c r="C41" s="325"/>
      <c r="D41" s="285"/>
      <c r="E41" s="285"/>
      <c r="F41" s="64" t="s">
        <v>99</v>
      </c>
      <c r="G41" s="65"/>
      <c r="H41" s="38"/>
      <c r="I41" s="136"/>
      <c r="J41" s="136"/>
      <c r="K41" s="136"/>
      <c r="L41" s="136"/>
      <c r="M41" s="136"/>
      <c r="N41" s="136"/>
      <c r="O41" s="136"/>
      <c r="P41" s="136"/>
      <c r="Q41" s="38"/>
      <c r="R41" s="136"/>
      <c r="S41" s="136"/>
      <c r="T41" s="136"/>
      <c r="U41" s="136"/>
      <c r="V41" s="136"/>
      <c r="W41" s="136"/>
      <c r="X41" s="136"/>
      <c r="Y41" s="136"/>
      <c r="Z41" s="136"/>
      <c r="AA41" s="136"/>
      <c r="AB41" s="136"/>
      <c r="AC41" s="136"/>
      <c r="AD41" s="90"/>
      <c r="AE41" s="90"/>
      <c r="AF41" s="90">
        <v>122.38</v>
      </c>
      <c r="AG41" s="90">
        <v>122.51</v>
      </c>
      <c r="AH41" s="90">
        <v>126.23</v>
      </c>
      <c r="AI41" s="90">
        <v>126.21</v>
      </c>
      <c r="AJ41" s="90">
        <v>130.62</v>
      </c>
      <c r="AK41" s="243">
        <v>131.06</v>
      </c>
      <c r="AL41" s="90">
        <v>145.15</v>
      </c>
      <c r="AM41" s="90">
        <v>149.16</v>
      </c>
      <c r="AN41" s="90">
        <v>127.64</v>
      </c>
      <c r="AO41" s="90"/>
      <c r="AP41" s="90"/>
      <c r="AQ41" s="90"/>
      <c r="AR41" s="90"/>
      <c r="AS41" s="90"/>
      <c r="AT41" s="90"/>
      <c r="AU41" s="90"/>
      <c r="AV41" s="90"/>
      <c r="AW41" s="90"/>
      <c r="AX41" s="90"/>
      <c r="AY41" s="90"/>
      <c r="AZ41" s="90"/>
      <c r="BA41" s="90"/>
      <c r="BB41" s="90"/>
      <c r="BC41" s="90"/>
      <c r="BD41" s="90"/>
      <c r="BE41" s="90"/>
      <c r="BF41" s="90"/>
    </row>
    <row r="42" spans="2:58">
      <c r="B42" s="283"/>
      <c r="C42" s="325"/>
      <c r="D42" s="285"/>
      <c r="E42" s="285"/>
      <c r="F42" s="64" t="s">
        <v>100</v>
      </c>
      <c r="G42" s="65"/>
      <c r="H42" s="38"/>
      <c r="I42" s="136"/>
      <c r="J42" s="136"/>
      <c r="K42" s="136"/>
      <c r="L42" s="136"/>
      <c r="M42" s="136"/>
      <c r="N42" s="136"/>
      <c r="O42" s="136"/>
      <c r="P42" s="136"/>
      <c r="Q42" s="38"/>
      <c r="R42" s="136"/>
      <c r="S42" s="136"/>
      <c r="T42" s="136"/>
      <c r="U42" s="136"/>
      <c r="V42" s="136"/>
      <c r="W42" s="136"/>
      <c r="X42" s="136"/>
      <c r="Y42" s="136"/>
      <c r="Z42" s="136"/>
      <c r="AA42" s="136"/>
      <c r="AB42" s="136"/>
      <c r="AC42" s="136"/>
      <c r="AD42" s="90"/>
      <c r="AE42" s="90"/>
      <c r="AF42" s="90">
        <v>122.38</v>
      </c>
      <c r="AG42" s="90">
        <v>122.51</v>
      </c>
      <c r="AH42" s="90">
        <v>126.24</v>
      </c>
      <c r="AI42" s="90">
        <v>126.22</v>
      </c>
      <c r="AJ42" s="90">
        <v>130.61000000000001</v>
      </c>
      <c r="AK42" s="243">
        <v>131.06</v>
      </c>
      <c r="AL42" s="90">
        <v>145.16</v>
      </c>
      <c r="AM42" s="90">
        <v>149.16999999999999</v>
      </c>
      <c r="AN42" s="90">
        <v>127.64</v>
      </c>
      <c r="AO42" s="90"/>
      <c r="AP42" s="90"/>
      <c r="AQ42" s="90"/>
      <c r="AR42" s="90"/>
      <c r="AS42" s="90"/>
      <c r="AT42" s="90"/>
      <c r="AU42" s="90"/>
      <c r="AV42" s="90"/>
      <c r="AW42" s="90"/>
      <c r="AX42" s="90"/>
      <c r="AY42" s="90"/>
      <c r="AZ42" s="90"/>
      <c r="BA42" s="90"/>
      <c r="BB42" s="90"/>
      <c r="BC42" s="90"/>
      <c r="BD42" s="90"/>
      <c r="BE42" s="90"/>
      <c r="BF42" s="90"/>
    </row>
    <row r="43" spans="2:58">
      <c r="B43" s="283"/>
      <c r="C43" s="325"/>
      <c r="D43" s="285"/>
      <c r="E43" s="285"/>
      <c r="F43" s="64" t="s">
        <v>101</v>
      </c>
      <c r="G43" s="65"/>
      <c r="H43" s="38"/>
      <c r="I43" s="136"/>
      <c r="J43" s="136"/>
      <c r="K43" s="136"/>
      <c r="L43" s="136"/>
      <c r="M43" s="136"/>
      <c r="N43" s="136"/>
      <c r="O43" s="136"/>
      <c r="P43" s="136"/>
      <c r="Q43" s="38"/>
      <c r="R43" s="136"/>
      <c r="S43" s="136"/>
      <c r="T43" s="136"/>
      <c r="U43" s="136"/>
      <c r="V43" s="136"/>
      <c r="W43" s="136"/>
      <c r="X43" s="136"/>
      <c r="Y43" s="136"/>
      <c r="Z43" s="136"/>
      <c r="AA43" s="136"/>
      <c r="AB43" s="136"/>
      <c r="AC43" s="136"/>
      <c r="AD43" s="90"/>
      <c r="AE43" s="90"/>
      <c r="AF43" s="90">
        <v>122.4</v>
      </c>
      <c r="AG43" s="90">
        <v>122.53</v>
      </c>
      <c r="AH43" s="90">
        <v>126.25</v>
      </c>
      <c r="AI43" s="90">
        <v>126.23</v>
      </c>
      <c r="AJ43" s="90">
        <v>130.62</v>
      </c>
      <c r="AK43" s="243">
        <v>131.06</v>
      </c>
      <c r="AL43" s="90">
        <v>145.16999999999999</v>
      </c>
      <c r="AM43" s="90">
        <v>149.16999999999999</v>
      </c>
      <c r="AN43" s="90">
        <v>127.65</v>
      </c>
      <c r="AO43" s="90"/>
      <c r="AP43" s="90"/>
      <c r="AQ43" s="90"/>
      <c r="AR43" s="90"/>
      <c r="AS43" s="90"/>
      <c r="AT43" s="90"/>
      <c r="AU43" s="90"/>
      <c r="AV43" s="90"/>
      <c r="AW43" s="90"/>
      <c r="AX43" s="90"/>
      <c r="AY43" s="90"/>
      <c r="AZ43" s="90"/>
      <c r="BA43" s="90"/>
      <c r="BB43" s="90"/>
      <c r="BC43" s="90"/>
      <c r="BD43" s="90"/>
      <c r="BE43" s="90"/>
      <c r="BF43" s="90"/>
    </row>
    <row r="44" spans="2:58">
      <c r="B44" s="283"/>
      <c r="C44" s="325"/>
      <c r="D44" s="285"/>
      <c r="E44" s="285"/>
      <c r="F44" s="64" t="s">
        <v>102</v>
      </c>
      <c r="G44" s="65"/>
      <c r="H44" s="38"/>
      <c r="I44" s="136"/>
      <c r="J44" s="136"/>
      <c r="K44" s="136"/>
      <c r="L44" s="136"/>
      <c r="M44" s="136"/>
      <c r="N44" s="136"/>
      <c r="O44" s="136"/>
      <c r="P44" s="136"/>
      <c r="Q44" s="38"/>
      <c r="R44" s="136"/>
      <c r="S44" s="136"/>
      <c r="T44" s="136"/>
      <c r="U44" s="136"/>
      <c r="V44" s="136"/>
      <c r="W44" s="136"/>
      <c r="X44" s="136"/>
      <c r="Y44" s="136"/>
      <c r="Z44" s="136"/>
      <c r="AA44" s="136"/>
      <c r="AB44" s="136"/>
      <c r="AC44" s="136"/>
      <c r="AD44" s="90"/>
      <c r="AE44" s="90"/>
      <c r="AF44" s="90">
        <v>122.36</v>
      </c>
      <c r="AG44" s="90">
        <v>122.49</v>
      </c>
      <c r="AH44" s="90">
        <v>126.21</v>
      </c>
      <c r="AI44" s="90">
        <v>126.19</v>
      </c>
      <c r="AJ44" s="90">
        <v>130.59</v>
      </c>
      <c r="AK44" s="243">
        <v>131.03</v>
      </c>
      <c r="AL44" s="90">
        <v>145.13999999999999</v>
      </c>
      <c r="AM44" s="90">
        <v>149.13999999999999</v>
      </c>
      <c r="AN44" s="90">
        <v>127.58</v>
      </c>
      <c r="AO44" s="90"/>
      <c r="AP44" s="90"/>
      <c r="AQ44" s="90"/>
      <c r="AR44" s="90"/>
      <c r="AS44" s="90"/>
      <c r="AT44" s="90"/>
      <c r="AU44" s="90"/>
      <c r="AV44" s="90"/>
      <c r="AW44" s="90"/>
      <c r="AX44" s="90"/>
      <c r="AY44" s="90"/>
      <c r="AZ44" s="90"/>
      <c r="BA44" s="90"/>
      <c r="BB44" s="90"/>
      <c r="BC44" s="90"/>
      <c r="BD44" s="90"/>
      <c r="BE44" s="90"/>
      <c r="BF44" s="90"/>
    </row>
    <row r="45" spans="2:58">
      <c r="B45" s="283"/>
      <c r="C45" s="325"/>
      <c r="D45" s="285"/>
      <c r="E45" s="285"/>
      <c r="F45" s="64" t="s">
        <v>103</v>
      </c>
      <c r="G45" s="65"/>
      <c r="H45" s="38"/>
      <c r="I45" s="136"/>
      <c r="J45" s="136"/>
      <c r="K45" s="136"/>
      <c r="L45" s="136"/>
      <c r="M45" s="136"/>
      <c r="N45" s="136"/>
      <c r="O45" s="136"/>
      <c r="P45" s="136"/>
      <c r="Q45" s="38"/>
      <c r="R45" s="136"/>
      <c r="S45" s="136"/>
      <c r="T45" s="136"/>
      <c r="U45" s="136"/>
      <c r="V45" s="136"/>
      <c r="W45" s="136"/>
      <c r="X45" s="136"/>
      <c r="Y45" s="136"/>
      <c r="Z45" s="136"/>
      <c r="AA45" s="136"/>
      <c r="AB45" s="136"/>
      <c r="AC45" s="136"/>
      <c r="AD45" s="90"/>
      <c r="AE45" s="90"/>
      <c r="AF45" s="90">
        <v>122.4</v>
      </c>
      <c r="AG45" s="90">
        <v>122.53</v>
      </c>
      <c r="AH45" s="90">
        <v>126.25</v>
      </c>
      <c r="AI45" s="90">
        <v>126.23</v>
      </c>
      <c r="AJ45" s="90">
        <v>130.62</v>
      </c>
      <c r="AK45" s="243">
        <v>131.06</v>
      </c>
      <c r="AL45" s="90">
        <v>145.16999999999999</v>
      </c>
      <c r="AM45" s="90">
        <v>149.16999999999999</v>
      </c>
      <c r="AN45" s="90">
        <v>127.65</v>
      </c>
      <c r="AO45" s="90"/>
      <c r="AP45" s="90"/>
      <c r="AQ45" s="90"/>
      <c r="AR45" s="90"/>
      <c r="AS45" s="90"/>
      <c r="AT45" s="90"/>
      <c r="AU45" s="90"/>
      <c r="AV45" s="90"/>
      <c r="AW45" s="90"/>
      <c r="AX45" s="90"/>
      <c r="AY45" s="90"/>
      <c r="AZ45" s="90"/>
      <c r="BA45" s="90"/>
      <c r="BB45" s="90"/>
      <c r="BC45" s="90"/>
      <c r="BD45" s="90"/>
      <c r="BE45" s="90"/>
      <c r="BF45" s="90"/>
    </row>
    <row r="46" spans="2:58">
      <c r="B46" s="283"/>
      <c r="C46" s="325"/>
      <c r="D46" s="285"/>
      <c r="E46" s="285"/>
      <c r="F46" s="64" t="s">
        <v>104</v>
      </c>
      <c r="G46" s="65"/>
      <c r="H46" s="38"/>
      <c r="I46" s="136"/>
      <c r="J46" s="136"/>
      <c r="K46" s="136"/>
      <c r="L46" s="136"/>
      <c r="M46" s="136"/>
      <c r="N46" s="136"/>
      <c r="O46" s="136"/>
      <c r="P46" s="136"/>
      <c r="Q46" s="38"/>
      <c r="R46" s="136"/>
      <c r="S46" s="136"/>
      <c r="T46" s="136"/>
      <c r="U46" s="136"/>
      <c r="V46" s="136"/>
      <c r="W46" s="136"/>
      <c r="X46" s="136"/>
      <c r="Y46" s="136"/>
      <c r="Z46" s="136"/>
      <c r="AA46" s="136"/>
      <c r="AB46" s="136"/>
      <c r="AC46" s="136"/>
      <c r="AD46" s="90"/>
      <c r="AE46" s="90"/>
      <c r="AF46" s="90">
        <v>122.38</v>
      </c>
      <c r="AG46" s="90">
        <v>122.51</v>
      </c>
      <c r="AH46" s="90">
        <v>126.24</v>
      </c>
      <c r="AI46" s="90">
        <v>126.22</v>
      </c>
      <c r="AJ46" s="90">
        <v>130.61000000000001</v>
      </c>
      <c r="AK46" s="243">
        <v>131.05000000000001</v>
      </c>
      <c r="AL46" s="90">
        <v>145.15</v>
      </c>
      <c r="AM46" s="90">
        <v>149.16</v>
      </c>
      <c r="AN46" s="90">
        <v>127.64</v>
      </c>
      <c r="AO46" s="90"/>
      <c r="AP46" s="90"/>
      <c r="AQ46" s="90"/>
      <c r="AR46" s="90"/>
      <c r="AS46" s="90"/>
      <c r="AT46" s="90"/>
      <c r="AU46" s="90"/>
      <c r="AV46" s="90"/>
      <c r="AW46" s="90"/>
      <c r="AX46" s="90"/>
      <c r="AY46" s="90"/>
      <c r="AZ46" s="90"/>
      <c r="BA46" s="90"/>
      <c r="BB46" s="90"/>
      <c r="BC46" s="90"/>
      <c r="BD46" s="90"/>
      <c r="BE46" s="90"/>
      <c r="BF46" s="90"/>
    </row>
    <row r="47" spans="2:58">
      <c r="B47" s="283"/>
      <c r="C47" s="325"/>
      <c r="D47" s="285"/>
      <c r="E47" s="285"/>
      <c r="F47" s="64" t="s">
        <v>105</v>
      </c>
      <c r="G47" s="65"/>
      <c r="H47" s="38"/>
      <c r="I47" s="136"/>
      <c r="J47" s="136"/>
      <c r="K47" s="136"/>
      <c r="L47" s="136"/>
      <c r="M47" s="136"/>
      <c r="N47" s="136"/>
      <c r="O47" s="136"/>
      <c r="P47" s="136"/>
      <c r="Q47" s="38"/>
      <c r="R47" s="136"/>
      <c r="S47" s="136"/>
      <c r="T47" s="136"/>
      <c r="U47" s="136"/>
      <c r="V47" s="136"/>
      <c r="W47" s="136"/>
      <c r="X47" s="136"/>
      <c r="Y47" s="136"/>
      <c r="Z47" s="136"/>
      <c r="AA47" s="136"/>
      <c r="AB47" s="136"/>
      <c r="AC47" s="136"/>
      <c r="AD47" s="90"/>
      <c r="AE47" s="90"/>
      <c r="AF47" s="90">
        <v>122.36</v>
      </c>
      <c r="AG47" s="90">
        <v>122.49</v>
      </c>
      <c r="AH47" s="90">
        <v>126.22</v>
      </c>
      <c r="AI47" s="90">
        <v>126.2</v>
      </c>
      <c r="AJ47" s="90">
        <v>130.59</v>
      </c>
      <c r="AK47" s="243">
        <v>131.03</v>
      </c>
      <c r="AL47" s="90">
        <v>145.13</v>
      </c>
      <c r="AM47" s="90">
        <v>149.13999999999999</v>
      </c>
      <c r="AN47" s="90">
        <v>127.58</v>
      </c>
      <c r="AO47" s="90"/>
      <c r="AP47" s="90"/>
      <c r="AQ47" s="90"/>
      <c r="AR47" s="90"/>
      <c r="AS47" s="90"/>
      <c r="AT47" s="90"/>
      <c r="AU47" s="90"/>
      <c r="AV47" s="90"/>
      <c r="AW47" s="90"/>
      <c r="AX47" s="90"/>
      <c r="AY47" s="90"/>
      <c r="AZ47" s="90"/>
      <c r="BA47" s="90"/>
      <c r="BB47" s="90"/>
      <c r="BC47" s="90"/>
      <c r="BD47" s="90"/>
      <c r="BE47" s="90"/>
      <c r="BF47" s="90"/>
    </row>
    <row r="48" spans="2:58">
      <c r="B48" s="283"/>
      <c r="C48" s="325"/>
      <c r="D48" s="285"/>
      <c r="E48" s="285"/>
      <c r="F48" s="64" t="s">
        <v>106</v>
      </c>
      <c r="G48" s="65"/>
      <c r="H48" s="38"/>
      <c r="I48" s="136"/>
      <c r="J48" s="136"/>
      <c r="K48" s="136"/>
      <c r="L48" s="136"/>
      <c r="M48" s="136"/>
      <c r="N48" s="136"/>
      <c r="O48" s="136"/>
      <c r="P48" s="136"/>
      <c r="Q48" s="38"/>
      <c r="R48" s="136"/>
      <c r="S48" s="136"/>
      <c r="T48" s="136"/>
      <c r="U48" s="136"/>
      <c r="V48" s="136"/>
      <c r="W48" s="136"/>
      <c r="X48" s="136"/>
      <c r="Y48" s="136"/>
      <c r="Z48" s="136"/>
      <c r="AA48" s="136"/>
      <c r="AB48" s="136"/>
      <c r="AC48" s="136"/>
      <c r="AD48" s="90"/>
      <c r="AE48" s="90"/>
      <c r="AF48" s="90">
        <v>122.39</v>
      </c>
      <c r="AG48" s="90">
        <v>122.52</v>
      </c>
      <c r="AH48" s="90">
        <v>126.25</v>
      </c>
      <c r="AI48" s="90">
        <v>126.23</v>
      </c>
      <c r="AJ48" s="90">
        <v>130.62</v>
      </c>
      <c r="AK48" s="243">
        <v>131.07</v>
      </c>
      <c r="AL48" s="90">
        <v>145.18</v>
      </c>
      <c r="AM48" s="90">
        <v>149.19</v>
      </c>
      <c r="AN48" s="90">
        <v>127.61</v>
      </c>
      <c r="AO48" s="90"/>
      <c r="AP48" s="90"/>
      <c r="AQ48" s="90"/>
      <c r="AR48" s="90"/>
      <c r="AS48" s="90"/>
      <c r="AT48" s="90"/>
      <c r="AU48" s="90"/>
      <c r="AV48" s="90"/>
      <c r="AW48" s="90"/>
      <c r="AX48" s="90"/>
      <c r="AY48" s="90"/>
      <c r="AZ48" s="90"/>
      <c r="BA48" s="90"/>
      <c r="BB48" s="90"/>
      <c r="BC48" s="90"/>
      <c r="BD48" s="90"/>
      <c r="BE48" s="90"/>
      <c r="BF48" s="90"/>
    </row>
    <row r="49" spans="2:58">
      <c r="B49" s="283"/>
      <c r="C49" s="325"/>
      <c r="D49" s="285"/>
      <c r="E49" s="285"/>
      <c r="F49" s="64" t="s">
        <v>107</v>
      </c>
      <c r="G49" s="65"/>
      <c r="H49" s="38"/>
      <c r="I49" s="136"/>
      <c r="J49" s="136"/>
      <c r="K49" s="136"/>
      <c r="L49" s="136"/>
      <c r="M49" s="136"/>
      <c r="N49" s="136"/>
      <c r="O49" s="136"/>
      <c r="P49" s="136"/>
      <c r="Q49" s="38"/>
      <c r="R49" s="136"/>
      <c r="S49" s="136"/>
      <c r="T49" s="136"/>
      <c r="U49" s="136"/>
      <c r="V49" s="136"/>
      <c r="W49" s="136"/>
      <c r="X49" s="136"/>
      <c r="Y49" s="136"/>
      <c r="Z49" s="136"/>
      <c r="AA49" s="136"/>
      <c r="AB49" s="136"/>
      <c r="AC49" s="136"/>
      <c r="AD49" s="90"/>
      <c r="AE49" s="90"/>
      <c r="AF49" s="90">
        <v>122.4</v>
      </c>
      <c r="AG49" s="90">
        <v>122.52</v>
      </c>
      <c r="AH49" s="90">
        <v>126.25</v>
      </c>
      <c r="AI49" s="90">
        <v>126.23</v>
      </c>
      <c r="AJ49" s="90">
        <v>130.62</v>
      </c>
      <c r="AK49" s="243">
        <v>131.07</v>
      </c>
      <c r="AL49" s="90">
        <v>145.16999999999999</v>
      </c>
      <c r="AM49" s="90">
        <v>149.18</v>
      </c>
      <c r="AN49" s="90">
        <v>127.65</v>
      </c>
      <c r="AO49" s="90"/>
      <c r="AP49" s="90"/>
      <c r="AQ49" s="90"/>
      <c r="AR49" s="90"/>
      <c r="AS49" s="90"/>
      <c r="AT49" s="90"/>
      <c r="AU49" s="90"/>
      <c r="AV49" s="90"/>
      <c r="AW49" s="90"/>
      <c r="AX49" s="90"/>
      <c r="AY49" s="90"/>
      <c r="AZ49" s="90"/>
      <c r="BA49" s="90"/>
      <c r="BB49" s="90"/>
      <c r="BC49" s="90"/>
      <c r="BD49" s="90"/>
      <c r="BE49" s="90"/>
      <c r="BF49" s="90"/>
    </row>
    <row r="50" spans="2:58">
      <c r="B50" s="283"/>
      <c r="C50" s="325"/>
      <c r="D50" s="285"/>
      <c r="E50" s="285"/>
      <c r="F50" s="64" t="s">
        <v>108</v>
      </c>
      <c r="G50" s="65"/>
      <c r="H50" s="38"/>
      <c r="I50" s="136"/>
      <c r="J50" s="136"/>
      <c r="K50" s="136"/>
      <c r="L50" s="136"/>
      <c r="M50" s="136"/>
      <c r="N50" s="136"/>
      <c r="O50" s="136"/>
      <c r="P50" s="136"/>
      <c r="Q50" s="38"/>
      <c r="R50" s="136"/>
      <c r="S50" s="136"/>
      <c r="T50" s="136"/>
      <c r="U50" s="136"/>
      <c r="V50" s="136"/>
      <c r="W50" s="136"/>
      <c r="X50" s="136"/>
      <c r="Y50" s="136"/>
      <c r="Z50" s="136"/>
      <c r="AA50" s="136"/>
      <c r="AB50" s="136"/>
      <c r="AC50" s="136"/>
      <c r="AD50" s="90"/>
      <c r="AE50" s="90"/>
      <c r="AF50" s="90">
        <v>122.41</v>
      </c>
      <c r="AG50" s="90">
        <v>122.54</v>
      </c>
      <c r="AH50" s="90">
        <v>126.26</v>
      </c>
      <c r="AI50" s="90">
        <v>126.24</v>
      </c>
      <c r="AJ50" s="90">
        <v>130.63</v>
      </c>
      <c r="AK50" s="243">
        <v>131.08000000000001</v>
      </c>
      <c r="AL50" s="90">
        <v>145.19</v>
      </c>
      <c r="AM50" s="90">
        <v>149.19999999999999</v>
      </c>
      <c r="AN50" s="90">
        <v>127.67</v>
      </c>
      <c r="AO50" s="90"/>
      <c r="AP50" s="90"/>
      <c r="AQ50" s="90"/>
      <c r="AR50" s="90"/>
      <c r="AS50" s="90"/>
      <c r="AT50" s="90"/>
      <c r="AU50" s="90"/>
      <c r="AV50" s="90"/>
      <c r="AW50" s="90"/>
      <c r="AX50" s="90"/>
      <c r="AY50" s="90"/>
      <c r="AZ50" s="90"/>
      <c r="BA50" s="90"/>
      <c r="BB50" s="90"/>
      <c r="BC50" s="90"/>
      <c r="BD50" s="90"/>
      <c r="BE50" s="90"/>
      <c r="BF50" s="90"/>
    </row>
    <row r="51" spans="2:58">
      <c r="B51" s="283"/>
      <c r="C51" s="325"/>
      <c r="D51" s="285"/>
      <c r="E51" s="285"/>
      <c r="F51" s="64" t="s">
        <v>109</v>
      </c>
      <c r="G51" s="65"/>
      <c r="H51" s="38"/>
      <c r="I51" s="136"/>
      <c r="J51" s="136"/>
      <c r="K51" s="136"/>
      <c r="L51" s="136"/>
      <c r="M51" s="136"/>
      <c r="N51" s="136"/>
      <c r="O51" s="136"/>
      <c r="P51" s="136"/>
      <c r="Q51" s="38"/>
      <c r="R51" s="136"/>
      <c r="S51" s="136"/>
      <c r="T51" s="136"/>
      <c r="U51" s="136"/>
      <c r="V51" s="136"/>
      <c r="W51" s="136"/>
      <c r="X51" s="136"/>
      <c r="Y51" s="136"/>
      <c r="Z51" s="136"/>
      <c r="AA51" s="136"/>
      <c r="AB51" s="136"/>
      <c r="AC51" s="136"/>
      <c r="AD51" s="90"/>
      <c r="AE51" s="90"/>
      <c r="AF51" s="90">
        <v>122.39</v>
      </c>
      <c r="AG51" s="90">
        <v>122.52</v>
      </c>
      <c r="AH51" s="90">
        <v>126.24</v>
      </c>
      <c r="AI51" s="90">
        <v>126.22</v>
      </c>
      <c r="AJ51" s="90">
        <v>130.62</v>
      </c>
      <c r="AK51" s="243">
        <v>131.06</v>
      </c>
      <c r="AL51" s="90">
        <v>145.16999999999999</v>
      </c>
      <c r="AM51" s="90">
        <v>149.18</v>
      </c>
      <c r="AN51" s="90">
        <v>127.64</v>
      </c>
      <c r="AO51" s="90"/>
      <c r="AP51" s="90"/>
      <c r="AQ51" s="90"/>
      <c r="AR51" s="90"/>
      <c r="AS51" s="90"/>
      <c r="AT51" s="90"/>
      <c r="AU51" s="90"/>
      <c r="AV51" s="90"/>
      <c r="AW51" s="90"/>
      <c r="AX51" s="90"/>
      <c r="AY51" s="90"/>
      <c r="AZ51" s="90"/>
      <c r="BA51" s="90"/>
      <c r="BB51" s="90"/>
      <c r="BC51" s="90"/>
      <c r="BD51" s="90"/>
      <c r="BE51" s="90"/>
      <c r="BF51" s="90"/>
    </row>
    <row r="52" spans="2:58">
      <c r="B52" s="283"/>
      <c r="C52" s="325"/>
      <c r="D52" s="285"/>
      <c r="E52" s="285"/>
      <c r="F52" s="64" t="s">
        <v>110</v>
      </c>
      <c r="G52" s="65"/>
      <c r="H52" s="38"/>
      <c r="I52" s="136"/>
      <c r="J52" s="136"/>
      <c r="K52" s="136"/>
      <c r="L52" s="136"/>
      <c r="M52" s="136"/>
      <c r="N52" s="136"/>
      <c r="O52" s="136"/>
      <c r="P52" s="136"/>
      <c r="Q52" s="38"/>
      <c r="R52" s="136"/>
      <c r="S52" s="136"/>
      <c r="T52" s="136"/>
      <c r="U52" s="136"/>
      <c r="V52" s="136"/>
      <c r="W52" s="136"/>
      <c r="X52" s="136"/>
      <c r="Y52" s="136"/>
      <c r="Z52" s="136"/>
      <c r="AA52" s="136"/>
      <c r="AB52" s="136"/>
      <c r="AC52" s="136"/>
      <c r="AD52" s="90"/>
      <c r="AE52" s="90"/>
      <c r="AF52" s="90">
        <v>122.32</v>
      </c>
      <c r="AG52" s="90">
        <v>122.44</v>
      </c>
      <c r="AH52" s="90">
        <v>126.17</v>
      </c>
      <c r="AI52" s="90">
        <v>126.15</v>
      </c>
      <c r="AJ52" s="90">
        <v>130.57</v>
      </c>
      <c r="AK52" s="243">
        <v>131</v>
      </c>
      <c r="AL52" s="90">
        <v>145.11000000000001</v>
      </c>
      <c r="AM52" s="90">
        <v>149.11000000000001</v>
      </c>
      <c r="AN52" s="90">
        <v>127.59</v>
      </c>
      <c r="AO52" s="90"/>
      <c r="AP52" s="90"/>
      <c r="AQ52" s="90"/>
      <c r="AR52" s="90"/>
      <c r="AS52" s="90"/>
      <c r="AT52" s="90"/>
      <c r="AU52" s="90"/>
      <c r="AV52" s="90"/>
      <c r="AW52" s="90"/>
      <c r="AX52" s="90"/>
      <c r="AY52" s="90"/>
      <c r="AZ52" s="90"/>
      <c r="BA52" s="90"/>
      <c r="BB52" s="90"/>
      <c r="BC52" s="90"/>
      <c r="BD52" s="90"/>
      <c r="BE52" s="90"/>
      <c r="BF52" s="90"/>
    </row>
    <row r="53" spans="2:58">
      <c r="B53" s="283"/>
      <c r="C53" s="325"/>
      <c r="D53" s="288"/>
      <c r="E53" s="288"/>
      <c r="F53" s="64" t="s">
        <v>111</v>
      </c>
      <c r="G53" s="66"/>
      <c r="H53" s="38"/>
      <c r="I53" s="136"/>
      <c r="J53" s="136"/>
      <c r="K53" s="136"/>
      <c r="L53" s="136"/>
      <c r="M53" s="136"/>
      <c r="N53" s="136"/>
      <c r="O53" s="136"/>
      <c r="P53" s="136"/>
      <c r="Q53" s="38"/>
      <c r="R53" s="136"/>
      <c r="S53" s="136"/>
      <c r="T53" s="136"/>
      <c r="U53" s="136"/>
      <c r="V53" s="136"/>
      <c r="W53" s="136"/>
      <c r="X53" s="136"/>
      <c r="Y53" s="136"/>
      <c r="Z53" s="136"/>
      <c r="AA53" s="136"/>
      <c r="AB53" s="136"/>
      <c r="AC53" s="136"/>
      <c r="AD53" s="90"/>
      <c r="AE53" s="90"/>
      <c r="AF53" s="90">
        <v>122.34</v>
      </c>
      <c r="AG53" s="90">
        <v>122.46</v>
      </c>
      <c r="AH53" s="90">
        <v>126.19</v>
      </c>
      <c r="AI53" s="90">
        <v>126.17</v>
      </c>
      <c r="AJ53" s="90">
        <v>130.58000000000001</v>
      </c>
      <c r="AK53" s="243">
        <v>131.02000000000001</v>
      </c>
      <c r="AL53" s="90">
        <v>145.12</v>
      </c>
      <c r="AM53" s="90">
        <v>149.12</v>
      </c>
      <c r="AN53" s="90">
        <v>127.6</v>
      </c>
      <c r="AO53" s="90"/>
      <c r="AP53" s="90"/>
      <c r="AQ53" s="90"/>
      <c r="AR53" s="90"/>
      <c r="AS53" s="90"/>
      <c r="AT53" s="90"/>
      <c r="AU53" s="90"/>
      <c r="AV53" s="90"/>
      <c r="AW53" s="90"/>
      <c r="AX53" s="90"/>
      <c r="AY53" s="90"/>
      <c r="AZ53" s="90"/>
      <c r="BA53" s="90"/>
      <c r="BB53" s="90"/>
      <c r="BC53" s="90"/>
      <c r="BD53" s="90"/>
      <c r="BE53" s="90"/>
      <c r="BF53" s="90"/>
    </row>
    <row r="54" spans="2:58" s="144" customFormat="1"/>
    <row r="55" spans="2:58" ht="14.65" customHeight="1">
      <c r="B55" s="283" t="s">
        <v>305</v>
      </c>
      <c r="C55" s="325" t="s">
        <v>306</v>
      </c>
      <c r="D55" s="326" t="s">
        <v>96</v>
      </c>
      <c r="E55" s="284" t="s">
        <v>393</v>
      </c>
      <c r="F55" s="64" t="s">
        <v>98</v>
      </c>
      <c r="G55" s="65"/>
      <c r="H55" s="38"/>
      <c r="I55" s="136"/>
      <c r="J55" s="136"/>
      <c r="K55" s="136"/>
      <c r="L55" s="136"/>
      <c r="M55" s="136"/>
      <c r="N55" s="136"/>
      <c r="O55" s="136"/>
      <c r="P55" s="136"/>
      <c r="Q55" s="38"/>
      <c r="R55" s="136"/>
      <c r="S55" s="136"/>
      <c r="T55" s="136"/>
      <c r="U55" s="136"/>
      <c r="V55" s="136"/>
      <c r="W55" s="136"/>
      <c r="X55" s="136"/>
      <c r="Y55" s="136"/>
      <c r="Z55" s="136"/>
      <c r="AA55" s="136"/>
      <c r="AB55" s="136"/>
      <c r="AC55" s="136"/>
      <c r="AD55" s="90"/>
      <c r="AE55" s="90"/>
      <c r="AF55" s="90">
        <v>962.5</v>
      </c>
      <c r="AG55" s="90">
        <v>897.98</v>
      </c>
      <c r="AH55" s="90">
        <v>977.3</v>
      </c>
      <c r="AI55" s="90">
        <v>987.96</v>
      </c>
      <c r="AJ55" s="90">
        <v>1065.78</v>
      </c>
      <c r="AK55" s="243">
        <v>1027.33</v>
      </c>
      <c r="AL55" s="90">
        <v>1049.77</v>
      </c>
      <c r="AM55" s="90">
        <v>981.21</v>
      </c>
      <c r="AN55" s="90">
        <v>863.46</v>
      </c>
      <c r="AO55" s="90"/>
      <c r="AP55" s="90"/>
      <c r="AQ55" s="90"/>
      <c r="AR55" s="90"/>
      <c r="AS55" s="90"/>
      <c r="AT55" s="90"/>
      <c r="AU55" s="90"/>
      <c r="AV55" s="90"/>
      <c r="AW55" s="90"/>
      <c r="AX55" s="90"/>
      <c r="AY55" s="90"/>
      <c r="AZ55" s="90"/>
      <c r="BA55" s="90"/>
      <c r="BB55" s="90"/>
      <c r="BC55" s="90"/>
      <c r="BD55" s="90"/>
      <c r="BE55" s="90"/>
      <c r="BF55" s="90"/>
    </row>
    <row r="56" spans="2:58">
      <c r="B56" s="283"/>
      <c r="C56" s="325"/>
      <c r="D56" s="326"/>
      <c r="E56" s="285"/>
      <c r="F56" s="17" t="s">
        <v>99</v>
      </c>
      <c r="G56" s="65"/>
      <c r="H56" s="38"/>
      <c r="I56" s="136"/>
      <c r="J56" s="136"/>
      <c r="K56" s="136"/>
      <c r="L56" s="136"/>
      <c r="M56" s="136"/>
      <c r="N56" s="136"/>
      <c r="O56" s="136"/>
      <c r="P56" s="136"/>
      <c r="Q56" s="38"/>
      <c r="R56" s="136"/>
      <c r="S56" s="136"/>
      <c r="T56" s="136"/>
      <c r="U56" s="136"/>
      <c r="V56" s="136"/>
      <c r="W56" s="136"/>
      <c r="X56" s="136"/>
      <c r="Y56" s="136"/>
      <c r="Z56" s="136"/>
      <c r="AA56" s="136"/>
      <c r="AB56" s="136"/>
      <c r="AC56" s="136"/>
      <c r="AD56" s="90"/>
      <c r="AE56" s="90"/>
      <c r="AF56" s="90">
        <v>995.34</v>
      </c>
      <c r="AG56" s="90">
        <v>931.01</v>
      </c>
      <c r="AH56" s="90">
        <v>994.24</v>
      </c>
      <c r="AI56" s="90">
        <v>1004.36</v>
      </c>
      <c r="AJ56" s="90">
        <v>1044.6400000000001</v>
      </c>
      <c r="AK56" s="243">
        <v>1007</v>
      </c>
      <c r="AL56" s="90">
        <v>1029.76</v>
      </c>
      <c r="AM56" s="90">
        <v>967.45</v>
      </c>
      <c r="AN56" s="90">
        <v>900.82</v>
      </c>
      <c r="AO56" s="90"/>
      <c r="AP56" s="90"/>
      <c r="AQ56" s="90"/>
      <c r="AR56" s="90"/>
      <c r="AS56" s="90"/>
      <c r="AT56" s="90"/>
      <c r="AU56" s="90"/>
      <c r="AV56" s="90"/>
      <c r="AW56" s="90"/>
      <c r="AX56" s="90"/>
      <c r="AY56" s="90"/>
      <c r="AZ56" s="90"/>
      <c r="BA56" s="90"/>
      <c r="BB56" s="90"/>
      <c r="BC56" s="90"/>
      <c r="BD56" s="90"/>
      <c r="BE56" s="90"/>
      <c r="BF56" s="90"/>
    </row>
    <row r="57" spans="2:58">
      <c r="B57" s="283"/>
      <c r="C57" s="325"/>
      <c r="D57" s="326"/>
      <c r="E57" s="285"/>
      <c r="F57" s="17" t="s">
        <v>100</v>
      </c>
      <c r="G57" s="65"/>
      <c r="H57" s="38"/>
      <c r="I57" s="136"/>
      <c r="J57" s="136"/>
      <c r="K57" s="136"/>
      <c r="L57" s="136"/>
      <c r="M57" s="136"/>
      <c r="N57" s="136"/>
      <c r="O57" s="136"/>
      <c r="P57" s="136"/>
      <c r="Q57" s="38"/>
      <c r="R57" s="136"/>
      <c r="S57" s="136"/>
      <c r="T57" s="136"/>
      <c r="U57" s="136"/>
      <c r="V57" s="136"/>
      <c r="W57" s="136"/>
      <c r="X57" s="136"/>
      <c r="Y57" s="136"/>
      <c r="Z57" s="136"/>
      <c r="AA57" s="136"/>
      <c r="AB57" s="136"/>
      <c r="AC57" s="136"/>
      <c r="AD57" s="90"/>
      <c r="AE57" s="90"/>
      <c r="AF57" s="90">
        <v>981.42</v>
      </c>
      <c r="AG57" s="90">
        <v>915.12</v>
      </c>
      <c r="AH57" s="90">
        <v>990.25</v>
      </c>
      <c r="AI57" s="90">
        <v>1001.31</v>
      </c>
      <c r="AJ57" s="90">
        <v>1038.42</v>
      </c>
      <c r="AK57" s="243">
        <v>998.5</v>
      </c>
      <c r="AL57" s="90">
        <v>1022.14</v>
      </c>
      <c r="AM57" s="90">
        <v>961.23</v>
      </c>
      <c r="AN57" s="90">
        <v>902.16</v>
      </c>
      <c r="AO57" s="90"/>
      <c r="AP57" s="90"/>
      <c r="AQ57" s="90"/>
      <c r="AR57" s="90"/>
      <c r="AS57" s="90"/>
      <c r="AT57" s="90"/>
      <c r="AU57" s="90"/>
      <c r="AV57" s="90"/>
      <c r="AW57" s="90"/>
      <c r="AX57" s="90"/>
      <c r="AY57" s="90"/>
      <c r="AZ57" s="90"/>
      <c r="BA57" s="90"/>
      <c r="BB57" s="90"/>
      <c r="BC57" s="90"/>
      <c r="BD57" s="90"/>
      <c r="BE57" s="90"/>
      <c r="BF57" s="90"/>
    </row>
    <row r="58" spans="2:58">
      <c r="B58" s="283"/>
      <c r="C58" s="325"/>
      <c r="D58" s="326"/>
      <c r="E58" s="285"/>
      <c r="F58" s="17" t="s">
        <v>101</v>
      </c>
      <c r="G58" s="65"/>
      <c r="H58" s="38"/>
      <c r="I58" s="136"/>
      <c r="J58" s="136"/>
      <c r="K58" s="136"/>
      <c r="L58" s="136"/>
      <c r="M58" s="136"/>
      <c r="N58" s="136"/>
      <c r="O58" s="136"/>
      <c r="P58" s="136"/>
      <c r="Q58" s="38"/>
      <c r="R58" s="136"/>
      <c r="S58" s="136"/>
      <c r="T58" s="136"/>
      <c r="U58" s="136"/>
      <c r="V58" s="136"/>
      <c r="W58" s="136"/>
      <c r="X58" s="136"/>
      <c r="Y58" s="136"/>
      <c r="Z58" s="136"/>
      <c r="AA58" s="136"/>
      <c r="AB58" s="136"/>
      <c r="AC58" s="136"/>
      <c r="AD58" s="90"/>
      <c r="AE58" s="90"/>
      <c r="AF58" s="90">
        <v>1007.87</v>
      </c>
      <c r="AG58" s="90">
        <v>943.96</v>
      </c>
      <c r="AH58" s="90">
        <v>1011.9</v>
      </c>
      <c r="AI58" s="90">
        <v>1022.08</v>
      </c>
      <c r="AJ58" s="90">
        <v>1071.3900000000001</v>
      </c>
      <c r="AK58" s="243">
        <v>1036.56</v>
      </c>
      <c r="AL58" s="90">
        <v>1084</v>
      </c>
      <c r="AM58" s="90">
        <v>1014.8</v>
      </c>
      <c r="AN58" s="90">
        <v>908.2</v>
      </c>
      <c r="AO58" s="90"/>
      <c r="AP58" s="90"/>
      <c r="AQ58" s="90"/>
      <c r="AR58" s="90"/>
      <c r="AS58" s="90"/>
      <c r="AT58" s="90"/>
      <c r="AU58" s="90"/>
      <c r="AV58" s="90"/>
      <c r="AW58" s="90"/>
      <c r="AX58" s="90"/>
      <c r="AY58" s="90"/>
      <c r="AZ58" s="90"/>
      <c r="BA58" s="90"/>
      <c r="BB58" s="90"/>
      <c r="BC58" s="90"/>
      <c r="BD58" s="90"/>
      <c r="BE58" s="90"/>
      <c r="BF58" s="90"/>
    </row>
    <row r="59" spans="2:58">
      <c r="B59" s="283"/>
      <c r="C59" s="325"/>
      <c r="D59" s="326"/>
      <c r="E59" s="285"/>
      <c r="F59" s="17" t="s">
        <v>102</v>
      </c>
      <c r="G59" s="65"/>
      <c r="H59" s="38"/>
      <c r="I59" s="136"/>
      <c r="J59" s="136"/>
      <c r="K59" s="136"/>
      <c r="L59" s="136"/>
      <c r="M59" s="136"/>
      <c r="N59" s="136"/>
      <c r="O59" s="136"/>
      <c r="P59" s="136"/>
      <c r="Q59" s="38"/>
      <c r="R59" s="136"/>
      <c r="S59" s="136"/>
      <c r="T59" s="136"/>
      <c r="U59" s="136"/>
      <c r="V59" s="136"/>
      <c r="W59" s="136"/>
      <c r="X59" s="136"/>
      <c r="Y59" s="136"/>
      <c r="Z59" s="136"/>
      <c r="AA59" s="136"/>
      <c r="AB59" s="136"/>
      <c r="AC59" s="136"/>
      <c r="AD59" s="90"/>
      <c r="AE59" s="90"/>
      <c r="AF59" s="90">
        <v>1008.61</v>
      </c>
      <c r="AG59" s="90">
        <v>941.56</v>
      </c>
      <c r="AH59" s="90">
        <v>1011.49</v>
      </c>
      <c r="AI59" s="90">
        <v>1022.7</v>
      </c>
      <c r="AJ59" s="90">
        <v>1023.18</v>
      </c>
      <c r="AK59" s="243">
        <v>983.32</v>
      </c>
      <c r="AL59" s="90">
        <v>1008.32</v>
      </c>
      <c r="AM59" s="90">
        <v>942.66</v>
      </c>
      <c r="AN59" s="90">
        <v>880.77</v>
      </c>
      <c r="AO59" s="90"/>
      <c r="AP59" s="90"/>
      <c r="AQ59" s="90"/>
      <c r="AR59" s="90"/>
      <c r="AS59" s="90"/>
      <c r="AT59" s="90"/>
      <c r="AU59" s="90"/>
      <c r="AV59" s="90"/>
      <c r="AW59" s="90"/>
      <c r="AX59" s="90"/>
      <c r="AY59" s="90"/>
      <c r="AZ59" s="90"/>
      <c r="BA59" s="90"/>
      <c r="BB59" s="90"/>
      <c r="BC59" s="90"/>
      <c r="BD59" s="90"/>
      <c r="BE59" s="90"/>
      <c r="BF59" s="90"/>
    </row>
    <row r="60" spans="2:58">
      <c r="B60" s="283"/>
      <c r="C60" s="325"/>
      <c r="D60" s="326"/>
      <c r="E60" s="285"/>
      <c r="F60" s="17" t="s">
        <v>103</v>
      </c>
      <c r="G60" s="65"/>
      <c r="H60" s="38"/>
      <c r="I60" s="136"/>
      <c r="J60" s="136"/>
      <c r="K60" s="136"/>
      <c r="L60" s="136"/>
      <c r="M60" s="136"/>
      <c r="N60" s="136"/>
      <c r="O60" s="136"/>
      <c r="P60" s="136"/>
      <c r="Q60" s="38"/>
      <c r="R60" s="136"/>
      <c r="S60" s="136"/>
      <c r="T60" s="136"/>
      <c r="U60" s="136"/>
      <c r="V60" s="136"/>
      <c r="W60" s="136"/>
      <c r="X60" s="136"/>
      <c r="Y60" s="136"/>
      <c r="Z60" s="136"/>
      <c r="AA60" s="136"/>
      <c r="AB60" s="136"/>
      <c r="AC60" s="136"/>
      <c r="AD60" s="90"/>
      <c r="AE60" s="90"/>
      <c r="AF60" s="90">
        <v>984.81</v>
      </c>
      <c r="AG60" s="90">
        <v>918.18</v>
      </c>
      <c r="AH60" s="90">
        <v>988.31</v>
      </c>
      <c r="AI60" s="90">
        <v>999.37</v>
      </c>
      <c r="AJ60" s="90">
        <v>1018.67</v>
      </c>
      <c r="AK60" s="243">
        <v>980.32</v>
      </c>
      <c r="AL60" s="90">
        <v>1028.99</v>
      </c>
      <c r="AM60" s="90">
        <v>965.79</v>
      </c>
      <c r="AN60" s="90">
        <v>915.21</v>
      </c>
      <c r="AO60" s="90"/>
      <c r="AP60" s="90"/>
      <c r="AQ60" s="90"/>
      <c r="AR60" s="90"/>
      <c r="AS60" s="90"/>
      <c r="AT60" s="90"/>
      <c r="AU60" s="90"/>
      <c r="AV60" s="90"/>
      <c r="AW60" s="90"/>
      <c r="AX60" s="90"/>
      <c r="AY60" s="90"/>
      <c r="AZ60" s="90"/>
      <c r="BA60" s="90"/>
      <c r="BB60" s="90"/>
      <c r="BC60" s="90"/>
      <c r="BD60" s="90"/>
      <c r="BE60" s="90"/>
      <c r="BF60" s="90"/>
    </row>
    <row r="61" spans="2:58">
      <c r="B61" s="283"/>
      <c r="C61" s="325"/>
      <c r="D61" s="326"/>
      <c r="E61" s="285"/>
      <c r="F61" s="17" t="s">
        <v>104</v>
      </c>
      <c r="G61" s="65"/>
      <c r="H61" s="38"/>
      <c r="I61" s="136"/>
      <c r="J61" s="136"/>
      <c r="K61" s="136"/>
      <c r="L61" s="136"/>
      <c r="M61" s="136"/>
      <c r="N61" s="136"/>
      <c r="O61" s="136"/>
      <c r="P61" s="136"/>
      <c r="Q61" s="38"/>
      <c r="R61" s="136"/>
      <c r="S61" s="136"/>
      <c r="T61" s="136"/>
      <c r="U61" s="136"/>
      <c r="V61" s="136"/>
      <c r="W61" s="136"/>
      <c r="X61" s="136"/>
      <c r="Y61" s="136"/>
      <c r="Z61" s="136"/>
      <c r="AA61" s="136"/>
      <c r="AB61" s="136"/>
      <c r="AC61" s="136"/>
      <c r="AD61" s="90"/>
      <c r="AE61" s="90"/>
      <c r="AF61" s="90">
        <v>1043.04</v>
      </c>
      <c r="AG61" s="90">
        <v>974.98</v>
      </c>
      <c r="AH61" s="90">
        <v>1046.1300000000001</v>
      </c>
      <c r="AI61" s="90">
        <v>1057.6500000000001</v>
      </c>
      <c r="AJ61" s="90">
        <v>1149.42</v>
      </c>
      <c r="AK61" s="243">
        <v>1112.23</v>
      </c>
      <c r="AL61" s="90">
        <v>1136.6600000000001</v>
      </c>
      <c r="AM61" s="90">
        <v>1066.42</v>
      </c>
      <c r="AN61" s="90">
        <v>987.76</v>
      </c>
      <c r="AO61" s="90"/>
      <c r="AP61" s="90"/>
      <c r="AQ61" s="90"/>
      <c r="AR61" s="90"/>
      <c r="AS61" s="90"/>
      <c r="AT61" s="90"/>
      <c r="AU61" s="90"/>
      <c r="AV61" s="90"/>
      <c r="AW61" s="90"/>
      <c r="AX61" s="90"/>
      <c r="AY61" s="90"/>
      <c r="AZ61" s="90"/>
      <c r="BA61" s="90"/>
      <c r="BB61" s="90"/>
      <c r="BC61" s="90"/>
      <c r="BD61" s="90"/>
      <c r="BE61" s="90"/>
      <c r="BF61" s="90"/>
    </row>
    <row r="62" spans="2:58">
      <c r="B62" s="283"/>
      <c r="C62" s="325"/>
      <c r="D62" s="326"/>
      <c r="E62" s="285"/>
      <c r="F62" s="17" t="s">
        <v>105</v>
      </c>
      <c r="G62" s="65"/>
      <c r="H62" s="38"/>
      <c r="I62" s="136"/>
      <c r="J62" s="136"/>
      <c r="K62" s="136"/>
      <c r="L62" s="136"/>
      <c r="M62" s="136"/>
      <c r="N62" s="136"/>
      <c r="O62" s="136"/>
      <c r="P62" s="136"/>
      <c r="Q62" s="38"/>
      <c r="R62" s="136"/>
      <c r="S62" s="136"/>
      <c r="T62" s="136"/>
      <c r="U62" s="136"/>
      <c r="V62" s="136"/>
      <c r="W62" s="136"/>
      <c r="X62" s="136"/>
      <c r="Y62" s="136"/>
      <c r="Z62" s="136"/>
      <c r="AA62" s="136"/>
      <c r="AB62" s="136"/>
      <c r="AC62" s="136"/>
      <c r="AD62" s="90"/>
      <c r="AE62" s="90"/>
      <c r="AF62" s="90">
        <v>955.89</v>
      </c>
      <c r="AG62" s="90">
        <v>887.81</v>
      </c>
      <c r="AH62" s="90">
        <v>958.76</v>
      </c>
      <c r="AI62" s="90">
        <v>970.33</v>
      </c>
      <c r="AJ62" s="90">
        <v>1000.83</v>
      </c>
      <c r="AK62" s="243">
        <v>959.41</v>
      </c>
      <c r="AL62" s="90">
        <v>983.41</v>
      </c>
      <c r="AM62" s="90">
        <v>921.56</v>
      </c>
      <c r="AN62" s="90">
        <v>856.92</v>
      </c>
      <c r="AO62" s="90"/>
      <c r="AP62" s="90"/>
      <c r="AQ62" s="90"/>
      <c r="AR62" s="90"/>
      <c r="AS62" s="90"/>
      <c r="AT62" s="90"/>
      <c r="AU62" s="90"/>
      <c r="AV62" s="90"/>
      <c r="AW62" s="90"/>
      <c r="AX62" s="90"/>
      <c r="AY62" s="90"/>
      <c r="AZ62" s="90"/>
      <c r="BA62" s="90"/>
      <c r="BB62" s="90"/>
      <c r="BC62" s="90"/>
      <c r="BD62" s="90"/>
      <c r="BE62" s="90"/>
      <c r="BF62" s="90"/>
    </row>
    <row r="63" spans="2:58">
      <c r="B63" s="283"/>
      <c r="C63" s="325"/>
      <c r="D63" s="326"/>
      <c r="E63" s="285"/>
      <c r="F63" s="17" t="s">
        <v>106</v>
      </c>
      <c r="G63" s="65"/>
      <c r="H63" s="38"/>
      <c r="I63" s="136"/>
      <c r="J63" s="136"/>
      <c r="K63" s="136"/>
      <c r="L63" s="136"/>
      <c r="M63" s="136"/>
      <c r="N63" s="136"/>
      <c r="O63" s="136"/>
      <c r="P63" s="136"/>
      <c r="Q63" s="38"/>
      <c r="R63" s="136"/>
      <c r="S63" s="136"/>
      <c r="T63" s="136"/>
      <c r="U63" s="136"/>
      <c r="V63" s="136"/>
      <c r="W63" s="136"/>
      <c r="X63" s="136"/>
      <c r="Y63" s="136"/>
      <c r="Z63" s="136"/>
      <c r="AA63" s="136"/>
      <c r="AB63" s="136"/>
      <c r="AC63" s="136"/>
      <c r="AD63" s="90"/>
      <c r="AE63" s="90"/>
      <c r="AF63" s="90">
        <v>1004.78</v>
      </c>
      <c r="AG63" s="90">
        <v>937.73</v>
      </c>
      <c r="AH63" s="90">
        <v>1007.08</v>
      </c>
      <c r="AI63" s="90">
        <v>1018.26</v>
      </c>
      <c r="AJ63" s="90">
        <v>1047.5</v>
      </c>
      <c r="AK63" s="243">
        <v>1008.29</v>
      </c>
      <c r="AL63" s="90">
        <v>1033.02</v>
      </c>
      <c r="AM63" s="90">
        <v>965.53</v>
      </c>
      <c r="AN63" s="90">
        <v>904.83</v>
      </c>
      <c r="AO63" s="90"/>
      <c r="AP63" s="90"/>
      <c r="AQ63" s="90"/>
      <c r="AR63" s="90"/>
      <c r="AS63" s="90"/>
      <c r="AT63" s="90"/>
      <c r="AU63" s="90"/>
      <c r="AV63" s="90"/>
      <c r="AW63" s="90"/>
      <c r="AX63" s="90"/>
      <c r="AY63" s="90"/>
      <c r="AZ63" s="90"/>
      <c r="BA63" s="90"/>
      <c r="BB63" s="90"/>
      <c r="BC63" s="90"/>
      <c r="BD63" s="90"/>
      <c r="BE63" s="90"/>
      <c r="BF63" s="90"/>
    </row>
    <row r="64" spans="2:58">
      <c r="B64" s="283"/>
      <c r="C64" s="325"/>
      <c r="D64" s="326"/>
      <c r="E64" s="285"/>
      <c r="F64" s="17" t="s">
        <v>107</v>
      </c>
      <c r="G64" s="65"/>
      <c r="H64" s="38"/>
      <c r="I64" s="136"/>
      <c r="J64" s="136"/>
      <c r="K64" s="136"/>
      <c r="L64" s="136"/>
      <c r="M64" s="136"/>
      <c r="N64" s="136"/>
      <c r="O64" s="136"/>
      <c r="P64" s="136"/>
      <c r="Q64" s="38"/>
      <c r="R64" s="136"/>
      <c r="S64" s="136"/>
      <c r="T64" s="136"/>
      <c r="U64" s="136"/>
      <c r="V64" s="136"/>
      <c r="W64" s="136"/>
      <c r="X64" s="136"/>
      <c r="Y64" s="136"/>
      <c r="Z64" s="136"/>
      <c r="AA64" s="136"/>
      <c r="AB64" s="136"/>
      <c r="AC64" s="136"/>
      <c r="AD64" s="90"/>
      <c r="AE64" s="90"/>
      <c r="AF64" s="90">
        <v>977.9</v>
      </c>
      <c r="AG64" s="90">
        <v>910.54</v>
      </c>
      <c r="AH64" s="90">
        <v>980.55</v>
      </c>
      <c r="AI64" s="90">
        <v>991.88</v>
      </c>
      <c r="AJ64" s="90">
        <v>1038.6199999999999</v>
      </c>
      <c r="AK64" s="243">
        <v>998.79</v>
      </c>
      <c r="AL64" s="90">
        <v>1023.11</v>
      </c>
      <c r="AM64" s="90">
        <v>957.32</v>
      </c>
      <c r="AN64" s="90">
        <v>894.93</v>
      </c>
      <c r="AO64" s="90"/>
      <c r="AP64" s="90"/>
      <c r="AQ64" s="90"/>
      <c r="AR64" s="90"/>
      <c r="AS64" s="90"/>
      <c r="AT64" s="90"/>
      <c r="AU64" s="90"/>
      <c r="AV64" s="90"/>
      <c r="AW64" s="90"/>
      <c r="AX64" s="90"/>
      <c r="AY64" s="90"/>
      <c r="AZ64" s="90"/>
      <c r="BA64" s="90"/>
      <c r="BB64" s="90"/>
      <c r="BC64" s="90"/>
      <c r="BD64" s="90"/>
      <c r="BE64" s="90"/>
      <c r="BF64" s="90"/>
    </row>
    <row r="65" spans="2:58">
      <c r="B65" s="283"/>
      <c r="C65" s="325"/>
      <c r="D65" s="326"/>
      <c r="E65" s="285"/>
      <c r="F65" s="17" t="s">
        <v>108</v>
      </c>
      <c r="G65" s="65"/>
      <c r="H65" s="38"/>
      <c r="I65" s="136"/>
      <c r="J65" s="136"/>
      <c r="K65" s="136"/>
      <c r="L65" s="136"/>
      <c r="M65" s="136"/>
      <c r="N65" s="136"/>
      <c r="O65" s="136"/>
      <c r="P65" s="136"/>
      <c r="Q65" s="38"/>
      <c r="R65" s="136"/>
      <c r="S65" s="136"/>
      <c r="T65" s="136"/>
      <c r="U65" s="136"/>
      <c r="V65" s="136"/>
      <c r="W65" s="136"/>
      <c r="X65" s="136"/>
      <c r="Y65" s="136"/>
      <c r="Z65" s="136"/>
      <c r="AA65" s="136"/>
      <c r="AB65" s="136"/>
      <c r="AC65" s="136"/>
      <c r="AD65" s="90"/>
      <c r="AE65" s="90"/>
      <c r="AF65" s="90">
        <v>953.28</v>
      </c>
      <c r="AG65" s="90">
        <v>887.39</v>
      </c>
      <c r="AH65" s="90">
        <v>957.22</v>
      </c>
      <c r="AI65" s="90">
        <v>968.04</v>
      </c>
      <c r="AJ65" s="90">
        <v>1010.91</v>
      </c>
      <c r="AK65" s="243">
        <v>971.23</v>
      </c>
      <c r="AL65" s="90">
        <v>994.89</v>
      </c>
      <c r="AM65" s="90">
        <v>932.49</v>
      </c>
      <c r="AN65" s="90">
        <v>858.59</v>
      </c>
      <c r="AO65" s="90"/>
      <c r="AP65" s="90"/>
      <c r="AQ65" s="90"/>
      <c r="AR65" s="90"/>
      <c r="AS65" s="90"/>
      <c r="AT65" s="90"/>
      <c r="AU65" s="90"/>
      <c r="AV65" s="90"/>
      <c r="AW65" s="90"/>
      <c r="AX65" s="90"/>
      <c r="AY65" s="90"/>
      <c r="AZ65" s="90"/>
      <c r="BA65" s="90"/>
      <c r="BB65" s="90"/>
      <c r="BC65" s="90"/>
      <c r="BD65" s="90"/>
      <c r="BE65" s="90"/>
      <c r="BF65" s="90"/>
    </row>
    <row r="66" spans="2:58">
      <c r="B66" s="283"/>
      <c r="C66" s="325"/>
      <c r="D66" s="326"/>
      <c r="E66" s="285"/>
      <c r="F66" s="17" t="s">
        <v>109</v>
      </c>
      <c r="G66" s="65"/>
      <c r="H66" s="38"/>
      <c r="I66" s="136"/>
      <c r="J66" s="136"/>
      <c r="K66" s="136"/>
      <c r="L66" s="136"/>
      <c r="M66" s="136"/>
      <c r="N66" s="136"/>
      <c r="O66" s="136"/>
      <c r="P66" s="136"/>
      <c r="Q66" s="38"/>
      <c r="R66" s="136"/>
      <c r="S66" s="136"/>
      <c r="T66" s="136"/>
      <c r="U66" s="136"/>
      <c r="V66" s="136"/>
      <c r="W66" s="136"/>
      <c r="X66" s="136"/>
      <c r="Y66" s="136"/>
      <c r="Z66" s="136"/>
      <c r="AA66" s="136"/>
      <c r="AB66" s="136"/>
      <c r="AC66" s="136"/>
      <c r="AD66" s="90"/>
      <c r="AE66" s="90"/>
      <c r="AF66" s="90">
        <v>979.36</v>
      </c>
      <c r="AG66" s="90">
        <v>912.62</v>
      </c>
      <c r="AH66" s="90">
        <v>983.23</v>
      </c>
      <c r="AI66" s="90">
        <v>994.35</v>
      </c>
      <c r="AJ66" s="90">
        <v>1027</v>
      </c>
      <c r="AK66" s="243">
        <v>987.31</v>
      </c>
      <c r="AL66" s="90">
        <v>1011.26</v>
      </c>
      <c r="AM66" s="90">
        <v>948.75</v>
      </c>
      <c r="AN66" s="90">
        <v>886.27</v>
      </c>
      <c r="AO66" s="90"/>
      <c r="AP66" s="90"/>
      <c r="AQ66" s="90"/>
      <c r="AR66" s="90"/>
      <c r="AS66" s="90"/>
      <c r="AT66" s="90"/>
      <c r="AU66" s="90"/>
      <c r="AV66" s="90"/>
      <c r="AW66" s="90"/>
      <c r="AX66" s="90"/>
      <c r="AY66" s="90"/>
      <c r="AZ66" s="90"/>
      <c r="BA66" s="90"/>
      <c r="BB66" s="90"/>
      <c r="BC66" s="90"/>
      <c r="BD66" s="90"/>
      <c r="BE66" s="90"/>
      <c r="BF66" s="90"/>
    </row>
    <row r="67" spans="2:58">
      <c r="B67" s="283"/>
      <c r="C67" s="325"/>
      <c r="D67" s="326"/>
      <c r="E67" s="285"/>
      <c r="F67" s="17" t="s">
        <v>110</v>
      </c>
      <c r="G67" s="65"/>
      <c r="H67" s="38"/>
      <c r="I67" s="136"/>
      <c r="J67" s="136"/>
      <c r="K67" s="136"/>
      <c r="L67" s="136"/>
      <c r="M67" s="136"/>
      <c r="N67" s="136"/>
      <c r="O67" s="136"/>
      <c r="P67" s="136"/>
      <c r="Q67" s="38"/>
      <c r="R67" s="136"/>
      <c r="S67" s="136"/>
      <c r="T67" s="136"/>
      <c r="U67" s="136"/>
      <c r="V67" s="136"/>
      <c r="W67" s="136"/>
      <c r="X67" s="136"/>
      <c r="Y67" s="136"/>
      <c r="Z67" s="136"/>
      <c r="AA67" s="136"/>
      <c r="AB67" s="136"/>
      <c r="AC67" s="136"/>
      <c r="AD67" s="90"/>
      <c r="AE67" s="90"/>
      <c r="AF67" s="90">
        <v>1008.38</v>
      </c>
      <c r="AG67" s="90">
        <v>942.95</v>
      </c>
      <c r="AH67" s="90">
        <v>1011.75</v>
      </c>
      <c r="AI67" s="90">
        <v>1022.45</v>
      </c>
      <c r="AJ67" s="90">
        <v>1066.79</v>
      </c>
      <c r="AK67" s="243">
        <v>1029.01</v>
      </c>
      <c r="AL67" s="90">
        <v>1053.29</v>
      </c>
      <c r="AM67" s="90">
        <v>985.79</v>
      </c>
      <c r="AN67" s="90">
        <v>910.07</v>
      </c>
      <c r="AO67" s="90"/>
      <c r="AP67" s="90"/>
      <c r="AQ67" s="90"/>
      <c r="AR67" s="90"/>
      <c r="AS67" s="90"/>
      <c r="AT67" s="90"/>
      <c r="AU67" s="90"/>
      <c r="AV67" s="90"/>
      <c r="AW67" s="90"/>
      <c r="AX67" s="90"/>
      <c r="AY67" s="90"/>
      <c r="AZ67" s="90"/>
      <c r="BA67" s="90"/>
      <c r="BB67" s="90"/>
      <c r="BC67" s="90"/>
      <c r="BD67" s="90"/>
      <c r="BE67" s="90"/>
      <c r="BF67" s="90"/>
    </row>
    <row r="68" spans="2:58">
      <c r="B68" s="283"/>
      <c r="C68" s="325"/>
      <c r="D68" s="326"/>
      <c r="E68" s="285"/>
      <c r="F68" s="17" t="s">
        <v>111</v>
      </c>
      <c r="G68" s="65"/>
      <c r="H68" s="38"/>
      <c r="I68" s="136"/>
      <c r="J68" s="136"/>
      <c r="K68" s="136"/>
      <c r="L68" s="136"/>
      <c r="M68" s="136"/>
      <c r="N68" s="136"/>
      <c r="O68" s="136"/>
      <c r="P68" s="136"/>
      <c r="Q68" s="38"/>
      <c r="R68" s="136"/>
      <c r="S68" s="136"/>
      <c r="T68" s="136"/>
      <c r="U68" s="136"/>
      <c r="V68" s="136"/>
      <c r="W68" s="136"/>
      <c r="X68" s="136"/>
      <c r="Y68" s="136"/>
      <c r="Z68" s="136"/>
      <c r="AA68" s="136"/>
      <c r="AB68" s="136"/>
      <c r="AC68" s="136"/>
      <c r="AD68" s="90"/>
      <c r="AE68" s="90"/>
      <c r="AF68" s="90">
        <v>1001.68</v>
      </c>
      <c r="AG68" s="90">
        <v>935.19</v>
      </c>
      <c r="AH68" s="90">
        <v>1005.1</v>
      </c>
      <c r="AI68" s="90">
        <v>1016.17</v>
      </c>
      <c r="AJ68" s="90">
        <v>1057.22</v>
      </c>
      <c r="AK68" s="243">
        <v>1018.44</v>
      </c>
      <c r="AL68" s="90">
        <v>1042.68</v>
      </c>
      <c r="AM68" s="90">
        <v>975.47</v>
      </c>
      <c r="AN68" s="90">
        <v>906.03</v>
      </c>
      <c r="AO68" s="90"/>
      <c r="AP68" s="90"/>
      <c r="AQ68" s="90"/>
      <c r="AR68" s="90"/>
      <c r="AS68" s="90"/>
      <c r="AT68" s="90"/>
      <c r="AU68" s="90"/>
      <c r="AV68" s="90"/>
      <c r="AW68" s="90"/>
      <c r="AX68" s="90"/>
      <c r="AY68" s="90"/>
      <c r="AZ68" s="90"/>
      <c r="BA68" s="90"/>
      <c r="BB68" s="90"/>
      <c r="BC68" s="90"/>
      <c r="BD68" s="90"/>
      <c r="BE68" s="90"/>
      <c r="BF68" s="90"/>
    </row>
    <row r="69" spans="2:58" ht="14.65" customHeight="1">
      <c r="B69" s="283"/>
      <c r="C69" s="325" t="s">
        <v>321</v>
      </c>
      <c r="D69" s="316" t="s">
        <v>96</v>
      </c>
      <c r="E69" s="285"/>
      <c r="F69" s="17" t="s">
        <v>98</v>
      </c>
      <c r="G69" s="133"/>
      <c r="H69" s="38"/>
      <c r="I69" s="136"/>
      <c r="J69" s="136"/>
      <c r="K69" s="136"/>
      <c r="L69" s="136"/>
      <c r="M69" s="136"/>
      <c r="N69" s="136"/>
      <c r="O69" s="136"/>
      <c r="P69" s="136"/>
      <c r="Q69" s="38"/>
      <c r="R69" s="136"/>
      <c r="S69" s="136"/>
      <c r="T69" s="136"/>
      <c r="U69" s="136"/>
      <c r="V69" s="136"/>
      <c r="W69" s="136"/>
      <c r="X69" s="136"/>
      <c r="Y69" s="136"/>
      <c r="Z69" s="136"/>
      <c r="AA69" s="136"/>
      <c r="AB69" s="136"/>
      <c r="AC69" s="136"/>
      <c r="AD69" s="90"/>
      <c r="AE69" s="90"/>
      <c r="AF69" s="90">
        <v>1175.31</v>
      </c>
      <c r="AG69" s="90">
        <v>1083.7</v>
      </c>
      <c r="AH69" s="90">
        <v>1196.71</v>
      </c>
      <c r="AI69" s="90">
        <v>1216.73</v>
      </c>
      <c r="AJ69" s="90">
        <v>1311.83</v>
      </c>
      <c r="AK69" s="243">
        <v>1263.02</v>
      </c>
      <c r="AL69" s="90">
        <v>1292.52</v>
      </c>
      <c r="AM69" s="90">
        <v>1266.0999999999999</v>
      </c>
      <c r="AN69" s="90">
        <v>1095.54</v>
      </c>
      <c r="AO69" s="90"/>
      <c r="AP69" s="90"/>
      <c r="AQ69" s="90"/>
      <c r="AR69" s="90"/>
      <c r="AS69" s="90"/>
      <c r="AT69" s="90"/>
      <c r="AU69" s="90"/>
      <c r="AV69" s="90"/>
      <c r="AW69" s="90"/>
      <c r="AX69" s="90"/>
      <c r="AY69" s="90"/>
      <c r="AZ69" s="90"/>
      <c r="BA69" s="90"/>
      <c r="BB69" s="90"/>
      <c r="BC69" s="90"/>
      <c r="BD69" s="90"/>
      <c r="BE69" s="90"/>
      <c r="BF69" s="90"/>
    </row>
    <row r="70" spans="2:58">
      <c r="B70" s="283"/>
      <c r="C70" s="325"/>
      <c r="D70" s="326"/>
      <c r="E70" s="285"/>
      <c r="F70" s="17" t="s">
        <v>99</v>
      </c>
      <c r="G70" s="65"/>
      <c r="H70" s="38"/>
      <c r="I70" s="136"/>
      <c r="J70" s="136"/>
      <c r="K70" s="136"/>
      <c r="L70" s="136"/>
      <c r="M70" s="136"/>
      <c r="N70" s="136"/>
      <c r="O70" s="136"/>
      <c r="P70" s="136"/>
      <c r="Q70" s="38"/>
      <c r="R70" s="136"/>
      <c r="S70" s="136"/>
      <c r="T70" s="136"/>
      <c r="U70" s="136"/>
      <c r="V70" s="136"/>
      <c r="W70" s="136"/>
      <c r="X70" s="136"/>
      <c r="Y70" s="136"/>
      <c r="Z70" s="136"/>
      <c r="AA70" s="136"/>
      <c r="AB70" s="136"/>
      <c r="AC70" s="136"/>
      <c r="AD70" s="90"/>
      <c r="AE70" s="90"/>
      <c r="AF70" s="90">
        <v>1204.1099999999999</v>
      </c>
      <c r="AG70" s="90">
        <v>1112.82</v>
      </c>
      <c r="AH70" s="90">
        <v>1204.6500000000001</v>
      </c>
      <c r="AI70" s="90">
        <v>1223.97</v>
      </c>
      <c r="AJ70" s="90">
        <v>1285.08</v>
      </c>
      <c r="AK70" s="243">
        <v>1237.31</v>
      </c>
      <c r="AL70" s="90">
        <v>1267.03</v>
      </c>
      <c r="AM70" s="90">
        <v>1244.1099999999999</v>
      </c>
      <c r="AN70" s="90">
        <v>1128.3</v>
      </c>
      <c r="AO70" s="90"/>
      <c r="AP70" s="90"/>
      <c r="AQ70" s="90"/>
      <c r="AR70" s="90"/>
      <c r="AS70" s="90"/>
      <c r="AT70" s="90"/>
      <c r="AU70" s="90"/>
      <c r="AV70" s="90"/>
      <c r="AW70" s="90"/>
      <c r="AX70" s="90"/>
      <c r="AY70" s="90"/>
      <c r="AZ70" s="90"/>
      <c r="BA70" s="90"/>
      <c r="BB70" s="90"/>
      <c r="BC70" s="90"/>
      <c r="BD70" s="90"/>
      <c r="BE70" s="90"/>
      <c r="BF70" s="90"/>
    </row>
    <row r="71" spans="2:58">
      <c r="B71" s="283"/>
      <c r="C71" s="325"/>
      <c r="D71" s="326"/>
      <c r="E71" s="285"/>
      <c r="F71" s="17" t="s">
        <v>100</v>
      </c>
      <c r="G71" s="65"/>
      <c r="H71" s="38"/>
      <c r="I71" s="136"/>
      <c r="J71" s="136"/>
      <c r="K71" s="136"/>
      <c r="L71" s="136"/>
      <c r="M71" s="136"/>
      <c r="N71" s="136"/>
      <c r="O71" s="136"/>
      <c r="P71" s="136"/>
      <c r="Q71" s="38"/>
      <c r="R71" s="136"/>
      <c r="S71" s="136"/>
      <c r="T71" s="136"/>
      <c r="U71" s="136"/>
      <c r="V71" s="136"/>
      <c r="W71" s="136"/>
      <c r="X71" s="136"/>
      <c r="Y71" s="136"/>
      <c r="Z71" s="136"/>
      <c r="AA71" s="136"/>
      <c r="AB71" s="136"/>
      <c r="AC71" s="136"/>
      <c r="AD71" s="90"/>
      <c r="AE71" s="90"/>
      <c r="AF71" s="90">
        <v>1192.33</v>
      </c>
      <c r="AG71" s="90">
        <v>1098.51</v>
      </c>
      <c r="AH71" s="90">
        <v>1205.08</v>
      </c>
      <c r="AI71" s="90">
        <v>1225.5999999999999</v>
      </c>
      <c r="AJ71" s="90">
        <v>1281.04</v>
      </c>
      <c r="AK71" s="243">
        <v>1230.48</v>
      </c>
      <c r="AL71" s="90">
        <v>1261.45</v>
      </c>
      <c r="AM71" s="90">
        <v>1239.92</v>
      </c>
      <c r="AN71" s="90">
        <v>1132.95</v>
      </c>
      <c r="AO71" s="90"/>
      <c r="AP71" s="90"/>
      <c r="AQ71" s="90"/>
      <c r="AR71" s="90"/>
      <c r="AS71" s="90"/>
      <c r="AT71" s="90"/>
      <c r="AU71" s="90"/>
      <c r="AV71" s="90"/>
      <c r="AW71" s="90"/>
      <c r="AX71" s="90"/>
      <c r="AY71" s="90"/>
      <c r="AZ71" s="90"/>
      <c r="BA71" s="90"/>
      <c r="BB71" s="90"/>
      <c r="BC71" s="90"/>
      <c r="BD71" s="90"/>
      <c r="BE71" s="90"/>
      <c r="BF71" s="90"/>
    </row>
    <row r="72" spans="2:58">
      <c r="B72" s="283"/>
      <c r="C72" s="325"/>
      <c r="D72" s="326"/>
      <c r="E72" s="285"/>
      <c r="F72" s="17" t="s">
        <v>101</v>
      </c>
      <c r="G72" s="65"/>
      <c r="H72" s="38"/>
      <c r="I72" s="136"/>
      <c r="J72" s="136"/>
      <c r="K72" s="136"/>
      <c r="L72" s="136"/>
      <c r="M72" s="136"/>
      <c r="N72" s="136"/>
      <c r="O72" s="136"/>
      <c r="P72" s="136"/>
      <c r="Q72" s="38"/>
      <c r="R72" s="136"/>
      <c r="S72" s="136"/>
      <c r="T72" s="136"/>
      <c r="U72" s="136"/>
      <c r="V72" s="136"/>
      <c r="W72" s="136"/>
      <c r="X72" s="136"/>
      <c r="Y72" s="136"/>
      <c r="Z72" s="136"/>
      <c r="AA72" s="136"/>
      <c r="AB72" s="136"/>
      <c r="AC72" s="136"/>
      <c r="AD72" s="90"/>
      <c r="AE72" s="90"/>
      <c r="AF72" s="90">
        <v>1227.67</v>
      </c>
      <c r="AG72" s="90">
        <v>1136.79</v>
      </c>
      <c r="AH72" s="90">
        <v>1234.55</v>
      </c>
      <c r="AI72" s="90">
        <v>1253.96</v>
      </c>
      <c r="AJ72" s="90">
        <v>1312.42</v>
      </c>
      <c r="AK72" s="243">
        <v>1268.1199999999999</v>
      </c>
      <c r="AL72" s="90">
        <v>1330.82</v>
      </c>
      <c r="AM72" s="90">
        <v>1303.07</v>
      </c>
      <c r="AN72" s="90">
        <v>1145.6400000000001</v>
      </c>
      <c r="AO72" s="90"/>
      <c r="AP72" s="90"/>
      <c r="AQ72" s="90"/>
      <c r="AR72" s="90"/>
      <c r="AS72" s="90"/>
      <c r="AT72" s="90"/>
      <c r="AU72" s="90"/>
      <c r="AV72" s="90"/>
      <c r="AW72" s="90"/>
      <c r="AX72" s="90"/>
      <c r="AY72" s="90"/>
      <c r="AZ72" s="90"/>
      <c r="BA72" s="90"/>
      <c r="BB72" s="90"/>
      <c r="BC72" s="90"/>
      <c r="BD72" s="90"/>
      <c r="BE72" s="90"/>
      <c r="BF72" s="90"/>
    </row>
    <row r="73" spans="2:58">
      <c r="B73" s="283"/>
      <c r="C73" s="325"/>
      <c r="D73" s="326"/>
      <c r="E73" s="285"/>
      <c r="F73" s="17" t="s">
        <v>102</v>
      </c>
      <c r="G73" s="65"/>
      <c r="H73" s="38"/>
      <c r="I73" s="136"/>
      <c r="J73" s="136"/>
      <c r="K73" s="136"/>
      <c r="L73" s="136"/>
      <c r="M73" s="136"/>
      <c r="N73" s="136"/>
      <c r="O73" s="136"/>
      <c r="P73" s="136"/>
      <c r="Q73" s="38"/>
      <c r="R73" s="136"/>
      <c r="S73" s="136"/>
      <c r="T73" s="136"/>
      <c r="U73" s="136"/>
      <c r="V73" s="136"/>
      <c r="W73" s="136"/>
      <c r="X73" s="136"/>
      <c r="Y73" s="136"/>
      <c r="Z73" s="136"/>
      <c r="AA73" s="136"/>
      <c r="AB73" s="136"/>
      <c r="AC73" s="136"/>
      <c r="AD73" s="90"/>
      <c r="AE73" s="90"/>
      <c r="AF73" s="90">
        <v>1224.21</v>
      </c>
      <c r="AG73" s="90">
        <v>1129.23</v>
      </c>
      <c r="AH73" s="90">
        <v>1231.1099999999999</v>
      </c>
      <c r="AI73" s="90">
        <v>1251.8800000000001</v>
      </c>
      <c r="AJ73" s="90">
        <v>1268.95</v>
      </c>
      <c r="AK73" s="243">
        <v>1218.56</v>
      </c>
      <c r="AL73" s="90">
        <v>1252.3800000000001</v>
      </c>
      <c r="AM73" s="90">
        <v>1227.83</v>
      </c>
      <c r="AN73" s="90">
        <v>1117.8499999999999</v>
      </c>
      <c r="AO73" s="90"/>
      <c r="AP73" s="90"/>
      <c r="AQ73" s="90"/>
      <c r="AR73" s="90"/>
      <c r="AS73" s="90"/>
      <c r="AT73" s="90"/>
      <c r="AU73" s="90"/>
      <c r="AV73" s="90"/>
      <c r="AW73" s="90"/>
      <c r="AX73" s="90"/>
      <c r="AY73" s="90"/>
      <c r="AZ73" s="90"/>
      <c r="BA73" s="90"/>
      <c r="BB73" s="90"/>
      <c r="BC73" s="90"/>
      <c r="BD73" s="90"/>
      <c r="BE73" s="90"/>
      <c r="BF73" s="90"/>
    </row>
    <row r="74" spans="2:58">
      <c r="B74" s="283"/>
      <c r="C74" s="325"/>
      <c r="D74" s="326"/>
      <c r="E74" s="285"/>
      <c r="F74" s="17" t="s">
        <v>103</v>
      </c>
      <c r="G74" s="65"/>
      <c r="H74" s="38"/>
      <c r="I74" s="136"/>
      <c r="J74" s="136"/>
      <c r="K74" s="136"/>
      <c r="L74" s="136"/>
      <c r="M74" s="136"/>
      <c r="N74" s="136"/>
      <c r="O74" s="136"/>
      <c r="P74" s="136"/>
      <c r="Q74" s="38"/>
      <c r="R74" s="136"/>
      <c r="S74" s="136"/>
      <c r="T74" s="136"/>
      <c r="U74" s="136"/>
      <c r="V74" s="136"/>
      <c r="W74" s="136"/>
      <c r="X74" s="136"/>
      <c r="Y74" s="136"/>
      <c r="Z74" s="136"/>
      <c r="AA74" s="136"/>
      <c r="AB74" s="136"/>
      <c r="AC74" s="136"/>
      <c r="AD74" s="90"/>
      <c r="AE74" s="90"/>
      <c r="AF74" s="90">
        <v>1195.6500000000001</v>
      </c>
      <c r="AG74" s="90">
        <v>1101.5</v>
      </c>
      <c r="AH74" s="90">
        <v>1202.94</v>
      </c>
      <c r="AI74" s="90">
        <v>1223.42</v>
      </c>
      <c r="AJ74" s="90">
        <v>1250.72</v>
      </c>
      <c r="AK74" s="243">
        <v>1202.19</v>
      </c>
      <c r="AL74" s="90">
        <v>1267.33</v>
      </c>
      <c r="AM74" s="90">
        <v>1244.3699999999999</v>
      </c>
      <c r="AN74" s="90">
        <v>1146.9100000000001</v>
      </c>
      <c r="AO74" s="90"/>
      <c r="AP74" s="90"/>
      <c r="AQ74" s="90"/>
      <c r="AR74" s="90"/>
      <c r="AS74" s="90"/>
      <c r="AT74" s="90"/>
      <c r="AU74" s="90"/>
      <c r="AV74" s="90"/>
      <c r="AW74" s="90"/>
      <c r="AX74" s="90"/>
      <c r="AY74" s="90"/>
      <c r="AZ74" s="90"/>
      <c r="BA74" s="90"/>
      <c r="BB74" s="90"/>
      <c r="BC74" s="90"/>
      <c r="BD74" s="90"/>
      <c r="BE74" s="90"/>
      <c r="BF74" s="90"/>
    </row>
    <row r="75" spans="2:58">
      <c r="B75" s="283"/>
      <c r="C75" s="325"/>
      <c r="D75" s="326"/>
      <c r="E75" s="285"/>
      <c r="F75" s="17" t="s">
        <v>104</v>
      </c>
      <c r="G75" s="65"/>
      <c r="H75" s="38"/>
      <c r="I75" s="136"/>
      <c r="J75" s="136"/>
      <c r="K75" s="136"/>
      <c r="L75" s="136"/>
      <c r="M75" s="136"/>
      <c r="N75" s="136"/>
      <c r="O75" s="136"/>
      <c r="P75" s="136"/>
      <c r="Q75" s="38"/>
      <c r="R75" s="136"/>
      <c r="S75" s="136"/>
      <c r="T75" s="136"/>
      <c r="U75" s="136"/>
      <c r="V75" s="136"/>
      <c r="W75" s="136"/>
      <c r="X75" s="136"/>
      <c r="Y75" s="136"/>
      <c r="Z75" s="136"/>
      <c r="AA75" s="136"/>
      <c r="AB75" s="136"/>
      <c r="AC75" s="136"/>
      <c r="AD75" s="90"/>
      <c r="AE75" s="90"/>
      <c r="AF75" s="90">
        <v>1262.82</v>
      </c>
      <c r="AG75" s="90">
        <v>1166.73</v>
      </c>
      <c r="AH75" s="90">
        <v>1269.48</v>
      </c>
      <c r="AI75" s="90">
        <v>1290.5999999999999</v>
      </c>
      <c r="AJ75" s="90">
        <v>1402.26</v>
      </c>
      <c r="AK75" s="243">
        <v>1354.62</v>
      </c>
      <c r="AL75" s="90">
        <v>1386.93</v>
      </c>
      <c r="AM75" s="90">
        <v>1359.69</v>
      </c>
      <c r="AN75" s="90">
        <v>1233.83</v>
      </c>
      <c r="AO75" s="90"/>
      <c r="AP75" s="90"/>
      <c r="AQ75" s="90"/>
      <c r="AR75" s="90"/>
      <c r="AS75" s="90"/>
      <c r="AT75" s="90"/>
      <c r="AU75" s="90"/>
      <c r="AV75" s="90"/>
      <c r="AW75" s="90"/>
      <c r="AX75" s="90"/>
      <c r="AY75" s="90"/>
      <c r="AZ75" s="90"/>
      <c r="BA75" s="90"/>
      <c r="BB75" s="90"/>
      <c r="BC75" s="90"/>
      <c r="BD75" s="90"/>
      <c r="BE75" s="90"/>
      <c r="BF75" s="90"/>
    </row>
    <row r="76" spans="2:58">
      <c r="B76" s="283"/>
      <c r="C76" s="325"/>
      <c r="D76" s="326"/>
      <c r="E76" s="285"/>
      <c r="F76" s="17" t="s">
        <v>105</v>
      </c>
      <c r="G76" s="65"/>
      <c r="H76" s="38"/>
      <c r="I76" s="136"/>
      <c r="J76" s="136"/>
      <c r="K76" s="136"/>
      <c r="L76" s="136"/>
      <c r="M76" s="136"/>
      <c r="N76" s="136"/>
      <c r="O76" s="136"/>
      <c r="P76" s="136"/>
      <c r="Q76" s="38"/>
      <c r="R76" s="136"/>
      <c r="S76" s="136"/>
      <c r="T76" s="136"/>
      <c r="U76" s="136"/>
      <c r="V76" s="136"/>
      <c r="W76" s="136"/>
      <c r="X76" s="136"/>
      <c r="Y76" s="136"/>
      <c r="Z76" s="136"/>
      <c r="AA76" s="136"/>
      <c r="AB76" s="136"/>
      <c r="AC76" s="136"/>
      <c r="AD76" s="90"/>
      <c r="AE76" s="90"/>
      <c r="AF76" s="90">
        <v>1176.1099999999999</v>
      </c>
      <c r="AG76" s="90">
        <v>1079.99</v>
      </c>
      <c r="AH76" s="90">
        <v>1180.98</v>
      </c>
      <c r="AI76" s="90">
        <v>1202.1500000000001</v>
      </c>
      <c r="AJ76" s="90">
        <v>1242.8699999999999</v>
      </c>
      <c r="AK76" s="243">
        <v>1190.6500000000001</v>
      </c>
      <c r="AL76" s="90">
        <v>1222.1199999999999</v>
      </c>
      <c r="AM76" s="90">
        <v>1200.28</v>
      </c>
      <c r="AN76" s="90">
        <v>1090.27</v>
      </c>
      <c r="AO76" s="90"/>
      <c r="AP76" s="90"/>
      <c r="AQ76" s="90"/>
      <c r="AR76" s="90"/>
      <c r="AS76" s="90"/>
      <c r="AT76" s="90"/>
      <c r="AU76" s="90"/>
      <c r="AV76" s="90"/>
      <c r="AW76" s="90"/>
      <c r="AX76" s="90"/>
      <c r="AY76" s="90"/>
      <c r="AZ76" s="90"/>
      <c r="BA76" s="90"/>
      <c r="BB76" s="90"/>
      <c r="BC76" s="90"/>
      <c r="BD76" s="90"/>
      <c r="BE76" s="90"/>
      <c r="BF76" s="90"/>
    </row>
    <row r="77" spans="2:58">
      <c r="B77" s="283"/>
      <c r="C77" s="325"/>
      <c r="D77" s="326"/>
      <c r="E77" s="285"/>
      <c r="F77" s="17" t="s">
        <v>106</v>
      </c>
      <c r="G77" s="65"/>
      <c r="H77" s="38"/>
      <c r="I77" s="136"/>
      <c r="J77" s="136"/>
      <c r="K77" s="136"/>
      <c r="L77" s="136"/>
      <c r="M77" s="136"/>
      <c r="N77" s="136"/>
      <c r="O77" s="136"/>
      <c r="P77" s="136"/>
      <c r="Q77" s="38"/>
      <c r="R77" s="136"/>
      <c r="S77" s="136"/>
      <c r="T77" s="136"/>
      <c r="U77" s="136"/>
      <c r="V77" s="136"/>
      <c r="W77" s="136"/>
      <c r="X77" s="136"/>
      <c r="Y77" s="136"/>
      <c r="Z77" s="136"/>
      <c r="AA77" s="136"/>
      <c r="AB77" s="136"/>
      <c r="AC77" s="136"/>
      <c r="AD77" s="90"/>
      <c r="AE77" s="90"/>
      <c r="AF77" s="90">
        <v>1221.8699999999999</v>
      </c>
      <c r="AG77" s="90">
        <v>1127.06</v>
      </c>
      <c r="AH77" s="90">
        <v>1229.07</v>
      </c>
      <c r="AI77" s="90">
        <v>1249.76</v>
      </c>
      <c r="AJ77" s="90">
        <v>1295.52</v>
      </c>
      <c r="AK77" s="243">
        <v>1245.93</v>
      </c>
      <c r="AL77" s="90">
        <v>1277.6600000000001</v>
      </c>
      <c r="AM77" s="90">
        <v>1251.9000000000001</v>
      </c>
      <c r="AN77" s="90">
        <v>1142.06</v>
      </c>
      <c r="AO77" s="90"/>
      <c r="AP77" s="90"/>
      <c r="AQ77" s="90"/>
      <c r="AR77" s="90"/>
      <c r="AS77" s="90"/>
      <c r="AT77" s="90"/>
      <c r="AU77" s="90"/>
      <c r="AV77" s="90"/>
      <c r="AW77" s="90"/>
      <c r="AX77" s="90"/>
      <c r="AY77" s="90"/>
      <c r="AZ77" s="90"/>
      <c r="BA77" s="90"/>
      <c r="BB77" s="90"/>
      <c r="BC77" s="90"/>
      <c r="BD77" s="90"/>
      <c r="BE77" s="90"/>
      <c r="BF77" s="90"/>
    </row>
    <row r="78" spans="2:58">
      <c r="B78" s="283"/>
      <c r="C78" s="325"/>
      <c r="D78" s="326"/>
      <c r="E78" s="285"/>
      <c r="F78" s="17" t="s">
        <v>107</v>
      </c>
      <c r="G78" s="65"/>
      <c r="H78" s="38"/>
      <c r="I78" s="136"/>
      <c r="J78" s="136"/>
      <c r="K78" s="136"/>
      <c r="L78" s="136"/>
      <c r="M78" s="136"/>
      <c r="N78" s="136"/>
      <c r="O78" s="136"/>
      <c r="P78" s="136"/>
      <c r="Q78" s="38"/>
      <c r="R78" s="136"/>
      <c r="S78" s="136"/>
      <c r="T78" s="136"/>
      <c r="U78" s="136"/>
      <c r="V78" s="136"/>
      <c r="W78" s="136"/>
      <c r="X78" s="136"/>
      <c r="Y78" s="136"/>
      <c r="Z78" s="136"/>
      <c r="AA78" s="136"/>
      <c r="AB78" s="136"/>
      <c r="AC78" s="136"/>
      <c r="AD78" s="90"/>
      <c r="AE78" s="90"/>
      <c r="AF78" s="90">
        <v>1196.02</v>
      </c>
      <c r="AG78" s="90">
        <v>1100.83</v>
      </c>
      <c r="AH78" s="90">
        <v>1202.99</v>
      </c>
      <c r="AI78" s="90">
        <v>1223.8499999999999</v>
      </c>
      <c r="AJ78" s="90">
        <v>1285.77</v>
      </c>
      <c r="AK78" s="243">
        <v>1235.45</v>
      </c>
      <c r="AL78" s="90">
        <v>1267.03</v>
      </c>
      <c r="AM78" s="90">
        <v>1242.3900000000001</v>
      </c>
      <c r="AN78" s="90">
        <v>1131.5899999999999</v>
      </c>
      <c r="AO78" s="90"/>
      <c r="AP78" s="90"/>
      <c r="AQ78" s="90"/>
      <c r="AR78" s="90"/>
      <c r="AS78" s="90"/>
      <c r="AT78" s="90"/>
      <c r="AU78" s="90"/>
      <c r="AV78" s="90"/>
      <c r="AW78" s="90"/>
      <c r="AX78" s="90"/>
      <c r="AY78" s="90"/>
      <c r="AZ78" s="90"/>
      <c r="BA78" s="90"/>
      <c r="BB78" s="90"/>
      <c r="BC78" s="90"/>
      <c r="BD78" s="90"/>
      <c r="BE78" s="90"/>
      <c r="BF78" s="90"/>
    </row>
    <row r="79" spans="2:58">
      <c r="B79" s="283"/>
      <c r="C79" s="325"/>
      <c r="D79" s="326"/>
      <c r="E79" s="285"/>
      <c r="F79" s="17" t="s">
        <v>108</v>
      </c>
      <c r="G79" s="65"/>
      <c r="H79" s="38"/>
      <c r="I79" s="136"/>
      <c r="J79" s="136"/>
      <c r="K79" s="136"/>
      <c r="L79" s="136"/>
      <c r="M79" s="136"/>
      <c r="N79" s="136"/>
      <c r="O79" s="136"/>
      <c r="P79" s="136"/>
      <c r="Q79" s="38"/>
      <c r="R79" s="136"/>
      <c r="S79" s="136"/>
      <c r="T79" s="136"/>
      <c r="U79" s="136"/>
      <c r="V79" s="136"/>
      <c r="W79" s="136"/>
      <c r="X79" s="136"/>
      <c r="Y79" s="136"/>
      <c r="Z79" s="136"/>
      <c r="AA79" s="136"/>
      <c r="AB79" s="136"/>
      <c r="AC79" s="136"/>
      <c r="AD79" s="90"/>
      <c r="AE79" s="90"/>
      <c r="AF79" s="90">
        <v>1165.53</v>
      </c>
      <c r="AG79" s="90">
        <v>1072.1099999999999</v>
      </c>
      <c r="AH79" s="90">
        <v>1172.24</v>
      </c>
      <c r="AI79" s="90">
        <v>1192.49</v>
      </c>
      <c r="AJ79" s="90">
        <v>1252.1600000000001</v>
      </c>
      <c r="AK79" s="243">
        <v>1202</v>
      </c>
      <c r="AL79" s="90">
        <v>1232.8599999999999</v>
      </c>
      <c r="AM79" s="90">
        <v>1210.1600000000001</v>
      </c>
      <c r="AN79" s="90">
        <v>1085.72</v>
      </c>
      <c r="AO79" s="90"/>
      <c r="AP79" s="90"/>
      <c r="AQ79" s="90"/>
      <c r="AR79" s="90"/>
      <c r="AS79" s="90"/>
      <c r="AT79" s="90"/>
      <c r="AU79" s="90"/>
      <c r="AV79" s="90"/>
      <c r="AW79" s="90"/>
      <c r="AX79" s="90"/>
      <c r="AY79" s="90"/>
      <c r="AZ79" s="90"/>
      <c r="BA79" s="90"/>
      <c r="BB79" s="90"/>
      <c r="BC79" s="90"/>
      <c r="BD79" s="90"/>
      <c r="BE79" s="90"/>
      <c r="BF79" s="90"/>
    </row>
    <row r="80" spans="2:58">
      <c r="B80" s="283"/>
      <c r="C80" s="325"/>
      <c r="D80" s="326"/>
      <c r="E80" s="285"/>
      <c r="F80" s="17" t="s">
        <v>109</v>
      </c>
      <c r="G80" s="65"/>
      <c r="H80" s="38"/>
      <c r="I80" s="136"/>
      <c r="J80" s="136"/>
      <c r="K80" s="136"/>
      <c r="L80" s="136"/>
      <c r="M80" s="136"/>
      <c r="N80" s="136"/>
      <c r="O80" s="136"/>
      <c r="P80" s="136"/>
      <c r="Q80" s="38"/>
      <c r="R80" s="136"/>
      <c r="S80" s="136"/>
      <c r="T80" s="136"/>
      <c r="U80" s="136"/>
      <c r="V80" s="136"/>
      <c r="W80" s="136"/>
      <c r="X80" s="136"/>
      <c r="Y80" s="136"/>
      <c r="Z80" s="136"/>
      <c r="AA80" s="136"/>
      <c r="AB80" s="136"/>
      <c r="AC80" s="136"/>
      <c r="AD80" s="90"/>
      <c r="AE80" s="90"/>
      <c r="AF80" s="90">
        <v>1192.77</v>
      </c>
      <c r="AG80" s="90">
        <v>1098.25</v>
      </c>
      <c r="AH80" s="90">
        <v>1199.68</v>
      </c>
      <c r="AI80" s="90">
        <v>1220.31</v>
      </c>
      <c r="AJ80" s="90">
        <v>1270.1099999999999</v>
      </c>
      <c r="AK80" s="243">
        <v>1219.8599999999999</v>
      </c>
      <c r="AL80" s="90">
        <v>1251.02</v>
      </c>
      <c r="AM80" s="90">
        <v>1228.3399999999999</v>
      </c>
      <c r="AN80" s="90">
        <v>1116.78</v>
      </c>
      <c r="AO80" s="90"/>
      <c r="AP80" s="90"/>
      <c r="AQ80" s="90"/>
      <c r="AR80" s="90"/>
      <c r="AS80" s="90"/>
      <c r="AT80" s="90"/>
      <c r="AU80" s="90"/>
      <c r="AV80" s="90"/>
      <c r="AW80" s="90"/>
      <c r="AX80" s="90"/>
      <c r="AY80" s="90"/>
      <c r="AZ80" s="90"/>
      <c r="BA80" s="90"/>
      <c r="BB80" s="90"/>
      <c r="BC80" s="90"/>
      <c r="BD80" s="90"/>
      <c r="BE80" s="90"/>
      <c r="BF80" s="90"/>
    </row>
    <row r="81" spans="2:58">
      <c r="B81" s="283"/>
      <c r="C81" s="325"/>
      <c r="D81" s="326"/>
      <c r="E81" s="285"/>
      <c r="F81" s="17" t="s">
        <v>110</v>
      </c>
      <c r="G81" s="65"/>
      <c r="H81" s="38"/>
      <c r="I81" s="136"/>
      <c r="J81" s="136"/>
      <c r="K81" s="136"/>
      <c r="L81" s="136"/>
      <c r="M81" s="136"/>
      <c r="N81" s="136"/>
      <c r="O81" s="136"/>
      <c r="P81" s="136"/>
      <c r="Q81" s="38"/>
      <c r="R81" s="136"/>
      <c r="S81" s="136"/>
      <c r="T81" s="136"/>
      <c r="U81" s="136"/>
      <c r="V81" s="136"/>
      <c r="W81" s="136"/>
      <c r="X81" s="136"/>
      <c r="Y81" s="136"/>
      <c r="Z81" s="136"/>
      <c r="AA81" s="136"/>
      <c r="AB81" s="136"/>
      <c r="AC81" s="136"/>
      <c r="AD81" s="90"/>
      <c r="AE81" s="90"/>
      <c r="AF81" s="90">
        <v>1220.47</v>
      </c>
      <c r="AG81" s="90">
        <v>1127.56</v>
      </c>
      <c r="AH81" s="90">
        <v>1228.3399999999999</v>
      </c>
      <c r="AI81" s="90">
        <v>1248.46</v>
      </c>
      <c r="AJ81" s="90">
        <v>1313.68</v>
      </c>
      <c r="AK81" s="243">
        <v>1265.6300000000001</v>
      </c>
      <c r="AL81" s="90">
        <v>1296.97</v>
      </c>
      <c r="AM81" s="90">
        <v>1271.06</v>
      </c>
      <c r="AN81" s="90">
        <v>1145.27</v>
      </c>
      <c r="AO81" s="90"/>
      <c r="AP81" s="90"/>
      <c r="AQ81" s="90"/>
      <c r="AR81" s="90"/>
      <c r="AS81" s="90"/>
      <c r="AT81" s="90"/>
      <c r="AU81" s="90"/>
      <c r="AV81" s="90"/>
      <c r="AW81" s="90"/>
      <c r="AX81" s="90"/>
      <c r="AY81" s="90"/>
      <c r="AZ81" s="90"/>
      <c r="BA81" s="90"/>
      <c r="BB81" s="90"/>
      <c r="BC81" s="90"/>
      <c r="BD81" s="90"/>
      <c r="BE81" s="90"/>
      <c r="BF81" s="90"/>
    </row>
    <row r="82" spans="2:58">
      <c r="B82" s="283"/>
      <c r="C82" s="325"/>
      <c r="D82" s="326"/>
      <c r="E82" s="285"/>
      <c r="F82" s="17" t="s">
        <v>111</v>
      </c>
      <c r="G82" s="66"/>
      <c r="H82" s="38"/>
      <c r="I82" s="136"/>
      <c r="J82" s="136"/>
      <c r="K82" s="136"/>
      <c r="L82" s="136"/>
      <c r="M82" s="136"/>
      <c r="N82" s="136"/>
      <c r="O82" s="136"/>
      <c r="P82" s="136"/>
      <c r="Q82" s="38"/>
      <c r="R82" s="136"/>
      <c r="S82" s="136"/>
      <c r="T82" s="136"/>
      <c r="U82" s="136"/>
      <c r="V82" s="136"/>
      <c r="W82" s="136"/>
      <c r="X82" s="136"/>
      <c r="Y82" s="136"/>
      <c r="Z82" s="136"/>
      <c r="AA82" s="136"/>
      <c r="AB82" s="136"/>
      <c r="AC82" s="136"/>
      <c r="AD82" s="90"/>
      <c r="AE82" s="90"/>
      <c r="AF82" s="90">
        <v>1216.71</v>
      </c>
      <c r="AG82" s="90">
        <v>1122.4100000000001</v>
      </c>
      <c r="AH82" s="90">
        <v>1224.54</v>
      </c>
      <c r="AI82" s="90">
        <v>1245.1500000000001</v>
      </c>
      <c r="AJ82" s="90">
        <v>1305.98</v>
      </c>
      <c r="AK82" s="243">
        <v>1256.75</v>
      </c>
      <c r="AL82" s="90">
        <v>1288.3800000000001</v>
      </c>
      <c r="AM82" s="90">
        <v>1262.76</v>
      </c>
      <c r="AN82" s="90">
        <v>1143.1400000000001</v>
      </c>
      <c r="AO82" s="90"/>
      <c r="AP82" s="90"/>
      <c r="AQ82" s="90"/>
      <c r="AR82" s="90"/>
      <c r="AS82" s="90"/>
      <c r="AT82" s="90"/>
      <c r="AU82" s="90"/>
      <c r="AV82" s="90"/>
      <c r="AW82" s="90"/>
      <c r="AX82" s="90"/>
      <c r="AY82" s="90"/>
      <c r="AZ82" s="90"/>
      <c r="BA82" s="90"/>
      <c r="BB82" s="90"/>
      <c r="BC82" s="90"/>
      <c r="BD82" s="90"/>
      <c r="BE82" s="90"/>
      <c r="BF82" s="90"/>
    </row>
    <row r="83" spans="2:58" ht="14.65" customHeight="1">
      <c r="B83" s="283" t="s">
        <v>93</v>
      </c>
      <c r="C83" s="325"/>
      <c r="D83" s="286" t="s">
        <v>96</v>
      </c>
      <c r="E83" s="285"/>
      <c r="F83" s="64" t="s">
        <v>98</v>
      </c>
      <c r="G83" s="133"/>
      <c r="H83" s="38"/>
      <c r="I83" s="136"/>
      <c r="J83" s="136"/>
      <c r="K83" s="136"/>
      <c r="L83" s="136"/>
      <c r="M83" s="136"/>
      <c r="N83" s="136"/>
      <c r="O83" s="136"/>
      <c r="P83" s="136"/>
      <c r="Q83" s="38"/>
      <c r="R83" s="136"/>
      <c r="S83" s="136"/>
      <c r="T83" s="136"/>
      <c r="U83" s="136"/>
      <c r="V83" s="136"/>
      <c r="W83" s="136"/>
      <c r="X83" s="136"/>
      <c r="Y83" s="136"/>
      <c r="Z83" s="136"/>
      <c r="AA83" s="136"/>
      <c r="AB83" s="136"/>
      <c r="AC83" s="136"/>
      <c r="AD83" s="90"/>
      <c r="AE83" s="90"/>
      <c r="AF83" s="90">
        <v>839.38</v>
      </c>
      <c r="AG83" s="90">
        <v>771.86</v>
      </c>
      <c r="AH83" s="90">
        <v>866.92</v>
      </c>
      <c r="AI83" s="90">
        <v>878.8</v>
      </c>
      <c r="AJ83" s="90">
        <v>967.74</v>
      </c>
      <c r="AK83" s="243">
        <v>890.56</v>
      </c>
      <c r="AL83" s="90">
        <v>897.29</v>
      </c>
      <c r="AM83" s="90">
        <v>829.1</v>
      </c>
      <c r="AN83" s="90">
        <v>779.45</v>
      </c>
      <c r="AO83" s="90"/>
      <c r="AP83" s="90"/>
      <c r="AQ83" s="90"/>
      <c r="AR83" s="90"/>
      <c r="AS83" s="90"/>
      <c r="AT83" s="90"/>
      <c r="AU83" s="90"/>
      <c r="AV83" s="90"/>
      <c r="AW83" s="90"/>
      <c r="AX83" s="90"/>
      <c r="AY83" s="90"/>
      <c r="AZ83" s="90"/>
      <c r="BA83" s="90"/>
      <c r="BB83" s="90"/>
      <c r="BC83" s="90"/>
      <c r="BD83" s="90"/>
      <c r="BE83" s="90"/>
      <c r="BF83" s="90"/>
    </row>
    <row r="84" spans="2:58">
      <c r="B84" s="283"/>
      <c r="C84" s="325"/>
      <c r="D84" s="287"/>
      <c r="E84" s="285"/>
      <c r="F84" s="17" t="s">
        <v>99</v>
      </c>
      <c r="G84" s="65"/>
      <c r="H84" s="38"/>
      <c r="I84" s="136"/>
      <c r="J84" s="136"/>
      <c r="K84" s="136"/>
      <c r="L84" s="136"/>
      <c r="M84" s="136"/>
      <c r="N84" s="136"/>
      <c r="O84" s="136"/>
      <c r="P84" s="136"/>
      <c r="Q84" s="38"/>
      <c r="R84" s="136"/>
      <c r="S84" s="136"/>
      <c r="T84" s="136"/>
      <c r="U84" s="136"/>
      <c r="V84" s="136"/>
      <c r="W84" s="136"/>
      <c r="X84" s="136"/>
      <c r="Y84" s="136"/>
      <c r="Z84" s="136"/>
      <c r="AA84" s="136"/>
      <c r="AB84" s="136"/>
      <c r="AC84" s="136"/>
      <c r="AD84" s="90"/>
      <c r="AE84" s="90"/>
      <c r="AF84" s="90">
        <v>847.41</v>
      </c>
      <c r="AG84" s="90">
        <v>779.88</v>
      </c>
      <c r="AH84" s="90">
        <v>874.95</v>
      </c>
      <c r="AI84" s="90">
        <v>886.83</v>
      </c>
      <c r="AJ84" s="90">
        <v>965.21</v>
      </c>
      <c r="AK84" s="243">
        <v>887.96</v>
      </c>
      <c r="AL84" s="90">
        <v>901.94</v>
      </c>
      <c r="AM84" s="90">
        <v>833.56</v>
      </c>
      <c r="AN84" s="90">
        <v>784.44</v>
      </c>
      <c r="AO84" s="90"/>
      <c r="AP84" s="90"/>
      <c r="AQ84" s="90"/>
      <c r="AR84" s="90"/>
      <c r="AS84" s="90"/>
      <c r="AT84" s="90"/>
      <c r="AU84" s="90"/>
      <c r="AV84" s="90"/>
      <c r="AW84" s="90"/>
      <c r="AX84" s="90"/>
      <c r="AY84" s="90"/>
      <c r="AZ84" s="90"/>
      <c r="BA84" s="90"/>
      <c r="BB84" s="90"/>
      <c r="BC84" s="90"/>
      <c r="BD84" s="90"/>
      <c r="BE84" s="90"/>
      <c r="BF84" s="90"/>
    </row>
    <row r="85" spans="2:58">
      <c r="B85" s="283"/>
      <c r="C85" s="325"/>
      <c r="D85" s="287"/>
      <c r="E85" s="285"/>
      <c r="F85" s="17" t="s">
        <v>100</v>
      </c>
      <c r="G85" s="65"/>
      <c r="H85" s="38"/>
      <c r="I85" s="136"/>
      <c r="J85" s="136"/>
      <c r="K85" s="136"/>
      <c r="L85" s="136"/>
      <c r="M85" s="136"/>
      <c r="N85" s="136"/>
      <c r="O85" s="136"/>
      <c r="P85" s="136"/>
      <c r="Q85" s="38"/>
      <c r="R85" s="136"/>
      <c r="S85" s="136"/>
      <c r="T85" s="136"/>
      <c r="U85" s="136"/>
      <c r="V85" s="136"/>
      <c r="W85" s="136"/>
      <c r="X85" s="136"/>
      <c r="Y85" s="136"/>
      <c r="Z85" s="136"/>
      <c r="AA85" s="136"/>
      <c r="AB85" s="136"/>
      <c r="AC85" s="136"/>
      <c r="AD85" s="90"/>
      <c r="AE85" s="90"/>
      <c r="AF85" s="90">
        <v>845.88</v>
      </c>
      <c r="AG85" s="90">
        <v>778.36</v>
      </c>
      <c r="AH85" s="90">
        <v>873.43</v>
      </c>
      <c r="AI85" s="90">
        <v>885.31</v>
      </c>
      <c r="AJ85" s="90">
        <v>967.71</v>
      </c>
      <c r="AK85" s="243">
        <v>890.54</v>
      </c>
      <c r="AL85" s="90">
        <v>897.95</v>
      </c>
      <c r="AM85" s="90">
        <v>829.74</v>
      </c>
      <c r="AN85" s="90">
        <v>782.75</v>
      </c>
      <c r="AO85" s="90"/>
      <c r="AP85" s="90"/>
      <c r="AQ85" s="90"/>
      <c r="AR85" s="90"/>
      <c r="AS85" s="90"/>
      <c r="AT85" s="90"/>
      <c r="AU85" s="90"/>
      <c r="AV85" s="90"/>
      <c r="AW85" s="90"/>
      <c r="AX85" s="90"/>
      <c r="AY85" s="90"/>
      <c r="AZ85" s="90"/>
      <c r="BA85" s="90"/>
      <c r="BB85" s="90"/>
      <c r="BC85" s="90"/>
      <c r="BD85" s="90"/>
      <c r="BE85" s="90"/>
      <c r="BF85" s="90"/>
    </row>
    <row r="86" spans="2:58">
      <c r="B86" s="283"/>
      <c r="C86" s="325"/>
      <c r="D86" s="287"/>
      <c r="E86" s="285"/>
      <c r="F86" s="17" t="s">
        <v>101</v>
      </c>
      <c r="G86" s="65"/>
      <c r="H86" s="38"/>
      <c r="I86" s="136"/>
      <c r="J86" s="136"/>
      <c r="K86" s="136"/>
      <c r="L86" s="136"/>
      <c r="M86" s="136"/>
      <c r="N86" s="136"/>
      <c r="O86" s="136"/>
      <c r="P86" s="136"/>
      <c r="Q86" s="38"/>
      <c r="R86" s="136"/>
      <c r="S86" s="136"/>
      <c r="T86" s="136"/>
      <c r="U86" s="136"/>
      <c r="V86" s="136"/>
      <c r="W86" s="136"/>
      <c r="X86" s="136"/>
      <c r="Y86" s="136"/>
      <c r="Z86" s="136"/>
      <c r="AA86" s="136"/>
      <c r="AB86" s="136"/>
      <c r="AC86" s="136"/>
      <c r="AD86" s="90"/>
      <c r="AE86" s="90"/>
      <c r="AF86" s="90">
        <v>839.12</v>
      </c>
      <c r="AG86" s="90">
        <v>771.59</v>
      </c>
      <c r="AH86" s="90">
        <v>866.66</v>
      </c>
      <c r="AI86" s="90">
        <v>878.54</v>
      </c>
      <c r="AJ86" s="90">
        <v>963.55</v>
      </c>
      <c r="AK86" s="243">
        <v>886.26</v>
      </c>
      <c r="AL86" s="90">
        <v>896.52</v>
      </c>
      <c r="AM86" s="90">
        <v>828.37</v>
      </c>
      <c r="AN86" s="90">
        <v>778.71</v>
      </c>
      <c r="AO86" s="90"/>
      <c r="AP86" s="90"/>
      <c r="AQ86" s="90"/>
      <c r="AR86" s="90"/>
      <c r="AS86" s="90"/>
      <c r="AT86" s="90"/>
      <c r="AU86" s="90"/>
      <c r="AV86" s="90"/>
      <c r="AW86" s="90"/>
      <c r="AX86" s="90"/>
      <c r="AY86" s="90"/>
      <c r="AZ86" s="90"/>
      <c r="BA86" s="90"/>
      <c r="BB86" s="90"/>
      <c r="BC86" s="90"/>
      <c r="BD86" s="90"/>
      <c r="BE86" s="90"/>
      <c r="BF86" s="90"/>
    </row>
    <row r="87" spans="2:58">
      <c r="B87" s="283"/>
      <c r="C87" s="325"/>
      <c r="D87" s="287"/>
      <c r="E87" s="285"/>
      <c r="F87" s="17" t="s">
        <v>102</v>
      </c>
      <c r="G87" s="65"/>
      <c r="H87" s="38"/>
      <c r="I87" s="136"/>
      <c r="J87" s="136"/>
      <c r="K87" s="136"/>
      <c r="L87" s="136"/>
      <c r="M87" s="136"/>
      <c r="N87" s="136"/>
      <c r="O87" s="136"/>
      <c r="P87" s="136"/>
      <c r="Q87" s="38"/>
      <c r="R87" s="136"/>
      <c r="S87" s="136"/>
      <c r="T87" s="136"/>
      <c r="U87" s="136"/>
      <c r="V87" s="136"/>
      <c r="W87" s="136"/>
      <c r="X87" s="136"/>
      <c r="Y87" s="136"/>
      <c r="Z87" s="136"/>
      <c r="AA87" s="136"/>
      <c r="AB87" s="136"/>
      <c r="AC87" s="136"/>
      <c r="AD87" s="90"/>
      <c r="AE87" s="90"/>
      <c r="AF87" s="90">
        <v>858.62</v>
      </c>
      <c r="AG87" s="90">
        <v>791.09</v>
      </c>
      <c r="AH87" s="90">
        <v>886.17</v>
      </c>
      <c r="AI87" s="90">
        <v>898.05</v>
      </c>
      <c r="AJ87" s="90">
        <v>981.92</v>
      </c>
      <c r="AK87" s="243">
        <v>905.16</v>
      </c>
      <c r="AL87" s="90">
        <v>910.07</v>
      </c>
      <c r="AM87" s="90">
        <v>841.36</v>
      </c>
      <c r="AN87" s="90">
        <v>812.66</v>
      </c>
      <c r="AO87" s="90"/>
      <c r="AP87" s="90"/>
      <c r="AQ87" s="90"/>
      <c r="AR87" s="90"/>
      <c r="AS87" s="90"/>
      <c r="AT87" s="90"/>
      <c r="AU87" s="90"/>
      <c r="AV87" s="90"/>
      <c r="AW87" s="90"/>
      <c r="AX87" s="90"/>
      <c r="AY87" s="90"/>
      <c r="AZ87" s="90"/>
      <c r="BA87" s="90"/>
      <c r="BB87" s="90"/>
      <c r="BC87" s="90"/>
      <c r="BD87" s="90"/>
      <c r="BE87" s="90"/>
      <c r="BF87" s="90"/>
    </row>
    <row r="88" spans="2:58">
      <c r="B88" s="283"/>
      <c r="C88" s="325"/>
      <c r="D88" s="287"/>
      <c r="E88" s="285"/>
      <c r="F88" s="17" t="s">
        <v>103</v>
      </c>
      <c r="G88" s="65"/>
      <c r="H88" s="38"/>
      <c r="I88" s="136"/>
      <c r="J88" s="136"/>
      <c r="K88" s="136"/>
      <c r="L88" s="136"/>
      <c r="M88" s="136"/>
      <c r="N88" s="136"/>
      <c r="O88" s="136"/>
      <c r="P88" s="136"/>
      <c r="Q88" s="38"/>
      <c r="R88" s="136"/>
      <c r="S88" s="136"/>
      <c r="T88" s="136"/>
      <c r="U88" s="136"/>
      <c r="V88" s="136"/>
      <c r="W88" s="136"/>
      <c r="X88" s="136"/>
      <c r="Y88" s="136"/>
      <c r="Z88" s="136"/>
      <c r="AA88" s="136"/>
      <c r="AB88" s="136"/>
      <c r="AC88" s="136"/>
      <c r="AD88" s="90"/>
      <c r="AE88" s="90"/>
      <c r="AF88" s="90">
        <v>839.13</v>
      </c>
      <c r="AG88" s="90">
        <v>771.6</v>
      </c>
      <c r="AH88" s="90">
        <v>866.67</v>
      </c>
      <c r="AI88" s="90">
        <v>878.55</v>
      </c>
      <c r="AJ88" s="90">
        <v>963.55</v>
      </c>
      <c r="AK88" s="243">
        <v>886.25</v>
      </c>
      <c r="AL88" s="90">
        <v>896.53</v>
      </c>
      <c r="AM88" s="90">
        <v>828.38</v>
      </c>
      <c r="AN88" s="90">
        <v>778.72</v>
      </c>
      <c r="AO88" s="90"/>
      <c r="AP88" s="90"/>
      <c r="AQ88" s="90"/>
      <c r="AR88" s="90"/>
      <c r="AS88" s="90"/>
      <c r="AT88" s="90"/>
      <c r="AU88" s="90"/>
      <c r="AV88" s="90"/>
      <c r="AW88" s="90"/>
      <c r="AX88" s="90"/>
      <c r="AY88" s="90"/>
      <c r="AZ88" s="90"/>
      <c r="BA88" s="90"/>
      <c r="BB88" s="90"/>
      <c r="BC88" s="90"/>
      <c r="BD88" s="90"/>
      <c r="BE88" s="90"/>
      <c r="BF88" s="90"/>
    </row>
    <row r="89" spans="2:58">
      <c r="B89" s="283"/>
      <c r="C89" s="325"/>
      <c r="D89" s="287"/>
      <c r="E89" s="285"/>
      <c r="F89" s="17" t="s">
        <v>104</v>
      </c>
      <c r="G89" s="65"/>
      <c r="H89" s="38"/>
      <c r="I89" s="136"/>
      <c r="J89" s="136"/>
      <c r="K89" s="136"/>
      <c r="L89" s="136"/>
      <c r="M89" s="136"/>
      <c r="N89" s="136"/>
      <c r="O89" s="136"/>
      <c r="P89" s="136"/>
      <c r="Q89" s="38"/>
      <c r="R89" s="136"/>
      <c r="S89" s="136"/>
      <c r="T89" s="136"/>
      <c r="U89" s="136"/>
      <c r="V89" s="136"/>
      <c r="W89" s="136"/>
      <c r="X89" s="136"/>
      <c r="Y89" s="136"/>
      <c r="Z89" s="136"/>
      <c r="AA89" s="136"/>
      <c r="AB89" s="136"/>
      <c r="AC89" s="136"/>
      <c r="AD89" s="90"/>
      <c r="AE89" s="90"/>
      <c r="AF89" s="90">
        <v>845.76</v>
      </c>
      <c r="AG89" s="90">
        <v>778.24</v>
      </c>
      <c r="AH89" s="90">
        <v>873.31</v>
      </c>
      <c r="AI89" s="90">
        <v>885.19</v>
      </c>
      <c r="AJ89" s="90">
        <v>971.62</v>
      </c>
      <c r="AK89" s="243">
        <v>894.55</v>
      </c>
      <c r="AL89" s="90">
        <v>902.83</v>
      </c>
      <c r="AM89" s="90">
        <v>834.41</v>
      </c>
      <c r="AN89" s="90">
        <v>784.17</v>
      </c>
      <c r="AO89" s="90"/>
      <c r="AP89" s="90"/>
      <c r="AQ89" s="90"/>
      <c r="AR89" s="90"/>
      <c r="AS89" s="90"/>
      <c r="AT89" s="90"/>
      <c r="AU89" s="90"/>
      <c r="AV89" s="90"/>
      <c r="AW89" s="90"/>
      <c r="AX89" s="90"/>
      <c r="AY89" s="90"/>
      <c r="AZ89" s="90"/>
      <c r="BA89" s="90"/>
      <c r="BB89" s="90"/>
      <c r="BC89" s="90"/>
      <c r="BD89" s="90"/>
      <c r="BE89" s="90"/>
      <c r="BF89" s="90"/>
    </row>
    <row r="90" spans="2:58">
      <c r="B90" s="283"/>
      <c r="C90" s="325"/>
      <c r="D90" s="287"/>
      <c r="E90" s="285"/>
      <c r="F90" s="17" t="s">
        <v>105</v>
      </c>
      <c r="G90" s="65"/>
      <c r="H90" s="38"/>
      <c r="I90" s="136"/>
      <c r="J90" s="136"/>
      <c r="K90" s="136"/>
      <c r="L90" s="136"/>
      <c r="M90" s="136"/>
      <c r="N90" s="136"/>
      <c r="O90" s="136"/>
      <c r="P90" s="136"/>
      <c r="Q90" s="38"/>
      <c r="R90" s="136"/>
      <c r="S90" s="136"/>
      <c r="T90" s="136"/>
      <c r="U90" s="136"/>
      <c r="V90" s="136"/>
      <c r="W90" s="136"/>
      <c r="X90" s="136"/>
      <c r="Y90" s="136"/>
      <c r="Z90" s="136"/>
      <c r="AA90" s="136"/>
      <c r="AB90" s="136"/>
      <c r="AC90" s="136"/>
      <c r="AD90" s="90"/>
      <c r="AE90" s="90"/>
      <c r="AF90" s="90">
        <v>857.46</v>
      </c>
      <c r="AG90" s="90">
        <v>789.94</v>
      </c>
      <c r="AH90" s="90">
        <v>885.02</v>
      </c>
      <c r="AI90" s="90">
        <v>896.89</v>
      </c>
      <c r="AJ90" s="90">
        <v>981.34</v>
      </c>
      <c r="AK90" s="243">
        <v>904.56</v>
      </c>
      <c r="AL90" s="90">
        <v>913.4</v>
      </c>
      <c r="AM90" s="90">
        <v>844.54</v>
      </c>
      <c r="AN90" s="90">
        <v>809.8</v>
      </c>
      <c r="AO90" s="90"/>
      <c r="AP90" s="90"/>
      <c r="AQ90" s="90"/>
      <c r="AR90" s="90"/>
      <c r="AS90" s="90"/>
      <c r="AT90" s="90"/>
      <c r="AU90" s="90"/>
      <c r="AV90" s="90"/>
      <c r="AW90" s="90"/>
      <c r="AX90" s="90"/>
      <c r="AY90" s="90"/>
      <c r="AZ90" s="90"/>
      <c r="BA90" s="90"/>
      <c r="BB90" s="90"/>
      <c r="BC90" s="90"/>
      <c r="BD90" s="90"/>
      <c r="BE90" s="90"/>
      <c r="BF90" s="90"/>
    </row>
    <row r="91" spans="2:58">
      <c r="B91" s="283"/>
      <c r="C91" s="325"/>
      <c r="D91" s="287"/>
      <c r="E91" s="285"/>
      <c r="F91" s="17" t="s">
        <v>106</v>
      </c>
      <c r="G91" s="65"/>
      <c r="H91" s="38"/>
      <c r="I91" s="136"/>
      <c r="J91" s="136"/>
      <c r="K91" s="136"/>
      <c r="L91" s="136"/>
      <c r="M91" s="136"/>
      <c r="N91" s="136"/>
      <c r="O91" s="136"/>
      <c r="P91" s="136"/>
      <c r="Q91" s="38"/>
      <c r="R91" s="136"/>
      <c r="S91" s="136"/>
      <c r="T91" s="136"/>
      <c r="U91" s="136"/>
      <c r="V91" s="136"/>
      <c r="W91" s="136"/>
      <c r="X91" s="136"/>
      <c r="Y91" s="136"/>
      <c r="Z91" s="136"/>
      <c r="AA91" s="136"/>
      <c r="AB91" s="136"/>
      <c r="AC91" s="136"/>
      <c r="AD91" s="90"/>
      <c r="AE91" s="90"/>
      <c r="AF91" s="90">
        <v>840.5</v>
      </c>
      <c r="AG91" s="90">
        <v>772.97</v>
      </c>
      <c r="AH91" s="90">
        <v>868.04</v>
      </c>
      <c r="AI91" s="90">
        <v>879.92</v>
      </c>
      <c r="AJ91" s="90">
        <v>962.46</v>
      </c>
      <c r="AK91" s="243">
        <v>885.13</v>
      </c>
      <c r="AL91" s="90">
        <v>888.98</v>
      </c>
      <c r="AM91" s="90">
        <v>821.14</v>
      </c>
      <c r="AN91" s="90">
        <v>796.75</v>
      </c>
      <c r="AO91" s="90"/>
      <c r="AP91" s="90"/>
      <c r="AQ91" s="90"/>
      <c r="AR91" s="90"/>
      <c r="AS91" s="90"/>
      <c r="AT91" s="90"/>
      <c r="AU91" s="90"/>
      <c r="AV91" s="90"/>
      <c r="AW91" s="90"/>
      <c r="AX91" s="90"/>
      <c r="AY91" s="90"/>
      <c r="AZ91" s="90"/>
      <c r="BA91" s="90"/>
      <c r="BB91" s="90"/>
      <c r="BC91" s="90"/>
      <c r="BD91" s="90"/>
      <c r="BE91" s="90"/>
      <c r="BF91" s="90"/>
    </row>
    <row r="92" spans="2:58">
      <c r="B92" s="283"/>
      <c r="C92" s="325"/>
      <c r="D92" s="287"/>
      <c r="E92" s="285"/>
      <c r="F92" s="17" t="s">
        <v>107</v>
      </c>
      <c r="G92" s="65"/>
      <c r="H92" s="38"/>
      <c r="I92" s="136"/>
      <c r="J92" s="136"/>
      <c r="K92" s="136"/>
      <c r="L92" s="136"/>
      <c r="M92" s="136"/>
      <c r="N92" s="136"/>
      <c r="O92" s="136"/>
      <c r="P92" s="136"/>
      <c r="Q92" s="38"/>
      <c r="R92" s="136"/>
      <c r="S92" s="136"/>
      <c r="T92" s="136"/>
      <c r="U92" s="136"/>
      <c r="V92" s="136"/>
      <c r="W92" s="136"/>
      <c r="X92" s="136"/>
      <c r="Y92" s="136"/>
      <c r="Z92" s="136"/>
      <c r="AA92" s="136"/>
      <c r="AB92" s="136"/>
      <c r="AC92" s="136"/>
      <c r="AD92" s="90"/>
      <c r="AE92" s="90"/>
      <c r="AF92" s="90">
        <v>839.73</v>
      </c>
      <c r="AG92" s="90">
        <v>772.2</v>
      </c>
      <c r="AH92" s="90">
        <v>867.27</v>
      </c>
      <c r="AI92" s="90">
        <v>879.15</v>
      </c>
      <c r="AJ92" s="90">
        <v>963.14</v>
      </c>
      <c r="AK92" s="243">
        <v>885.83</v>
      </c>
      <c r="AL92" s="90">
        <v>893.82</v>
      </c>
      <c r="AM92" s="90">
        <v>825.79</v>
      </c>
      <c r="AN92" s="90">
        <v>782.11</v>
      </c>
      <c r="AO92" s="90"/>
      <c r="AP92" s="90"/>
      <c r="AQ92" s="90"/>
      <c r="AR92" s="90"/>
      <c r="AS92" s="90"/>
      <c r="AT92" s="90"/>
      <c r="AU92" s="90"/>
      <c r="AV92" s="90"/>
      <c r="AW92" s="90"/>
      <c r="AX92" s="90"/>
      <c r="AY92" s="90"/>
      <c r="AZ92" s="90"/>
      <c r="BA92" s="90"/>
      <c r="BB92" s="90"/>
      <c r="BC92" s="90"/>
      <c r="BD92" s="90"/>
      <c r="BE92" s="90"/>
      <c r="BF92" s="90"/>
    </row>
    <row r="93" spans="2:58">
      <c r="B93" s="283"/>
      <c r="C93" s="325"/>
      <c r="D93" s="287"/>
      <c r="E93" s="285"/>
      <c r="F93" s="17" t="s">
        <v>108</v>
      </c>
      <c r="G93" s="65"/>
      <c r="H93" s="38"/>
      <c r="I93" s="136"/>
      <c r="J93" s="136"/>
      <c r="K93" s="136"/>
      <c r="L93" s="136"/>
      <c r="M93" s="136"/>
      <c r="N93" s="136"/>
      <c r="O93" s="136"/>
      <c r="P93" s="136"/>
      <c r="Q93" s="38"/>
      <c r="R93" s="136"/>
      <c r="S93" s="136"/>
      <c r="T93" s="136"/>
      <c r="U93" s="136"/>
      <c r="V93" s="136"/>
      <c r="W93" s="136"/>
      <c r="X93" s="136"/>
      <c r="Y93" s="136"/>
      <c r="Z93" s="136"/>
      <c r="AA93" s="136"/>
      <c r="AB93" s="136"/>
      <c r="AC93" s="136"/>
      <c r="AD93" s="90"/>
      <c r="AE93" s="90"/>
      <c r="AF93" s="90">
        <v>831.89</v>
      </c>
      <c r="AG93" s="90">
        <v>764.37</v>
      </c>
      <c r="AH93" s="90">
        <v>859.42</v>
      </c>
      <c r="AI93" s="90">
        <v>871.3</v>
      </c>
      <c r="AJ93" s="90">
        <v>954.89</v>
      </c>
      <c r="AK93" s="243">
        <v>877.34</v>
      </c>
      <c r="AL93" s="90">
        <v>884.66</v>
      </c>
      <c r="AM93" s="90">
        <v>817</v>
      </c>
      <c r="AN93" s="90">
        <v>773.78</v>
      </c>
      <c r="AO93" s="90"/>
      <c r="AP93" s="90"/>
      <c r="AQ93" s="90"/>
      <c r="AR93" s="90"/>
      <c r="AS93" s="90"/>
      <c r="AT93" s="90"/>
      <c r="AU93" s="90"/>
      <c r="AV93" s="90"/>
      <c r="AW93" s="90"/>
      <c r="AX93" s="90"/>
      <c r="AY93" s="90"/>
      <c r="AZ93" s="90"/>
      <c r="BA93" s="90"/>
      <c r="BB93" s="90"/>
      <c r="BC93" s="90"/>
      <c r="BD93" s="90"/>
      <c r="BE93" s="90"/>
      <c r="BF93" s="90"/>
    </row>
    <row r="94" spans="2:58">
      <c r="B94" s="283"/>
      <c r="C94" s="325"/>
      <c r="D94" s="287"/>
      <c r="E94" s="285"/>
      <c r="F94" s="17" t="s">
        <v>109</v>
      </c>
      <c r="G94" s="65"/>
      <c r="H94" s="38"/>
      <c r="I94" s="136"/>
      <c r="J94" s="136"/>
      <c r="K94" s="136"/>
      <c r="L94" s="136"/>
      <c r="M94" s="136"/>
      <c r="N94" s="136"/>
      <c r="O94" s="136"/>
      <c r="P94" s="136"/>
      <c r="Q94" s="38"/>
      <c r="R94" s="136"/>
      <c r="S94" s="136"/>
      <c r="T94" s="136"/>
      <c r="U94" s="136"/>
      <c r="V94" s="136"/>
      <c r="W94" s="136"/>
      <c r="X94" s="136"/>
      <c r="Y94" s="136"/>
      <c r="Z94" s="136"/>
      <c r="AA94" s="136"/>
      <c r="AB94" s="136"/>
      <c r="AC94" s="136"/>
      <c r="AD94" s="90"/>
      <c r="AE94" s="90"/>
      <c r="AF94" s="90">
        <v>844.22</v>
      </c>
      <c r="AG94" s="90">
        <v>776.69</v>
      </c>
      <c r="AH94" s="90">
        <v>871.76</v>
      </c>
      <c r="AI94" s="90">
        <v>883.64</v>
      </c>
      <c r="AJ94" s="90">
        <v>964.66</v>
      </c>
      <c r="AK94" s="243">
        <v>887.4</v>
      </c>
      <c r="AL94" s="90">
        <v>892.24</v>
      </c>
      <c r="AM94" s="90">
        <v>824.27</v>
      </c>
      <c r="AN94" s="90">
        <v>783.67</v>
      </c>
      <c r="AO94" s="90"/>
      <c r="AP94" s="90"/>
      <c r="AQ94" s="90"/>
      <c r="AR94" s="90"/>
      <c r="AS94" s="90"/>
      <c r="AT94" s="90"/>
      <c r="AU94" s="90"/>
      <c r="AV94" s="90"/>
      <c r="AW94" s="90"/>
      <c r="AX94" s="90"/>
      <c r="AY94" s="90"/>
      <c r="AZ94" s="90"/>
      <c r="BA94" s="90"/>
      <c r="BB94" s="90"/>
      <c r="BC94" s="90"/>
      <c r="BD94" s="90"/>
      <c r="BE94" s="90"/>
      <c r="BF94" s="90"/>
    </row>
    <row r="95" spans="2:58">
      <c r="B95" s="283"/>
      <c r="C95" s="325"/>
      <c r="D95" s="287"/>
      <c r="E95" s="285"/>
      <c r="F95" s="17" t="s">
        <v>110</v>
      </c>
      <c r="G95" s="65"/>
      <c r="H95" s="38"/>
      <c r="I95" s="136"/>
      <c r="J95" s="136"/>
      <c r="K95" s="136"/>
      <c r="L95" s="136"/>
      <c r="M95" s="136"/>
      <c r="N95" s="136"/>
      <c r="O95" s="136"/>
      <c r="P95" s="136"/>
      <c r="Q95" s="38"/>
      <c r="R95" s="136"/>
      <c r="S95" s="136"/>
      <c r="T95" s="136"/>
      <c r="U95" s="136"/>
      <c r="V95" s="136"/>
      <c r="W95" s="136"/>
      <c r="X95" s="136"/>
      <c r="Y95" s="136"/>
      <c r="Z95" s="136"/>
      <c r="AA95" s="136"/>
      <c r="AB95" s="136"/>
      <c r="AC95" s="136"/>
      <c r="AD95" s="90"/>
      <c r="AE95" s="90"/>
      <c r="AF95" s="90">
        <v>883.3</v>
      </c>
      <c r="AG95" s="90">
        <v>815.77</v>
      </c>
      <c r="AH95" s="90">
        <v>910.87</v>
      </c>
      <c r="AI95" s="90">
        <v>922.75</v>
      </c>
      <c r="AJ95" s="90">
        <v>999.41</v>
      </c>
      <c r="AK95" s="243">
        <v>923.15</v>
      </c>
      <c r="AL95" s="90">
        <v>927.63</v>
      </c>
      <c r="AM95" s="90">
        <v>858.18</v>
      </c>
      <c r="AN95" s="90">
        <v>807</v>
      </c>
      <c r="AO95" s="90"/>
      <c r="AP95" s="90"/>
      <c r="AQ95" s="90"/>
      <c r="AR95" s="90"/>
      <c r="AS95" s="90"/>
      <c r="AT95" s="90"/>
      <c r="AU95" s="90"/>
      <c r="AV95" s="90"/>
      <c r="AW95" s="90"/>
      <c r="AX95" s="90"/>
      <c r="AY95" s="90"/>
      <c r="AZ95" s="90"/>
      <c r="BA95" s="90"/>
      <c r="BB95" s="90"/>
      <c r="BC95" s="90"/>
      <c r="BD95" s="90"/>
      <c r="BE95" s="90"/>
      <c r="BF95" s="90"/>
    </row>
    <row r="96" spans="2:58">
      <c r="B96" s="283"/>
      <c r="C96" s="325"/>
      <c r="D96" s="316"/>
      <c r="E96" s="288"/>
      <c r="F96" s="17" t="s">
        <v>111</v>
      </c>
      <c r="G96" s="66"/>
      <c r="H96" s="38"/>
      <c r="I96" s="136"/>
      <c r="J96" s="136"/>
      <c r="K96" s="136"/>
      <c r="L96" s="136"/>
      <c r="M96" s="136"/>
      <c r="N96" s="136"/>
      <c r="O96" s="136"/>
      <c r="P96" s="136"/>
      <c r="Q96" s="38"/>
      <c r="R96" s="136"/>
      <c r="S96" s="136"/>
      <c r="T96" s="136"/>
      <c r="U96" s="136"/>
      <c r="V96" s="136"/>
      <c r="W96" s="136"/>
      <c r="X96" s="136"/>
      <c r="Y96" s="136"/>
      <c r="Z96" s="136"/>
      <c r="AA96" s="136"/>
      <c r="AB96" s="136"/>
      <c r="AC96" s="136"/>
      <c r="AD96" s="90"/>
      <c r="AE96" s="90"/>
      <c r="AF96" s="90">
        <v>873.97</v>
      </c>
      <c r="AG96" s="90">
        <v>806.45</v>
      </c>
      <c r="AH96" s="90">
        <v>901.54</v>
      </c>
      <c r="AI96" s="90">
        <v>913.42</v>
      </c>
      <c r="AJ96" s="90">
        <v>987.67</v>
      </c>
      <c r="AK96" s="243">
        <v>911.07</v>
      </c>
      <c r="AL96" s="90">
        <v>922.76</v>
      </c>
      <c r="AM96" s="90">
        <v>853.51</v>
      </c>
      <c r="AN96" s="90">
        <v>800.89</v>
      </c>
      <c r="AO96" s="90"/>
      <c r="AP96" s="90"/>
      <c r="AQ96" s="90"/>
      <c r="AR96" s="90"/>
      <c r="AS96" s="90"/>
      <c r="AT96" s="90"/>
      <c r="AU96" s="90"/>
      <c r="AV96" s="90"/>
      <c r="AW96" s="90"/>
      <c r="AX96" s="90"/>
      <c r="AY96" s="90"/>
      <c r="AZ96" s="90"/>
      <c r="BA96" s="90"/>
      <c r="BB96" s="90"/>
      <c r="BC96" s="90"/>
      <c r="BD96" s="90"/>
      <c r="BE96" s="90"/>
      <c r="BF96" s="90"/>
    </row>
    <row r="97"/>
    <row r="98"/>
  </sheetData>
  <mergeCells count="28">
    <mergeCell ref="B4:H4"/>
    <mergeCell ref="B3:H3"/>
    <mergeCell ref="R7:BF7"/>
    <mergeCell ref="I8:P8"/>
    <mergeCell ref="R8:BF8"/>
    <mergeCell ref="B7:B11"/>
    <mergeCell ref="C7:C11"/>
    <mergeCell ref="D7:D11"/>
    <mergeCell ref="E7:E11"/>
    <mergeCell ref="F7:F11"/>
    <mergeCell ref="G7:G8"/>
    <mergeCell ref="I7:P7"/>
    <mergeCell ref="E55:E96"/>
    <mergeCell ref="B40:B53"/>
    <mergeCell ref="C40:C53"/>
    <mergeCell ref="C26:C39"/>
    <mergeCell ref="B12:B39"/>
    <mergeCell ref="C12:C25"/>
    <mergeCell ref="E12:E53"/>
    <mergeCell ref="D12:D53"/>
    <mergeCell ref="B83:B96"/>
    <mergeCell ref="C83:C96"/>
    <mergeCell ref="D83:D96"/>
    <mergeCell ref="C69:C82"/>
    <mergeCell ref="D69:D82"/>
    <mergeCell ref="B55:B82"/>
    <mergeCell ref="C55:C68"/>
    <mergeCell ref="D55:D68"/>
  </mergeCells>
  <dataValidations count="1">
    <dataValidation type="list" allowBlank="1" showInputMessage="1" showErrorMessage="1" sqref="F6" xr:uid="{28FB0D28-0F47-4305-AACE-264ED4D15B3C}">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1192-C098-492B-B978-0A75F1FDB56B}">
  <sheetPr>
    <tabColor theme="7" tint="0.79998168889431442"/>
    <pageSetUpPr autoPageBreaks="0"/>
  </sheetPr>
  <dimension ref="A1:BE98"/>
  <sheetViews>
    <sheetView zoomScaleNormal="100" workbookViewId="0"/>
  </sheetViews>
  <sheetFormatPr defaultColWidth="0" defaultRowHeight="14.25" zeroHeight="1"/>
  <cols>
    <col min="1" max="1" width="6.7109375" customWidth="1"/>
    <col min="2" max="2" width="10.28515625" customWidth="1"/>
    <col min="3" max="3" width="30.5703125" bestFit="1" customWidth="1"/>
    <col min="4" max="4" width="30.5703125" customWidth="1"/>
    <col min="5" max="5" width="11.42578125" customWidth="1"/>
    <col min="6" max="6" width="24.7109375" bestFit="1" customWidth="1"/>
    <col min="7" max="7" width="23.28515625" bestFit="1" customWidth="1"/>
    <col min="8" max="8" width="2.7109375" customWidth="1"/>
    <col min="9" max="16" width="12.7109375" hidden="1" customWidth="1"/>
    <col min="17" max="17" width="2.7109375" hidden="1" customWidth="1"/>
    <col min="18" max="34" width="12.7109375" hidden="1" customWidth="1"/>
    <col min="35" max="56" width="12.7109375" customWidth="1"/>
    <col min="57" max="57" width="8.7109375" customWidth="1"/>
    <col min="58" max="70" width="8.7109375" hidden="1" customWidth="1"/>
    <col min="71" max="16384" width="8.7109375" hidden="1"/>
  </cols>
  <sheetData>
    <row r="1" spans="1:56" s="126" customFormat="1" ht="12.75" customHeight="1"/>
    <row r="2" spans="1:56" s="126" customFormat="1" ht="18.75" customHeight="1">
      <c r="A2" s="127"/>
      <c r="B2" s="127" t="s">
        <v>575</v>
      </c>
      <c r="C2" s="127"/>
      <c r="D2" s="127"/>
      <c r="E2" s="127"/>
    </row>
    <row r="3" spans="1:56" s="126" customFormat="1" ht="50.25" customHeight="1">
      <c r="A3" s="151"/>
      <c r="B3" s="292" t="s">
        <v>571</v>
      </c>
      <c r="C3" s="292"/>
      <c r="D3" s="292"/>
      <c r="E3" s="292"/>
      <c r="F3" s="292"/>
      <c r="G3" s="292"/>
      <c r="H3" s="292"/>
      <c r="I3" s="151"/>
      <c r="J3" s="151"/>
      <c r="K3" s="151"/>
      <c r="L3" s="151"/>
      <c r="M3" s="151"/>
      <c r="N3" s="151"/>
      <c r="O3" s="151"/>
      <c r="P3" s="129"/>
      <c r="Q3" s="129"/>
      <c r="R3" s="129"/>
    </row>
    <row r="4" spans="1:56" s="126" customFormat="1" ht="16.5" customHeight="1">
      <c r="A4" s="153"/>
      <c r="B4" s="327" t="s">
        <v>572</v>
      </c>
      <c r="C4" s="327"/>
      <c r="D4" s="327"/>
      <c r="E4" s="327"/>
      <c r="F4" s="327"/>
      <c r="G4" s="327"/>
      <c r="H4" s="327"/>
      <c r="I4" s="153"/>
      <c r="J4" s="153"/>
      <c r="K4" s="153"/>
      <c r="L4" s="153"/>
      <c r="M4" s="153"/>
      <c r="N4" s="153"/>
      <c r="O4" s="153"/>
      <c r="P4" s="129"/>
      <c r="Q4" s="129"/>
      <c r="R4" s="129"/>
    </row>
    <row r="5" spans="1:56" s="131" customFormat="1" ht="13.5" customHeight="1">
      <c r="AA5"/>
    </row>
    <row r="6" spans="1:56" s="134" customFormat="1" ht="13.5" customHeight="1"/>
    <row r="7" spans="1:56" ht="14.65" customHeight="1">
      <c r="B7" s="306" t="s">
        <v>227</v>
      </c>
      <c r="C7" s="306" t="s">
        <v>228</v>
      </c>
      <c r="D7" s="307" t="s">
        <v>229</v>
      </c>
      <c r="E7" s="328" t="s">
        <v>230</v>
      </c>
      <c r="F7" s="329" t="s">
        <v>90</v>
      </c>
      <c r="G7" s="293"/>
      <c r="H7" s="113"/>
      <c r="I7" s="295" t="s">
        <v>231</v>
      </c>
      <c r="J7" s="296"/>
      <c r="K7" s="296"/>
      <c r="L7" s="296"/>
      <c r="M7" s="296"/>
      <c r="N7" s="296"/>
      <c r="O7" s="296"/>
      <c r="P7" s="297"/>
      <c r="Q7" s="113"/>
      <c r="R7" s="138" t="s">
        <v>232</v>
      </c>
      <c r="S7" s="139"/>
      <c r="T7" s="139"/>
      <c r="U7" s="139"/>
      <c r="V7" s="139"/>
      <c r="W7" s="139"/>
      <c r="X7" s="139"/>
      <c r="Y7" s="139"/>
      <c r="Z7" s="139"/>
      <c r="AA7" s="139"/>
      <c r="AB7" s="139"/>
      <c r="AC7" s="139"/>
      <c r="AD7" s="295" t="s">
        <v>232</v>
      </c>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row>
    <row r="8" spans="1:56" ht="15" customHeight="1">
      <c r="B8" s="306"/>
      <c r="C8" s="306"/>
      <c r="D8" s="308"/>
      <c r="E8" s="328"/>
      <c r="F8" s="329"/>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3" t="s">
        <v>234</v>
      </c>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row>
    <row r="9" spans="1:56" ht="33.75">
      <c r="B9" s="306"/>
      <c r="C9" s="306"/>
      <c r="D9" s="308"/>
      <c r="E9" s="328"/>
      <c r="F9" s="329"/>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146</v>
      </c>
      <c r="AE9" s="119" t="s">
        <v>147</v>
      </c>
      <c r="AF9" s="119" t="s">
        <v>148</v>
      </c>
      <c r="AG9" s="119" t="s">
        <v>149</v>
      </c>
      <c r="AH9" s="119" t="s">
        <v>150</v>
      </c>
      <c r="AI9" s="119" t="s">
        <v>151</v>
      </c>
      <c r="AJ9" s="119" t="s">
        <v>152</v>
      </c>
      <c r="AK9" s="119" t="s">
        <v>153</v>
      </c>
      <c r="AL9" s="119" t="s">
        <v>80</v>
      </c>
      <c r="AM9" s="119" t="s">
        <v>154</v>
      </c>
      <c r="AN9" s="119" t="s">
        <v>155</v>
      </c>
      <c r="AO9" s="119" t="s">
        <v>156</v>
      </c>
      <c r="AP9" s="119" t="s">
        <v>157</v>
      </c>
      <c r="AQ9" s="119" t="s">
        <v>158</v>
      </c>
      <c r="AR9" s="119" t="s">
        <v>159</v>
      </c>
      <c r="AS9" s="119" t="s">
        <v>160</v>
      </c>
      <c r="AT9" s="119" t="s">
        <v>161</v>
      </c>
      <c r="AU9" s="119" t="s">
        <v>162</v>
      </c>
      <c r="AV9" s="119" t="s">
        <v>163</v>
      </c>
      <c r="AW9" s="119" t="s">
        <v>164</v>
      </c>
      <c r="AX9" s="119" t="s">
        <v>165</v>
      </c>
      <c r="AY9" s="119" t="s">
        <v>166</v>
      </c>
      <c r="AZ9" s="119" t="s">
        <v>167</v>
      </c>
      <c r="BA9" s="119" t="s">
        <v>168</v>
      </c>
      <c r="BB9" s="119" t="s">
        <v>169</v>
      </c>
      <c r="BC9" s="119" t="s">
        <v>170</v>
      </c>
      <c r="BD9" s="119" t="s">
        <v>171</v>
      </c>
    </row>
    <row r="10" spans="1:56" ht="22.5">
      <c r="B10" s="306"/>
      <c r="C10" s="306"/>
      <c r="D10" s="308"/>
      <c r="E10" s="328"/>
      <c r="F10" s="329"/>
      <c r="G10" s="114" t="s">
        <v>243</v>
      </c>
      <c r="H10" s="113"/>
      <c r="I10" s="120" t="s">
        <v>244</v>
      </c>
      <c r="J10" s="120" t="s">
        <v>245</v>
      </c>
      <c r="K10" s="120" t="s">
        <v>246</v>
      </c>
      <c r="L10" s="120" t="s">
        <v>247</v>
      </c>
      <c r="M10" s="120" t="s">
        <v>248</v>
      </c>
      <c r="N10" s="121" t="s">
        <v>249</v>
      </c>
      <c r="O10" s="120" t="s">
        <v>250</v>
      </c>
      <c r="P10" s="120" t="s">
        <v>251</v>
      </c>
      <c r="Q10" s="113"/>
      <c r="R10" s="122" t="s">
        <v>252</v>
      </c>
      <c r="S10" s="120" t="s">
        <v>253</v>
      </c>
      <c r="T10" s="120" t="s">
        <v>254</v>
      </c>
      <c r="U10" s="123" t="s">
        <v>255</v>
      </c>
      <c r="V10" s="120" t="s">
        <v>256</v>
      </c>
      <c r="W10" s="120" t="s">
        <v>257</v>
      </c>
      <c r="X10" s="120" t="s">
        <v>258</v>
      </c>
      <c r="Y10" s="120" t="s">
        <v>259</v>
      </c>
      <c r="Z10" s="55" t="s">
        <v>260</v>
      </c>
      <c r="AA10" s="55" t="s">
        <v>261</v>
      </c>
      <c r="AB10" s="120" t="s">
        <v>262</v>
      </c>
      <c r="AC10" s="120" t="s">
        <v>263</v>
      </c>
      <c r="AD10" s="119" t="s">
        <v>266</v>
      </c>
      <c r="AE10" s="119" t="s">
        <v>267</v>
      </c>
      <c r="AF10" s="119" t="s">
        <v>268</v>
      </c>
      <c r="AG10" s="119" t="s">
        <v>269</v>
      </c>
      <c r="AH10" s="119" t="s">
        <v>270</v>
      </c>
      <c r="AI10" s="119" t="s">
        <v>271</v>
      </c>
      <c r="AJ10" s="119" t="s">
        <v>272</v>
      </c>
      <c r="AK10" s="119" t="s">
        <v>273</v>
      </c>
      <c r="AL10" s="119" t="s">
        <v>274</v>
      </c>
      <c r="AM10" s="119" t="s">
        <v>275</v>
      </c>
      <c r="AN10" s="119" t="s">
        <v>276</v>
      </c>
      <c r="AO10" s="119" t="s">
        <v>277</v>
      </c>
      <c r="AP10" s="119" t="s">
        <v>278</v>
      </c>
      <c r="AQ10" s="119" t="s">
        <v>279</v>
      </c>
      <c r="AR10" s="119" t="s">
        <v>280</v>
      </c>
      <c r="AS10" s="119" t="s">
        <v>281</v>
      </c>
      <c r="AT10" s="119" t="s">
        <v>282</v>
      </c>
      <c r="AU10" s="119" t="s">
        <v>283</v>
      </c>
      <c r="AV10" s="119" t="s">
        <v>284</v>
      </c>
      <c r="AW10" s="119" t="s">
        <v>285</v>
      </c>
      <c r="AX10" s="119" t="s">
        <v>286</v>
      </c>
      <c r="AY10" s="119" t="s">
        <v>287</v>
      </c>
      <c r="AZ10" s="119" t="s">
        <v>288</v>
      </c>
      <c r="BA10" s="119" t="s">
        <v>289</v>
      </c>
      <c r="BB10" s="119" t="s">
        <v>290</v>
      </c>
      <c r="BC10" s="119" t="s">
        <v>291</v>
      </c>
      <c r="BD10" s="119" t="s">
        <v>292</v>
      </c>
    </row>
    <row r="11" spans="1:56">
      <c r="B11" s="306"/>
      <c r="C11" s="306"/>
      <c r="D11" s="309"/>
      <c r="E11" s="328"/>
      <c r="F11" s="329"/>
      <c r="G11" s="146"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576</v>
      </c>
      <c r="AA11" s="117" t="s">
        <v>302</v>
      </c>
      <c r="AB11" s="117" t="s">
        <v>303</v>
      </c>
      <c r="AC11" s="117">
        <v>2023</v>
      </c>
      <c r="AD11" s="119">
        <v>2024</v>
      </c>
      <c r="AE11" s="119">
        <v>2024</v>
      </c>
      <c r="AF11" s="119">
        <v>2024</v>
      </c>
      <c r="AG11" s="119">
        <v>2025</v>
      </c>
      <c r="AH11" s="119">
        <v>2025</v>
      </c>
      <c r="AI11" s="119">
        <v>2025</v>
      </c>
      <c r="AJ11" s="119">
        <v>2025</v>
      </c>
      <c r="AK11" s="119">
        <v>2026</v>
      </c>
      <c r="AL11" s="119">
        <v>2026</v>
      </c>
      <c r="AM11" s="119">
        <v>2026</v>
      </c>
      <c r="AN11" s="119">
        <v>2026</v>
      </c>
      <c r="AO11" s="119">
        <v>2027</v>
      </c>
      <c r="AP11" s="119">
        <v>2027</v>
      </c>
      <c r="AQ11" s="119">
        <v>2027</v>
      </c>
      <c r="AR11" s="119">
        <v>2027</v>
      </c>
      <c r="AS11" s="119">
        <v>2028</v>
      </c>
      <c r="AT11" s="119">
        <v>2028</v>
      </c>
      <c r="AU11" s="119">
        <v>2028</v>
      </c>
      <c r="AV11" s="119">
        <v>2028</v>
      </c>
      <c r="AW11" s="119">
        <v>2029</v>
      </c>
      <c r="AX11" s="119">
        <v>2029</v>
      </c>
      <c r="AY11" s="119">
        <v>2029</v>
      </c>
      <c r="AZ11" s="119">
        <v>2029</v>
      </c>
      <c r="BA11" s="119">
        <v>2030</v>
      </c>
      <c r="BB11" s="119">
        <v>2030</v>
      </c>
      <c r="BC11" s="119">
        <v>2030</v>
      </c>
      <c r="BD11" s="119">
        <v>2030</v>
      </c>
    </row>
    <row r="12" spans="1:56">
      <c r="B12" s="283" t="s">
        <v>305</v>
      </c>
      <c r="C12" s="330" t="s">
        <v>306</v>
      </c>
      <c r="D12" s="284" t="s">
        <v>95</v>
      </c>
      <c r="E12" s="284" t="s">
        <v>121</v>
      </c>
      <c r="F12" s="17" t="s">
        <v>98</v>
      </c>
      <c r="G12" s="65"/>
      <c r="H12" s="38"/>
      <c r="I12" s="136"/>
      <c r="J12" s="136"/>
      <c r="K12" s="136"/>
      <c r="L12" s="136"/>
      <c r="M12" s="136"/>
      <c r="N12" s="136"/>
      <c r="O12" s="136"/>
      <c r="P12" s="136"/>
      <c r="Q12" s="38"/>
      <c r="R12" s="136"/>
      <c r="S12" s="136"/>
      <c r="T12" s="136"/>
      <c r="U12" s="136"/>
      <c r="V12" s="136"/>
      <c r="W12" s="136"/>
      <c r="X12" s="136"/>
      <c r="Y12" s="136"/>
      <c r="Z12" s="136"/>
      <c r="AA12" s="136"/>
      <c r="AB12" s="136"/>
      <c r="AC12" s="136"/>
      <c r="AD12" s="90">
        <v>198.3</v>
      </c>
      <c r="AE12" s="90">
        <v>198.47</v>
      </c>
      <c r="AF12" s="90">
        <v>199.35</v>
      </c>
      <c r="AG12" s="236">
        <v>199.33</v>
      </c>
      <c r="AH12" s="236">
        <v>196.46</v>
      </c>
      <c r="AI12" s="243">
        <v>197.91</v>
      </c>
      <c r="AJ12" s="142">
        <v>205.89</v>
      </c>
      <c r="AK12" s="142">
        <v>209.38</v>
      </c>
      <c r="AL12" s="142">
        <v>192.75</v>
      </c>
      <c r="AM12" s="142"/>
      <c r="AN12" s="142"/>
      <c r="AO12" s="142"/>
      <c r="AP12" s="142"/>
      <c r="AQ12" s="142"/>
      <c r="AR12" s="142"/>
      <c r="AS12" s="142"/>
      <c r="AT12" s="142"/>
      <c r="AU12" s="142"/>
      <c r="AV12" s="142"/>
      <c r="AW12" s="142"/>
      <c r="AX12" s="142"/>
      <c r="AY12" s="142"/>
      <c r="AZ12" s="142"/>
      <c r="BA12" s="142"/>
      <c r="BB12" s="142"/>
      <c r="BC12" s="142"/>
      <c r="BD12" s="142"/>
    </row>
    <row r="13" spans="1:56">
      <c r="B13" s="283"/>
      <c r="C13" s="331"/>
      <c r="D13" s="285"/>
      <c r="E13" s="285"/>
      <c r="F13" s="17" t="s">
        <v>99</v>
      </c>
      <c r="G13" s="65"/>
      <c r="H13" s="38"/>
      <c r="I13" s="136"/>
      <c r="J13" s="136"/>
      <c r="K13" s="136"/>
      <c r="L13" s="136"/>
      <c r="M13" s="136"/>
      <c r="N13" s="136"/>
      <c r="O13" s="136"/>
      <c r="P13" s="136"/>
      <c r="Q13" s="38"/>
      <c r="R13" s="136"/>
      <c r="S13" s="136"/>
      <c r="T13" s="136"/>
      <c r="U13" s="136"/>
      <c r="V13" s="136"/>
      <c r="W13" s="136"/>
      <c r="X13" s="136"/>
      <c r="Y13" s="136"/>
      <c r="Z13" s="136"/>
      <c r="AA13" s="136"/>
      <c r="AB13" s="136"/>
      <c r="AC13" s="136"/>
      <c r="AD13" s="90">
        <v>267.8</v>
      </c>
      <c r="AE13" s="90">
        <v>268</v>
      </c>
      <c r="AF13" s="90">
        <v>268.99</v>
      </c>
      <c r="AG13" s="236">
        <v>268.95</v>
      </c>
      <c r="AH13" s="236">
        <v>226.14</v>
      </c>
      <c r="AI13" s="243">
        <v>227.59</v>
      </c>
      <c r="AJ13" s="142">
        <v>235.54</v>
      </c>
      <c r="AK13" s="142">
        <v>239.06</v>
      </c>
      <c r="AL13" s="142">
        <v>249.47</v>
      </c>
      <c r="AM13" s="142"/>
      <c r="AN13" s="142"/>
      <c r="AO13" s="142"/>
      <c r="AP13" s="142"/>
      <c r="AQ13" s="142"/>
      <c r="AR13" s="142"/>
      <c r="AS13" s="142"/>
      <c r="AT13" s="142"/>
      <c r="AU13" s="142"/>
      <c r="AV13" s="142"/>
      <c r="AW13" s="142"/>
      <c r="AX13" s="142"/>
      <c r="AY13" s="142"/>
      <c r="AZ13" s="142"/>
      <c r="BA13" s="142"/>
      <c r="BB13" s="142"/>
      <c r="BC13" s="142"/>
      <c r="BD13" s="142"/>
    </row>
    <row r="14" spans="1:56">
      <c r="B14" s="283"/>
      <c r="C14" s="331"/>
      <c r="D14" s="285"/>
      <c r="E14" s="285"/>
      <c r="F14" s="17" t="s">
        <v>100</v>
      </c>
      <c r="G14" s="65"/>
      <c r="H14" s="38"/>
      <c r="I14" s="136"/>
      <c r="J14" s="136"/>
      <c r="K14" s="136"/>
      <c r="L14" s="136"/>
      <c r="M14" s="136"/>
      <c r="N14" s="136"/>
      <c r="O14" s="136"/>
      <c r="P14" s="136"/>
      <c r="Q14" s="38"/>
      <c r="R14" s="136"/>
      <c r="S14" s="136"/>
      <c r="T14" s="136"/>
      <c r="U14" s="136"/>
      <c r="V14" s="136"/>
      <c r="W14" s="136"/>
      <c r="X14" s="136"/>
      <c r="Y14" s="136"/>
      <c r="Z14" s="136"/>
      <c r="AA14" s="136"/>
      <c r="AB14" s="136"/>
      <c r="AC14" s="136"/>
      <c r="AD14" s="90">
        <v>254.67</v>
      </c>
      <c r="AE14" s="90">
        <v>254.87</v>
      </c>
      <c r="AF14" s="90">
        <v>255.81</v>
      </c>
      <c r="AG14" s="236">
        <v>255.77</v>
      </c>
      <c r="AH14" s="236">
        <v>221.92</v>
      </c>
      <c r="AI14" s="243">
        <v>223.34</v>
      </c>
      <c r="AJ14" s="142">
        <v>231.29</v>
      </c>
      <c r="AK14" s="142">
        <v>234.81</v>
      </c>
      <c r="AL14" s="142">
        <v>249.69</v>
      </c>
      <c r="AM14" s="142"/>
      <c r="AN14" s="142"/>
      <c r="AO14" s="142"/>
      <c r="AP14" s="142"/>
      <c r="AQ14" s="142"/>
      <c r="AR14" s="142"/>
      <c r="AS14" s="142"/>
      <c r="AT14" s="142"/>
      <c r="AU14" s="142"/>
      <c r="AV14" s="142"/>
      <c r="AW14" s="142"/>
      <c r="AX14" s="142"/>
      <c r="AY14" s="142"/>
      <c r="AZ14" s="142"/>
      <c r="BA14" s="142"/>
      <c r="BB14" s="142"/>
      <c r="BC14" s="142"/>
      <c r="BD14" s="142"/>
    </row>
    <row r="15" spans="1:56">
      <c r="B15" s="283"/>
      <c r="C15" s="331"/>
      <c r="D15" s="285"/>
      <c r="E15" s="285"/>
      <c r="F15" s="17" t="s">
        <v>101</v>
      </c>
      <c r="G15" s="65"/>
      <c r="H15" s="38"/>
      <c r="I15" s="136"/>
      <c r="J15" s="136"/>
      <c r="K15" s="136"/>
      <c r="L15" s="136"/>
      <c r="M15" s="136"/>
      <c r="N15" s="136"/>
      <c r="O15" s="136"/>
      <c r="P15" s="136"/>
      <c r="Q15" s="38"/>
      <c r="R15" s="136"/>
      <c r="S15" s="136"/>
      <c r="T15" s="136"/>
      <c r="U15" s="136"/>
      <c r="V15" s="136"/>
      <c r="W15" s="136"/>
      <c r="X15" s="136"/>
      <c r="Y15" s="136"/>
      <c r="Z15" s="136"/>
      <c r="AA15" s="136"/>
      <c r="AB15" s="136"/>
      <c r="AC15" s="136"/>
      <c r="AD15" s="90">
        <v>232.55</v>
      </c>
      <c r="AE15" s="90">
        <v>232.72</v>
      </c>
      <c r="AF15" s="90">
        <v>233.67</v>
      </c>
      <c r="AG15" s="236">
        <v>233.64</v>
      </c>
      <c r="AH15" s="236">
        <v>229.45</v>
      </c>
      <c r="AI15" s="243">
        <v>230.99</v>
      </c>
      <c r="AJ15" s="142">
        <v>238.96</v>
      </c>
      <c r="AK15" s="142">
        <v>242.46</v>
      </c>
      <c r="AL15" s="142">
        <v>226.17</v>
      </c>
      <c r="AM15" s="142"/>
      <c r="AN15" s="142"/>
      <c r="AO15" s="142"/>
      <c r="AP15" s="142"/>
      <c r="AQ15" s="142"/>
      <c r="AR15" s="142"/>
      <c r="AS15" s="142"/>
      <c r="AT15" s="142"/>
      <c r="AU15" s="142"/>
      <c r="AV15" s="142"/>
      <c r="AW15" s="142"/>
      <c r="AX15" s="142"/>
      <c r="AY15" s="142"/>
      <c r="AZ15" s="142"/>
      <c r="BA15" s="142"/>
      <c r="BB15" s="142"/>
      <c r="BC15" s="142"/>
      <c r="BD15" s="142"/>
    </row>
    <row r="16" spans="1:56">
      <c r="B16" s="283"/>
      <c r="C16" s="331"/>
      <c r="D16" s="285"/>
      <c r="E16" s="285"/>
      <c r="F16" s="17" t="s">
        <v>102</v>
      </c>
      <c r="G16" s="65"/>
      <c r="H16" s="38"/>
      <c r="I16" s="136"/>
      <c r="J16" s="136"/>
      <c r="K16" s="136"/>
      <c r="L16" s="136"/>
      <c r="M16" s="136"/>
      <c r="N16" s="136"/>
      <c r="O16" s="136"/>
      <c r="P16" s="136"/>
      <c r="Q16" s="38"/>
      <c r="R16" s="136"/>
      <c r="S16" s="136"/>
      <c r="T16" s="136"/>
      <c r="U16" s="136"/>
      <c r="V16" s="136"/>
      <c r="W16" s="136"/>
      <c r="X16" s="136"/>
      <c r="Y16" s="136"/>
      <c r="Z16" s="136"/>
      <c r="AA16" s="136"/>
      <c r="AB16" s="136"/>
      <c r="AC16" s="136"/>
      <c r="AD16" s="90">
        <v>242.09</v>
      </c>
      <c r="AE16" s="90">
        <v>242.28</v>
      </c>
      <c r="AF16" s="90">
        <v>243.23</v>
      </c>
      <c r="AG16" s="236">
        <v>243.19</v>
      </c>
      <c r="AH16" s="236">
        <v>176.54</v>
      </c>
      <c r="AI16" s="243">
        <v>177.8</v>
      </c>
      <c r="AJ16" s="142">
        <v>185.81</v>
      </c>
      <c r="AK16" s="142">
        <v>189.3</v>
      </c>
      <c r="AL16" s="142">
        <v>201.78</v>
      </c>
      <c r="AM16" s="142"/>
      <c r="AN16" s="142"/>
      <c r="AO16" s="142"/>
      <c r="AP16" s="142"/>
      <c r="AQ16" s="142"/>
      <c r="AR16" s="142"/>
      <c r="AS16" s="142"/>
      <c r="AT16" s="142"/>
      <c r="AU16" s="142"/>
      <c r="AV16" s="142"/>
      <c r="AW16" s="142"/>
      <c r="AX16" s="142"/>
      <c r="AY16" s="142"/>
      <c r="AZ16" s="142"/>
      <c r="BA16" s="142"/>
      <c r="BB16" s="142"/>
      <c r="BC16" s="142"/>
      <c r="BD16" s="142"/>
    </row>
    <row r="17" spans="2:56">
      <c r="B17" s="283"/>
      <c r="C17" s="331"/>
      <c r="D17" s="285"/>
      <c r="E17" s="285"/>
      <c r="F17" s="17" t="s">
        <v>103</v>
      </c>
      <c r="G17" s="65"/>
      <c r="H17" s="38"/>
      <c r="I17" s="136"/>
      <c r="J17" s="136"/>
      <c r="K17" s="136"/>
      <c r="L17" s="136"/>
      <c r="M17" s="136"/>
      <c r="N17" s="136"/>
      <c r="O17" s="136"/>
      <c r="P17" s="136"/>
      <c r="Q17" s="38"/>
      <c r="R17" s="136"/>
      <c r="S17" s="136"/>
      <c r="T17" s="136"/>
      <c r="U17" s="136"/>
      <c r="V17" s="136"/>
      <c r="W17" s="136"/>
      <c r="X17" s="136"/>
      <c r="Y17" s="136"/>
      <c r="Z17" s="136"/>
      <c r="AA17" s="136"/>
      <c r="AB17" s="136"/>
      <c r="AC17" s="136"/>
      <c r="AD17" s="90">
        <v>239.65</v>
      </c>
      <c r="AE17" s="90">
        <v>239.84</v>
      </c>
      <c r="AF17" s="90">
        <v>240.78</v>
      </c>
      <c r="AG17" s="236">
        <v>240.75</v>
      </c>
      <c r="AH17" s="236">
        <v>213.88</v>
      </c>
      <c r="AI17" s="243">
        <v>215.21</v>
      </c>
      <c r="AJ17" s="142">
        <v>223.2</v>
      </c>
      <c r="AK17" s="142">
        <v>226.71</v>
      </c>
      <c r="AL17" s="142">
        <v>248.11</v>
      </c>
      <c r="AM17" s="142"/>
      <c r="AN17" s="142"/>
      <c r="AO17" s="142"/>
      <c r="AP17" s="142"/>
      <c r="AQ17" s="142"/>
      <c r="AR17" s="142"/>
      <c r="AS17" s="142"/>
      <c r="AT17" s="142"/>
      <c r="AU17" s="142"/>
      <c r="AV17" s="142"/>
      <c r="AW17" s="142"/>
      <c r="AX17" s="142"/>
      <c r="AY17" s="142"/>
      <c r="AZ17" s="142"/>
      <c r="BA17" s="142"/>
      <c r="BB17" s="142"/>
      <c r="BC17" s="142"/>
      <c r="BD17" s="142"/>
    </row>
    <row r="18" spans="2:56">
      <c r="B18" s="283"/>
      <c r="C18" s="331"/>
      <c r="D18" s="285"/>
      <c r="E18" s="285"/>
      <c r="F18" s="17" t="s">
        <v>104</v>
      </c>
      <c r="G18" s="65"/>
      <c r="H18" s="38"/>
      <c r="I18" s="136"/>
      <c r="J18" s="136"/>
      <c r="K18" s="136"/>
      <c r="L18" s="136"/>
      <c r="M18" s="136"/>
      <c r="N18" s="136"/>
      <c r="O18" s="136"/>
      <c r="P18" s="136"/>
      <c r="Q18" s="38"/>
      <c r="R18" s="136"/>
      <c r="S18" s="136"/>
      <c r="T18" s="136"/>
      <c r="U18" s="136"/>
      <c r="V18" s="136"/>
      <c r="W18" s="136"/>
      <c r="X18" s="136"/>
      <c r="Y18" s="136"/>
      <c r="Z18" s="136"/>
      <c r="AA18" s="136"/>
      <c r="AB18" s="136"/>
      <c r="AC18" s="136"/>
      <c r="AD18" s="90">
        <v>252.18</v>
      </c>
      <c r="AE18" s="90">
        <v>252.36</v>
      </c>
      <c r="AF18" s="90">
        <v>253.32</v>
      </c>
      <c r="AG18" s="236">
        <v>253.29</v>
      </c>
      <c r="AH18" s="236">
        <v>258.69</v>
      </c>
      <c r="AI18" s="243">
        <v>260.55</v>
      </c>
      <c r="AJ18" s="142">
        <v>268.47000000000003</v>
      </c>
      <c r="AK18" s="142">
        <v>271.97000000000003</v>
      </c>
      <c r="AL18" s="142">
        <v>270.23</v>
      </c>
      <c r="AM18" s="142"/>
      <c r="AN18" s="142"/>
      <c r="AO18" s="142"/>
      <c r="AP18" s="142"/>
      <c r="AQ18" s="142"/>
      <c r="AR18" s="142"/>
      <c r="AS18" s="142"/>
      <c r="AT18" s="142"/>
      <c r="AU18" s="142"/>
      <c r="AV18" s="142"/>
      <c r="AW18" s="142"/>
      <c r="AX18" s="142"/>
      <c r="AY18" s="142"/>
      <c r="AZ18" s="142"/>
      <c r="BA18" s="142"/>
      <c r="BB18" s="142"/>
      <c r="BC18" s="142"/>
      <c r="BD18" s="142"/>
    </row>
    <row r="19" spans="2:56">
      <c r="B19" s="283"/>
      <c r="C19" s="331"/>
      <c r="D19" s="285"/>
      <c r="E19" s="285"/>
      <c r="F19" s="17" t="s">
        <v>105</v>
      </c>
      <c r="G19" s="65"/>
      <c r="H19" s="38"/>
      <c r="I19" s="136"/>
      <c r="J19" s="136"/>
      <c r="K19" s="136"/>
      <c r="L19" s="136"/>
      <c r="M19" s="136"/>
      <c r="N19" s="136"/>
      <c r="O19" s="136"/>
      <c r="P19" s="136"/>
      <c r="Q19" s="38"/>
      <c r="R19" s="136"/>
      <c r="S19" s="136"/>
      <c r="T19" s="136"/>
      <c r="U19" s="136"/>
      <c r="V19" s="136"/>
      <c r="W19" s="136"/>
      <c r="X19" s="136"/>
      <c r="Y19" s="136"/>
      <c r="Z19" s="136"/>
      <c r="AA19" s="136"/>
      <c r="AB19" s="136"/>
      <c r="AC19" s="136"/>
      <c r="AD19" s="90">
        <v>161.07</v>
      </c>
      <c r="AE19" s="90">
        <v>161.21</v>
      </c>
      <c r="AF19" s="90">
        <v>162.09</v>
      </c>
      <c r="AG19" s="236">
        <v>162.07</v>
      </c>
      <c r="AH19" s="236">
        <v>177.79</v>
      </c>
      <c r="AI19" s="243">
        <v>178.98</v>
      </c>
      <c r="AJ19" s="142">
        <v>186.98</v>
      </c>
      <c r="AK19" s="142">
        <v>190.48</v>
      </c>
      <c r="AL19" s="142">
        <v>181.92</v>
      </c>
      <c r="AM19" s="142"/>
      <c r="AN19" s="142"/>
      <c r="AO19" s="142"/>
      <c r="AP19" s="142"/>
      <c r="AQ19" s="142"/>
      <c r="AR19" s="142"/>
      <c r="AS19" s="142"/>
      <c r="AT19" s="142"/>
      <c r="AU19" s="142"/>
      <c r="AV19" s="142"/>
      <c r="AW19" s="142"/>
      <c r="AX19" s="142"/>
      <c r="AY19" s="142"/>
      <c r="AZ19" s="142"/>
      <c r="BA19" s="142"/>
      <c r="BB19" s="142"/>
      <c r="BC19" s="142"/>
      <c r="BD19" s="142"/>
    </row>
    <row r="20" spans="2:56">
      <c r="B20" s="283"/>
      <c r="C20" s="331"/>
      <c r="D20" s="285"/>
      <c r="E20" s="285"/>
      <c r="F20" s="17" t="s">
        <v>106</v>
      </c>
      <c r="G20" s="65"/>
      <c r="H20" s="38"/>
      <c r="I20" s="136"/>
      <c r="J20" s="136"/>
      <c r="K20" s="136"/>
      <c r="L20" s="136"/>
      <c r="M20" s="136"/>
      <c r="N20" s="136"/>
      <c r="O20" s="136"/>
      <c r="P20" s="136"/>
      <c r="Q20" s="38"/>
      <c r="R20" s="136"/>
      <c r="S20" s="136"/>
      <c r="T20" s="136"/>
      <c r="U20" s="136"/>
      <c r="V20" s="136"/>
      <c r="W20" s="136"/>
      <c r="X20" s="136"/>
      <c r="Y20" s="136"/>
      <c r="Z20" s="136"/>
      <c r="AA20" s="136"/>
      <c r="AB20" s="136"/>
      <c r="AC20" s="136"/>
      <c r="AD20" s="90">
        <v>219.8</v>
      </c>
      <c r="AE20" s="90">
        <v>219.97</v>
      </c>
      <c r="AF20" s="90">
        <v>220.9</v>
      </c>
      <c r="AG20" s="236">
        <v>220.88</v>
      </c>
      <c r="AH20" s="236">
        <v>186.53</v>
      </c>
      <c r="AI20" s="243">
        <v>187.9</v>
      </c>
      <c r="AJ20" s="142">
        <v>195.9</v>
      </c>
      <c r="AK20" s="142">
        <v>199.38</v>
      </c>
      <c r="AL20" s="142">
        <v>217.87</v>
      </c>
      <c r="AM20" s="142"/>
      <c r="AN20" s="142"/>
      <c r="AO20" s="142"/>
      <c r="AP20" s="142"/>
      <c r="AQ20" s="142"/>
      <c r="AR20" s="142"/>
      <c r="AS20" s="142"/>
      <c r="AT20" s="142"/>
      <c r="AU20" s="142"/>
      <c r="AV20" s="142"/>
      <c r="AW20" s="142"/>
      <c r="AX20" s="142"/>
      <c r="AY20" s="142"/>
      <c r="AZ20" s="142"/>
      <c r="BA20" s="142"/>
      <c r="BB20" s="142"/>
      <c r="BC20" s="142"/>
      <c r="BD20" s="142"/>
    </row>
    <row r="21" spans="2:56">
      <c r="B21" s="283"/>
      <c r="C21" s="331"/>
      <c r="D21" s="285"/>
      <c r="E21" s="285"/>
      <c r="F21" s="17" t="s">
        <v>107</v>
      </c>
      <c r="G21" s="65"/>
      <c r="H21" s="38"/>
      <c r="I21" s="136"/>
      <c r="J21" s="136"/>
      <c r="K21" s="136"/>
      <c r="L21" s="136"/>
      <c r="M21" s="136"/>
      <c r="N21" s="136"/>
      <c r="O21" s="136"/>
      <c r="P21" s="136"/>
      <c r="Q21" s="38"/>
      <c r="R21" s="136"/>
      <c r="S21" s="136"/>
      <c r="T21" s="136"/>
      <c r="U21" s="136"/>
      <c r="V21" s="136"/>
      <c r="W21" s="136"/>
      <c r="X21" s="136"/>
      <c r="Y21" s="136"/>
      <c r="Z21" s="136"/>
      <c r="AA21" s="136"/>
      <c r="AB21" s="136"/>
      <c r="AC21" s="136"/>
      <c r="AD21" s="90">
        <v>195.54</v>
      </c>
      <c r="AE21" s="90">
        <v>195.7</v>
      </c>
      <c r="AF21" s="90">
        <v>196.61</v>
      </c>
      <c r="AG21" s="236">
        <v>196.58</v>
      </c>
      <c r="AH21" s="236">
        <v>188.58</v>
      </c>
      <c r="AI21" s="243">
        <v>189.92</v>
      </c>
      <c r="AJ21" s="142">
        <v>197.91</v>
      </c>
      <c r="AK21" s="142">
        <v>201.4</v>
      </c>
      <c r="AL21" s="142">
        <v>215.95</v>
      </c>
      <c r="AM21" s="142"/>
      <c r="AN21" s="142"/>
      <c r="AO21" s="142"/>
      <c r="AP21" s="142"/>
      <c r="AQ21" s="142"/>
      <c r="AR21" s="142"/>
      <c r="AS21" s="142"/>
      <c r="AT21" s="142"/>
      <c r="AU21" s="142"/>
      <c r="AV21" s="142"/>
      <c r="AW21" s="142"/>
      <c r="AX21" s="142"/>
      <c r="AY21" s="142"/>
      <c r="AZ21" s="142"/>
      <c r="BA21" s="142"/>
      <c r="BB21" s="142"/>
      <c r="BC21" s="142"/>
      <c r="BD21" s="142"/>
    </row>
    <row r="22" spans="2:56">
      <c r="B22" s="283"/>
      <c r="C22" s="331"/>
      <c r="D22" s="285"/>
      <c r="E22" s="285"/>
      <c r="F22" s="17" t="s">
        <v>108</v>
      </c>
      <c r="G22" s="65"/>
      <c r="H22" s="38"/>
      <c r="I22" s="136"/>
      <c r="J22" s="136"/>
      <c r="K22" s="136"/>
      <c r="L22" s="136"/>
      <c r="M22" s="136"/>
      <c r="N22" s="136"/>
      <c r="O22" s="136"/>
      <c r="P22" s="136"/>
      <c r="Q22" s="38"/>
      <c r="R22" s="136"/>
      <c r="S22" s="136"/>
      <c r="T22" s="136"/>
      <c r="U22" s="136"/>
      <c r="V22" s="136"/>
      <c r="W22" s="136"/>
      <c r="X22" s="136"/>
      <c r="Y22" s="136"/>
      <c r="Z22" s="136"/>
      <c r="AA22" s="136"/>
      <c r="AB22" s="136"/>
      <c r="AC22" s="136"/>
      <c r="AD22" s="90">
        <v>215.85</v>
      </c>
      <c r="AE22" s="90">
        <v>216.03</v>
      </c>
      <c r="AF22" s="90">
        <v>216.95</v>
      </c>
      <c r="AG22" s="236">
        <v>216.92</v>
      </c>
      <c r="AH22" s="236">
        <v>190.55</v>
      </c>
      <c r="AI22" s="243">
        <v>191.8</v>
      </c>
      <c r="AJ22" s="142">
        <v>199.79</v>
      </c>
      <c r="AK22" s="142">
        <v>203.3</v>
      </c>
      <c r="AL22" s="142">
        <v>213.91</v>
      </c>
      <c r="AM22" s="142"/>
      <c r="AN22" s="142"/>
      <c r="AO22" s="142"/>
      <c r="AP22" s="142"/>
      <c r="AQ22" s="142"/>
      <c r="AR22" s="142"/>
      <c r="AS22" s="142"/>
      <c r="AT22" s="142"/>
      <c r="AU22" s="142"/>
      <c r="AV22" s="142"/>
      <c r="AW22" s="142"/>
      <c r="AX22" s="142"/>
      <c r="AY22" s="142"/>
      <c r="AZ22" s="142"/>
      <c r="BA22" s="142"/>
      <c r="BB22" s="142"/>
      <c r="BC22" s="142"/>
      <c r="BD22" s="142"/>
    </row>
    <row r="23" spans="2:56">
      <c r="B23" s="283"/>
      <c r="C23" s="331"/>
      <c r="D23" s="285"/>
      <c r="E23" s="285"/>
      <c r="F23" s="17" t="s">
        <v>109</v>
      </c>
      <c r="G23" s="65"/>
      <c r="H23" s="38"/>
      <c r="I23" s="136"/>
      <c r="J23" s="136"/>
      <c r="K23" s="136"/>
      <c r="L23" s="136"/>
      <c r="M23" s="136"/>
      <c r="N23" s="136"/>
      <c r="O23" s="136"/>
      <c r="P23" s="136"/>
      <c r="Q23" s="38"/>
      <c r="R23" s="136"/>
      <c r="S23" s="136"/>
      <c r="T23" s="136"/>
      <c r="U23" s="136"/>
      <c r="V23" s="136"/>
      <c r="W23" s="136"/>
      <c r="X23" s="136"/>
      <c r="Y23" s="136"/>
      <c r="Z23" s="136"/>
      <c r="AA23" s="136"/>
      <c r="AB23" s="136"/>
      <c r="AC23" s="136"/>
      <c r="AD23" s="90">
        <v>238.5</v>
      </c>
      <c r="AE23" s="90">
        <v>238.7</v>
      </c>
      <c r="AF23" s="90">
        <v>239.63</v>
      </c>
      <c r="AG23" s="236">
        <v>239.6</v>
      </c>
      <c r="AH23" s="236">
        <v>202.99</v>
      </c>
      <c r="AI23" s="243">
        <v>204.33</v>
      </c>
      <c r="AJ23" s="142">
        <v>212.3</v>
      </c>
      <c r="AK23" s="142">
        <v>215.81</v>
      </c>
      <c r="AL23" s="142">
        <v>233.95</v>
      </c>
      <c r="AM23" s="142"/>
      <c r="AN23" s="142"/>
      <c r="AO23" s="142"/>
      <c r="AP23" s="142"/>
      <c r="AQ23" s="142"/>
      <c r="AR23" s="142"/>
      <c r="AS23" s="142"/>
      <c r="AT23" s="142"/>
      <c r="AU23" s="142"/>
      <c r="AV23" s="142"/>
      <c r="AW23" s="142"/>
      <c r="AX23" s="142"/>
      <c r="AY23" s="142"/>
      <c r="AZ23" s="142"/>
      <c r="BA23" s="142"/>
      <c r="BB23" s="142"/>
      <c r="BC23" s="142"/>
      <c r="BD23" s="142"/>
    </row>
    <row r="24" spans="2:56">
      <c r="B24" s="283"/>
      <c r="C24" s="331"/>
      <c r="D24" s="285"/>
      <c r="E24" s="285"/>
      <c r="F24" s="17" t="s">
        <v>110</v>
      </c>
      <c r="G24" s="65"/>
      <c r="H24" s="38"/>
      <c r="I24" s="136"/>
      <c r="J24" s="136"/>
      <c r="K24" s="136"/>
      <c r="L24" s="136"/>
      <c r="M24" s="136"/>
      <c r="N24" s="136"/>
      <c r="O24" s="136"/>
      <c r="P24" s="136"/>
      <c r="Q24" s="38"/>
      <c r="R24" s="136"/>
      <c r="S24" s="136"/>
      <c r="T24" s="136"/>
      <c r="U24" s="136"/>
      <c r="V24" s="136"/>
      <c r="W24" s="136"/>
      <c r="X24" s="136"/>
      <c r="Y24" s="136"/>
      <c r="Z24" s="136"/>
      <c r="AA24" s="136"/>
      <c r="AB24" s="136"/>
      <c r="AC24" s="136"/>
      <c r="AD24" s="90">
        <v>255.04</v>
      </c>
      <c r="AE24" s="90">
        <v>255.23</v>
      </c>
      <c r="AF24" s="90">
        <v>256.19</v>
      </c>
      <c r="AG24" s="236">
        <v>256.16000000000003</v>
      </c>
      <c r="AH24" s="236">
        <v>207.85</v>
      </c>
      <c r="AI24" s="243">
        <v>209.32</v>
      </c>
      <c r="AJ24" s="142">
        <v>217.3</v>
      </c>
      <c r="AK24" s="142">
        <v>220.79</v>
      </c>
      <c r="AL24" s="142">
        <v>229.18</v>
      </c>
      <c r="AM24" s="142"/>
      <c r="AN24" s="142"/>
      <c r="AO24" s="142"/>
      <c r="AP24" s="142"/>
      <c r="AQ24" s="142"/>
      <c r="AR24" s="142"/>
      <c r="AS24" s="142"/>
      <c r="AT24" s="142"/>
      <c r="AU24" s="142"/>
      <c r="AV24" s="142"/>
      <c r="AW24" s="142"/>
      <c r="AX24" s="142"/>
      <c r="AY24" s="142"/>
      <c r="AZ24" s="142"/>
      <c r="BA24" s="142"/>
      <c r="BB24" s="142"/>
      <c r="BC24" s="142"/>
      <c r="BD24" s="142"/>
    </row>
    <row r="25" spans="2:56">
      <c r="B25" s="283"/>
      <c r="C25" s="332"/>
      <c r="D25" s="285"/>
      <c r="E25" s="285"/>
      <c r="F25" s="17" t="s">
        <v>111</v>
      </c>
      <c r="G25" s="65"/>
      <c r="H25" s="38"/>
      <c r="I25" s="136"/>
      <c r="J25" s="136"/>
      <c r="K25" s="136"/>
      <c r="L25" s="136"/>
      <c r="M25" s="136"/>
      <c r="N25" s="136"/>
      <c r="O25" s="136"/>
      <c r="P25" s="136"/>
      <c r="Q25" s="38"/>
      <c r="R25" s="136"/>
      <c r="S25" s="136"/>
      <c r="T25" s="136"/>
      <c r="U25" s="136"/>
      <c r="V25" s="136"/>
      <c r="W25" s="136"/>
      <c r="X25" s="136"/>
      <c r="Y25" s="136"/>
      <c r="Z25" s="136"/>
      <c r="AA25" s="136"/>
      <c r="AB25" s="136"/>
      <c r="AC25" s="136"/>
      <c r="AD25" s="90">
        <v>239.71</v>
      </c>
      <c r="AE25" s="90">
        <v>239.9</v>
      </c>
      <c r="AF25" s="90">
        <v>240.85</v>
      </c>
      <c r="AG25" s="236">
        <v>240.81</v>
      </c>
      <c r="AH25" s="236">
        <v>197.83</v>
      </c>
      <c r="AI25" s="243">
        <v>199.25</v>
      </c>
      <c r="AJ25" s="142">
        <v>207.23</v>
      </c>
      <c r="AK25" s="142">
        <v>210.72</v>
      </c>
      <c r="AL25" s="142">
        <v>227.07</v>
      </c>
      <c r="AM25" s="142"/>
      <c r="AN25" s="142"/>
      <c r="AO25" s="142"/>
      <c r="AP25" s="142"/>
      <c r="AQ25" s="142"/>
      <c r="AR25" s="142"/>
      <c r="AS25" s="142"/>
      <c r="AT25" s="142"/>
      <c r="AU25" s="142"/>
      <c r="AV25" s="142"/>
      <c r="AW25" s="142"/>
      <c r="AX25" s="142"/>
      <c r="AY25" s="142"/>
      <c r="AZ25" s="142"/>
      <c r="BA25" s="142"/>
      <c r="BB25" s="142"/>
      <c r="BC25" s="142"/>
      <c r="BD25" s="142"/>
    </row>
    <row r="26" spans="2:56" ht="14.65" customHeight="1">
      <c r="B26" s="283"/>
      <c r="C26" s="325" t="s">
        <v>321</v>
      </c>
      <c r="D26" s="285"/>
      <c r="E26" s="285"/>
      <c r="F26" s="17" t="s">
        <v>98</v>
      </c>
      <c r="G26" s="133"/>
      <c r="H26" s="38"/>
      <c r="I26" s="136"/>
      <c r="J26" s="136"/>
      <c r="K26" s="136"/>
      <c r="L26" s="136"/>
      <c r="M26" s="136"/>
      <c r="N26" s="136"/>
      <c r="O26" s="136"/>
      <c r="P26" s="136"/>
      <c r="Q26" s="38"/>
      <c r="R26" s="136"/>
      <c r="S26" s="136"/>
      <c r="T26" s="136"/>
      <c r="U26" s="136"/>
      <c r="V26" s="136"/>
      <c r="W26" s="136"/>
      <c r="X26" s="136"/>
      <c r="Y26" s="136"/>
      <c r="Z26" s="136"/>
      <c r="AA26" s="136"/>
      <c r="AB26" s="136"/>
      <c r="AC26" s="136"/>
      <c r="AD26" s="90">
        <v>198.25</v>
      </c>
      <c r="AE26" s="90">
        <v>198.41</v>
      </c>
      <c r="AF26" s="90">
        <v>199.27</v>
      </c>
      <c r="AG26" s="236">
        <v>199.24</v>
      </c>
      <c r="AH26" s="236">
        <v>196.42</v>
      </c>
      <c r="AI26" s="243">
        <v>198.48</v>
      </c>
      <c r="AJ26" s="142">
        <v>206.5</v>
      </c>
      <c r="AK26" s="142">
        <v>210</v>
      </c>
      <c r="AL26" s="142">
        <v>193.19</v>
      </c>
      <c r="AM26" s="142"/>
      <c r="AN26" s="142"/>
      <c r="AO26" s="142"/>
      <c r="AP26" s="142"/>
      <c r="AQ26" s="142"/>
      <c r="AR26" s="142"/>
      <c r="AS26" s="142"/>
      <c r="AT26" s="142"/>
      <c r="AU26" s="142"/>
      <c r="AV26" s="142"/>
      <c r="AW26" s="142"/>
      <c r="AX26" s="142"/>
      <c r="AY26" s="142"/>
      <c r="AZ26" s="142"/>
      <c r="BA26" s="142"/>
      <c r="BB26" s="142"/>
      <c r="BC26" s="142"/>
      <c r="BD26" s="142"/>
    </row>
    <row r="27" spans="2:56">
      <c r="B27" s="283"/>
      <c r="C27" s="325"/>
      <c r="D27" s="285"/>
      <c r="E27" s="285"/>
      <c r="F27" s="17" t="s">
        <v>99</v>
      </c>
      <c r="G27" s="65"/>
      <c r="H27" s="38"/>
      <c r="I27" s="136"/>
      <c r="J27" s="136"/>
      <c r="K27" s="136"/>
      <c r="L27" s="136"/>
      <c r="M27" s="136"/>
      <c r="N27" s="136"/>
      <c r="O27" s="136"/>
      <c r="P27" s="136"/>
      <c r="Q27" s="38"/>
      <c r="R27" s="136"/>
      <c r="S27" s="136"/>
      <c r="T27" s="136"/>
      <c r="U27" s="136"/>
      <c r="V27" s="136"/>
      <c r="W27" s="136"/>
      <c r="X27" s="136"/>
      <c r="Y27" s="136"/>
      <c r="Z27" s="136"/>
      <c r="AA27" s="136"/>
      <c r="AB27" s="136"/>
      <c r="AC27" s="136"/>
      <c r="AD27" s="90">
        <v>267.64</v>
      </c>
      <c r="AE27" s="90">
        <v>267.83999999999997</v>
      </c>
      <c r="AF27" s="90">
        <v>268.79000000000002</v>
      </c>
      <c r="AG27" s="236">
        <v>268.75</v>
      </c>
      <c r="AH27" s="236">
        <v>226.02</v>
      </c>
      <c r="AI27" s="243">
        <v>228.08</v>
      </c>
      <c r="AJ27" s="142">
        <v>236.06</v>
      </c>
      <c r="AK27" s="142">
        <v>239.57</v>
      </c>
      <c r="AL27" s="142">
        <v>249.79</v>
      </c>
      <c r="AM27" s="142"/>
      <c r="AN27" s="142"/>
      <c r="AO27" s="142"/>
      <c r="AP27" s="142"/>
      <c r="AQ27" s="142"/>
      <c r="AR27" s="142"/>
      <c r="AS27" s="142"/>
      <c r="AT27" s="142"/>
      <c r="AU27" s="142"/>
      <c r="AV27" s="142"/>
      <c r="AW27" s="142"/>
      <c r="AX27" s="142"/>
      <c r="AY27" s="142"/>
      <c r="AZ27" s="142"/>
      <c r="BA27" s="142"/>
      <c r="BB27" s="142"/>
      <c r="BC27" s="142"/>
      <c r="BD27" s="142"/>
    </row>
    <row r="28" spans="2:56">
      <c r="B28" s="283"/>
      <c r="C28" s="325"/>
      <c r="D28" s="285"/>
      <c r="E28" s="285"/>
      <c r="F28" s="17" t="s">
        <v>100</v>
      </c>
      <c r="G28" s="65"/>
      <c r="H28" s="38"/>
      <c r="I28" s="136"/>
      <c r="J28" s="136"/>
      <c r="K28" s="136"/>
      <c r="L28" s="136"/>
      <c r="M28" s="136"/>
      <c r="N28" s="136"/>
      <c r="O28" s="136"/>
      <c r="P28" s="136"/>
      <c r="Q28" s="38"/>
      <c r="R28" s="136"/>
      <c r="S28" s="136"/>
      <c r="T28" s="136"/>
      <c r="U28" s="136"/>
      <c r="V28" s="136"/>
      <c r="W28" s="136"/>
      <c r="X28" s="136"/>
      <c r="Y28" s="136"/>
      <c r="Z28" s="136"/>
      <c r="AA28" s="136"/>
      <c r="AB28" s="136"/>
      <c r="AC28" s="136"/>
      <c r="AD28" s="90">
        <v>254.52</v>
      </c>
      <c r="AE28" s="90">
        <v>254.72</v>
      </c>
      <c r="AF28" s="90">
        <v>255.63</v>
      </c>
      <c r="AG28" s="236">
        <v>255.58</v>
      </c>
      <c r="AH28" s="236">
        <v>221.81</v>
      </c>
      <c r="AI28" s="243">
        <v>223.83</v>
      </c>
      <c r="AJ28" s="142">
        <v>231.82</v>
      </c>
      <c r="AK28" s="142">
        <v>235.33</v>
      </c>
      <c r="AL28" s="142">
        <v>250.02</v>
      </c>
      <c r="AM28" s="142"/>
      <c r="AN28" s="142"/>
      <c r="AO28" s="142"/>
      <c r="AP28" s="142"/>
      <c r="AQ28" s="142"/>
      <c r="AR28" s="142"/>
      <c r="AS28" s="142"/>
      <c r="AT28" s="142"/>
      <c r="AU28" s="142"/>
      <c r="AV28" s="142"/>
      <c r="AW28" s="142"/>
      <c r="AX28" s="142"/>
      <c r="AY28" s="142"/>
      <c r="AZ28" s="142"/>
      <c r="BA28" s="142"/>
      <c r="BB28" s="142"/>
      <c r="BC28" s="142"/>
      <c r="BD28" s="142"/>
    </row>
    <row r="29" spans="2:56">
      <c r="B29" s="283"/>
      <c r="C29" s="325"/>
      <c r="D29" s="285"/>
      <c r="E29" s="285"/>
      <c r="F29" s="17" t="s">
        <v>101</v>
      </c>
      <c r="G29" s="65"/>
      <c r="H29" s="38"/>
      <c r="I29" s="136"/>
      <c r="J29" s="136"/>
      <c r="K29" s="136"/>
      <c r="L29" s="136"/>
      <c r="M29" s="136"/>
      <c r="N29" s="136"/>
      <c r="O29" s="136"/>
      <c r="P29" s="136"/>
      <c r="Q29" s="38"/>
      <c r="R29" s="136"/>
      <c r="S29" s="136"/>
      <c r="T29" s="136"/>
      <c r="U29" s="136"/>
      <c r="V29" s="136"/>
      <c r="W29" s="136"/>
      <c r="X29" s="136"/>
      <c r="Y29" s="136"/>
      <c r="Z29" s="136"/>
      <c r="AA29" s="136"/>
      <c r="AB29" s="136"/>
      <c r="AC29" s="136"/>
      <c r="AD29" s="90">
        <v>232.45</v>
      </c>
      <c r="AE29" s="90">
        <v>232.62</v>
      </c>
      <c r="AF29" s="90">
        <v>233.54</v>
      </c>
      <c r="AG29" s="236">
        <v>233.51</v>
      </c>
      <c r="AH29" s="236">
        <v>229.34</v>
      </c>
      <c r="AI29" s="243">
        <v>231.5</v>
      </c>
      <c r="AJ29" s="142">
        <v>239.54</v>
      </c>
      <c r="AK29" s="142">
        <v>243.04</v>
      </c>
      <c r="AL29" s="142">
        <v>226.58</v>
      </c>
      <c r="AM29" s="142"/>
      <c r="AN29" s="142"/>
      <c r="AO29" s="142"/>
      <c r="AP29" s="142"/>
      <c r="AQ29" s="142"/>
      <c r="AR29" s="142"/>
      <c r="AS29" s="142"/>
      <c r="AT29" s="142"/>
      <c r="AU29" s="142"/>
      <c r="AV29" s="142"/>
      <c r="AW29" s="142"/>
      <c r="AX29" s="142"/>
      <c r="AY29" s="142"/>
      <c r="AZ29" s="142"/>
      <c r="BA29" s="142"/>
      <c r="BB29" s="142"/>
      <c r="BC29" s="142"/>
      <c r="BD29" s="142"/>
    </row>
    <row r="30" spans="2:56">
      <c r="B30" s="283"/>
      <c r="C30" s="325"/>
      <c r="D30" s="285"/>
      <c r="E30" s="285"/>
      <c r="F30" s="17" t="s">
        <v>102</v>
      </c>
      <c r="G30" s="65"/>
      <c r="H30" s="38"/>
      <c r="I30" s="136"/>
      <c r="J30" s="136"/>
      <c r="K30" s="136"/>
      <c r="L30" s="136"/>
      <c r="M30" s="136"/>
      <c r="N30" s="136"/>
      <c r="O30" s="136"/>
      <c r="P30" s="136"/>
      <c r="Q30" s="38"/>
      <c r="R30" s="136"/>
      <c r="S30" s="136"/>
      <c r="T30" s="136"/>
      <c r="U30" s="136"/>
      <c r="V30" s="136"/>
      <c r="W30" s="136"/>
      <c r="X30" s="136"/>
      <c r="Y30" s="136"/>
      <c r="Z30" s="136"/>
      <c r="AA30" s="136"/>
      <c r="AB30" s="136"/>
      <c r="AC30" s="136"/>
      <c r="AD30" s="90">
        <v>241.98</v>
      </c>
      <c r="AE30" s="90">
        <v>242.17</v>
      </c>
      <c r="AF30" s="90">
        <v>243.08</v>
      </c>
      <c r="AG30" s="236">
        <v>243.04</v>
      </c>
      <c r="AH30" s="236">
        <v>176.51</v>
      </c>
      <c r="AI30" s="243">
        <v>178.39</v>
      </c>
      <c r="AJ30" s="142">
        <v>186.44</v>
      </c>
      <c r="AK30" s="142">
        <v>189.94</v>
      </c>
      <c r="AL30" s="142">
        <v>202.22</v>
      </c>
      <c r="AM30" s="142"/>
      <c r="AN30" s="142"/>
      <c r="AO30" s="142"/>
      <c r="AP30" s="142"/>
      <c r="AQ30" s="142"/>
      <c r="AR30" s="142"/>
      <c r="AS30" s="142"/>
      <c r="AT30" s="142"/>
      <c r="AU30" s="142"/>
      <c r="AV30" s="142"/>
      <c r="AW30" s="142"/>
      <c r="AX30" s="142"/>
      <c r="AY30" s="142"/>
      <c r="AZ30" s="142"/>
      <c r="BA30" s="142"/>
      <c r="BB30" s="142"/>
      <c r="BC30" s="142"/>
      <c r="BD30" s="142"/>
    </row>
    <row r="31" spans="2:56">
      <c r="B31" s="283"/>
      <c r="C31" s="325"/>
      <c r="D31" s="285"/>
      <c r="E31" s="285"/>
      <c r="F31" s="17" t="s">
        <v>103</v>
      </c>
      <c r="G31" s="65"/>
      <c r="H31" s="38"/>
      <c r="I31" s="136"/>
      <c r="J31" s="136"/>
      <c r="K31" s="136"/>
      <c r="L31" s="136"/>
      <c r="M31" s="136"/>
      <c r="N31" s="136"/>
      <c r="O31" s="136"/>
      <c r="P31" s="136"/>
      <c r="Q31" s="38"/>
      <c r="R31" s="136"/>
      <c r="S31" s="136"/>
      <c r="T31" s="136"/>
      <c r="U31" s="136"/>
      <c r="V31" s="136"/>
      <c r="W31" s="136"/>
      <c r="X31" s="136"/>
      <c r="Y31" s="136"/>
      <c r="Z31" s="136"/>
      <c r="AA31" s="136"/>
      <c r="AB31" s="136"/>
      <c r="AC31" s="136"/>
      <c r="AD31" s="90">
        <v>239.53</v>
      </c>
      <c r="AE31" s="90">
        <v>239.72</v>
      </c>
      <c r="AF31" s="90">
        <v>240.63</v>
      </c>
      <c r="AG31" s="236">
        <v>240.59</v>
      </c>
      <c r="AH31" s="236">
        <v>213.78</v>
      </c>
      <c r="AI31" s="243">
        <v>215.69</v>
      </c>
      <c r="AJ31" s="142">
        <v>223.75</v>
      </c>
      <c r="AK31" s="142">
        <v>227.26</v>
      </c>
      <c r="AL31" s="142">
        <v>248.47</v>
      </c>
      <c r="AM31" s="142"/>
      <c r="AN31" s="142"/>
      <c r="AO31" s="142"/>
      <c r="AP31" s="142"/>
      <c r="AQ31" s="142"/>
      <c r="AR31" s="142"/>
      <c r="AS31" s="142"/>
      <c r="AT31" s="142"/>
      <c r="AU31" s="142"/>
      <c r="AV31" s="142"/>
      <c r="AW31" s="142"/>
      <c r="AX31" s="142"/>
      <c r="AY31" s="142"/>
      <c r="AZ31" s="142"/>
      <c r="BA31" s="142"/>
      <c r="BB31" s="142"/>
      <c r="BC31" s="142"/>
      <c r="BD31" s="142"/>
    </row>
    <row r="32" spans="2:56">
      <c r="B32" s="283"/>
      <c r="C32" s="325"/>
      <c r="D32" s="285"/>
      <c r="E32" s="285"/>
      <c r="F32" s="17" t="s">
        <v>104</v>
      </c>
      <c r="G32" s="65"/>
      <c r="H32" s="38"/>
      <c r="I32" s="136"/>
      <c r="J32" s="136"/>
      <c r="K32" s="136"/>
      <c r="L32" s="136"/>
      <c r="M32" s="136"/>
      <c r="N32" s="136"/>
      <c r="O32" s="136"/>
      <c r="P32" s="136"/>
      <c r="Q32" s="38"/>
      <c r="R32" s="136"/>
      <c r="S32" s="136"/>
      <c r="T32" s="136"/>
      <c r="U32" s="136"/>
      <c r="V32" s="136"/>
      <c r="W32" s="136"/>
      <c r="X32" s="136"/>
      <c r="Y32" s="136"/>
      <c r="Z32" s="136"/>
      <c r="AA32" s="136"/>
      <c r="AB32" s="136"/>
      <c r="AC32" s="136"/>
      <c r="AD32" s="90">
        <v>252.07</v>
      </c>
      <c r="AE32" s="90">
        <v>252.25</v>
      </c>
      <c r="AF32" s="90">
        <v>253.18</v>
      </c>
      <c r="AG32" s="236">
        <v>253.14</v>
      </c>
      <c r="AH32" s="236">
        <v>258.57</v>
      </c>
      <c r="AI32" s="243">
        <v>261.08</v>
      </c>
      <c r="AJ32" s="142">
        <v>269.04000000000002</v>
      </c>
      <c r="AK32" s="142">
        <v>272.54000000000002</v>
      </c>
      <c r="AL32" s="142">
        <v>270.63</v>
      </c>
      <c r="AM32" s="142"/>
      <c r="AN32" s="142"/>
      <c r="AO32" s="142"/>
      <c r="AP32" s="142"/>
      <c r="AQ32" s="142"/>
      <c r="AR32" s="142"/>
      <c r="AS32" s="142"/>
      <c r="AT32" s="142"/>
      <c r="AU32" s="142"/>
      <c r="AV32" s="142"/>
      <c r="AW32" s="142"/>
      <c r="AX32" s="142"/>
      <c r="AY32" s="142"/>
      <c r="AZ32" s="142"/>
      <c r="BA32" s="142"/>
      <c r="BB32" s="142"/>
      <c r="BC32" s="142"/>
      <c r="BD32" s="142"/>
    </row>
    <row r="33" spans="2:56">
      <c r="B33" s="283"/>
      <c r="C33" s="325"/>
      <c r="D33" s="285"/>
      <c r="E33" s="285"/>
      <c r="F33" s="17" t="s">
        <v>105</v>
      </c>
      <c r="G33" s="65"/>
      <c r="H33" s="38"/>
      <c r="I33" s="136"/>
      <c r="J33" s="136"/>
      <c r="K33" s="136"/>
      <c r="L33" s="136"/>
      <c r="M33" s="136"/>
      <c r="N33" s="136"/>
      <c r="O33" s="136"/>
      <c r="P33" s="136"/>
      <c r="Q33" s="38"/>
      <c r="R33" s="136"/>
      <c r="S33" s="136"/>
      <c r="T33" s="136"/>
      <c r="U33" s="136"/>
      <c r="V33" s="136"/>
      <c r="W33" s="136"/>
      <c r="X33" s="136"/>
      <c r="Y33" s="136"/>
      <c r="Z33" s="136"/>
      <c r="AA33" s="136"/>
      <c r="AB33" s="136"/>
      <c r="AC33" s="136"/>
      <c r="AD33" s="90">
        <v>161.08000000000001</v>
      </c>
      <c r="AE33" s="90">
        <v>161.21</v>
      </c>
      <c r="AF33" s="90">
        <v>162.08000000000001</v>
      </c>
      <c r="AG33" s="236">
        <v>162.05000000000001</v>
      </c>
      <c r="AH33" s="236">
        <v>177.74</v>
      </c>
      <c r="AI33" s="243">
        <v>179.53</v>
      </c>
      <c r="AJ33" s="142">
        <v>187.58</v>
      </c>
      <c r="AK33" s="142">
        <v>191.08</v>
      </c>
      <c r="AL33" s="142">
        <v>182.39</v>
      </c>
      <c r="AM33" s="142"/>
      <c r="AN33" s="142"/>
      <c r="AO33" s="142"/>
      <c r="AP33" s="142"/>
      <c r="AQ33" s="142"/>
      <c r="AR33" s="142"/>
      <c r="AS33" s="142"/>
      <c r="AT33" s="142"/>
      <c r="AU33" s="142"/>
      <c r="AV33" s="142"/>
      <c r="AW33" s="142"/>
      <c r="AX33" s="142"/>
      <c r="AY33" s="142"/>
      <c r="AZ33" s="142"/>
      <c r="BA33" s="142"/>
      <c r="BB33" s="142"/>
      <c r="BC33" s="142"/>
      <c r="BD33" s="142"/>
    </row>
    <row r="34" spans="2:56">
      <c r="B34" s="283"/>
      <c r="C34" s="325"/>
      <c r="D34" s="285"/>
      <c r="E34" s="285"/>
      <c r="F34" s="17" t="s">
        <v>106</v>
      </c>
      <c r="G34" s="65"/>
      <c r="H34" s="38"/>
      <c r="I34" s="136"/>
      <c r="J34" s="136"/>
      <c r="K34" s="136"/>
      <c r="L34" s="136"/>
      <c r="M34" s="136"/>
      <c r="N34" s="136"/>
      <c r="O34" s="136"/>
      <c r="P34" s="136"/>
      <c r="Q34" s="38"/>
      <c r="R34" s="136"/>
      <c r="S34" s="136"/>
      <c r="T34" s="136"/>
      <c r="U34" s="136"/>
      <c r="V34" s="136"/>
      <c r="W34" s="136"/>
      <c r="X34" s="136"/>
      <c r="Y34" s="136"/>
      <c r="Z34" s="136"/>
      <c r="AA34" s="136"/>
      <c r="AB34" s="136"/>
      <c r="AC34" s="136"/>
      <c r="AD34" s="90">
        <v>219.73</v>
      </c>
      <c r="AE34" s="90">
        <v>219.89</v>
      </c>
      <c r="AF34" s="90">
        <v>220.8</v>
      </c>
      <c r="AG34" s="236">
        <v>220.76</v>
      </c>
      <c r="AH34" s="236">
        <v>186.5</v>
      </c>
      <c r="AI34" s="243">
        <v>188.48</v>
      </c>
      <c r="AJ34" s="142">
        <v>196.52</v>
      </c>
      <c r="AK34" s="142">
        <v>200.02</v>
      </c>
      <c r="AL34" s="142">
        <v>218.3</v>
      </c>
      <c r="AM34" s="142"/>
      <c r="AN34" s="142"/>
      <c r="AO34" s="142"/>
      <c r="AP34" s="142"/>
      <c r="AQ34" s="142"/>
      <c r="AR34" s="142"/>
      <c r="AS34" s="142"/>
      <c r="AT34" s="142"/>
      <c r="AU34" s="142"/>
      <c r="AV34" s="142"/>
      <c r="AW34" s="142"/>
      <c r="AX34" s="142"/>
      <c r="AY34" s="142"/>
      <c r="AZ34" s="142"/>
      <c r="BA34" s="142"/>
      <c r="BB34" s="142"/>
      <c r="BC34" s="142"/>
      <c r="BD34" s="142"/>
    </row>
    <row r="35" spans="2:56">
      <c r="B35" s="283"/>
      <c r="C35" s="325"/>
      <c r="D35" s="285"/>
      <c r="E35" s="285"/>
      <c r="F35" s="17" t="s">
        <v>107</v>
      </c>
      <c r="G35" s="65"/>
      <c r="H35" s="38"/>
      <c r="I35" s="136"/>
      <c r="J35" s="136"/>
      <c r="K35" s="136"/>
      <c r="L35" s="136"/>
      <c r="M35" s="136"/>
      <c r="N35" s="136"/>
      <c r="O35" s="136"/>
      <c r="P35" s="136"/>
      <c r="Q35" s="38"/>
      <c r="R35" s="136"/>
      <c r="S35" s="136"/>
      <c r="T35" s="136"/>
      <c r="U35" s="136"/>
      <c r="V35" s="136"/>
      <c r="W35" s="136"/>
      <c r="X35" s="136"/>
      <c r="Y35" s="136"/>
      <c r="Z35" s="136"/>
      <c r="AA35" s="136"/>
      <c r="AB35" s="136"/>
      <c r="AC35" s="136"/>
      <c r="AD35" s="90">
        <v>195.49</v>
      </c>
      <c r="AE35" s="90">
        <v>195.65</v>
      </c>
      <c r="AF35" s="90">
        <v>196.53</v>
      </c>
      <c r="AG35" s="236">
        <v>196.5</v>
      </c>
      <c r="AH35" s="236">
        <v>188.53</v>
      </c>
      <c r="AI35" s="243">
        <v>190.49</v>
      </c>
      <c r="AJ35" s="142">
        <v>198.52</v>
      </c>
      <c r="AK35" s="142">
        <v>202.02</v>
      </c>
      <c r="AL35" s="142">
        <v>216.37</v>
      </c>
      <c r="AM35" s="142"/>
      <c r="AN35" s="142"/>
      <c r="AO35" s="142"/>
      <c r="AP35" s="142"/>
      <c r="AQ35" s="142"/>
      <c r="AR35" s="142"/>
      <c r="AS35" s="142"/>
      <c r="AT35" s="142"/>
      <c r="AU35" s="142"/>
      <c r="AV35" s="142"/>
      <c r="AW35" s="142"/>
      <c r="AX35" s="142"/>
      <c r="AY35" s="142"/>
      <c r="AZ35" s="142"/>
      <c r="BA35" s="142"/>
      <c r="BB35" s="142"/>
      <c r="BC35" s="142"/>
      <c r="BD35" s="142"/>
    </row>
    <row r="36" spans="2:56">
      <c r="B36" s="283"/>
      <c r="C36" s="325"/>
      <c r="D36" s="285"/>
      <c r="E36" s="285"/>
      <c r="F36" s="17" t="s">
        <v>108</v>
      </c>
      <c r="G36" s="65"/>
      <c r="H36" s="38"/>
      <c r="I36" s="136"/>
      <c r="J36" s="136"/>
      <c r="K36" s="136"/>
      <c r="L36" s="136"/>
      <c r="M36" s="136"/>
      <c r="N36" s="136"/>
      <c r="O36" s="136"/>
      <c r="P36" s="136"/>
      <c r="Q36" s="38"/>
      <c r="R36" s="136"/>
      <c r="S36" s="136"/>
      <c r="T36" s="136"/>
      <c r="U36" s="136"/>
      <c r="V36" s="136"/>
      <c r="W36" s="136"/>
      <c r="X36" s="136"/>
      <c r="Y36" s="136"/>
      <c r="Z36" s="136"/>
      <c r="AA36" s="136"/>
      <c r="AB36" s="136"/>
      <c r="AC36" s="136"/>
      <c r="AD36" s="90">
        <v>215.75</v>
      </c>
      <c r="AE36" s="90">
        <v>215.93</v>
      </c>
      <c r="AF36" s="90">
        <v>216.83</v>
      </c>
      <c r="AG36" s="236">
        <v>216.79</v>
      </c>
      <c r="AH36" s="236">
        <v>190.48</v>
      </c>
      <c r="AI36" s="243">
        <v>192.34</v>
      </c>
      <c r="AJ36" s="142">
        <v>200.36</v>
      </c>
      <c r="AK36" s="142">
        <v>203.87</v>
      </c>
      <c r="AL36" s="142">
        <v>214.29</v>
      </c>
      <c r="AM36" s="142"/>
      <c r="AN36" s="142"/>
      <c r="AO36" s="142"/>
      <c r="AP36" s="142"/>
      <c r="AQ36" s="142"/>
      <c r="AR36" s="142"/>
      <c r="AS36" s="142"/>
      <c r="AT36" s="142"/>
      <c r="AU36" s="142"/>
      <c r="AV36" s="142"/>
      <c r="AW36" s="142"/>
      <c r="AX36" s="142"/>
      <c r="AY36" s="142"/>
      <c r="AZ36" s="142"/>
      <c r="BA36" s="142"/>
      <c r="BB36" s="142"/>
      <c r="BC36" s="142"/>
      <c r="BD36" s="142"/>
    </row>
    <row r="37" spans="2:56">
      <c r="B37" s="283"/>
      <c r="C37" s="325"/>
      <c r="D37" s="285"/>
      <c r="E37" s="285"/>
      <c r="F37" s="17" t="s">
        <v>109</v>
      </c>
      <c r="G37" s="65"/>
      <c r="H37" s="38"/>
      <c r="I37" s="136"/>
      <c r="J37" s="136"/>
      <c r="K37" s="136"/>
      <c r="L37" s="136"/>
      <c r="M37" s="136"/>
      <c r="N37" s="136"/>
      <c r="O37" s="136"/>
      <c r="P37" s="136"/>
      <c r="Q37" s="38"/>
      <c r="R37" s="136"/>
      <c r="S37" s="136"/>
      <c r="T37" s="136"/>
      <c r="U37" s="136"/>
      <c r="V37" s="136"/>
      <c r="W37" s="136"/>
      <c r="X37" s="136"/>
      <c r="Y37" s="136"/>
      <c r="Z37" s="136"/>
      <c r="AA37" s="136"/>
      <c r="AB37" s="136"/>
      <c r="AC37" s="136"/>
      <c r="AD37" s="90">
        <v>238.38</v>
      </c>
      <c r="AE37" s="90">
        <v>238.57</v>
      </c>
      <c r="AF37" s="90">
        <v>239.48</v>
      </c>
      <c r="AG37" s="236">
        <v>239.44</v>
      </c>
      <c r="AH37" s="236">
        <v>202.91</v>
      </c>
      <c r="AI37" s="243">
        <v>204.85</v>
      </c>
      <c r="AJ37" s="142">
        <v>212.86</v>
      </c>
      <c r="AK37" s="142">
        <v>216.37</v>
      </c>
      <c r="AL37" s="142">
        <v>234.3</v>
      </c>
      <c r="AM37" s="142"/>
      <c r="AN37" s="142"/>
      <c r="AO37" s="142"/>
      <c r="AP37" s="142"/>
      <c r="AQ37" s="142"/>
      <c r="AR37" s="142"/>
      <c r="AS37" s="142"/>
      <c r="AT37" s="142"/>
      <c r="AU37" s="142"/>
      <c r="AV37" s="142"/>
      <c r="AW37" s="142"/>
      <c r="AX37" s="142"/>
      <c r="AY37" s="142"/>
      <c r="AZ37" s="142"/>
      <c r="BA37" s="142"/>
      <c r="BB37" s="142"/>
      <c r="BC37" s="142"/>
      <c r="BD37" s="142"/>
    </row>
    <row r="38" spans="2:56">
      <c r="B38" s="283"/>
      <c r="C38" s="325"/>
      <c r="D38" s="285"/>
      <c r="E38" s="285"/>
      <c r="F38" s="17" t="s">
        <v>110</v>
      </c>
      <c r="G38" s="65"/>
      <c r="H38" s="38"/>
      <c r="I38" s="136"/>
      <c r="J38" s="136"/>
      <c r="K38" s="136"/>
      <c r="L38" s="136"/>
      <c r="M38" s="136"/>
      <c r="N38" s="136"/>
      <c r="O38" s="136"/>
      <c r="P38" s="136"/>
      <c r="Q38" s="38"/>
      <c r="R38" s="136"/>
      <c r="S38" s="136"/>
      <c r="T38" s="136"/>
      <c r="U38" s="136"/>
      <c r="V38" s="136"/>
      <c r="W38" s="136"/>
      <c r="X38" s="136"/>
      <c r="Y38" s="136"/>
      <c r="Z38" s="136"/>
      <c r="AA38" s="136"/>
      <c r="AB38" s="136"/>
      <c r="AC38" s="136"/>
      <c r="AD38" s="90">
        <v>254.91</v>
      </c>
      <c r="AE38" s="90">
        <v>255.1</v>
      </c>
      <c r="AF38" s="90">
        <v>256.02999999999997</v>
      </c>
      <c r="AG38" s="236">
        <v>255.99</v>
      </c>
      <c r="AH38" s="236">
        <v>207.78</v>
      </c>
      <c r="AI38" s="243">
        <v>209.88</v>
      </c>
      <c r="AJ38" s="142">
        <v>217.89</v>
      </c>
      <c r="AK38" s="142">
        <v>221.39</v>
      </c>
      <c r="AL38" s="142">
        <v>229.58</v>
      </c>
      <c r="AM38" s="142"/>
      <c r="AN38" s="142"/>
      <c r="AO38" s="142"/>
      <c r="AP38" s="142"/>
      <c r="AQ38" s="142"/>
      <c r="AR38" s="142"/>
      <c r="AS38" s="142"/>
      <c r="AT38" s="142"/>
      <c r="AU38" s="142"/>
      <c r="AV38" s="142"/>
      <c r="AW38" s="142"/>
      <c r="AX38" s="142"/>
      <c r="AY38" s="142"/>
      <c r="AZ38" s="142"/>
      <c r="BA38" s="142"/>
      <c r="BB38" s="142"/>
      <c r="BC38" s="142"/>
      <c r="BD38" s="142"/>
    </row>
    <row r="39" spans="2:56">
      <c r="B39" s="283"/>
      <c r="C39" s="325"/>
      <c r="D39" s="285"/>
      <c r="E39" s="285"/>
      <c r="F39" s="17" t="s">
        <v>111</v>
      </c>
      <c r="G39" s="66"/>
      <c r="H39" s="38"/>
      <c r="I39" s="136"/>
      <c r="J39" s="136"/>
      <c r="K39" s="136"/>
      <c r="L39" s="136"/>
      <c r="M39" s="136"/>
      <c r="N39" s="136"/>
      <c r="O39" s="136"/>
      <c r="P39" s="136"/>
      <c r="Q39" s="38"/>
      <c r="R39" s="136"/>
      <c r="S39" s="136"/>
      <c r="T39" s="136"/>
      <c r="U39" s="136"/>
      <c r="V39" s="136"/>
      <c r="W39" s="136"/>
      <c r="X39" s="136"/>
      <c r="Y39" s="136"/>
      <c r="Z39" s="136"/>
      <c r="AA39" s="136"/>
      <c r="AB39" s="136"/>
      <c r="AC39" s="136"/>
      <c r="AD39" s="90">
        <v>239.61</v>
      </c>
      <c r="AE39" s="90">
        <v>239.79</v>
      </c>
      <c r="AF39" s="90">
        <v>240.7</v>
      </c>
      <c r="AG39" s="236">
        <v>240.66</v>
      </c>
      <c r="AH39" s="236">
        <v>197.77</v>
      </c>
      <c r="AI39" s="243">
        <v>199.82</v>
      </c>
      <c r="AJ39" s="142">
        <v>207.84</v>
      </c>
      <c r="AK39" s="142">
        <v>211.34</v>
      </c>
      <c r="AL39" s="142">
        <v>227.48</v>
      </c>
      <c r="AM39" s="142"/>
      <c r="AN39" s="142"/>
      <c r="AO39" s="142"/>
      <c r="AP39" s="142"/>
      <c r="AQ39" s="142"/>
      <c r="AR39" s="142"/>
      <c r="AS39" s="142"/>
      <c r="AT39" s="142"/>
      <c r="AU39" s="142"/>
      <c r="AV39" s="142"/>
      <c r="AW39" s="142"/>
      <c r="AX39" s="142"/>
      <c r="AY39" s="142"/>
      <c r="AZ39" s="142"/>
      <c r="BA39" s="142"/>
      <c r="BB39" s="142"/>
      <c r="BC39" s="142"/>
      <c r="BD39" s="142"/>
    </row>
    <row r="40" spans="2:56">
      <c r="B40" s="283" t="s">
        <v>93</v>
      </c>
      <c r="C40" s="330"/>
      <c r="D40" s="285"/>
      <c r="E40" s="285"/>
      <c r="F40" s="17" t="s">
        <v>98</v>
      </c>
      <c r="G40" s="133"/>
      <c r="H40" s="38"/>
      <c r="I40" s="136"/>
      <c r="J40" s="136"/>
      <c r="K40" s="136"/>
      <c r="L40" s="136"/>
      <c r="M40" s="136"/>
      <c r="N40" s="136"/>
      <c r="O40" s="136"/>
      <c r="P40" s="136"/>
      <c r="Q40" s="38"/>
      <c r="R40" s="136"/>
      <c r="S40" s="136"/>
      <c r="T40" s="136"/>
      <c r="U40" s="136"/>
      <c r="V40" s="136"/>
      <c r="W40" s="136"/>
      <c r="X40" s="136"/>
      <c r="Y40" s="136"/>
      <c r="Z40" s="136"/>
      <c r="AA40" s="136"/>
      <c r="AB40" s="136"/>
      <c r="AC40" s="136"/>
      <c r="AD40" s="90">
        <v>138.19</v>
      </c>
      <c r="AE40" s="90">
        <v>138.34</v>
      </c>
      <c r="AF40" s="90">
        <v>126.73</v>
      </c>
      <c r="AG40" s="236">
        <v>126.7</v>
      </c>
      <c r="AH40" s="236">
        <v>128.22999999999999</v>
      </c>
      <c r="AI40" s="243">
        <v>121.58</v>
      </c>
      <c r="AJ40" s="142">
        <v>146.22999999999999</v>
      </c>
      <c r="AK40" s="142">
        <v>149.72</v>
      </c>
      <c r="AL40" s="142">
        <v>128.85</v>
      </c>
      <c r="AM40" s="142"/>
      <c r="AN40" s="142"/>
      <c r="AO40" s="142"/>
      <c r="AP40" s="142"/>
      <c r="AQ40" s="142"/>
      <c r="AR40" s="142"/>
      <c r="AS40" s="142"/>
      <c r="AT40" s="142"/>
      <c r="AU40" s="142"/>
      <c r="AV40" s="142"/>
      <c r="AW40" s="142"/>
      <c r="AX40" s="142"/>
      <c r="AY40" s="142"/>
      <c r="AZ40" s="142"/>
      <c r="BA40" s="142"/>
      <c r="BB40" s="142"/>
      <c r="BC40" s="142"/>
      <c r="BD40" s="142"/>
    </row>
    <row r="41" spans="2:56">
      <c r="B41" s="283"/>
      <c r="C41" s="331"/>
      <c r="D41" s="285"/>
      <c r="E41" s="285"/>
      <c r="F41" s="17" t="s">
        <v>99</v>
      </c>
      <c r="G41" s="65"/>
      <c r="H41" s="38"/>
      <c r="I41" s="136"/>
      <c r="J41" s="136"/>
      <c r="K41" s="136"/>
      <c r="L41" s="136"/>
      <c r="M41" s="136"/>
      <c r="N41" s="136"/>
      <c r="O41" s="136"/>
      <c r="P41" s="136"/>
      <c r="Q41" s="38"/>
      <c r="R41" s="136"/>
      <c r="S41" s="136"/>
      <c r="T41" s="136"/>
      <c r="U41" s="136"/>
      <c r="V41" s="136"/>
      <c r="W41" s="136"/>
      <c r="X41" s="136"/>
      <c r="Y41" s="136"/>
      <c r="Z41" s="136"/>
      <c r="AA41" s="136"/>
      <c r="AB41" s="136"/>
      <c r="AC41" s="136"/>
      <c r="AD41" s="90">
        <v>138.16</v>
      </c>
      <c r="AE41" s="90">
        <v>138.31</v>
      </c>
      <c r="AF41" s="90">
        <v>126.7</v>
      </c>
      <c r="AG41" s="236">
        <v>126.68</v>
      </c>
      <c r="AH41" s="236">
        <v>128.22</v>
      </c>
      <c r="AI41" s="243">
        <v>121.59</v>
      </c>
      <c r="AJ41" s="142">
        <v>146.24</v>
      </c>
      <c r="AK41" s="142">
        <v>149.72999999999999</v>
      </c>
      <c r="AL41" s="142">
        <v>128.86000000000001</v>
      </c>
      <c r="AM41" s="142"/>
      <c r="AN41" s="142"/>
      <c r="AO41" s="142"/>
      <c r="AP41" s="142"/>
      <c r="AQ41" s="142"/>
      <c r="AR41" s="142"/>
      <c r="AS41" s="142"/>
      <c r="AT41" s="142"/>
      <c r="AU41" s="142"/>
      <c r="AV41" s="142"/>
      <c r="AW41" s="142"/>
      <c r="AX41" s="142"/>
      <c r="AY41" s="142"/>
      <c r="AZ41" s="142"/>
      <c r="BA41" s="142"/>
      <c r="BB41" s="142"/>
      <c r="BC41" s="142"/>
      <c r="BD41" s="142"/>
    </row>
    <row r="42" spans="2:56">
      <c r="B42" s="283"/>
      <c r="C42" s="331"/>
      <c r="D42" s="285"/>
      <c r="E42" s="285"/>
      <c r="F42" s="17" t="s">
        <v>100</v>
      </c>
      <c r="G42" s="65"/>
      <c r="H42" s="38"/>
      <c r="I42" s="136"/>
      <c r="J42" s="136"/>
      <c r="K42" s="136"/>
      <c r="L42" s="136"/>
      <c r="M42" s="136"/>
      <c r="N42" s="136"/>
      <c r="O42" s="136"/>
      <c r="P42" s="136"/>
      <c r="Q42" s="38"/>
      <c r="R42" s="136"/>
      <c r="S42" s="136"/>
      <c r="T42" s="136"/>
      <c r="U42" s="136"/>
      <c r="V42" s="136"/>
      <c r="W42" s="136"/>
      <c r="X42" s="136"/>
      <c r="Y42" s="136"/>
      <c r="Z42" s="136"/>
      <c r="AA42" s="136"/>
      <c r="AB42" s="136"/>
      <c r="AC42" s="136"/>
      <c r="AD42" s="90">
        <v>138.16999999999999</v>
      </c>
      <c r="AE42" s="90">
        <v>138.32</v>
      </c>
      <c r="AF42" s="90">
        <v>126.71</v>
      </c>
      <c r="AG42" s="236">
        <v>126.68</v>
      </c>
      <c r="AH42" s="236">
        <v>128.22</v>
      </c>
      <c r="AI42" s="243">
        <v>121.59</v>
      </c>
      <c r="AJ42" s="142">
        <v>146.22999999999999</v>
      </c>
      <c r="AK42" s="142">
        <v>149.72</v>
      </c>
      <c r="AL42" s="142">
        <v>128.86000000000001</v>
      </c>
      <c r="AM42" s="142"/>
      <c r="AN42" s="142"/>
      <c r="AO42" s="142"/>
      <c r="AP42" s="142"/>
      <c r="AQ42" s="142"/>
      <c r="AR42" s="142"/>
      <c r="AS42" s="142"/>
      <c r="AT42" s="142"/>
      <c r="AU42" s="142"/>
      <c r="AV42" s="142"/>
      <c r="AW42" s="142"/>
      <c r="AX42" s="142"/>
      <c r="AY42" s="142"/>
      <c r="AZ42" s="142"/>
      <c r="BA42" s="142"/>
      <c r="BB42" s="142"/>
      <c r="BC42" s="142"/>
      <c r="BD42" s="142"/>
    </row>
    <row r="43" spans="2:56">
      <c r="B43" s="283"/>
      <c r="C43" s="331"/>
      <c r="D43" s="285"/>
      <c r="E43" s="285"/>
      <c r="F43" s="17" t="s">
        <v>101</v>
      </c>
      <c r="G43" s="65"/>
      <c r="H43" s="38"/>
      <c r="I43" s="136"/>
      <c r="J43" s="136"/>
      <c r="K43" s="136"/>
      <c r="L43" s="136"/>
      <c r="M43" s="136"/>
      <c r="N43" s="136"/>
      <c r="O43" s="136"/>
      <c r="P43" s="136"/>
      <c r="Q43" s="38"/>
      <c r="R43" s="136"/>
      <c r="S43" s="136"/>
      <c r="T43" s="136"/>
      <c r="U43" s="136"/>
      <c r="V43" s="136"/>
      <c r="W43" s="136"/>
      <c r="X43" s="136"/>
      <c r="Y43" s="136"/>
      <c r="Z43" s="136"/>
      <c r="AA43" s="136"/>
      <c r="AB43" s="136"/>
      <c r="AC43" s="136"/>
      <c r="AD43" s="90">
        <v>138.19</v>
      </c>
      <c r="AE43" s="90">
        <v>138.34</v>
      </c>
      <c r="AF43" s="90">
        <v>126.73</v>
      </c>
      <c r="AG43" s="236">
        <v>126.7</v>
      </c>
      <c r="AH43" s="236">
        <v>128.22</v>
      </c>
      <c r="AI43" s="243">
        <v>121.59</v>
      </c>
      <c r="AJ43" s="142">
        <v>146.22999999999999</v>
      </c>
      <c r="AK43" s="142">
        <v>149.72</v>
      </c>
      <c r="AL43" s="142">
        <v>128.85</v>
      </c>
      <c r="AM43" s="142"/>
      <c r="AN43" s="142"/>
      <c r="AO43" s="142"/>
      <c r="AP43" s="142"/>
      <c r="AQ43" s="142"/>
      <c r="AR43" s="142"/>
      <c r="AS43" s="142"/>
      <c r="AT43" s="142"/>
      <c r="AU43" s="142"/>
      <c r="AV43" s="142"/>
      <c r="AW43" s="142"/>
      <c r="AX43" s="142"/>
      <c r="AY43" s="142"/>
      <c r="AZ43" s="142"/>
      <c r="BA43" s="142"/>
      <c r="BB43" s="142"/>
      <c r="BC43" s="142"/>
      <c r="BD43" s="142"/>
    </row>
    <row r="44" spans="2:56">
      <c r="B44" s="283"/>
      <c r="C44" s="331"/>
      <c r="D44" s="285"/>
      <c r="E44" s="285"/>
      <c r="F44" s="17" t="s">
        <v>102</v>
      </c>
      <c r="G44" s="65"/>
      <c r="H44" s="38"/>
      <c r="I44" s="136"/>
      <c r="J44" s="136"/>
      <c r="K44" s="136"/>
      <c r="L44" s="136"/>
      <c r="M44" s="136"/>
      <c r="N44" s="136"/>
      <c r="O44" s="136"/>
      <c r="P44" s="136"/>
      <c r="Q44" s="38"/>
      <c r="R44" s="136"/>
      <c r="S44" s="136"/>
      <c r="T44" s="136"/>
      <c r="U44" s="136"/>
      <c r="V44" s="136"/>
      <c r="W44" s="136"/>
      <c r="X44" s="136"/>
      <c r="Y44" s="136"/>
      <c r="Z44" s="136"/>
      <c r="AA44" s="136"/>
      <c r="AB44" s="136"/>
      <c r="AC44" s="136"/>
      <c r="AD44" s="90">
        <v>138.13</v>
      </c>
      <c r="AE44" s="90">
        <v>138.28</v>
      </c>
      <c r="AF44" s="90">
        <v>126.68</v>
      </c>
      <c r="AG44" s="236">
        <v>126.65</v>
      </c>
      <c r="AH44" s="236">
        <v>128.19</v>
      </c>
      <c r="AI44" s="243">
        <v>121.62</v>
      </c>
      <c r="AJ44" s="142">
        <v>146.26</v>
      </c>
      <c r="AK44" s="142">
        <v>149.74</v>
      </c>
      <c r="AL44" s="142">
        <v>128.88999999999999</v>
      </c>
      <c r="AM44" s="142"/>
      <c r="AN44" s="142"/>
      <c r="AO44" s="142"/>
      <c r="AP44" s="142"/>
      <c r="AQ44" s="142"/>
      <c r="AR44" s="142"/>
      <c r="AS44" s="142"/>
      <c r="AT44" s="142"/>
      <c r="AU44" s="142"/>
      <c r="AV44" s="142"/>
      <c r="AW44" s="142"/>
      <c r="AX44" s="142"/>
      <c r="AY44" s="142"/>
      <c r="AZ44" s="142"/>
      <c r="BA44" s="142"/>
      <c r="BB44" s="142"/>
      <c r="BC44" s="142"/>
      <c r="BD44" s="142"/>
    </row>
    <row r="45" spans="2:56">
      <c r="B45" s="283"/>
      <c r="C45" s="331"/>
      <c r="D45" s="285"/>
      <c r="E45" s="285"/>
      <c r="F45" s="17" t="s">
        <v>103</v>
      </c>
      <c r="G45" s="65"/>
      <c r="H45" s="38"/>
      <c r="I45" s="136"/>
      <c r="J45" s="136"/>
      <c r="K45" s="136"/>
      <c r="L45" s="136"/>
      <c r="M45" s="136"/>
      <c r="N45" s="136"/>
      <c r="O45" s="136"/>
      <c r="P45" s="136"/>
      <c r="Q45" s="38"/>
      <c r="R45" s="136"/>
      <c r="S45" s="136"/>
      <c r="T45" s="136"/>
      <c r="U45" s="136"/>
      <c r="V45" s="136"/>
      <c r="W45" s="136"/>
      <c r="X45" s="136"/>
      <c r="Y45" s="136"/>
      <c r="Z45" s="136"/>
      <c r="AA45" s="136"/>
      <c r="AB45" s="136"/>
      <c r="AC45" s="136"/>
      <c r="AD45" s="90">
        <v>138.18</v>
      </c>
      <c r="AE45" s="90">
        <v>138.34</v>
      </c>
      <c r="AF45" s="90">
        <v>126.73</v>
      </c>
      <c r="AG45" s="236">
        <v>126.7</v>
      </c>
      <c r="AH45" s="236">
        <v>128.22</v>
      </c>
      <c r="AI45" s="243">
        <v>121.59</v>
      </c>
      <c r="AJ45" s="142">
        <v>146.22999999999999</v>
      </c>
      <c r="AK45" s="142">
        <v>149.72</v>
      </c>
      <c r="AL45" s="142">
        <v>128.85</v>
      </c>
      <c r="AM45" s="142"/>
      <c r="AN45" s="142"/>
      <c r="AO45" s="142"/>
      <c r="AP45" s="142"/>
      <c r="AQ45" s="142"/>
      <c r="AR45" s="142"/>
      <c r="AS45" s="142"/>
      <c r="AT45" s="142"/>
      <c r="AU45" s="142"/>
      <c r="AV45" s="142"/>
      <c r="AW45" s="142"/>
      <c r="AX45" s="142"/>
      <c r="AY45" s="142"/>
      <c r="AZ45" s="142"/>
      <c r="BA45" s="142"/>
      <c r="BB45" s="142"/>
      <c r="BC45" s="142"/>
      <c r="BD45" s="142"/>
    </row>
    <row r="46" spans="2:56">
      <c r="B46" s="283"/>
      <c r="C46" s="331"/>
      <c r="D46" s="285"/>
      <c r="E46" s="285"/>
      <c r="F46" s="17" t="s">
        <v>104</v>
      </c>
      <c r="G46" s="65"/>
      <c r="H46" s="38"/>
      <c r="I46" s="136"/>
      <c r="J46" s="136"/>
      <c r="K46" s="136"/>
      <c r="L46" s="136"/>
      <c r="M46" s="136"/>
      <c r="N46" s="136"/>
      <c r="O46" s="136"/>
      <c r="P46" s="136"/>
      <c r="Q46" s="38"/>
      <c r="R46" s="136"/>
      <c r="S46" s="136"/>
      <c r="T46" s="136"/>
      <c r="U46" s="136"/>
      <c r="V46" s="136"/>
      <c r="W46" s="136"/>
      <c r="X46" s="136"/>
      <c r="Y46" s="136"/>
      <c r="Z46" s="136"/>
      <c r="AA46" s="136"/>
      <c r="AB46" s="136"/>
      <c r="AC46" s="136"/>
      <c r="AD46" s="90">
        <v>138.18</v>
      </c>
      <c r="AE46" s="90">
        <v>138.33000000000001</v>
      </c>
      <c r="AF46" s="90">
        <v>126.72</v>
      </c>
      <c r="AG46" s="236">
        <v>126.69</v>
      </c>
      <c r="AH46" s="236">
        <v>128.22</v>
      </c>
      <c r="AI46" s="243">
        <v>121.59</v>
      </c>
      <c r="AJ46" s="142">
        <v>146.24</v>
      </c>
      <c r="AK46" s="142">
        <v>149.72999999999999</v>
      </c>
      <c r="AL46" s="142">
        <v>128.85</v>
      </c>
      <c r="AM46" s="142"/>
      <c r="AN46" s="142"/>
      <c r="AO46" s="142"/>
      <c r="AP46" s="142"/>
      <c r="AQ46" s="142"/>
      <c r="AR46" s="142"/>
      <c r="AS46" s="142"/>
      <c r="AT46" s="142"/>
      <c r="AU46" s="142"/>
      <c r="AV46" s="142"/>
      <c r="AW46" s="142"/>
      <c r="AX46" s="142"/>
      <c r="AY46" s="142"/>
      <c r="AZ46" s="142"/>
      <c r="BA46" s="142"/>
      <c r="BB46" s="142"/>
      <c r="BC46" s="142"/>
      <c r="BD46" s="142"/>
    </row>
    <row r="47" spans="2:56">
      <c r="B47" s="283"/>
      <c r="C47" s="331"/>
      <c r="D47" s="285"/>
      <c r="E47" s="285"/>
      <c r="F47" s="17" t="s">
        <v>105</v>
      </c>
      <c r="G47" s="65"/>
      <c r="H47" s="38"/>
      <c r="I47" s="136"/>
      <c r="J47" s="136"/>
      <c r="K47" s="136"/>
      <c r="L47" s="136"/>
      <c r="M47" s="136"/>
      <c r="N47" s="136"/>
      <c r="O47" s="136"/>
      <c r="P47" s="136"/>
      <c r="Q47" s="38"/>
      <c r="R47" s="136"/>
      <c r="S47" s="136"/>
      <c r="T47" s="136"/>
      <c r="U47" s="136"/>
      <c r="V47" s="136"/>
      <c r="W47" s="136"/>
      <c r="X47" s="136"/>
      <c r="Y47" s="136"/>
      <c r="Z47" s="136"/>
      <c r="AA47" s="136"/>
      <c r="AB47" s="136"/>
      <c r="AC47" s="136"/>
      <c r="AD47" s="90">
        <v>138.13999999999999</v>
      </c>
      <c r="AE47" s="90">
        <v>138.29</v>
      </c>
      <c r="AF47" s="90">
        <v>126.68</v>
      </c>
      <c r="AG47" s="236">
        <v>126.66</v>
      </c>
      <c r="AH47" s="236">
        <v>128.19</v>
      </c>
      <c r="AI47" s="243">
        <v>121.62</v>
      </c>
      <c r="AJ47" s="142">
        <v>146.26</v>
      </c>
      <c r="AK47" s="142">
        <v>149.74</v>
      </c>
      <c r="AL47" s="142">
        <v>128.88999999999999</v>
      </c>
      <c r="AM47" s="142"/>
      <c r="AN47" s="142"/>
      <c r="AO47" s="142"/>
      <c r="AP47" s="142"/>
      <c r="AQ47" s="142"/>
      <c r="AR47" s="142"/>
      <c r="AS47" s="142"/>
      <c r="AT47" s="142"/>
      <c r="AU47" s="142"/>
      <c r="AV47" s="142"/>
      <c r="AW47" s="142"/>
      <c r="AX47" s="142"/>
      <c r="AY47" s="142"/>
      <c r="AZ47" s="142"/>
      <c r="BA47" s="142"/>
      <c r="BB47" s="142"/>
      <c r="BC47" s="142"/>
      <c r="BD47" s="142"/>
    </row>
    <row r="48" spans="2:56">
      <c r="B48" s="283"/>
      <c r="C48" s="331"/>
      <c r="D48" s="285"/>
      <c r="E48" s="285"/>
      <c r="F48" s="17" t="s">
        <v>106</v>
      </c>
      <c r="G48" s="65"/>
      <c r="H48" s="38"/>
      <c r="I48" s="136"/>
      <c r="J48" s="136"/>
      <c r="K48" s="136"/>
      <c r="L48" s="136"/>
      <c r="M48" s="136"/>
      <c r="N48" s="136"/>
      <c r="O48" s="136"/>
      <c r="P48" s="136"/>
      <c r="Q48" s="38"/>
      <c r="R48" s="136"/>
      <c r="S48" s="136"/>
      <c r="T48" s="136"/>
      <c r="U48" s="136"/>
      <c r="V48" s="136"/>
      <c r="W48" s="136"/>
      <c r="X48" s="136"/>
      <c r="Y48" s="136"/>
      <c r="Z48" s="136"/>
      <c r="AA48" s="136"/>
      <c r="AB48" s="136"/>
      <c r="AC48" s="136"/>
      <c r="AD48" s="90">
        <v>138.18</v>
      </c>
      <c r="AE48" s="90">
        <v>138.34</v>
      </c>
      <c r="AF48" s="90">
        <v>126.72</v>
      </c>
      <c r="AG48" s="236">
        <v>126.7</v>
      </c>
      <c r="AH48" s="236">
        <v>128.22</v>
      </c>
      <c r="AI48" s="243">
        <v>121.58</v>
      </c>
      <c r="AJ48" s="142">
        <v>146.22999999999999</v>
      </c>
      <c r="AK48" s="142">
        <v>149.72</v>
      </c>
      <c r="AL48" s="142">
        <v>128.87</v>
      </c>
      <c r="AM48" s="142"/>
      <c r="AN48" s="142"/>
      <c r="AO48" s="142"/>
      <c r="AP48" s="142"/>
      <c r="AQ48" s="142"/>
      <c r="AR48" s="142"/>
      <c r="AS48" s="142"/>
      <c r="AT48" s="142"/>
      <c r="AU48" s="142"/>
      <c r="AV48" s="142"/>
      <c r="AW48" s="142"/>
      <c r="AX48" s="142"/>
      <c r="AY48" s="142"/>
      <c r="AZ48" s="142"/>
      <c r="BA48" s="142"/>
      <c r="BB48" s="142"/>
      <c r="BC48" s="142"/>
      <c r="BD48" s="142"/>
    </row>
    <row r="49" spans="2:56">
      <c r="B49" s="283"/>
      <c r="C49" s="331"/>
      <c r="D49" s="285"/>
      <c r="E49" s="285"/>
      <c r="F49" s="17" t="s">
        <v>107</v>
      </c>
      <c r="G49" s="65"/>
      <c r="H49" s="38"/>
      <c r="I49" s="136"/>
      <c r="J49" s="136"/>
      <c r="K49" s="136"/>
      <c r="L49" s="136"/>
      <c r="M49" s="136"/>
      <c r="N49" s="136"/>
      <c r="O49" s="136"/>
      <c r="P49" s="136"/>
      <c r="Q49" s="38"/>
      <c r="R49" s="136"/>
      <c r="S49" s="136"/>
      <c r="T49" s="136"/>
      <c r="U49" s="136"/>
      <c r="V49" s="136"/>
      <c r="W49" s="136"/>
      <c r="X49" s="136"/>
      <c r="Y49" s="136"/>
      <c r="Z49" s="136"/>
      <c r="AA49" s="136"/>
      <c r="AB49" s="136"/>
      <c r="AC49" s="136"/>
      <c r="AD49" s="90">
        <v>138.16999999999999</v>
      </c>
      <c r="AE49" s="90">
        <v>138.32</v>
      </c>
      <c r="AF49" s="90">
        <v>126.71</v>
      </c>
      <c r="AG49" s="236">
        <v>126.69</v>
      </c>
      <c r="AH49" s="236">
        <v>128.22</v>
      </c>
      <c r="AI49" s="243">
        <v>121.59</v>
      </c>
      <c r="AJ49" s="142">
        <v>146.24</v>
      </c>
      <c r="AK49" s="142">
        <v>149.72</v>
      </c>
      <c r="AL49" s="142">
        <v>128.86000000000001</v>
      </c>
      <c r="AM49" s="142"/>
      <c r="AN49" s="142"/>
      <c r="AO49" s="142"/>
      <c r="AP49" s="142"/>
      <c r="AQ49" s="142"/>
      <c r="AR49" s="142"/>
      <c r="AS49" s="142"/>
      <c r="AT49" s="142"/>
      <c r="AU49" s="142"/>
      <c r="AV49" s="142"/>
      <c r="AW49" s="142"/>
      <c r="AX49" s="142"/>
      <c r="AY49" s="142"/>
      <c r="AZ49" s="142"/>
      <c r="BA49" s="142"/>
      <c r="BB49" s="142"/>
      <c r="BC49" s="142"/>
      <c r="BD49" s="142"/>
    </row>
    <row r="50" spans="2:56">
      <c r="B50" s="283"/>
      <c r="C50" s="331"/>
      <c r="D50" s="285"/>
      <c r="E50" s="285"/>
      <c r="F50" s="17" t="s">
        <v>108</v>
      </c>
      <c r="G50" s="65"/>
      <c r="H50" s="38"/>
      <c r="I50" s="136"/>
      <c r="J50" s="136"/>
      <c r="K50" s="136"/>
      <c r="L50" s="136"/>
      <c r="M50" s="136"/>
      <c r="N50" s="136"/>
      <c r="O50" s="136"/>
      <c r="P50" s="136"/>
      <c r="Q50" s="38"/>
      <c r="R50" s="136"/>
      <c r="S50" s="136"/>
      <c r="T50" s="136"/>
      <c r="U50" s="136"/>
      <c r="V50" s="136"/>
      <c r="W50" s="136"/>
      <c r="X50" s="136"/>
      <c r="Y50" s="136"/>
      <c r="Z50" s="136"/>
      <c r="AA50" s="136"/>
      <c r="AB50" s="136"/>
      <c r="AC50" s="136"/>
      <c r="AD50" s="90">
        <v>138.19</v>
      </c>
      <c r="AE50" s="90">
        <v>138.35</v>
      </c>
      <c r="AF50" s="90">
        <v>126.73</v>
      </c>
      <c r="AG50" s="236">
        <v>126.71</v>
      </c>
      <c r="AH50" s="236">
        <v>128.24</v>
      </c>
      <c r="AI50" s="243">
        <v>121.57</v>
      </c>
      <c r="AJ50" s="142">
        <v>146.22</v>
      </c>
      <c r="AK50" s="142">
        <v>149.71</v>
      </c>
      <c r="AL50" s="142">
        <v>128.85</v>
      </c>
      <c r="AM50" s="142"/>
      <c r="AN50" s="142"/>
      <c r="AO50" s="142"/>
      <c r="AP50" s="142"/>
      <c r="AQ50" s="142"/>
      <c r="AR50" s="142"/>
      <c r="AS50" s="142"/>
      <c r="AT50" s="142"/>
      <c r="AU50" s="142"/>
      <c r="AV50" s="142"/>
      <c r="AW50" s="142"/>
      <c r="AX50" s="142"/>
      <c r="AY50" s="142"/>
      <c r="AZ50" s="142"/>
      <c r="BA50" s="142"/>
      <c r="BB50" s="142"/>
      <c r="BC50" s="142"/>
      <c r="BD50" s="142"/>
    </row>
    <row r="51" spans="2:56">
      <c r="B51" s="283"/>
      <c r="C51" s="331"/>
      <c r="D51" s="285"/>
      <c r="E51" s="285"/>
      <c r="F51" s="17" t="s">
        <v>109</v>
      </c>
      <c r="G51" s="65"/>
      <c r="H51" s="38"/>
      <c r="I51" s="136"/>
      <c r="J51" s="136"/>
      <c r="K51" s="136"/>
      <c r="L51" s="136"/>
      <c r="M51" s="136"/>
      <c r="N51" s="136"/>
      <c r="O51" s="136"/>
      <c r="P51" s="136"/>
      <c r="Q51" s="38"/>
      <c r="R51" s="136"/>
      <c r="S51" s="136"/>
      <c r="T51" s="136"/>
      <c r="U51" s="136"/>
      <c r="V51" s="136"/>
      <c r="W51" s="136"/>
      <c r="X51" s="136"/>
      <c r="Y51" s="136"/>
      <c r="Z51" s="136"/>
      <c r="AA51" s="136"/>
      <c r="AB51" s="136"/>
      <c r="AC51" s="136"/>
      <c r="AD51" s="90">
        <v>138.16999999999999</v>
      </c>
      <c r="AE51" s="90">
        <v>138.33000000000001</v>
      </c>
      <c r="AF51" s="90">
        <v>126.72</v>
      </c>
      <c r="AG51" s="236">
        <v>126.69</v>
      </c>
      <c r="AH51" s="236">
        <v>128.22999999999999</v>
      </c>
      <c r="AI51" s="243">
        <v>121.58</v>
      </c>
      <c r="AJ51" s="142">
        <v>146.22999999999999</v>
      </c>
      <c r="AK51" s="142">
        <v>149.72</v>
      </c>
      <c r="AL51" s="142">
        <v>128.86000000000001</v>
      </c>
      <c r="AM51" s="142"/>
      <c r="AN51" s="142"/>
      <c r="AO51" s="142"/>
      <c r="AP51" s="142"/>
      <c r="AQ51" s="142"/>
      <c r="AR51" s="142"/>
      <c r="AS51" s="142"/>
      <c r="AT51" s="142"/>
      <c r="AU51" s="142"/>
      <c r="AV51" s="142"/>
      <c r="AW51" s="142"/>
      <c r="AX51" s="142"/>
      <c r="AY51" s="142"/>
      <c r="AZ51" s="142"/>
      <c r="BA51" s="142"/>
      <c r="BB51" s="142"/>
      <c r="BC51" s="142"/>
      <c r="BD51" s="142"/>
    </row>
    <row r="52" spans="2:56">
      <c r="B52" s="283"/>
      <c r="C52" s="331"/>
      <c r="D52" s="285"/>
      <c r="E52" s="285"/>
      <c r="F52" s="17" t="s">
        <v>110</v>
      </c>
      <c r="G52" s="65"/>
      <c r="H52" s="38"/>
      <c r="I52" s="136"/>
      <c r="J52" s="136"/>
      <c r="K52" s="136"/>
      <c r="L52" s="136"/>
      <c r="M52" s="136"/>
      <c r="N52" s="136"/>
      <c r="O52" s="136"/>
      <c r="P52" s="136"/>
      <c r="Q52" s="38"/>
      <c r="R52" s="136"/>
      <c r="S52" s="136"/>
      <c r="T52" s="136"/>
      <c r="U52" s="136"/>
      <c r="V52" s="136"/>
      <c r="W52" s="136"/>
      <c r="X52" s="136"/>
      <c r="Y52" s="136"/>
      <c r="Z52" s="136"/>
      <c r="AA52" s="136"/>
      <c r="AB52" s="136"/>
      <c r="AC52" s="136"/>
      <c r="AD52" s="90">
        <v>138.08000000000001</v>
      </c>
      <c r="AE52" s="90">
        <v>138.21</v>
      </c>
      <c r="AF52" s="90">
        <v>126.62</v>
      </c>
      <c r="AG52" s="236">
        <v>126.6</v>
      </c>
      <c r="AH52" s="236">
        <v>128.16</v>
      </c>
      <c r="AI52" s="243">
        <v>121.66</v>
      </c>
      <c r="AJ52" s="142">
        <v>146.28</v>
      </c>
      <c r="AK52" s="142">
        <v>149.76</v>
      </c>
      <c r="AL52" s="142">
        <v>128.88999999999999</v>
      </c>
      <c r="AM52" s="142"/>
      <c r="AN52" s="142"/>
      <c r="AO52" s="142"/>
      <c r="AP52" s="142"/>
      <c r="AQ52" s="142"/>
      <c r="AR52" s="142"/>
      <c r="AS52" s="142"/>
      <c r="AT52" s="142"/>
      <c r="AU52" s="142"/>
      <c r="AV52" s="142"/>
      <c r="AW52" s="142"/>
      <c r="AX52" s="142"/>
      <c r="AY52" s="142"/>
      <c r="AZ52" s="142"/>
      <c r="BA52" s="142"/>
      <c r="BB52" s="142"/>
      <c r="BC52" s="142"/>
      <c r="BD52" s="142"/>
    </row>
    <row r="53" spans="2:56">
      <c r="B53" s="283"/>
      <c r="C53" s="332"/>
      <c r="D53" s="288"/>
      <c r="E53" s="288"/>
      <c r="F53" s="17" t="s">
        <v>111</v>
      </c>
      <c r="G53" s="66"/>
      <c r="H53" s="38"/>
      <c r="I53" s="136"/>
      <c r="J53" s="136"/>
      <c r="K53" s="136"/>
      <c r="L53" s="136"/>
      <c r="M53" s="136"/>
      <c r="N53" s="136"/>
      <c r="O53" s="136"/>
      <c r="P53" s="136"/>
      <c r="Q53" s="38"/>
      <c r="R53" s="136"/>
      <c r="S53" s="136"/>
      <c r="T53" s="136"/>
      <c r="U53" s="136"/>
      <c r="V53" s="136"/>
      <c r="W53" s="136"/>
      <c r="X53" s="136"/>
      <c r="Y53" s="136"/>
      <c r="Z53" s="136"/>
      <c r="AA53" s="136"/>
      <c r="AB53" s="136"/>
      <c r="AC53" s="136"/>
      <c r="AD53" s="90">
        <v>138.12</v>
      </c>
      <c r="AE53" s="90">
        <v>138.26</v>
      </c>
      <c r="AF53" s="90">
        <v>126.66</v>
      </c>
      <c r="AG53" s="236">
        <v>126.64</v>
      </c>
      <c r="AH53" s="236">
        <v>128.19</v>
      </c>
      <c r="AI53" s="243">
        <v>121.62</v>
      </c>
      <c r="AJ53" s="142">
        <v>146.27000000000001</v>
      </c>
      <c r="AK53" s="142">
        <v>149.74</v>
      </c>
      <c r="AL53" s="142">
        <v>128.87</v>
      </c>
      <c r="AM53" s="142"/>
      <c r="AN53" s="142"/>
      <c r="AO53" s="142"/>
      <c r="AP53" s="142"/>
      <c r="AQ53" s="142"/>
      <c r="AR53" s="142"/>
      <c r="AS53" s="142"/>
      <c r="AT53" s="142"/>
      <c r="AU53" s="142"/>
      <c r="AV53" s="142"/>
      <c r="AW53" s="142"/>
      <c r="AX53" s="142"/>
      <c r="AY53" s="142"/>
      <c r="AZ53" s="142"/>
      <c r="BA53" s="142"/>
      <c r="BB53" s="142"/>
      <c r="BC53" s="142"/>
      <c r="BD53" s="142"/>
    </row>
    <row r="54" spans="2:56" s="144" customFormat="1">
      <c r="AG54" s="237"/>
      <c r="AH54" s="237"/>
    </row>
    <row r="55" spans="2:56" ht="14.65" customHeight="1">
      <c r="B55" s="283" t="s">
        <v>305</v>
      </c>
      <c r="C55" s="330" t="s">
        <v>306</v>
      </c>
      <c r="D55" s="286" t="s">
        <v>96</v>
      </c>
      <c r="E55" s="284" t="s">
        <v>121</v>
      </c>
      <c r="F55" s="64" t="s">
        <v>98</v>
      </c>
      <c r="G55" s="133"/>
      <c r="H55" s="38"/>
      <c r="I55" s="136"/>
      <c r="J55" s="136"/>
      <c r="K55" s="136"/>
      <c r="L55" s="136"/>
      <c r="M55" s="136"/>
      <c r="N55" s="136"/>
      <c r="O55" s="136"/>
      <c r="P55" s="136"/>
      <c r="Q55" s="38"/>
      <c r="R55" s="136"/>
      <c r="S55" s="136"/>
      <c r="T55" s="136"/>
      <c r="U55" s="136"/>
      <c r="V55" s="136"/>
      <c r="W55" s="136"/>
      <c r="X55" s="136"/>
      <c r="Y55" s="136"/>
      <c r="Z55" s="136"/>
      <c r="AA55" s="136"/>
      <c r="AB55" s="136"/>
      <c r="AC55" s="136"/>
      <c r="AD55" s="90">
        <v>903.44</v>
      </c>
      <c r="AE55" s="90">
        <v>842.48</v>
      </c>
      <c r="AF55" s="90">
        <v>913.52</v>
      </c>
      <c r="AG55" s="236">
        <v>923.59</v>
      </c>
      <c r="AH55" s="236">
        <v>996.36</v>
      </c>
      <c r="AI55" s="243">
        <v>959.88</v>
      </c>
      <c r="AJ55" s="142">
        <v>981.72</v>
      </c>
      <c r="AK55" s="142">
        <v>918.43</v>
      </c>
      <c r="AL55" s="142">
        <v>808.75</v>
      </c>
      <c r="AM55" s="142"/>
      <c r="AN55" s="142"/>
      <c r="AO55" s="142"/>
      <c r="AP55" s="142"/>
      <c r="AQ55" s="142"/>
      <c r="AR55" s="142"/>
      <c r="AS55" s="142"/>
      <c r="AT55" s="142"/>
      <c r="AU55" s="142"/>
      <c r="AV55" s="142"/>
      <c r="AW55" s="142"/>
      <c r="AX55" s="142"/>
      <c r="AY55" s="142"/>
      <c r="AZ55" s="142"/>
      <c r="BA55" s="142"/>
      <c r="BB55" s="142"/>
      <c r="BC55" s="142"/>
      <c r="BD55" s="142"/>
    </row>
    <row r="56" spans="2:56">
      <c r="B56" s="283"/>
      <c r="C56" s="331"/>
      <c r="D56" s="287"/>
      <c r="E56" s="285"/>
      <c r="F56" s="64" t="s">
        <v>99</v>
      </c>
      <c r="G56" s="65"/>
      <c r="H56" s="38"/>
      <c r="I56" s="136"/>
      <c r="J56" s="136"/>
      <c r="K56" s="136"/>
      <c r="L56" s="136"/>
      <c r="M56" s="136"/>
      <c r="N56" s="136"/>
      <c r="O56" s="136"/>
      <c r="P56" s="136"/>
      <c r="Q56" s="38"/>
      <c r="R56" s="136"/>
      <c r="S56" s="136"/>
      <c r="T56" s="136"/>
      <c r="U56" s="136"/>
      <c r="V56" s="136"/>
      <c r="W56" s="136"/>
      <c r="X56" s="136"/>
      <c r="Y56" s="136"/>
      <c r="Z56" s="136"/>
      <c r="AA56" s="136"/>
      <c r="AB56" s="136"/>
      <c r="AC56" s="136"/>
      <c r="AD56" s="90">
        <v>934.45</v>
      </c>
      <c r="AE56" s="90">
        <v>873.67</v>
      </c>
      <c r="AF56" s="90">
        <v>929.49</v>
      </c>
      <c r="AG56" s="236">
        <v>939.06</v>
      </c>
      <c r="AH56" s="236">
        <v>976.4</v>
      </c>
      <c r="AI56" s="243">
        <v>941.13</v>
      </c>
      <c r="AJ56" s="142">
        <v>963.25</v>
      </c>
      <c r="AK56" s="142">
        <v>905.73</v>
      </c>
      <c r="AL56" s="142">
        <v>843.2</v>
      </c>
      <c r="AM56" s="142"/>
      <c r="AN56" s="142"/>
      <c r="AO56" s="142"/>
      <c r="AP56" s="142"/>
      <c r="AQ56" s="142"/>
      <c r="AR56" s="142"/>
      <c r="AS56" s="142"/>
      <c r="AT56" s="142"/>
      <c r="AU56" s="142"/>
      <c r="AV56" s="142"/>
      <c r="AW56" s="142"/>
      <c r="AX56" s="142"/>
      <c r="AY56" s="142"/>
      <c r="AZ56" s="142"/>
      <c r="BA56" s="142"/>
      <c r="BB56" s="142"/>
      <c r="BC56" s="142"/>
      <c r="BD56" s="142"/>
    </row>
    <row r="57" spans="2:56">
      <c r="B57" s="283"/>
      <c r="C57" s="331"/>
      <c r="D57" s="287"/>
      <c r="E57" s="285"/>
      <c r="F57" s="64" t="s">
        <v>100</v>
      </c>
      <c r="G57" s="65"/>
      <c r="H57" s="38"/>
      <c r="I57" s="136"/>
      <c r="J57" s="136"/>
      <c r="K57" s="136"/>
      <c r="L57" s="136"/>
      <c r="M57" s="136"/>
      <c r="N57" s="136"/>
      <c r="O57" s="136"/>
      <c r="P57" s="136"/>
      <c r="Q57" s="38"/>
      <c r="R57" s="136"/>
      <c r="S57" s="136"/>
      <c r="T57" s="136"/>
      <c r="U57" s="136"/>
      <c r="V57" s="136"/>
      <c r="W57" s="136"/>
      <c r="X57" s="136"/>
      <c r="Y57" s="136"/>
      <c r="Z57" s="136"/>
      <c r="AA57" s="136"/>
      <c r="AB57" s="136"/>
      <c r="AC57" s="136"/>
      <c r="AD57" s="90">
        <v>921.31</v>
      </c>
      <c r="AE57" s="90">
        <v>858.67</v>
      </c>
      <c r="AF57" s="90">
        <v>925.74</v>
      </c>
      <c r="AG57" s="236">
        <v>936.2</v>
      </c>
      <c r="AH57" s="236">
        <v>970.53</v>
      </c>
      <c r="AI57" s="243">
        <v>933.31</v>
      </c>
      <c r="AJ57" s="142">
        <v>956.24</v>
      </c>
      <c r="AK57" s="142">
        <v>900.01</v>
      </c>
      <c r="AL57" s="142">
        <v>844.46</v>
      </c>
      <c r="AM57" s="142"/>
      <c r="AN57" s="142"/>
      <c r="AO57" s="142"/>
      <c r="AP57" s="142"/>
      <c r="AQ57" s="142"/>
      <c r="AR57" s="142"/>
      <c r="AS57" s="142"/>
      <c r="AT57" s="142"/>
      <c r="AU57" s="142"/>
      <c r="AV57" s="142"/>
      <c r="AW57" s="142"/>
      <c r="AX57" s="142"/>
      <c r="AY57" s="142"/>
      <c r="AZ57" s="142"/>
      <c r="BA57" s="142"/>
      <c r="BB57" s="142"/>
      <c r="BC57" s="142"/>
      <c r="BD57" s="142"/>
    </row>
    <row r="58" spans="2:56">
      <c r="B58" s="283"/>
      <c r="C58" s="331"/>
      <c r="D58" s="287"/>
      <c r="E58" s="285"/>
      <c r="F58" s="64" t="s">
        <v>101</v>
      </c>
      <c r="G58" s="65"/>
      <c r="H58" s="38"/>
      <c r="I58" s="136"/>
      <c r="J58" s="136"/>
      <c r="K58" s="136"/>
      <c r="L58" s="136"/>
      <c r="M58" s="136"/>
      <c r="N58" s="136"/>
      <c r="O58" s="136"/>
      <c r="P58" s="136"/>
      <c r="Q58" s="38"/>
      <c r="R58" s="136"/>
      <c r="S58" s="136"/>
      <c r="T58" s="136"/>
      <c r="U58" s="136"/>
      <c r="V58" s="136"/>
      <c r="W58" s="136"/>
      <c r="X58" s="136"/>
      <c r="Y58" s="136"/>
      <c r="Z58" s="136"/>
      <c r="AA58" s="136"/>
      <c r="AB58" s="136"/>
      <c r="AC58" s="136"/>
      <c r="AD58" s="90">
        <v>946.28</v>
      </c>
      <c r="AE58" s="90">
        <v>885.9</v>
      </c>
      <c r="AF58" s="90">
        <v>946.18</v>
      </c>
      <c r="AG58" s="236">
        <v>955.79</v>
      </c>
      <c r="AH58" s="236">
        <v>1001.63</v>
      </c>
      <c r="AI58" s="243">
        <v>968.36</v>
      </c>
      <c r="AJ58" s="142">
        <v>1013.28</v>
      </c>
      <c r="AK58" s="142">
        <v>949.4</v>
      </c>
      <c r="AL58" s="142">
        <v>850</v>
      </c>
      <c r="AM58" s="142"/>
      <c r="AN58" s="142"/>
      <c r="AO58" s="142"/>
      <c r="AP58" s="142"/>
      <c r="AQ58" s="142"/>
      <c r="AR58" s="142"/>
      <c r="AS58" s="142"/>
      <c r="AT58" s="142"/>
      <c r="AU58" s="142"/>
      <c r="AV58" s="142"/>
      <c r="AW58" s="142"/>
      <c r="AX58" s="142"/>
      <c r="AY58" s="142"/>
      <c r="AZ58" s="142"/>
      <c r="BA58" s="142"/>
      <c r="BB58" s="142"/>
      <c r="BC58" s="142"/>
      <c r="BD58" s="142"/>
    </row>
    <row r="59" spans="2:56">
      <c r="B59" s="283"/>
      <c r="C59" s="331"/>
      <c r="D59" s="287"/>
      <c r="E59" s="285"/>
      <c r="F59" s="64" t="s">
        <v>102</v>
      </c>
      <c r="G59" s="65"/>
      <c r="H59" s="38"/>
      <c r="I59" s="136"/>
      <c r="J59" s="136"/>
      <c r="K59" s="136"/>
      <c r="L59" s="136"/>
      <c r="M59" s="136"/>
      <c r="N59" s="136"/>
      <c r="O59" s="136"/>
      <c r="P59" s="136"/>
      <c r="Q59" s="38"/>
      <c r="R59" s="136"/>
      <c r="S59" s="136"/>
      <c r="T59" s="136"/>
      <c r="U59" s="136"/>
      <c r="V59" s="136"/>
      <c r="W59" s="136"/>
      <c r="X59" s="136"/>
      <c r="Y59" s="136"/>
      <c r="Z59" s="136"/>
      <c r="AA59" s="136"/>
      <c r="AB59" s="136"/>
      <c r="AC59" s="136"/>
      <c r="AD59" s="90">
        <v>946.99</v>
      </c>
      <c r="AE59" s="90">
        <v>883.64</v>
      </c>
      <c r="AF59" s="90">
        <v>945.79</v>
      </c>
      <c r="AG59" s="236">
        <v>956.39</v>
      </c>
      <c r="AH59" s="236">
        <v>956.14</v>
      </c>
      <c r="AI59" s="243">
        <v>919.31</v>
      </c>
      <c r="AJ59" s="142">
        <v>943.49</v>
      </c>
      <c r="AK59" s="142">
        <v>882.87</v>
      </c>
      <c r="AL59" s="142">
        <v>824.72</v>
      </c>
      <c r="AM59" s="142"/>
      <c r="AN59" s="142"/>
      <c r="AO59" s="142"/>
      <c r="AP59" s="142"/>
      <c r="AQ59" s="142"/>
      <c r="AR59" s="142"/>
      <c r="AS59" s="142"/>
      <c r="AT59" s="142"/>
      <c r="AU59" s="142"/>
      <c r="AV59" s="142"/>
      <c r="AW59" s="142"/>
      <c r="AX59" s="142"/>
      <c r="AY59" s="142"/>
      <c r="AZ59" s="142"/>
      <c r="BA59" s="142"/>
      <c r="BB59" s="142"/>
      <c r="BC59" s="142"/>
      <c r="BD59" s="142"/>
    </row>
    <row r="60" spans="2:56">
      <c r="B60" s="283"/>
      <c r="C60" s="331"/>
      <c r="D60" s="287"/>
      <c r="E60" s="285"/>
      <c r="F60" s="64" t="s">
        <v>103</v>
      </c>
      <c r="G60" s="65"/>
      <c r="H60" s="38"/>
      <c r="I60" s="136"/>
      <c r="J60" s="136"/>
      <c r="K60" s="136"/>
      <c r="L60" s="136"/>
      <c r="M60" s="136"/>
      <c r="N60" s="136"/>
      <c r="O60" s="136"/>
      <c r="P60" s="136"/>
      <c r="Q60" s="38"/>
      <c r="R60" s="136"/>
      <c r="S60" s="136"/>
      <c r="T60" s="136"/>
      <c r="U60" s="136"/>
      <c r="V60" s="136"/>
      <c r="W60" s="136"/>
      <c r="X60" s="136"/>
      <c r="Y60" s="136"/>
      <c r="Z60" s="136"/>
      <c r="AA60" s="136"/>
      <c r="AB60" s="136"/>
      <c r="AC60" s="136"/>
      <c r="AD60" s="90">
        <v>924.51</v>
      </c>
      <c r="AE60" s="90">
        <v>861.56</v>
      </c>
      <c r="AF60" s="90">
        <v>923.91</v>
      </c>
      <c r="AG60" s="236">
        <v>934.36</v>
      </c>
      <c r="AH60" s="236">
        <v>951.87</v>
      </c>
      <c r="AI60" s="243">
        <v>916.52</v>
      </c>
      <c r="AJ60" s="142">
        <v>962.55</v>
      </c>
      <c r="AK60" s="142">
        <v>904.22</v>
      </c>
      <c r="AL60" s="142">
        <v>856.49</v>
      </c>
      <c r="AM60" s="142"/>
      <c r="AN60" s="142"/>
      <c r="AO60" s="142"/>
      <c r="AP60" s="142"/>
      <c r="AQ60" s="142"/>
      <c r="AR60" s="142"/>
      <c r="AS60" s="142"/>
      <c r="AT60" s="142"/>
      <c r="AU60" s="142"/>
      <c r="AV60" s="142"/>
      <c r="AW60" s="142"/>
      <c r="AX60" s="142"/>
      <c r="AY60" s="142"/>
      <c r="AZ60" s="142"/>
      <c r="BA60" s="142"/>
      <c r="BB60" s="142"/>
      <c r="BC60" s="142"/>
      <c r="BD60" s="142"/>
    </row>
    <row r="61" spans="2:56">
      <c r="B61" s="283"/>
      <c r="C61" s="331"/>
      <c r="D61" s="287"/>
      <c r="E61" s="285"/>
      <c r="F61" s="64" t="s">
        <v>104</v>
      </c>
      <c r="G61" s="65"/>
      <c r="H61" s="38"/>
      <c r="I61" s="136"/>
      <c r="J61" s="136"/>
      <c r="K61" s="136"/>
      <c r="L61" s="136"/>
      <c r="M61" s="136"/>
      <c r="N61" s="136"/>
      <c r="O61" s="136"/>
      <c r="P61" s="136"/>
      <c r="Q61" s="38"/>
      <c r="R61" s="136"/>
      <c r="S61" s="136"/>
      <c r="T61" s="136"/>
      <c r="U61" s="136"/>
      <c r="V61" s="136"/>
      <c r="W61" s="136"/>
      <c r="X61" s="136"/>
      <c r="Y61" s="136"/>
      <c r="Z61" s="136"/>
      <c r="AA61" s="136"/>
      <c r="AB61" s="136"/>
      <c r="AC61" s="136"/>
      <c r="AD61" s="90">
        <v>979.5</v>
      </c>
      <c r="AE61" s="90">
        <v>915.19</v>
      </c>
      <c r="AF61" s="90">
        <v>978.5</v>
      </c>
      <c r="AG61" s="236">
        <v>989.39</v>
      </c>
      <c r="AH61" s="236">
        <v>1075.3399999999999</v>
      </c>
      <c r="AI61" s="243">
        <v>1038.17</v>
      </c>
      <c r="AJ61" s="142">
        <v>1061.8699999999999</v>
      </c>
      <c r="AK61" s="142">
        <v>997.04</v>
      </c>
      <c r="AL61" s="142">
        <v>923.42</v>
      </c>
      <c r="AM61" s="142"/>
      <c r="AN61" s="142"/>
      <c r="AO61" s="142"/>
      <c r="AP61" s="142"/>
      <c r="AQ61" s="142"/>
      <c r="AR61" s="142"/>
      <c r="AS61" s="142"/>
      <c r="AT61" s="142"/>
      <c r="AU61" s="142"/>
      <c r="AV61" s="142"/>
      <c r="AW61" s="142"/>
      <c r="AX61" s="142"/>
      <c r="AY61" s="142"/>
      <c r="AZ61" s="142"/>
      <c r="BA61" s="142"/>
      <c r="BB61" s="142"/>
      <c r="BC61" s="142"/>
      <c r="BD61" s="142"/>
    </row>
    <row r="62" spans="2:56">
      <c r="B62" s="283"/>
      <c r="C62" s="331"/>
      <c r="D62" s="287"/>
      <c r="E62" s="285"/>
      <c r="F62" s="64" t="s">
        <v>105</v>
      </c>
      <c r="G62" s="65"/>
      <c r="H62" s="38"/>
      <c r="I62" s="136"/>
      <c r="J62" s="136"/>
      <c r="K62" s="136"/>
      <c r="L62" s="136"/>
      <c r="M62" s="136"/>
      <c r="N62" s="136"/>
      <c r="O62" s="136"/>
      <c r="P62" s="136"/>
      <c r="Q62" s="38"/>
      <c r="R62" s="136"/>
      <c r="S62" s="136"/>
      <c r="T62" s="136"/>
      <c r="U62" s="136"/>
      <c r="V62" s="136"/>
      <c r="W62" s="136"/>
      <c r="X62" s="136"/>
      <c r="Y62" s="136"/>
      <c r="Z62" s="136"/>
      <c r="AA62" s="136"/>
      <c r="AB62" s="136"/>
      <c r="AC62" s="136"/>
      <c r="AD62" s="90">
        <v>897.21</v>
      </c>
      <c r="AE62" s="90">
        <v>832.89</v>
      </c>
      <c r="AF62" s="90">
        <v>896.02</v>
      </c>
      <c r="AG62" s="236">
        <v>906.95</v>
      </c>
      <c r="AH62" s="236">
        <v>935.05</v>
      </c>
      <c r="AI62" s="243">
        <v>897.27</v>
      </c>
      <c r="AJ62" s="142">
        <v>920.52</v>
      </c>
      <c r="AK62" s="142">
        <v>863.42</v>
      </c>
      <c r="AL62" s="142">
        <v>802.73</v>
      </c>
      <c r="AM62" s="142"/>
      <c r="AN62" s="142"/>
      <c r="AO62" s="142"/>
      <c r="AP62" s="142"/>
      <c r="AQ62" s="142"/>
      <c r="AR62" s="142"/>
      <c r="AS62" s="142"/>
      <c r="AT62" s="142"/>
      <c r="AU62" s="142"/>
      <c r="AV62" s="142"/>
      <c r="AW62" s="142"/>
      <c r="AX62" s="142"/>
      <c r="AY62" s="142"/>
      <c r="AZ62" s="142"/>
      <c r="BA62" s="142"/>
      <c r="BB62" s="142"/>
      <c r="BC62" s="142"/>
      <c r="BD62" s="142"/>
    </row>
    <row r="63" spans="2:56">
      <c r="B63" s="283"/>
      <c r="C63" s="331"/>
      <c r="D63" s="287"/>
      <c r="E63" s="285"/>
      <c r="F63" s="64" t="s">
        <v>106</v>
      </c>
      <c r="G63" s="65"/>
      <c r="H63" s="38"/>
      <c r="I63" s="136"/>
      <c r="J63" s="136"/>
      <c r="K63" s="136"/>
      <c r="L63" s="136"/>
      <c r="M63" s="136"/>
      <c r="N63" s="136"/>
      <c r="O63" s="136"/>
      <c r="P63" s="136"/>
      <c r="Q63" s="38"/>
      <c r="R63" s="136"/>
      <c r="S63" s="136"/>
      <c r="T63" s="136"/>
      <c r="U63" s="136"/>
      <c r="V63" s="136"/>
      <c r="W63" s="136"/>
      <c r="X63" s="136"/>
      <c r="Y63" s="136"/>
      <c r="Z63" s="136"/>
      <c r="AA63" s="136"/>
      <c r="AB63" s="136"/>
      <c r="AC63" s="136"/>
      <c r="AD63" s="90">
        <v>943.37</v>
      </c>
      <c r="AE63" s="90">
        <v>880.02</v>
      </c>
      <c r="AF63" s="90">
        <v>941.63</v>
      </c>
      <c r="AG63" s="236">
        <v>952.2</v>
      </c>
      <c r="AH63" s="236">
        <v>979.1</v>
      </c>
      <c r="AI63" s="243">
        <v>942.33</v>
      </c>
      <c r="AJ63" s="142">
        <v>966.27</v>
      </c>
      <c r="AK63" s="142">
        <v>903.97</v>
      </c>
      <c r="AL63" s="142">
        <v>846.92</v>
      </c>
      <c r="AM63" s="142"/>
      <c r="AN63" s="142"/>
      <c r="AO63" s="142"/>
      <c r="AP63" s="142"/>
      <c r="AQ63" s="142"/>
      <c r="AR63" s="142"/>
      <c r="AS63" s="142"/>
      <c r="AT63" s="142"/>
      <c r="AU63" s="142"/>
      <c r="AV63" s="142"/>
      <c r="AW63" s="142"/>
      <c r="AX63" s="142"/>
      <c r="AY63" s="142"/>
      <c r="AZ63" s="142"/>
      <c r="BA63" s="142"/>
      <c r="BB63" s="142"/>
      <c r="BC63" s="142"/>
      <c r="BD63" s="142"/>
    </row>
    <row r="64" spans="2:56">
      <c r="B64" s="283"/>
      <c r="C64" s="331"/>
      <c r="D64" s="287"/>
      <c r="E64" s="285"/>
      <c r="F64" s="64" t="s">
        <v>107</v>
      </c>
      <c r="G64" s="65"/>
      <c r="H64" s="38"/>
      <c r="I64" s="136"/>
      <c r="J64" s="136"/>
      <c r="K64" s="136"/>
      <c r="L64" s="136"/>
      <c r="M64" s="136"/>
      <c r="N64" s="136"/>
      <c r="O64" s="136"/>
      <c r="P64" s="136"/>
      <c r="Q64" s="38"/>
      <c r="R64" s="136"/>
      <c r="S64" s="136"/>
      <c r="T64" s="136"/>
      <c r="U64" s="136"/>
      <c r="V64" s="136"/>
      <c r="W64" s="136"/>
      <c r="X64" s="136"/>
      <c r="Y64" s="136"/>
      <c r="Z64" s="136"/>
      <c r="AA64" s="136"/>
      <c r="AB64" s="136"/>
      <c r="AC64" s="136"/>
      <c r="AD64" s="90">
        <v>918</v>
      </c>
      <c r="AE64" s="90">
        <v>854.35</v>
      </c>
      <c r="AF64" s="90">
        <v>916.59</v>
      </c>
      <c r="AG64" s="236">
        <v>927.29</v>
      </c>
      <c r="AH64" s="236">
        <v>970.72</v>
      </c>
      <c r="AI64" s="243">
        <v>933.58</v>
      </c>
      <c r="AJ64" s="142">
        <v>957.14</v>
      </c>
      <c r="AK64" s="142">
        <v>896.41</v>
      </c>
      <c r="AL64" s="142">
        <v>837.79</v>
      </c>
      <c r="AM64" s="142"/>
      <c r="AN64" s="142"/>
      <c r="AO64" s="142"/>
      <c r="AP64" s="142"/>
      <c r="AQ64" s="142"/>
      <c r="AR64" s="142"/>
      <c r="AS64" s="142"/>
      <c r="AT64" s="142"/>
      <c r="AU64" s="142"/>
      <c r="AV64" s="142"/>
      <c r="AW64" s="142"/>
      <c r="AX64" s="142"/>
      <c r="AY64" s="142"/>
      <c r="AZ64" s="142"/>
      <c r="BA64" s="142"/>
      <c r="BB64" s="142"/>
      <c r="BC64" s="142"/>
      <c r="BD64" s="142"/>
    </row>
    <row r="65" spans="2:56">
      <c r="B65" s="283"/>
      <c r="C65" s="331"/>
      <c r="D65" s="287"/>
      <c r="E65" s="285"/>
      <c r="F65" s="64" t="s">
        <v>108</v>
      </c>
      <c r="G65" s="65"/>
      <c r="H65" s="38"/>
      <c r="I65" s="136"/>
      <c r="J65" s="136"/>
      <c r="K65" s="136"/>
      <c r="L65" s="136"/>
      <c r="M65" s="136"/>
      <c r="N65" s="136"/>
      <c r="O65" s="136"/>
      <c r="P65" s="136"/>
      <c r="Q65" s="38"/>
      <c r="R65" s="136"/>
      <c r="S65" s="136"/>
      <c r="T65" s="136"/>
      <c r="U65" s="136"/>
      <c r="V65" s="136"/>
      <c r="W65" s="136"/>
      <c r="X65" s="136"/>
      <c r="Y65" s="136"/>
      <c r="Z65" s="136"/>
      <c r="AA65" s="136"/>
      <c r="AB65" s="136"/>
      <c r="AC65" s="136"/>
      <c r="AD65" s="90">
        <v>894.74</v>
      </c>
      <c r="AE65" s="90">
        <v>832.49</v>
      </c>
      <c r="AF65" s="90">
        <v>894.56</v>
      </c>
      <c r="AG65" s="236">
        <v>904.77</v>
      </c>
      <c r="AH65" s="236">
        <v>944.55</v>
      </c>
      <c r="AI65" s="243">
        <v>908.16</v>
      </c>
      <c r="AJ65" s="142">
        <v>931.09</v>
      </c>
      <c r="AK65" s="142">
        <v>873.49</v>
      </c>
      <c r="AL65" s="142">
        <v>804.26</v>
      </c>
      <c r="AM65" s="142"/>
      <c r="AN65" s="142"/>
      <c r="AO65" s="142"/>
      <c r="AP65" s="142"/>
      <c r="AQ65" s="142"/>
      <c r="AR65" s="142"/>
      <c r="AS65" s="142"/>
      <c r="AT65" s="142"/>
      <c r="AU65" s="142"/>
      <c r="AV65" s="142"/>
      <c r="AW65" s="142"/>
      <c r="AX65" s="142"/>
      <c r="AY65" s="142"/>
      <c r="AZ65" s="142"/>
      <c r="BA65" s="142"/>
      <c r="BB65" s="142"/>
      <c r="BC65" s="142"/>
      <c r="BD65" s="142"/>
    </row>
    <row r="66" spans="2:56">
      <c r="B66" s="283"/>
      <c r="C66" s="331"/>
      <c r="D66" s="287"/>
      <c r="E66" s="285"/>
      <c r="F66" s="64" t="s">
        <v>109</v>
      </c>
      <c r="G66" s="65"/>
      <c r="H66" s="38"/>
      <c r="I66" s="136"/>
      <c r="J66" s="136"/>
      <c r="K66" s="136"/>
      <c r="L66" s="136"/>
      <c r="M66" s="136"/>
      <c r="N66" s="136"/>
      <c r="O66" s="136"/>
      <c r="P66" s="136"/>
      <c r="Q66" s="38"/>
      <c r="R66" s="136"/>
      <c r="S66" s="136"/>
      <c r="T66" s="136"/>
      <c r="U66" s="136"/>
      <c r="V66" s="136"/>
      <c r="W66" s="136"/>
      <c r="X66" s="136"/>
      <c r="Y66" s="136"/>
      <c r="Z66" s="136"/>
      <c r="AA66" s="136"/>
      <c r="AB66" s="136"/>
      <c r="AC66" s="136"/>
      <c r="AD66" s="90">
        <v>919.37</v>
      </c>
      <c r="AE66" s="90">
        <v>856.31</v>
      </c>
      <c r="AF66" s="90">
        <v>919.11</v>
      </c>
      <c r="AG66" s="236">
        <v>929.62</v>
      </c>
      <c r="AH66" s="236">
        <v>959.74</v>
      </c>
      <c r="AI66" s="243">
        <v>922.99</v>
      </c>
      <c r="AJ66" s="142">
        <v>946.2</v>
      </c>
      <c r="AK66" s="142">
        <v>888.49</v>
      </c>
      <c r="AL66" s="142">
        <v>829.8</v>
      </c>
      <c r="AM66" s="142"/>
      <c r="AN66" s="142"/>
      <c r="AO66" s="142"/>
      <c r="AP66" s="142"/>
      <c r="AQ66" s="142"/>
      <c r="AR66" s="142"/>
      <c r="AS66" s="142"/>
      <c r="AT66" s="142"/>
      <c r="AU66" s="142"/>
      <c r="AV66" s="142"/>
      <c r="AW66" s="142"/>
      <c r="AX66" s="142"/>
      <c r="AY66" s="142"/>
      <c r="AZ66" s="142"/>
      <c r="BA66" s="142"/>
      <c r="BB66" s="142"/>
      <c r="BC66" s="142"/>
      <c r="BD66" s="142"/>
    </row>
    <row r="67" spans="2:56">
      <c r="B67" s="283"/>
      <c r="C67" s="331"/>
      <c r="D67" s="287"/>
      <c r="E67" s="285"/>
      <c r="F67" s="64" t="s">
        <v>110</v>
      </c>
      <c r="G67" s="65"/>
      <c r="H67" s="38"/>
      <c r="I67" s="136"/>
      <c r="J67" s="136"/>
      <c r="K67" s="136"/>
      <c r="L67" s="136"/>
      <c r="M67" s="136"/>
      <c r="N67" s="136"/>
      <c r="O67" s="136"/>
      <c r="P67" s="136"/>
      <c r="Q67" s="38"/>
      <c r="R67" s="136"/>
      <c r="S67" s="136"/>
      <c r="T67" s="136"/>
      <c r="U67" s="136"/>
      <c r="V67" s="136"/>
      <c r="W67" s="136"/>
      <c r="X67" s="136"/>
      <c r="Y67" s="136"/>
      <c r="Z67" s="136"/>
      <c r="AA67" s="136"/>
      <c r="AB67" s="136"/>
      <c r="AC67" s="136"/>
      <c r="AD67" s="90">
        <v>946.77</v>
      </c>
      <c r="AE67" s="90">
        <v>884.94</v>
      </c>
      <c r="AF67" s="90">
        <v>946.04</v>
      </c>
      <c r="AG67" s="236">
        <v>956.14</v>
      </c>
      <c r="AH67" s="236">
        <v>997.31</v>
      </c>
      <c r="AI67" s="243">
        <v>961.43</v>
      </c>
      <c r="AJ67" s="142">
        <v>984.96</v>
      </c>
      <c r="AK67" s="142">
        <v>922.65</v>
      </c>
      <c r="AL67" s="142">
        <v>851.74</v>
      </c>
      <c r="AM67" s="142"/>
      <c r="AN67" s="142"/>
      <c r="AO67" s="142"/>
      <c r="AP67" s="142"/>
      <c r="AQ67" s="142"/>
      <c r="AR67" s="142"/>
      <c r="AS67" s="142"/>
      <c r="AT67" s="142"/>
      <c r="AU67" s="142"/>
      <c r="AV67" s="142"/>
      <c r="AW67" s="142"/>
      <c r="AX67" s="142"/>
      <c r="AY67" s="142"/>
      <c r="AZ67" s="142"/>
      <c r="BA67" s="142"/>
      <c r="BB67" s="142"/>
      <c r="BC67" s="142"/>
      <c r="BD67" s="142"/>
    </row>
    <row r="68" spans="2:56">
      <c r="B68" s="283"/>
      <c r="C68" s="332"/>
      <c r="D68" s="316"/>
      <c r="E68" s="285"/>
      <c r="F68" s="64" t="s">
        <v>111</v>
      </c>
      <c r="G68" s="65"/>
      <c r="H68" s="38"/>
      <c r="I68" s="136"/>
      <c r="J68" s="136"/>
      <c r="K68" s="136"/>
      <c r="L68" s="136"/>
      <c r="M68" s="136"/>
      <c r="N68" s="136"/>
      <c r="O68" s="136"/>
      <c r="P68" s="136"/>
      <c r="Q68" s="38"/>
      <c r="R68" s="136"/>
      <c r="S68" s="136"/>
      <c r="T68" s="136"/>
      <c r="U68" s="136"/>
      <c r="V68" s="136"/>
      <c r="W68" s="136"/>
      <c r="X68" s="136"/>
      <c r="Y68" s="136"/>
      <c r="Z68" s="136"/>
      <c r="AA68" s="136"/>
      <c r="AB68" s="136"/>
      <c r="AC68" s="136"/>
      <c r="AD68" s="90">
        <v>940.44</v>
      </c>
      <c r="AE68" s="90">
        <v>877.62</v>
      </c>
      <c r="AF68" s="90">
        <v>939.76</v>
      </c>
      <c r="AG68" s="236">
        <v>950.22</v>
      </c>
      <c r="AH68" s="236">
        <v>988.28</v>
      </c>
      <c r="AI68" s="243">
        <v>951.69</v>
      </c>
      <c r="AJ68" s="142">
        <v>975.18</v>
      </c>
      <c r="AK68" s="142">
        <v>913.14</v>
      </c>
      <c r="AL68" s="142">
        <v>848.02</v>
      </c>
      <c r="AM68" s="142"/>
      <c r="AN68" s="142"/>
      <c r="AO68" s="142"/>
      <c r="AP68" s="142"/>
      <c r="AQ68" s="142"/>
      <c r="AR68" s="142"/>
      <c r="AS68" s="142"/>
      <c r="AT68" s="142"/>
      <c r="AU68" s="142"/>
      <c r="AV68" s="142"/>
      <c r="AW68" s="142"/>
      <c r="AX68" s="142"/>
      <c r="AY68" s="142"/>
      <c r="AZ68" s="142"/>
      <c r="BA68" s="142"/>
      <c r="BB68" s="142"/>
      <c r="BC68" s="142"/>
      <c r="BD68" s="142"/>
    </row>
    <row r="69" spans="2:56" ht="14.65" customHeight="1">
      <c r="B69" s="283"/>
      <c r="C69" s="325" t="s">
        <v>321</v>
      </c>
      <c r="D69" s="316" t="s">
        <v>96</v>
      </c>
      <c r="E69" s="285"/>
      <c r="F69" s="17" t="s">
        <v>98</v>
      </c>
      <c r="G69" s="133"/>
      <c r="H69" s="38"/>
      <c r="I69" s="136"/>
      <c r="J69" s="136"/>
      <c r="K69" s="136"/>
      <c r="L69" s="136"/>
      <c r="M69" s="136"/>
      <c r="N69" s="136"/>
      <c r="O69" s="136"/>
      <c r="P69" s="136"/>
      <c r="Q69" s="38"/>
      <c r="R69" s="136"/>
      <c r="S69" s="136"/>
      <c r="T69" s="136"/>
      <c r="U69" s="136"/>
      <c r="V69" s="136"/>
      <c r="W69" s="136"/>
      <c r="X69" s="136"/>
      <c r="Y69" s="136"/>
      <c r="Z69" s="136"/>
      <c r="AA69" s="136"/>
      <c r="AB69" s="136"/>
      <c r="AC69" s="136"/>
      <c r="AD69" s="90">
        <v>1104.94</v>
      </c>
      <c r="AE69" s="90">
        <v>1018.34</v>
      </c>
      <c r="AF69" s="90">
        <v>1121.25</v>
      </c>
      <c r="AG69" s="236">
        <v>1140.18</v>
      </c>
      <c r="AH69" s="236">
        <v>1229.31</v>
      </c>
      <c r="AI69" s="243">
        <v>1177.42</v>
      </c>
      <c r="AJ69" s="142">
        <v>1205.8399999999999</v>
      </c>
      <c r="AK69" s="142">
        <v>1181.45</v>
      </c>
      <c r="AL69" s="142">
        <v>1023.02</v>
      </c>
      <c r="AM69" s="142"/>
      <c r="AN69" s="142"/>
      <c r="AO69" s="142"/>
      <c r="AP69" s="142"/>
      <c r="AQ69" s="142"/>
      <c r="AR69" s="142"/>
      <c r="AS69" s="142"/>
      <c r="AT69" s="142"/>
      <c r="AU69" s="142"/>
      <c r="AV69" s="142"/>
      <c r="AW69" s="142"/>
      <c r="AX69" s="142"/>
      <c r="AY69" s="142"/>
      <c r="AZ69" s="142"/>
      <c r="BA69" s="142"/>
      <c r="BB69" s="142"/>
      <c r="BC69" s="142"/>
      <c r="BD69" s="142"/>
    </row>
    <row r="70" spans="2:56">
      <c r="B70" s="283"/>
      <c r="C70" s="325"/>
      <c r="D70" s="326"/>
      <c r="E70" s="285"/>
      <c r="F70" s="17" t="s">
        <v>99</v>
      </c>
      <c r="G70" s="65"/>
      <c r="H70" s="38"/>
      <c r="I70" s="136"/>
      <c r="J70" s="136"/>
      <c r="K70" s="136"/>
      <c r="L70" s="136"/>
      <c r="M70" s="136"/>
      <c r="N70" s="136"/>
      <c r="O70" s="136"/>
      <c r="P70" s="136"/>
      <c r="Q70" s="38"/>
      <c r="R70" s="136"/>
      <c r="S70" s="136"/>
      <c r="T70" s="136"/>
      <c r="U70" s="136"/>
      <c r="V70" s="136"/>
      <c r="W70" s="136"/>
      <c r="X70" s="136"/>
      <c r="Y70" s="136"/>
      <c r="Z70" s="136"/>
      <c r="AA70" s="136"/>
      <c r="AB70" s="136"/>
      <c r="AC70" s="136"/>
      <c r="AD70" s="90">
        <v>1132.1400000000001</v>
      </c>
      <c r="AE70" s="90">
        <v>1045.8499999999999</v>
      </c>
      <c r="AF70" s="90">
        <v>1128.73</v>
      </c>
      <c r="AG70" s="236">
        <v>1146.99</v>
      </c>
      <c r="AH70" s="236">
        <v>1204.03</v>
      </c>
      <c r="AI70" s="243">
        <v>1153.7</v>
      </c>
      <c r="AJ70" s="142">
        <v>1182.32</v>
      </c>
      <c r="AK70" s="142">
        <v>1161.1600000000001</v>
      </c>
      <c r="AL70" s="142">
        <v>1053.23</v>
      </c>
      <c r="AM70" s="142"/>
      <c r="AN70" s="142"/>
      <c r="AO70" s="142"/>
      <c r="AP70" s="142"/>
      <c r="AQ70" s="142"/>
      <c r="AR70" s="142"/>
      <c r="AS70" s="142"/>
      <c r="AT70" s="142"/>
      <c r="AU70" s="142"/>
      <c r="AV70" s="142"/>
      <c r="AW70" s="142"/>
      <c r="AX70" s="142"/>
      <c r="AY70" s="142"/>
      <c r="AZ70" s="142"/>
      <c r="BA70" s="142"/>
      <c r="BB70" s="142"/>
      <c r="BC70" s="142"/>
      <c r="BD70" s="142"/>
    </row>
    <row r="71" spans="2:56">
      <c r="B71" s="283"/>
      <c r="C71" s="325"/>
      <c r="D71" s="326"/>
      <c r="E71" s="285"/>
      <c r="F71" s="17" t="s">
        <v>100</v>
      </c>
      <c r="G71" s="65"/>
      <c r="H71" s="38"/>
      <c r="I71" s="136"/>
      <c r="J71" s="136"/>
      <c r="K71" s="136"/>
      <c r="L71" s="136"/>
      <c r="M71" s="136"/>
      <c r="N71" s="136"/>
      <c r="O71" s="136"/>
      <c r="P71" s="136"/>
      <c r="Q71" s="38"/>
      <c r="R71" s="136"/>
      <c r="S71" s="136"/>
      <c r="T71" s="136"/>
      <c r="U71" s="136"/>
      <c r="V71" s="136"/>
      <c r="W71" s="136"/>
      <c r="X71" s="136"/>
      <c r="Y71" s="136"/>
      <c r="Z71" s="136"/>
      <c r="AA71" s="136"/>
      <c r="AB71" s="136"/>
      <c r="AC71" s="136"/>
      <c r="AD71" s="90">
        <v>1121.02</v>
      </c>
      <c r="AE71" s="90">
        <v>1032.3399999999999</v>
      </c>
      <c r="AF71" s="90">
        <v>1129.1600000000001</v>
      </c>
      <c r="AG71" s="236">
        <v>1148.55</v>
      </c>
      <c r="AH71" s="236">
        <v>1200.23</v>
      </c>
      <c r="AI71" s="243">
        <v>1147.4100000000001</v>
      </c>
      <c r="AJ71" s="142">
        <v>1177.19</v>
      </c>
      <c r="AK71" s="142">
        <v>1157.32</v>
      </c>
      <c r="AL71" s="142">
        <v>1057.54</v>
      </c>
      <c r="AM71" s="142"/>
      <c r="AN71" s="142"/>
      <c r="AO71" s="142"/>
      <c r="AP71" s="142"/>
      <c r="AQ71" s="142"/>
      <c r="AR71" s="142"/>
      <c r="AS71" s="142"/>
      <c r="AT71" s="142"/>
      <c r="AU71" s="142"/>
      <c r="AV71" s="142"/>
      <c r="AW71" s="142"/>
      <c r="AX71" s="142"/>
      <c r="AY71" s="142"/>
      <c r="AZ71" s="142"/>
      <c r="BA71" s="142"/>
      <c r="BB71" s="142"/>
      <c r="BC71" s="142"/>
      <c r="BD71" s="142"/>
    </row>
    <row r="72" spans="2:56">
      <c r="B72" s="283"/>
      <c r="C72" s="325"/>
      <c r="D72" s="326"/>
      <c r="E72" s="285"/>
      <c r="F72" s="17" t="s">
        <v>101</v>
      </c>
      <c r="G72" s="65"/>
      <c r="H72" s="38"/>
      <c r="I72" s="136"/>
      <c r="J72" s="136"/>
      <c r="K72" s="136"/>
      <c r="L72" s="136"/>
      <c r="M72" s="136"/>
      <c r="N72" s="136"/>
      <c r="O72" s="136"/>
      <c r="P72" s="136"/>
      <c r="Q72" s="38"/>
      <c r="R72" s="136"/>
      <c r="S72" s="136"/>
      <c r="T72" s="136"/>
      <c r="U72" s="136"/>
      <c r="V72" s="136"/>
      <c r="W72" s="136"/>
      <c r="X72" s="136"/>
      <c r="Y72" s="136"/>
      <c r="Z72" s="136"/>
      <c r="AA72" s="136"/>
      <c r="AB72" s="136"/>
      <c r="AC72" s="136"/>
      <c r="AD72" s="90">
        <v>1154.3900000000001</v>
      </c>
      <c r="AE72" s="90">
        <v>1068.49</v>
      </c>
      <c r="AF72" s="90">
        <v>1156.98</v>
      </c>
      <c r="AG72" s="236">
        <v>1175.33</v>
      </c>
      <c r="AH72" s="236">
        <v>1229.82</v>
      </c>
      <c r="AI72" s="243">
        <v>1182.06</v>
      </c>
      <c r="AJ72" s="142">
        <v>1241.1500000000001</v>
      </c>
      <c r="AK72" s="142">
        <v>1215.54</v>
      </c>
      <c r="AL72" s="142">
        <v>1069.21</v>
      </c>
      <c r="AM72" s="142"/>
      <c r="AN72" s="142"/>
      <c r="AO72" s="142"/>
      <c r="AP72" s="142"/>
      <c r="AQ72" s="142"/>
      <c r="AR72" s="142"/>
      <c r="AS72" s="142"/>
      <c r="AT72" s="142"/>
      <c r="AU72" s="142"/>
      <c r="AV72" s="142"/>
      <c r="AW72" s="142"/>
      <c r="AX72" s="142"/>
      <c r="AY72" s="142"/>
      <c r="AZ72" s="142"/>
      <c r="BA72" s="142"/>
      <c r="BB72" s="142"/>
      <c r="BC72" s="142"/>
      <c r="BD72" s="142"/>
    </row>
    <row r="73" spans="2:56">
      <c r="B73" s="283"/>
      <c r="C73" s="325"/>
      <c r="D73" s="326"/>
      <c r="E73" s="285"/>
      <c r="F73" s="17" t="s">
        <v>102</v>
      </c>
      <c r="G73" s="65"/>
      <c r="H73" s="38"/>
      <c r="I73" s="136"/>
      <c r="J73" s="136"/>
      <c r="K73" s="136"/>
      <c r="L73" s="136"/>
      <c r="M73" s="136"/>
      <c r="N73" s="136"/>
      <c r="O73" s="136"/>
      <c r="P73" s="136"/>
      <c r="Q73" s="38"/>
      <c r="R73" s="136"/>
      <c r="S73" s="136"/>
      <c r="T73" s="136"/>
      <c r="U73" s="136"/>
      <c r="V73" s="136"/>
      <c r="W73" s="136"/>
      <c r="X73" s="136"/>
      <c r="Y73" s="136"/>
      <c r="Z73" s="136"/>
      <c r="AA73" s="136"/>
      <c r="AB73" s="136"/>
      <c r="AC73" s="136"/>
      <c r="AD73" s="90">
        <v>1151.1300000000001</v>
      </c>
      <c r="AE73" s="90">
        <v>1061.3599999999999</v>
      </c>
      <c r="AF73" s="90">
        <v>1153.74</v>
      </c>
      <c r="AG73" s="236">
        <v>1173.3800000000001</v>
      </c>
      <c r="AH73" s="236">
        <v>1188.8</v>
      </c>
      <c r="AI73" s="243">
        <v>1136.42</v>
      </c>
      <c r="AJ73" s="142">
        <v>1168.82</v>
      </c>
      <c r="AK73" s="142">
        <v>1146.1600000000001</v>
      </c>
      <c r="AL73" s="142">
        <v>1043.5999999999999</v>
      </c>
      <c r="AM73" s="142"/>
      <c r="AN73" s="142"/>
      <c r="AO73" s="142"/>
      <c r="AP73" s="142"/>
      <c r="AQ73" s="142"/>
      <c r="AR73" s="142"/>
      <c r="AS73" s="142"/>
      <c r="AT73" s="142"/>
      <c r="AU73" s="142"/>
      <c r="AV73" s="142"/>
      <c r="AW73" s="142"/>
      <c r="AX73" s="142"/>
      <c r="AY73" s="142"/>
      <c r="AZ73" s="142"/>
      <c r="BA73" s="142"/>
      <c r="BB73" s="142"/>
      <c r="BC73" s="142"/>
      <c r="BD73" s="142"/>
    </row>
    <row r="74" spans="2:56">
      <c r="B74" s="283"/>
      <c r="C74" s="325"/>
      <c r="D74" s="326"/>
      <c r="E74" s="285"/>
      <c r="F74" s="17" t="s">
        <v>103</v>
      </c>
      <c r="G74" s="65"/>
      <c r="H74" s="38"/>
      <c r="I74" s="136"/>
      <c r="J74" s="136"/>
      <c r="K74" s="136"/>
      <c r="L74" s="136"/>
      <c r="M74" s="136"/>
      <c r="N74" s="136"/>
      <c r="O74" s="136"/>
      <c r="P74" s="136"/>
      <c r="Q74" s="38"/>
      <c r="R74" s="136"/>
      <c r="S74" s="136"/>
      <c r="T74" s="136"/>
      <c r="U74" s="136"/>
      <c r="V74" s="136"/>
      <c r="W74" s="136"/>
      <c r="X74" s="136"/>
      <c r="Y74" s="136"/>
      <c r="Z74" s="136"/>
      <c r="AA74" s="136"/>
      <c r="AB74" s="136"/>
      <c r="AC74" s="136"/>
      <c r="AD74" s="90">
        <v>1124.1600000000001</v>
      </c>
      <c r="AE74" s="90">
        <v>1035.17</v>
      </c>
      <c r="AF74" s="90">
        <v>1127.1300000000001</v>
      </c>
      <c r="AG74" s="236">
        <v>1146.49</v>
      </c>
      <c r="AH74" s="236">
        <v>1171.56</v>
      </c>
      <c r="AI74" s="243">
        <v>1121.29</v>
      </c>
      <c r="AJ74" s="142">
        <v>1182.6099999999999</v>
      </c>
      <c r="AK74" s="142">
        <v>1161.42</v>
      </c>
      <c r="AL74" s="142">
        <v>1070.4100000000001</v>
      </c>
      <c r="AM74" s="142"/>
      <c r="AN74" s="142"/>
      <c r="AO74" s="142"/>
      <c r="AP74" s="142"/>
      <c r="AQ74" s="142"/>
      <c r="AR74" s="142"/>
      <c r="AS74" s="142"/>
      <c r="AT74" s="142"/>
      <c r="AU74" s="142"/>
      <c r="AV74" s="142"/>
      <c r="AW74" s="142"/>
      <c r="AX74" s="142"/>
      <c r="AY74" s="142"/>
      <c r="AZ74" s="142"/>
      <c r="BA74" s="142"/>
      <c r="BB74" s="142"/>
      <c r="BC74" s="142"/>
      <c r="BD74" s="142"/>
    </row>
    <row r="75" spans="2:56">
      <c r="B75" s="283"/>
      <c r="C75" s="325"/>
      <c r="D75" s="326"/>
      <c r="E75" s="285"/>
      <c r="F75" s="17" t="s">
        <v>104</v>
      </c>
      <c r="G75" s="65"/>
      <c r="H75" s="38"/>
      <c r="I75" s="136"/>
      <c r="J75" s="136"/>
      <c r="K75" s="136"/>
      <c r="L75" s="136"/>
      <c r="M75" s="136"/>
      <c r="N75" s="136"/>
      <c r="O75" s="136"/>
      <c r="P75" s="136"/>
      <c r="Q75" s="38"/>
      <c r="R75" s="136"/>
      <c r="S75" s="136"/>
      <c r="T75" s="136"/>
      <c r="U75" s="136"/>
      <c r="V75" s="136"/>
      <c r="W75" s="136"/>
      <c r="X75" s="136"/>
      <c r="Y75" s="136"/>
      <c r="Z75" s="136"/>
      <c r="AA75" s="136"/>
      <c r="AB75" s="136"/>
      <c r="AC75" s="136"/>
      <c r="AD75" s="90">
        <v>1187.6099999999999</v>
      </c>
      <c r="AE75" s="90">
        <v>1096.78</v>
      </c>
      <c r="AF75" s="90">
        <v>1189.99</v>
      </c>
      <c r="AG75" s="236">
        <v>1209.95</v>
      </c>
      <c r="AH75" s="236">
        <v>1314.73</v>
      </c>
      <c r="AI75" s="243">
        <v>1261.8800000000001</v>
      </c>
      <c r="AJ75" s="142">
        <v>1292.94</v>
      </c>
      <c r="AK75" s="142">
        <v>1267.8</v>
      </c>
      <c r="AL75" s="142">
        <v>1150.5999999999999</v>
      </c>
      <c r="AM75" s="142"/>
      <c r="AN75" s="142"/>
      <c r="AO75" s="142"/>
      <c r="AP75" s="142"/>
      <c r="AQ75" s="142"/>
      <c r="AR75" s="142"/>
      <c r="AS75" s="142"/>
      <c r="AT75" s="142"/>
      <c r="AU75" s="142"/>
      <c r="AV75" s="142"/>
      <c r="AW75" s="142"/>
      <c r="AX75" s="142"/>
      <c r="AY75" s="142"/>
      <c r="AZ75" s="142"/>
      <c r="BA75" s="142"/>
      <c r="BB75" s="142"/>
      <c r="BC75" s="142"/>
      <c r="BD75" s="142"/>
    </row>
    <row r="76" spans="2:56">
      <c r="B76" s="283"/>
      <c r="C76" s="325"/>
      <c r="D76" s="326"/>
      <c r="E76" s="285"/>
      <c r="F76" s="17" t="s">
        <v>105</v>
      </c>
      <c r="G76" s="65"/>
      <c r="H76" s="38"/>
      <c r="I76" s="136"/>
      <c r="J76" s="136"/>
      <c r="K76" s="136"/>
      <c r="L76" s="136"/>
      <c r="M76" s="136"/>
      <c r="N76" s="136"/>
      <c r="O76" s="136"/>
      <c r="P76" s="136"/>
      <c r="Q76" s="38"/>
      <c r="R76" s="136"/>
      <c r="S76" s="136"/>
      <c r="T76" s="136"/>
      <c r="U76" s="136"/>
      <c r="V76" s="136"/>
      <c r="W76" s="136"/>
      <c r="X76" s="136"/>
      <c r="Y76" s="136"/>
      <c r="Z76" s="136"/>
      <c r="AA76" s="136"/>
      <c r="AB76" s="136"/>
      <c r="AC76" s="136"/>
      <c r="AD76" s="90">
        <v>1105.71</v>
      </c>
      <c r="AE76" s="90">
        <v>1014.85</v>
      </c>
      <c r="AF76" s="90">
        <v>1106.4000000000001</v>
      </c>
      <c r="AG76" s="236">
        <v>1126.4100000000001</v>
      </c>
      <c r="AH76" s="236">
        <v>1164.18</v>
      </c>
      <c r="AI76" s="243">
        <v>1110.7</v>
      </c>
      <c r="AJ76" s="142">
        <v>1140.92</v>
      </c>
      <c r="AK76" s="142">
        <v>1120.75</v>
      </c>
      <c r="AL76" s="142">
        <v>1018.17</v>
      </c>
      <c r="AM76" s="142"/>
      <c r="AN76" s="142"/>
      <c r="AO76" s="142"/>
      <c r="AP76" s="142"/>
      <c r="AQ76" s="142"/>
      <c r="AR76" s="142"/>
      <c r="AS76" s="142"/>
      <c r="AT76" s="142"/>
      <c r="AU76" s="142"/>
      <c r="AV76" s="142"/>
      <c r="AW76" s="142"/>
      <c r="AX76" s="142"/>
      <c r="AY76" s="142"/>
      <c r="AZ76" s="142"/>
      <c r="BA76" s="142"/>
      <c r="BB76" s="142"/>
      <c r="BC76" s="142"/>
      <c r="BD76" s="142"/>
    </row>
    <row r="77" spans="2:56">
      <c r="B77" s="283"/>
      <c r="C77" s="325"/>
      <c r="D77" s="326"/>
      <c r="E77" s="285"/>
      <c r="F77" s="17" t="s">
        <v>106</v>
      </c>
      <c r="G77" s="65"/>
      <c r="H77" s="38"/>
      <c r="I77" s="136"/>
      <c r="J77" s="136"/>
      <c r="K77" s="136"/>
      <c r="L77" s="136"/>
      <c r="M77" s="136"/>
      <c r="N77" s="136"/>
      <c r="O77" s="136"/>
      <c r="P77" s="136"/>
      <c r="Q77" s="38"/>
      <c r="R77" s="136"/>
      <c r="S77" s="136"/>
      <c r="T77" s="136"/>
      <c r="U77" s="136"/>
      <c r="V77" s="136"/>
      <c r="W77" s="136"/>
      <c r="X77" s="136"/>
      <c r="Y77" s="136"/>
      <c r="Z77" s="136"/>
      <c r="AA77" s="136"/>
      <c r="AB77" s="136"/>
      <c r="AC77" s="136"/>
      <c r="AD77" s="90">
        <v>1148.92</v>
      </c>
      <c r="AE77" s="90">
        <v>1059.31</v>
      </c>
      <c r="AF77" s="90">
        <v>1151.82</v>
      </c>
      <c r="AG77" s="236">
        <v>1171.3699999999999</v>
      </c>
      <c r="AH77" s="236">
        <v>1213.9000000000001</v>
      </c>
      <c r="AI77" s="243">
        <v>1161.6600000000001</v>
      </c>
      <c r="AJ77" s="142">
        <v>1192.1300000000001</v>
      </c>
      <c r="AK77" s="142">
        <v>1168.3599999999999</v>
      </c>
      <c r="AL77" s="142">
        <v>1065.94</v>
      </c>
      <c r="AM77" s="142"/>
      <c r="AN77" s="142"/>
      <c r="AO77" s="142"/>
      <c r="AP77" s="142"/>
      <c r="AQ77" s="142"/>
      <c r="AR77" s="142"/>
      <c r="AS77" s="142"/>
      <c r="AT77" s="142"/>
      <c r="AU77" s="142"/>
      <c r="AV77" s="142"/>
      <c r="AW77" s="142"/>
      <c r="AX77" s="142"/>
      <c r="AY77" s="142"/>
      <c r="AZ77" s="142"/>
      <c r="BA77" s="142"/>
      <c r="BB77" s="142"/>
      <c r="BC77" s="142"/>
      <c r="BD77" s="142"/>
    </row>
    <row r="78" spans="2:56">
      <c r="B78" s="283"/>
      <c r="C78" s="325"/>
      <c r="D78" s="326"/>
      <c r="E78" s="285"/>
      <c r="F78" s="17" t="s">
        <v>107</v>
      </c>
      <c r="G78" s="65"/>
      <c r="H78" s="38"/>
      <c r="I78" s="136"/>
      <c r="J78" s="136"/>
      <c r="K78" s="136"/>
      <c r="L78" s="136"/>
      <c r="M78" s="136"/>
      <c r="N78" s="136"/>
      <c r="O78" s="136"/>
      <c r="P78" s="136"/>
      <c r="Q78" s="38"/>
      <c r="R78" s="136"/>
      <c r="S78" s="136"/>
      <c r="T78" s="136"/>
      <c r="U78" s="136"/>
      <c r="V78" s="136"/>
      <c r="W78" s="136"/>
      <c r="X78" s="136"/>
      <c r="Y78" s="136"/>
      <c r="Z78" s="136"/>
      <c r="AA78" s="136"/>
      <c r="AB78" s="136"/>
      <c r="AC78" s="136"/>
      <c r="AD78" s="90">
        <v>1124.51</v>
      </c>
      <c r="AE78" s="90">
        <v>1034.54</v>
      </c>
      <c r="AF78" s="90">
        <v>1127.18</v>
      </c>
      <c r="AG78" s="236">
        <v>1146.9000000000001</v>
      </c>
      <c r="AH78" s="236">
        <v>1204.69</v>
      </c>
      <c r="AI78" s="243">
        <v>1152</v>
      </c>
      <c r="AJ78" s="142">
        <v>1182.3399999999999</v>
      </c>
      <c r="AK78" s="142">
        <v>1159.5899999999999</v>
      </c>
      <c r="AL78" s="142">
        <v>1056.28</v>
      </c>
      <c r="AM78" s="142"/>
      <c r="AN78" s="142"/>
      <c r="AO78" s="142"/>
      <c r="AP78" s="142"/>
      <c r="AQ78" s="142"/>
      <c r="AR78" s="142"/>
      <c r="AS78" s="142"/>
      <c r="AT78" s="142"/>
      <c r="AU78" s="142"/>
      <c r="AV78" s="142"/>
      <c r="AW78" s="142"/>
      <c r="AX78" s="142"/>
      <c r="AY78" s="142"/>
      <c r="AZ78" s="142"/>
      <c r="BA78" s="142"/>
      <c r="BB78" s="142"/>
      <c r="BC78" s="142"/>
      <c r="BD78" s="142"/>
    </row>
    <row r="79" spans="2:56">
      <c r="B79" s="283"/>
      <c r="C79" s="325"/>
      <c r="D79" s="326"/>
      <c r="E79" s="285"/>
      <c r="F79" s="17" t="s">
        <v>108</v>
      </c>
      <c r="G79" s="65"/>
      <c r="H79" s="38"/>
      <c r="I79" s="136"/>
      <c r="J79" s="136"/>
      <c r="K79" s="136"/>
      <c r="L79" s="136"/>
      <c r="M79" s="136"/>
      <c r="N79" s="136"/>
      <c r="O79" s="136"/>
      <c r="P79" s="136"/>
      <c r="Q79" s="38"/>
      <c r="R79" s="136"/>
      <c r="S79" s="136"/>
      <c r="T79" s="136"/>
      <c r="U79" s="136"/>
      <c r="V79" s="136"/>
      <c r="W79" s="136"/>
      <c r="X79" s="136"/>
      <c r="Y79" s="136"/>
      <c r="Z79" s="136"/>
      <c r="AA79" s="136"/>
      <c r="AB79" s="136"/>
      <c r="AC79" s="136"/>
      <c r="AD79" s="90">
        <v>1095.71</v>
      </c>
      <c r="AE79" s="90">
        <v>1007.4</v>
      </c>
      <c r="AF79" s="90">
        <v>1098.1300000000001</v>
      </c>
      <c r="AG79" s="236">
        <v>1117.27</v>
      </c>
      <c r="AH79" s="236">
        <v>1172.94</v>
      </c>
      <c r="AI79" s="243">
        <v>1121.1500000000001</v>
      </c>
      <c r="AJ79" s="142">
        <v>1150.81</v>
      </c>
      <c r="AK79" s="142">
        <v>1129.8599999999999</v>
      </c>
      <c r="AL79" s="142">
        <v>1013.96</v>
      </c>
      <c r="AM79" s="142"/>
      <c r="AN79" s="142"/>
      <c r="AO79" s="142"/>
      <c r="AP79" s="142"/>
      <c r="AQ79" s="142"/>
      <c r="AR79" s="142"/>
      <c r="AS79" s="142"/>
      <c r="AT79" s="142"/>
      <c r="AU79" s="142"/>
      <c r="AV79" s="142"/>
      <c r="AW79" s="142"/>
      <c r="AX79" s="142"/>
      <c r="AY79" s="142"/>
      <c r="AZ79" s="142"/>
      <c r="BA79" s="142"/>
      <c r="BB79" s="142"/>
      <c r="BC79" s="142"/>
      <c r="BD79" s="142"/>
    </row>
    <row r="80" spans="2:56">
      <c r="B80" s="283"/>
      <c r="C80" s="325"/>
      <c r="D80" s="326"/>
      <c r="E80" s="285"/>
      <c r="F80" s="17" t="s">
        <v>109</v>
      </c>
      <c r="G80" s="65"/>
      <c r="H80" s="38"/>
      <c r="I80" s="136"/>
      <c r="J80" s="136"/>
      <c r="K80" s="136"/>
      <c r="L80" s="136"/>
      <c r="M80" s="136"/>
      <c r="N80" s="136"/>
      <c r="O80" s="136"/>
      <c r="P80" s="136"/>
      <c r="Q80" s="38"/>
      <c r="R80" s="136"/>
      <c r="S80" s="136"/>
      <c r="T80" s="136"/>
      <c r="U80" s="136"/>
      <c r="V80" s="136"/>
      <c r="W80" s="136"/>
      <c r="X80" s="136"/>
      <c r="Y80" s="136"/>
      <c r="Z80" s="136"/>
      <c r="AA80" s="136"/>
      <c r="AB80" s="136"/>
      <c r="AC80" s="136"/>
      <c r="AD80" s="90">
        <v>1121.43</v>
      </c>
      <c r="AE80" s="90">
        <v>1032.0999999999999</v>
      </c>
      <c r="AF80" s="90">
        <v>1124.05</v>
      </c>
      <c r="AG80" s="236">
        <v>1143.56</v>
      </c>
      <c r="AH80" s="236">
        <v>1189.9000000000001</v>
      </c>
      <c r="AI80" s="243">
        <v>1137.6199999999999</v>
      </c>
      <c r="AJ80" s="142">
        <v>1167.56</v>
      </c>
      <c r="AK80" s="142">
        <v>1146.6300000000001</v>
      </c>
      <c r="AL80" s="142">
        <v>1042.6099999999999</v>
      </c>
      <c r="AM80" s="142"/>
      <c r="AN80" s="142"/>
      <c r="AO80" s="142"/>
      <c r="AP80" s="142"/>
      <c r="AQ80" s="142"/>
      <c r="AR80" s="142"/>
      <c r="AS80" s="142"/>
      <c r="AT80" s="142"/>
      <c r="AU80" s="142"/>
      <c r="AV80" s="142"/>
      <c r="AW80" s="142"/>
      <c r="AX80" s="142"/>
      <c r="AY80" s="142"/>
      <c r="AZ80" s="142"/>
      <c r="BA80" s="142"/>
      <c r="BB80" s="142"/>
      <c r="BC80" s="142"/>
      <c r="BD80" s="142"/>
    </row>
    <row r="81" spans="2:56">
      <c r="B81" s="283"/>
      <c r="C81" s="325"/>
      <c r="D81" s="326"/>
      <c r="E81" s="285"/>
      <c r="F81" s="17" t="s">
        <v>110</v>
      </c>
      <c r="G81" s="65"/>
      <c r="H81" s="38"/>
      <c r="I81" s="136"/>
      <c r="J81" s="136"/>
      <c r="K81" s="136"/>
      <c r="L81" s="136"/>
      <c r="M81" s="136"/>
      <c r="N81" s="136"/>
      <c r="O81" s="136"/>
      <c r="P81" s="136"/>
      <c r="Q81" s="38"/>
      <c r="R81" s="136"/>
      <c r="S81" s="136"/>
      <c r="T81" s="136"/>
      <c r="U81" s="136"/>
      <c r="V81" s="136"/>
      <c r="W81" s="136"/>
      <c r="X81" s="136"/>
      <c r="Y81" s="136"/>
      <c r="Z81" s="136"/>
      <c r="AA81" s="136"/>
      <c r="AB81" s="136"/>
      <c r="AC81" s="136"/>
      <c r="AD81" s="90">
        <v>1147.5999999999999</v>
      </c>
      <c r="AE81" s="90">
        <v>1059.78</v>
      </c>
      <c r="AF81" s="90">
        <v>1151.1199999999999</v>
      </c>
      <c r="AG81" s="236">
        <v>1170.1400000000001</v>
      </c>
      <c r="AH81" s="236">
        <v>1231.05</v>
      </c>
      <c r="AI81" s="243">
        <v>1179.81</v>
      </c>
      <c r="AJ81" s="142">
        <v>1209.94</v>
      </c>
      <c r="AK81" s="142">
        <v>1186.03</v>
      </c>
      <c r="AL81" s="142">
        <v>1068.8900000000001</v>
      </c>
      <c r="AM81" s="142"/>
      <c r="AN81" s="142"/>
      <c r="AO81" s="142"/>
      <c r="AP81" s="142"/>
      <c r="AQ81" s="142"/>
      <c r="AR81" s="142"/>
      <c r="AS81" s="142"/>
      <c r="AT81" s="142"/>
      <c r="AU81" s="142"/>
      <c r="AV81" s="142"/>
      <c r="AW81" s="142"/>
      <c r="AX81" s="142"/>
      <c r="AY81" s="142"/>
      <c r="AZ81" s="142"/>
      <c r="BA81" s="142"/>
      <c r="BB81" s="142"/>
      <c r="BC81" s="142"/>
      <c r="BD81" s="142"/>
    </row>
    <row r="82" spans="2:56">
      <c r="B82" s="283"/>
      <c r="C82" s="325"/>
      <c r="D82" s="326"/>
      <c r="E82" s="285"/>
      <c r="F82" s="17" t="s">
        <v>111</v>
      </c>
      <c r="G82" s="66"/>
      <c r="H82" s="38"/>
      <c r="I82" s="136"/>
      <c r="J82" s="136"/>
      <c r="K82" s="136"/>
      <c r="L82" s="136"/>
      <c r="M82" s="136"/>
      <c r="N82" s="136"/>
      <c r="O82" s="136"/>
      <c r="P82" s="136"/>
      <c r="Q82" s="38"/>
      <c r="R82" s="136"/>
      <c r="S82" s="136"/>
      <c r="T82" s="136"/>
      <c r="U82" s="136"/>
      <c r="V82" s="136"/>
      <c r="W82" s="136"/>
      <c r="X82" s="136"/>
      <c r="Y82" s="136"/>
      <c r="Z82" s="136"/>
      <c r="AA82" s="136"/>
      <c r="AB82" s="136"/>
      <c r="AC82" s="136"/>
      <c r="AD82" s="90">
        <v>1144.05</v>
      </c>
      <c r="AE82" s="90">
        <v>1054.9100000000001</v>
      </c>
      <c r="AF82" s="90">
        <v>1147.53</v>
      </c>
      <c r="AG82" s="236">
        <v>1167.01</v>
      </c>
      <c r="AH82" s="236">
        <v>1223.78</v>
      </c>
      <c r="AI82" s="243">
        <v>1171.6300000000001</v>
      </c>
      <c r="AJ82" s="142">
        <v>1202.03</v>
      </c>
      <c r="AK82" s="142">
        <v>1178.3800000000001</v>
      </c>
      <c r="AL82" s="142">
        <v>1066.92</v>
      </c>
      <c r="AM82" s="142"/>
      <c r="AN82" s="142"/>
      <c r="AO82" s="142"/>
      <c r="AP82" s="142"/>
      <c r="AQ82" s="142"/>
      <c r="AR82" s="142"/>
      <c r="AS82" s="142"/>
      <c r="AT82" s="142"/>
      <c r="AU82" s="142"/>
      <c r="AV82" s="142"/>
      <c r="AW82" s="142"/>
      <c r="AX82" s="142"/>
      <c r="AY82" s="142"/>
      <c r="AZ82" s="142"/>
      <c r="BA82" s="142"/>
      <c r="BB82" s="142"/>
      <c r="BC82" s="142"/>
      <c r="BD82" s="142"/>
    </row>
    <row r="83" spans="2:56" ht="14.65" customHeight="1">
      <c r="B83" s="283" t="s">
        <v>93</v>
      </c>
      <c r="C83" s="330"/>
      <c r="D83" s="286" t="s">
        <v>96</v>
      </c>
      <c r="E83" s="285"/>
      <c r="F83" s="64" t="s">
        <v>98</v>
      </c>
      <c r="G83" s="133"/>
      <c r="H83" s="38"/>
      <c r="I83" s="136"/>
      <c r="J83" s="136"/>
      <c r="K83" s="136"/>
      <c r="L83" s="136"/>
      <c r="M83" s="136"/>
      <c r="N83" s="136"/>
      <c r="O83" s="136"/>
      <c r="P83" s="136"/>
      <c r="Q83" s="38"/>
      <c r="R83" s="136"/>
      <c r="S83" s="136"/>
      <c r="T83" s="136"/>
      <c r="U83" s="136"/>
      <c r="V83" s="136"/>
      <c r="W83" s="136"/>
      <c r="X83" s="136"/>
      <c r="Y83" s="136"/>
      <c r="Z83" s="136"/>
      <c r="AA83" s="136"/>
      <c r="AB83" s="136"/>
      <c r="AC83" s="136"/>
      <c r="AD83" s="90">
        <v>790.33</v>
      </c>
      <c r="AE83" s="90">
        <v>726.8</v>
      </c>
      <c r="AF83" s="90">
        <v>800.87</v>
      </c>
      <c r="AG83" s="236">
        <v>812.29</v>
      </c>
      <c r="AH83" s="236">
        <v>894.94</v>
      </c>
      <c r="AI83" s="243">
        <v>812.19</v>
      </c>
      <c r="AJ83" s="142">
        <v>831.45</v>
      </c>
      <c r="AK83" s="142">
        <v>769</v>
      </c>
      <c r="AL83" s="142">
        <v>721.36</v>
      </c>
      <c r="AM83" s="142"/>
      <c r="AN83" s="142"/>
      <c r="AO83" s="142"/>
      <c r="AP83" s="142"/>
      <c r="AQ83" s="142"/>
      <c r="AR83" s="142"/>
      <c r="AS83" s="142"/>
      <c r="AT83" s="142"/>
      <c r="AU83" s="142"/>
      <c r="AV83" s="142"/>
      <c r="AW83" s="142"/>
      <c r="AX83" s="142"/>
      <c r="AY83" s="142"/>
      <c r="AZ83" s="142"/>
      <c r="BA83" s="142"/>
      <c r="BB83" s="142"/>
      <c r="BC83" s="142"/>
      <c r="BD83" s="142"/>
    </row>
    <row r="84" spans="2:56">
      <c r="B84" s="283"/>
      <c r="C84" s="331"/>
      <c r="D84" s="287"/>
      <c r="E84" s="285"/>
      <c r="F84" s="64" t="s">
        <v>99</v>
      </c>
      <c r="G84" s="65"/>
      <c r="H84" s="38"/>
      <c r="I84" s="136"/>
      <c r="J84" s="136"/>
      <c r="K84" s="136"/>
      <c r="L84" s="136"/>
      <c r="M84" s="136"/>
      <c r="N84" s="136"/>
      <c r="O84" s="136"/>
      <c r="P84" s="136"/>
      <c r="Q84" s="38"/>
      <c r="R84" s="136"/>
      <c r="S84" s="136"/>
      <c r="T84" s="136"/>
      <c r="U84" s="136"/>
      <c r="V84" s="136"/>
      <c r="W84" s="136"/>
      <c r="X84" s="136"/>
      <c r="Y84" s="136"/>
      <c r="Z84" s="136"/>
      <c r="AA84" s="136"/>
      <c r="AB84" s="136"/>
      <c r="AC84" s="136"/>
      <c r="AD84" s="90">
        <v>802.75</v>
      </c>
      <c r="AE84" s="90">
        <v>739.22</v>
      </c>
      <c r="AF84" s="90">
        <v>813.3</v>
      </c>
      <c r="AG84" s="236">
        <v>824.71</v>
      </c>
      <c r="AH84" s="236">
        <v>897.61</v>
      </c>
      <c r="AI84" s="243">
        <v>814.88</v>
      </c>
      <c r="AJ84" s="142">
        <v>841.76</v>
      </c>
      <c r="AK84" s="142">
        <v>778.88</v>
      </c>
      <c r="AL84" s="142">
        <v>732.87</v>
      </c>
      <c r="AM84" s="142"/>
      <c r="AN84" s="142"/>
      <c r="AO84" s="142"/>
      <c r="AP84" s="142"/>
      <c r="AQ84" s="142"/>
      <c r="AR84" s="142"/>
      <c r="AS84" s="142"/>
      <c r="AT84" s="142"/>
      <c r="AU84" s="142"/>
      <c r="AV84" s="142"/>
      <c r="AW84" s="142"/>
      <c r="AX84" s="142"/>
      <c r="AY84" s="142"/>
      <c r="AZ84" s="142"/>
      <c r="BA84" s="142"/>
      <c r="BB84" s="142"/>
      <c r="BC84" s="142"/>
      <c r="BD84" s="142"/>
    </row>
    <row r="85" spans="2:56">
      <c r="B85" s="283"/>
      <c r="C85" s="331"/>
      <c r="D85" s="287"/>
      <c r="E85" s="285"/>
      <c r="F85" s="64" t="s">
        <v>100</v>
      </c>
      <c r="G85" s="65"/>
      <c r="H85" s="38"/>
      <c r="I85" s="136"/>
      <c r="J85" s="136"/>
      <c r="K85" s="136"/>
      <c r="L85" s="136"/>
      <c r="M85" s="136"/>
      <c r="N85" s="136"/>
      <c r="O85" s="136"/>
      <c r="P85" s="136"/>
      <c r="Q85" s="38"/>
      <c r="R85" s="136"/>
      <c r="S85" s="136"/>
      <c r="T85" s="136"/>
      <c r="U85" s="136"/>
      <c r="V85" s="136"/>
      <c r="W85" s="136"/>
      <c r="X85" s="136"/>
      <c r="Y85" s="136"/>
      <c r="Z85" s="136"/>
      <c r="AA85" s="136"/>
      <c r="AB85" s="136"/>
      <c r="AC85" s="136"/>
      <c r="AD85" s="90">
        <v>800.45</v>
      </c>
      <c r="AE85" s="90">
        <v>736.92</v>
      </c>
      <c r="AF85" s="90">
        <v>811</v>
      </c>
      <c r="AG85" s="236">
        <v>822.42</v>
      </c>
      <c r="AH85" s="236">
        <v>898.7</v>
      </c>
      <c r="AI85" s="243">
        <v>815.97</v>
      </c>
      <c r="AJ85" s="142">
        <v>834.55</v>
      </c>
      <c r="AK85" s="142">
        <v>771.97</v>
      </c>
      <c r="AL85" s="142">
        <v>727.16</v>
      </c>
      <c r="AM85" s="142"/>
      <c r="AN85" s="142"/>
      <c r="AO85" s="142"/>
      <c r="AP85" s="142"/>
      <c r="AQ85" s="142"/>
      <c r="AR85" s="142"/>
      <c r="AS85" s="142"/>
      <c r="AT85" s="142"/>
      <c r="AU85" s="142"/>
      <c r="AV85" s="142"/>
      <c r="AW85" s="142"/>
      <c r="AX85" s="142"/>
      <c r="AY85" s="142"/>
      <c r="AZ85" s="142"/>
      <c r="BA85" s="142"/>
      <c r="BB85" s="142"/>
      <c r="BC85" s="142"/>
      <c r="BD85" s="142"/>
    </row>
    <row r="86" spans="2:56">
      <c r="B86" s="283"/>
      <c r="C86" s="331"/>
      <c r="D86" s="287"/>
      <c r="E86" s="285"/>
      <c r="F86" s="64" t="s">
        <v>101</v>
      </c>
      <c r="G86" s="65"/>
      <c r="H86" s="38"/>
      <c r="I86" s="136"/>
      <c r="J86" s="136"/>
      <c r="K86" s="136"/>
      <c r="L86" s="136"/>
      <c r="M86" s="136"/>
      <c r="N86" s="136"/>
      <c r="O86" s="136"/>
      <c r="P86" s="136"/>
      <c r="Q86" s="38"/>
      <c r="R86" s="136"/>
      <c r="S86" s="136"/>
      <c r="T86" s="136"/>
      <c r="U86" s="136"/>
      <c r="V86" s="136"/>
      <c r="W86" s="136"/>
      <c r="X86" s="136"/>
      <c r="Y86" s="136"/>
      <c r="Z86" s="136"/>
      <c r="AA86" s="136"/>
      <c r="AB86" s="136"/>
      <c r="AC86" s="136"/>
      <c r="AD86" s="90">
        <v>791.81</v>
      </c>
      <c r="AE86" s="90">
        <v>728.28</v>
      </c>
      <c r="AF86" s="90">
        <v>802.35</v>
      </c>
      <c r="AG86" s="236">
        <v>813.77</v>
      </c>
      <c r="AH86" s="236">
        <v>896.44</v>
      </c>
      <c r="AI86" s="243">
        <v>813.7</v>
      </c>
      <c r="AJ86" s="142">
        <v>831.46</v>
      </c>
      <c r="AK86" s="142">
        <v>769.01</v>
      </c>
      <c r="AL86" s="142">
        <v>721.5</v>
      </c>
      <c r="AM86" s="142"/>
      <c r="AN86" s="142"/>
      <c r="AO86" s="142"/>
      <c r="AP86" s="142"/>
      <c r="AQ86" s="142"/>
      <c r="AR86" s="142"/>
      <c r="AS86" s="142"/>
      <c r="AT86" s="142"/>
      <c r="AU86" s="142"/>
      <c r="AV86" s="142"/>
      <c r="AW86" s="142"/>
      <c r="AX86" s="142"/>
      <c r="AY86" s="142"/>
      <c r="AZ86" s="142"/>
      <c r="BA86" s="142"/>
      <c r="BB86" s="142"/>
      <c r="BC86" s="142"/>
      <c r="BD86" s="142"/>
    </row>
    <row r="87" spans="2:56">
      <c r="B87" s="283"/>
      <c r="C87" s="331"/>
      <c r="D87" s="287"/>
      <c r="E87" s="285"/>
      <c r="F87" s="64" t="s">
        <v>102</v>
      </c>
      <c r="G87" s="65"/>
      <c r="H87" s="38"/>
      <c r="I87" s="136"/>
      <c r="J87" s="136"/>
      <c r="K87" s="136"/>
      <c r="L87" s="136"/>
      <c r="M87" s="136"/>
      <c r="N87" s="136"/>
      <c r="O87" s="136"/>
      <c r="P87" s="136"/>
      <c r="Q87" s="38"/>
      <c r="R87" s="136"/>
      <c r="S87" s="136"/>
      <c r="T87" s="136"/>
      <c r="U87" s="136"/>
      <c r="V87" s="136"/>
      <c r="W87" s="136"/>
      <c r="X87" s="136"/>
      <c r="Y87" s="136"/>
      <c r="Z87" s="136"/>
      <c r="AA87" s="136"/>
      <c r="AB87" s="136"/>
      <c r="AC87" s="136"/>
      <c r="AD87" s="90">
        <v>814.75</v>
      </c>
      <c r="AE87" s="90">
        <v>751.22</v>
      </c>
      <c r="AF87" s="90">
        <v>825.31</v>
      </c>
      <c r="AG87" s="236">
        <v>836.73</v>
      </c>
      <c r="AH87" s="236">
        <v>917.41</v>
      </c>
      <c r="AI87" s="243">
        <v>834.78</v>
      </c>
      <c r="AJ87" s="142">
        <v>851.41</v>
      </c>
      <c r="AK87" s="142">
        <v>788.13</v>
      </c>
      <c r="AL87" s="142">
        <v>761.38</v>
      </c>
      <c r="AM87" s="142"/>
      <c r="AN87" s="142"/>
      <c r="AO87" s="142"/>
      <c r="AP87" s="142"/>
      <c r="AQ87" s="142"/>
      <c r="AR87" s="142"/>
      <c r="AS87" s="142"/>
      <c r="AT87" s="142"/>
      <c r="AU87" s="142"/>
      <c r="AV87" s="142"/>
      <c r="AW87" s="142"/>
      <c r="AX87" s="142"/>
      <c r="AY87" s="142"/>
      <c r="AZ87" s="142"/>
      <c r="BA87" s="142"/>
      <c r="BB87" s="142"/>
      <c r="BC87" s="142"/>
      <c r="BD87" s="142"/>
    </row>
    <row r="88" spans="2:56">
      <c r="B88" s="283"/>
      <c r="C88" s="331"/>
      <c r="D88" s="287"/>
      <c r="E88" s="285"/>
      <c r="F88" s="64" t="s">
        <v>103</v>
      </c>
      <c r="G88" s="65"/>
      <c r="H88" s="38"/>
      <c r="I88" s="136"/>
      <c r="J88" s="136"/>
      <c r="K88" s="136"/>
      <c r="L88" s="136"/>
      <c r="M88" s="136"/>
      <c r="N88" s="136"/>
      <c r="O88" s="136"/>
      <c r="P88" s="136"/>
      <c r="Q88" s="38"/>
      <c r="R88" s="136"/>
      <c r="S88" s="136"/>
      <c r="T88" s="136"/>
      <c r="U88" s="136"/>
      <c r="V88" s="136"/>
      <c r="W88" s="136"/>
      <c r="X88" s="136"/>
      <c r="Y88" s="136"/>
      <c r="Z88" s="136"/>
      <c r="AA88" s="136"/>
      <c r="AB88" s="136"/>
      <c r="AC88" s="136"/>
      <c r="AD88" s="90">
        <v>791.83</v>
      </c>
      <c r="AE88" s="90">
        <v>728.3</v>
      </c>
      <c r="AF88" s="90">
        <v>802.37</v>
      </c>
      <c r="AG88" s="236">
        <v>813.79</v>
      </c>
      <c r="AH88" s="236">
        <v>896.43</v>
      </c>
      <c r="AI88" s="243">
        <v>813.69</v>
      </c>
      <c r="AJ88" s="142">
        <v>831.48</v>
      </c>
      <c r="AK88" s="142">
        <v>769.03</v>
      </c>
      <c r="AL88" s="142">
        <v>721.52</v>
      </c>
      <c r="AM88" s="142"/>
      <c r="AN88" s="142"/>
      <c r="AO88" s="142"/>
      <c r="AP88" s="142"/>
      <c r="AQ88" s="142"/>
      <c r="AR88" s="142"/>
      <c r="AS88" s="142"/>
      <c r="AT88" s="142"/>
      <c r="AU88" s="142"/>
      <c r="AV88" s="142"/>
      <c r="AW88" s="142"/>
      <c r="AX88" s="142"/>
      <c r="AY88" s="142"/>
      <c r="AZ88" s="142"/>
      <c r="BA88" s="142"/>
      <c r="BB88" s="142"/>
      <c r="BC88" s="142"/>
      <c r="BD88" s="142"/>
    </row>
    <row r="89" spans="2:56">
      <c r="B89" s="283"/>
      <c r="C89" s="331"/>
      <c r="D89" s="287"/>
      <c r="E89" s="285"/>
      <c r="F89" s="64" t="s">
        <v>104</v>
      </c>
      <c r="G89" s="65"/>
      <c r="H89" s="38"/>
      <c r="I89" s="136"/>
      <c r="J89" s="136"/>
      <c r="K89" s="136"/>
      <c r="L89" s="136"/>
      <c r="M89" s="136"/>
      <c r="N89" s="136"/>
      <c r="O89" s="136"/>
      <c r="P89" s="136"/>
      <c r="Q89" s="38"/>
      <c r="R89" s="136"/>
      <c r="S89" s="136"/>
      <c r="T89" s="136"/>
      <c r="U89" s="136"/>
      <c r="V89" s="136"/>
      <c r="W89" s="136"/>
      <c r="X89" s="136"/>
      <c r="Y89" s="136"/>
      <c r="Z89" s="136"/>
      <c r="AA89" s="136"/>
      <c r="AB89" s="136"/>
      <c r="AC89" s="136"/>
      <c r="AD89" s="90">
        <v>795.44</v>
      </c>
      <c r="AE89" s="90">
        <v>731.92</v>
      </c>
      <c r="AF89" s="90">
        <v>805.99</v>
      </c>
      <c r="AG89" s="236">
        <v>817.41</v>
      </c>
      <c r="AH89" s="236">
        <v>898.74</v>
      </c>
      <c r="AI89" s="243">
        <v>816.01</v>
      </c>
      <c r="AJ89" s="142">
        <v>836.49</v>
      </c>
      <c r="AK89" s="142">
        <v>773.83</v>
      </c>
      <c r="AL89" s="142">
        <v>725.7</v>
      </c>
      <c r="AM89" s="142"/>
      <c r="AN89" s="142"/>
      <c r="AO89" s="142"/>
      <c r="AP89" s="142"/>
      <c r="AQ89" s="142"/>
      <c r="AR89" s="142"/>
      <c r="AS89" s="142"/>
      <c r="AT89" s="142"/>
      <c r="AU89" s="142"/>
      <c r="AV89" s="142"/>
      <c r="AW89" s="142"/>
      <c r="AX89" s="142"/>
      <c r="AY89" s="142"/>
      <c r="AZ89" s="142"/>
      <c r="BA89" s="142"/>
      <c r="BB89" s="142"/>
      <c r="BC89" s="142"/>
      <c r="BD89" s="142"/>
    </row>
    <row r="90" spans="2:56">
      <c r="B90" s="283"/>
      <c r="C90" s="331"/>
      <c r="D90" s="287"/>
      <c r="E90" s="285"/>
      <c r="F90" s="64" t="s">
        <v>105</v>
      </c>
      <c r="G90" s="65"/>
      <c r="H90" s="38"/>
      <c r="I90" s="136"/>
      <c r="J90" s="136"/>
      <c r="K90" s="136"/>
      <c r="L90" s="136"/>
      <c r="M90" s="136"/>
      <c r="N90" s="136"/>
      <c r="O90" s="136"/>
      <c r="P90" s="136"/>
      <c r="Q90" s="38"/>
      <c r="R90" s="136"/>
      <c r="S90" s="136"/>
      <c r="T90" s="136"/>
      <c r="U90" s="136"/>
      <c r="V90" s="136"/>
      <c r="W90" s="136"/>
      <c r="X90" s="136"/>
      <c r="Y90" s="136"/>
      <c r="Z90" s="136"/>
      <c r="AA90" s="136"/>
      <c r="AB90" s="136"/>
      <c r="AC90" s="136"/>
      <c r="AD90" s="90">
        <v>811.4</v>
      </c>
      <c r="AE90" s="90">
        <v>747.87</v>
      </c>
      <c r="AF90" s="90">
        <v>821.96</v>
      </c>
      <c r="AG90" s="236">
        <v>833.37</v>
      </c>
      <c r="AH90" s="236">
        <v>915.61</v>
      </c>
      <c r="AI90" s="243">
        <v>832.97</v>
      </c>
      <c r="AJ90" s="142">
        <v>852.29</v>
      </c>
      <c r="AK90" s="142">
        <v>788.98</v>
      </c>
      <c r="AL90" s="142">
        <v>755.99</v>
      </c>
      <c r="AM90" s="142"/>
      <c r="AN90" s="142"/>
      <c r="AO90" s="142"/>
      <c r="AP90" s="142"/>
      <c r="AQ90" s="142"/>
      <c r="AR90" s="142"/>
      <c r="AS90" s="142"/>
      <c r="AT90" s="142"/>
      <c r="AU90" s="142"/>
      <c r="AV90" s="142"/>
      <c r="AW90" s="142"/>
      <c r="AX90" s="142"/>
      <c r="AY90" s="142"/>
      <c r="AZ90" s="142"/>
      <c r="BA90" s="142"/>
      <c r="BB90" s="142"/>
      <c r="BC90" s="142"/>
      <c r="BD90" s="142"/>
    </row>
    <row r="91" spans="2:56">
      <c r="B91" s="283"/>
      <c r="C91" s="331"/>
      <c r="D91" s="287"/>
      <c r="E91" s="285"/>
      <c r="F91" s="64" t="s">
        <v>106</v>
      </c>
      <c r="G91" s="65"/>
      <c r="H91" s="38"/>
      <c r="I91" s="136"/>
      <c r="J91" s="136"/>
      <c r="K91" s="136"/>
      <c r="L91" s="136"/>
      <c r="M91" s="136"/>
      <c r="N91" s="136"/>
      <c r="O91" s="136"/>
      <c r="P91" s="136"/>
      <c r="Q91" s="38"/>
      <c r="R91" s="136"/>
      <c r="S91" s="136"/>
      <c r="T91" s="136"/>
      <c r="U91" s="136"/>
      <c r="V91" s="136"/>
      <c r="W91" s="136"/>
      <c r="X91" s="136"/>
      <c r="Y91" s="136"/>
      <c r="Z91" s="136"/>
      <c r="AA91" s="136"/>
      <c r="AB91" s="136"/>
      <c r="AC91" s="136"/>
      <c r="AD91" s="90">
        <v>793.66</v>
      </c>
      <c r="AE91" s="90">
        <v>730.13</v>
      </c>
      <c r="AF91" s="90">
        <v>804.21</v>
      </c>
      <c r="AG91" s="236">
        <v>815.62</v>
      </c>
      <c r="AH91" s="236">
        <v>895.35</v>
      </c>
      <c r="AI91" s="243">
        <v>812.6</v>
      </c>
      <c r="AJ91" s="142">
        <v>828.04</v>
      </c>
      <c r="AK91" s="142">
        <v>765.73</v>
      </c>
      <c r="AL91" s="142">
        <v>741.57</v>
      </c>
      <c r="AM91" s="142"/>
      <c r="AN91" s="142"/>
      <c r="AO91" s="142"/>
      <c r="AP91" s="142"/>
      <c r="AQ91" s="142"/>
      <c r="AR91" s="142"/>
      <c r="AS91" s="142"/>
      <c r="AT91" s="142"/>
      <c r="AU91" s="142"/>
      <c r="AV91" s="142"/>
      <c r="AW91" s="142"/>
      <c r="AX91" s="142"/>
      <c r="AY91" s="142"/>
      <c r="AZ91" s="142"/>
      <c r="BA91" s="142"/>
      <c r="BB91" s="142"/>
      <c r="BC91" s="142"/>
      <c r="BD91" s="142"/>
    </row>
    <row r="92" spans="2:56">
      <c r="B92" s="283"/>
      <c r="C92" s="331"/>
      <c r="D92" s="287"/>
      <c r="E92" s="285"/>
      <c r="F92" s="64" t="s">
        <v>107</v>
      </c>
      <c r="G92" s="65"/>
      <c r="H92" s="38"/>
      <c r="I92" s="136"/>
      <c r="J92" s="136"/>
      <c r="K92" s="136"/>
      <c r="L92" s="136"/>
      <c r="M92" s="136"/>
      <c r="N92" s="136"/>
      <c r="O92" s="136"/>
      <c r="P92" s="136"/>
      <c r="Q92" s="38"/>
      <c r="R92" s="136"/>
      <c r="S92" s="136"/>
      <c r="T92" s="136"/>
      <c r="U92" s="136"/>
      <c r="V92" s="136"/>
      <c r="W92" s="136"/>
      <c r="X92" s="136"/>
      <c r="Y92" s="136"/>
      <c r="Z92" s="136"/>
      <c r="AA92" s="136"/>
      <c r="AB92" s="136"/>
      <c r="AC92" s="136"/>
      <c r="AD92" s="90">
        <v>798.16</v>
      </c>
      <c r="AE92" s="90">
        <v>734.64</v>
      </c>
      <c r="AF92" s="90">
        <v>808.71</v>
      </c>
      <c r="AG92" s="236">
        <v>820.13</v>
      </c>
      <c r="AH92" s="236">
        <v>900.17</v>
      </c>
      <c r="AI92" s="243">
        <v>817.45</v>
      </c>
      <c r="AJ92" s="142">
        <v>836.16</v>
      </c>
      <c r="AK92" s="142">
        <v>773.52</v>
      </c>
      <c r="AL92" s="142">
        <v>732.86</v>
      </c>
      <c r="AM92" s="142"/>
      <c r="AN92" s="142"/>
      <c r="AO92" s="142"/>
      <c r="AP92" s="142"/>
      <c r="AQ92" s="142"/>
      <c r="AR92" s="142"/>
      <c r="AS92" s="142"/>
      <c r="AT92" s="142"/>
      <c r="AU92" s="142"/>
      <c r="AV92" s="142"/>
      <c r="AW92" s="142"/>
      <c r="AX92" s="142"/>
      <c r="AY92" s="142"/>
      <c r="AZ92" s="142"/>
      <c r="BA92" s="142"/>
      <c r="BB92" s="142"/>
      <c r="BC92" s="142"/>
      <c r="BD92" s="142"/>
    </row>
    <row r="93" spans="2:56">
      <c r="B93" s="283"/>
      <c r="C93" s="331"/>
      <c r="D93" s="287"/>
      <c r="E93" s="285"/>
      <c r="F93" s="64" t="s">
        <v>108</v>
      </c>
      <c r="G93" s="65"/>
      <c r="H93" s="38"/>
      <c r="I93" s="136"/>
      <c r="J93" s="136"/>
      <c r="K93" s="136"/>
      <c r="L93" s="136"/>
      <c r="M93" s="136"/>
      <c r="N93" s="136"/>
      <c r="O93" s="136"/>
      <c r="P93" s="136"/>
      <c r="Q93" s="38"/>
      <c r="R93" s="136"/>
      <c r="S93" s="136"/>
      <c r="T93" s="136"/>
      <c r="U93" s="136"/>
      <c r="V93" s="136"/>
      <c r="W93" s="136"/>
      <c r="X93" s="136"/>
      <c r="Y93" s="136"/>
      <c r="Z93" s="136"/>
      <c r="AA93" s="136"/>
      <c r="AB93" s="136"/>
      <c r="AC93" s="136"/>
      <c r="AD93" s="90">
        <v>787.89</v>
      </c>
      <c r="AE93" s="90">
        <v>724.36</v>
      </c>
      <c r="AF93" s="90">
        <v>798.43</v>
      </c>
      <c r="AG93" s="236">
        <v>809.85</v>
      </c>
      <c r="AH93" s="236">
        <v>887.44</v>
      </c>
      <c r="AI93" s="243">
        <v>804.65</v>
      </c>
      <c r="AJ93" s="142">
        <v>821.32</v>
      </c>
      <c r="AK93" s="142">
        <v>759.3</v>
      </c>
      <c r="AL93" s="142">
        <v>717.59</v>
      </c>
      <c r="AM93" s="142"/>
      <c r="AN93" s="142"/>
      <c r="AO93" s="142"/>
      <c r="AP93" s="142"/>
      <c r="AQ93" s="142"/>
      <c r="AR93" s="142"/>
      <c r="AS93" s="142"/>
      <c r="AT93" s="142"/>
      <c r="AU93" s="142"/>
      <c r="AV93" s="142"/>
      <c r="AW93" s="142"/>
      <c r="AX93" s="142"/>
      <c r="AY93" s="142"/>
      <c r="AZ93" s="142"/>
      <c r="BA93" s="142"/>
      <c r="BB93" s="142"/>
      <c r="BC93" s="142"/>
      <c r="BD93" s="142"/>
    </row>
    <row r="94" spans="2:56">
      <c r="B94" s="283"/>
      <c r="C94" s="331"/>
      <c r="D94" s="287"/>
      <c r="E94" s="285"/>
      <c r="F94" s="64" t="s">
        <v>109</v>
      </c>
      <c r="G94" s="65"/>
      <c r="H94" s="38"/>
      <c r="I94" s="136"/>
      <c r="J94" s="136"/>
      <c r="K94" s="136"/>
      <c r="L94" s="136"/>
      <c r="M94" s="136"/>
      <c r="N94" s="136"/>
      <c r="O94" s="136"/>
      <c r="P94" s="136"/>
      <c r="Q94" s="38"/>
      <c r="R94" s="136"/>
      <c r="S94" s="136"/>
      <c r="T94" s="136"/>
      <c r="U94" s="136"/>
      <c r="V94" s="136"/>
      <c r="W94" s="136"/>
      <c r="X94" s="136"/>
      <c r="Y94" s="136"/>
      <c r="Z94" s="136"/>
      <c r="AA94" s="136"/>
      <c r="AB94" s="136"/>
      <c r="AC94" s="136"/>
      <c r="AD94" s="90">
        <v>796.32</v>
      </c>
      <c r="AE94" s="90">
        <v>732.79</v>
      </c>
      <c r="AF94" s="90">
        <v>806.87</v>
      </c>
      <c r="AG94" s="236">
        <v>818.28</v>
      </c>
      <c r="AH94" s="236">
        <v>892.15</v>
      </c>
      <c r="AI94" s="243">
        <v>809.39</v>
      </c>
      <c r="AJ94" s="142">
        <v>828.92</v>
      </c>
      <c r="AK94" s="142">
        <v>766.58</v>
      </c>
      <c r="AL94" s="142">
        <v>727.28</v>
      </c>
      <c r="AM94" s="142"/>
      <c r="AN94" s="142"/>
      <c r="AO94" s="142"/>
      <c r="AP94" s="142"/>
      <c r="AQ94" s="142"/>
      <c r="AR94" s="142"/>
      <c r="AS94" s="142"/>
      <c r="AT94" s="142"/>
      <c r="AU94" s="142"/>
      <c r="AV94" s="142"/>
      <c r="AW94" s="142"/>
      <c r="AX94" s="142"/>
      <c r="AY94" s="142"/>
      <c r="AZ94" s="142"/>
      <c r="BA94" s="142"/>
      <c r="BB94" s="142"/>
      <c r="BC94" s="142"/>
      <c r="BD94" s="142"/>
    </row>
    <row r="95" spans="2:56">
      <c r="B95" s="283"/>
      <c r="C95" s="331"/>
      <c r="D95" s="287"/>
      <c r="E95" s="285"/>
      <c r="F95" s="64" t="s">
        <v>110</v>
      </c>
      <c r="G95" s="65"/>
      <c r="H95" s="38"/>
      <c r="I95" s="136"/>
      <c r="J95" s="136"/>
      <c r="K95" s="136"/>
      <c r="L95" s="136"/>
      <c r="M95" s="136"/>
      <c r="N95" s="136"/>
      <c r="O95" s="136"/>
      <c r="P95" s="136"/>
      <c r="Q95" s="38"/>
      <c r="R95" s="136"/>
      <c r="S95" s="136"/>
      <c r="T95" s="136"/>
      <c r="U95" s="136"/>
      <c r="V95" s="136"/>
      <c r="W95" s="136"/>
      <c r="X95" s="136"/>
      <c r="Y95" s="136"/>
      <c r="Z95" s="136"/>
      <c r="AA95" s="136"/>
      <c r="AB95" s="136"/>
      <c r="AC95" s="136"/>
      <c r="AD95" s="90">
        <v>843.05</v>
      </c>
      <c r="AE95" s="90">
        <v>779.52</v>
      </c>
      <c r="AF95" s="90">
        <v>853.63</v>
      </c>
      <c r="AG95" s="236">
        <v>865.05</v>
      </c>
      <c r="AH95" s="236">
        <v>935.7</v>
      </c>
      <c r="AI95" s="243">
        <v>853.18</v>
      </c>
      <c r="AJ95" s="142">
        <v>867.62</v>
      </c>
      <c r="AK95" s="142">
        <v>803.66</v>
      </c>
      <c r="AL95" s="142">
        <v>756.17</v>
      </c>
      <c r="AM95" s="142"/>
      <c r="AN95" s="142"/>
      <c r="AO95" s="142"/>
      <c r="AP95" s="142"/>
      <c r="AQ95" s="142"/>
      <c r="AR95" s="142"/>
      <c r="AS95" s="142"/>
      <c r="AT95" s="142"/>
      <c r="AU95" s="142"/>
      <c r="AV95" s="142"/>
      <c r="AW95" s="142"/>
      <c r="AX95" s="142"/>
      <c r="AY95" s="142"/>
      <c r="AZ95" s="142"/>
      <c r="BA95" s="142"/>
      <c r="BB95" s="142"/>
      <c r="BC95" s="142"/>
      <c r="BD95" s="142"/>
    </row>
    <row r="96" spans="2:56">
      <c r="B96" s="283"/>
      <c r="C96" s="332"/>
      <c r="D96" s="316"/>
      <c r="E96" s="288"/>
      <c r="F96" s="64" t="s">
        <v>111</v>
      </c>
      <c r="G96" s="66"/>
      <c r="H96" s="38"/>
      <c r="I96" s="136"/>
      <c r="J96" s="136"/>
      <c r="K96" s="136"/>
      <c r="L96" s="136"/>
      <c r="M96" s="136"/>
      <c r="N96" s="136"/>
      <c r="O96" s="136"/>
      <c r="P96" s="136"/>
      <c r="Q96" s="38"/>
      <c r="R96" s="136"/>
      <c r="S96" s="136"/>
      <c r="T96" s="136"/>
      <c r="U96" s="136"/>
      <c r="V96" s="136"/>
      <c r="W96" s="136"/>
      <c r="X96" s="136"/>
      <c r="Y96" s="136"/>
      <c r="Z96" s="136"/>
      <c r="AA96" s="136"/>
      <c r="AB96" s="136"/>
      <c r="AC96" s="136"/>
      <c r="AD96" s="90">
        <v>823.54</v>
      </c>
      <c r="AE96" s="90">
        <v>760.01</v>
      </c>
      <c r="AF96" s="90">
        <v>834.11</v>
      </c>
      <c r="AG96" s="236">
        <v>845.52</v>
      </c>
      <c r="AH96" s="236">
        <v>916.56</v>
      </c>
      <c r="AI96" s="243">
        <v>833.93</v>
      </c>
      <c r="AJ96" s="142">
        <v>856.16</v>
      </c>
      <c r="AK96" s="142">
        <v>792.68</v>
      </c>
      <c r="AL96" s="142">
        <v>742.8</v>
      </c>
      <c r="AM96" s="142"/>
      <c r="AN96" s="142"/>
      <c r="AO96" s="142"/>
      <c r="AP96" s="142"/>
      <c r="AQ96" s="142"/>
      <c r="AR96" s="142"/>
      <c r="AS96" s="142"/>
      <c r="AT96" s="142"/>
      <c r="AU96" s="142"/>
      <c r="AV96" s="142"/>
      <c r="AW96" s="142"/>
      <c r="AX96" s="142"/>
      <c r="AY96" s="142"/>
      <c r="AZ96" s="142"/>
      <c r="BA96" s="142"/>
      <c r="BB96" s="142"/>
      <c r="BC96" s="142"/>
      <c r="BD96" s="142"/>
    </row>
    <row r="97"/>
    <row r="98"/>
  </sheetData>
  <mergeCells count="29">
    <mergeCell ref="AD7:BD7"/>
    <mergeCell ref="AD8:BD8"/>
    <mergeCell ref="B7:B11"/>
    <mergeCell ref="D7:D11"/>
    <mergeCell ref="I8:P8"/>
    <mergeCell ref="B4:H4"/>
    <mergeCell ref="B3:H3"/>
    <mergeCell ref="C69:C82"/>
    <mergeCell ref="D69:D82"/>
    <mergeCell ref="R8:AC8"/>
    <mergeCell ref="C7:C11"/>
    <mergeCell ref="E7:E11"/>
    <mergeCell ref="F7:F11"/>
    <mergeCell ref="G7:G8"/>
    <mergeCell ref="I7:P7"/>
    <mergeCell ref="E55:E96"/>
    <mergeCell ref="C26:C39"/>
    <mergeCell ref="B12:B39"/>
    <mergeCell ref="B40:B53"/>
    <mergeCell ref="C40:C53"/>
    <mergeCell ref="C12:C25"/>
    <mergeCell ref="E12:E53"/>
    <mergeCell ref="D12:D53"/>
    <mergeCell ref="B83:B96"/>
    <mergeCell ref="C83:C96"/>
    <mergeCell ref="D83:D96"/>
    <mergeCell ref="B55:B82"/>
    <mergeCell ref="C55:C68"/>
    <mergeCell ref="D55:D68"/>
  </mergeCells>
  <phoneticPr fontId="35" type="noConversion"/>
  <dataValidations count="1">
    <dataValidation type="list" allowBlank="1" showInputMessage="1" showErrorMessage="1" sqref="F6" xr:uid="{3E6AB560-9126-46A8-8E44-DEAB2C72B3F4}">
      <formula1>$B$44:$B$53</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218A-4F0F-450D-830B-75368A6A8E0F}">
  <sheetPr>
    <tabColor theme="7" tint="0.79998168889431442"/>
    <pageSetUpPr autoPageBreaks="0"/>
  </sheetPr>
  <dimension ref="A1:BJ98"/>
  <sheetViews>
    <sheetView zoomScaleNormal="100" workbookViewId="0"/>
  </sheetViews>
  <sheetFormatPr defaultColWidth="0" defaultRowHeight="12.4" zeroHeight="1"/>
  <cols>
    <col min="1" max="1" width="6.7109375" style="7" customWidth="1"/>
    <col min="2" max="2" width="10.28515625" style="7" customWidth="1"/>
    <col min="3" max="3" width="30.5703125" style="7" bestFit="1" customWidth="1"/>
    <col min="4" max="4" width="30.5703125" style="7" customWidth="1"/>
    <col min="5" max="5" width="11.42578125" style="7" customWidth="1"/>
    <col min="6" max="6" width="24.7109375" style="7" bestFit="1" customWidth="1"/>
    <col min="7" max="7" width="23.28515625" style="7" bestFit="1" customWidth="1"/>
    <col min="8" max="8" width="2.7109375" style="7" customWidth="1"/>
    <col min="9" max="16" width="12.7109375" style="7" hidden="1" customWidth="1"/>
    <col min="17" max="17" width="2.7109375" style="7" hidden="1" customWidth="1"/>
    <col min="18" max="31" width="12.7109375" style="7" hidden="1" customWidth="1"/>
    <col min="32" max="58" width="12.7109375" style="7" customWidth="1"/>
    <col min="59" max="59" width="10.28515625" style="7" customWidth="1"/>
    <col min="60" max="62" width="0" style="7" hidden="1" customWidth="1"/>
    <col min="63" max="16384" width="10.28515625" style="7" hidden="1"/>
  </cols>
  <sheetData>
    <row r="1" spans="1:59" s="33" customFormat="1" ht="12.75" customHeight="1"/>
    <row r="2" spans="1:59" s="33" customFormat="1" ht="18.75" customHeight="1">
      <c r="A2" s="148"/>
      <c r="B2" s="148" t="s">
        <v>577</v>
      </c>
      <c r="C2" s="148"/>
      <c r="D2" s="148"/>
      <c r="E2" s="148"/>
      <c r="F2" s="148"/>
      <c r="G2" s="148"/>
      <c r="H2" s="148"/>
      <c r="I2" s="148"/>
      <c r="J2" s="148"/>
      <c r="K2" s="148"/>
      <c r="L2" s="148"/>
      <c r="M2" s="148"/>
      <c r="N2" s="148"/>
      <c r="O2" s="148"/>
      <c r="P2" s="34"/>
      <c r="Q2" s="34"/>
      <c r="R2" s="34"/>
      <c r="S2" s="34"/>
      <c r="T2" s="34"/>
      <c r="V2" s="34"/>
      <c r="W2" s="34"/>
      <c r="X2" s="34"/>
      <c r="Y2" s="34"/>
      <c r="Z2" s="34"/>
      <c r="AA2" s="34"/>
      <c r="AE2" s="34"/>
      <c r="AF2" s="34"/>
      <c r="AG2" s="34"/>
      <c r="AH2" s="34"/>
      <c r="AI2" s="34"/>
      <c r="AK2" s="34"/>
      <c r="AL2" s="34"/>
      <c r="AM2" s="34"/>
      <c r="AN2" s="34"/>
      <c r="AO2" s="34"/>
    </row>
    <row r="3" spans="1:59" s="33" customFormat="1" ht="46.5" customHeight="1">
      <c r="A3" s="154"/>
      <c r="B3" s="333" t="s">
        <v>578</v>
      </c>
      <c r="C3" s="333"/>
      <c r="D3" s="333"/>
      <c r="E3" s="333"/>
      <c r="F3" s="333"/>
      <c r="G3" s="333"/>
      <c r="H3" s="333"/>
      <c r="I3" s="154"/>
      <c r="J3" s="154"/>
      <c r="K3" s="154"/>
      <c r="L3" s="154"/>
      <c r="M3" s="154"/>
      <c r="N3" s="154"/>
      <c r="O3" s="154"/>
      <c r="P3" s="35"/>
      <c r="Q3" s="35"/>
      <c r="R3" s="35"/>
      <c r="S3" s="35"/>
      <c r="T3" s="35"/>
      <c r="U3" s="35"/>
      <c r="V3" s="35"/>
      <c r="W3" s="35"/>
      <c r="X3" s="35"/>
      <c r="Y3" s="35"/>
      <c r="Z3" s="35"/>
      <c r="AA3" s="35"/>
      <c r="AB3" s="35"/>
      <c r="AC3" s="35"/>
      <c r="AD3" s="36"/>
      <c r="AE3" s="35"/>
      <c r="AF3" s="35"/>
      <c r="AG3" s="35"/>
      <c r="AH3" s="35"/>
      <c r="AI3" s="35"/>
      <c r="AJ3" s="35"/>
      <c r="AK3" s="35"/>
      <c r="AL3" s="35"/>
      <c r="AM3" s="35"/>
      <c r="AN3" s="35"/>
      <c r="AO3" s="35"/>
      <c r="AP3" s="35"/>
      <c r="AQ3" s="36"/>
    </row>
    <row r="4" spans="1:59" s="126" customFormat="1" ht="15.75" customHeight="1">
      <c r="A4" s="128"/>
      <c r="B4" s="128"/>
      <c r="C4" s="128"/>
      <c r="D4" s="128"/>
      <c r="E4" s="128"/>
      <c r="F4" s="128"/>
      <c r="G4" s="130"/>
      <c r="H4" s="130"/>
      <c r="J4" s="129"/>
      <c r="K4" s="129"/>
      <c r="L4" s="129"/>
      <c r="M4" s="129"/>
      <c r="N4" s="129"/>
      <c r="O4" s="129"/>
      <c r="P4" s="129"/>
      <c r="Q4" s="129"/>
      <c r="R4" s="129"/>
    </row>
    <row r="5" spans="1:59" s="131" customFormat="1" ht="13.5" customHeight="1">
      <c r="AA5"/>
    </row>
    <row r="6" spans="1:59" s="134" customFormat="1" ht="13.5" customHeight="1"/>
    <row r="7" spans="1:59" s="37" customFormat="1" ht="14.25" customHeight="1">
      <c r="B7" s="339" t="s">
        <v>227</v>
      </c>
      <c r="C7" s="337" t="s">
        <v>228</v>
      </c>
      <c r="D7" s="337" t="s">
        <v>579</v>
      </c>
      <c r="E7" s="339" t="s">
        <v>580</v>
      </c>
      <c r="F7" s="341" t="s">
        <v>90</v>
      </c>
      <c r="G7" s="342"/>
      <c r="H7" s="38"/>
      <c r="I7" s="343" t="s">
        <v>231</v>
      </c>
      <c r="J7" s="344"/>
      <c r="K7" s="344"/>
      <c r="L7" s="344"/>
      <c r="M7" s="344"/>
      <c r="N7" s="344"/>
      <c r="O7" s="344"/>
      <c r="P7" s="344"/>
      <c r="Q7" s="38"/>
      <c r="R7" s="39" t="s">
        <v>581</v>
      </c>
      <c r="S7" s="40"/>
      <c r="T7" s="40"/>
      <c r="U7" s="40"/>
      <c r="V7" s="40"/>
      <c r="W7" s="40"/>
      <c r="X7" s="40"/>
      <c r="Y7" s="40"/>
      <c r="Z7" s="41" t="s">
        <v>582</v>
      </c>
      <c r="AA7" s="42"/>
      <c r="AB7" s="42"/>
      <c r="AC7" s="43"/>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5"/>
      <c r="BG7" s="5"/>
    </row>
    <row r="8" spans="1:59" s="37" customFormat="1" ht="11.25" customHeight="1">
      <c r="B8" s="339"/>
      <c r="C8" s="337"/>
      <c r="D8" s="337"/>
      <c r="E8" s="339"/>
      <c r="F8" s="341"/>
      <c r="G8" s="342"/>
      <c r="H8" s="38"/>
      <c r="I8" s="345" t="s">
        <v>233</v>
      </c>
      <c r="J8" s="345"/>
      <c r="K8" s="345"/>
      <c r="L8" s="345"/>
      <c r="M8" s="345"/>
      <c r="N8" s="345"/>
      <c r="O8" s="345"/>
      <c r="P8" s="345"/>
      <c r="Q8" s="38"/>
      <c r="R8" s="46" t="s">
        <v>583</v>
      </c>
      <c r="S8" s="47"/>
      <c r="T8" s="47"/>
      <c r="U8" s="47"/>
      <c r="V8" s="47"/>
      <c r="W8" s="47"/>
      <c r="X8" s="47"/>
      <c r="Y8" s="47"/>
      <c r="Z8" s="48" t="s">
        <v>584</v>
      </c>
      <c r="AA8" s="49"/>
      <c r="AB8" s="49"/>
      <c r="AC8" s="49"/>
      <c r="AD8" s="49"/>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1"/>
      <c r="BG8" s="5"/>
    </row>
    <row r="9" spans="1:59" s="37" customFormat="1" ht="34.15" customHeight="1">
      <c r="B9" s="339"/>
      <c r="C9" s="337"/>
      <c r="D9" s="337"/>
      <c r="E9" s="339"/>
      <c r="F9" s="341"/>
      <c r="G9" s="52" t="s">
        <v>79</v>
      </c>
      <c r="H9" s="38"/>
      <c r="I9" s="112" t="s">
        <v>235</v>
      </c>
      <c r="J9" s="112" t="s">
        <v>236</v>
      </c>
      <c r="K9" s="112" t="s">
        <v>237</v>
      </c>
      <c r="L9" s="112" t="s">
        <v>238</v>
      </c>
      <c r="M9" s="112" t="s">
        <v>239</v>
      </c>
      <c r="N9" s="112" t="s">
        <v>240</v>
      </c>
      <c r="O9" s="112" t="s">
        <v>241</v>
      </c>
      <c r="P9" s="112" t="s">
        <v>242</v>
      </c>
      <c r="Q9" s="38"/>
      <c r="R9" s="53" t="s">
        <v>131</v>
      </c>
      <c r="S9" s="54" t="s">
        <v>133</v>
      </c>
      <c r="T9" s="54" t="s">
        <v>134</v>
      </c>
      <c r="U9" s="54" t="s">
        <v>135</v>
      </c>
      <c r="V9" s="54" t="s">
        <v>136</v>
      </c>
      <c r="W9" s="54" t="s">
        <v>137</v>
      </c>
      <c r="X9" s="54" t="s">
        <v>138</v>
      </c>
      <c r="Y9" s="54" t="s">
        <v>139</v>
      </c>
      <c r="Z9" s="112" t="s">
        <v>140</v>
      </c>
      <c r="AA9" s="112" t="s">
        <v>141</v>
      </c>
      <c r="AB9" s="112" t="s">
        <v>142</v>
      </c>
      <c r="AC9" s="112" t="s">
        <v>143</v>
      </c>
      <c r="AD9" s="112" t="s">
        <v>144</v>
      </c>
      <c r="AE9" s="112" t="s">
        <v>145</v>
      </c>
      <c r="AF9" s="112" t="s">
        <v>146</v>
      </c>
      <c r="AG9" s="112" t="s">
        <v>147</v>
      </c>
      <c r="AH9" s="112" t="s">
        <v>148</v>
      </c>
      <c r="AI9" s="112" t="s">
        <v>149</v>
      </c>
      <c r="AJ9" s="112" t="s">
        <v>150</v>
      </c>
      <c r="AK9" s="112" t="s">
        <v>151</v>
      </c>
      <c r="AL9" s="112" t="s">
        <v>152</v>
      </c>
      <c r="AM9" s="112" t="s">
        <v>153</v>
      </c>
      <c r="AN9" s="112" t="s">
        <v>80</v>
      </c>
      <c r="AO9" s="112" t="s">
        <v>154</v>
      </c>
      <c r="AP9" s="112" t="s">
        <v>155</v>
      </c>
      <c r="AQ9" s="112" t="s">
        <v>156</v>
      </c>
      <c r="AR9" s="112" t="s">
        <v>157</v>
      </c>
      <c r="AS9" s="112" t="s">
        <v>158</v>
      </c>
      <c r="AT9" s="112" t="s">
        <v>159</v>
      </c>
      <c r="AU9" s="112" t="s">
        <v>160</v>
      </c>
      <c r="AV9" s="112" t="s">
        <v>161</v>
      </c>
      <c r="AW9" s="112" t="s">
        <v>162</v>
      </c>
      <c r="AX9" s="112" t="s">
        <v>163</v>
      </c>
      <c r="AY9" s="112" t="s">
        <v>164</v>
      </c>
      <c r="AZ9" s="112" t="s">
        <v>165</v>
      </c>
      <c r="BA9" s="112" t="s">
        <v>166</v>
      </c>
      <c r="BB9" s="112" t="s">
        <v>167</v>
      </c>
      <c r="BC9" s="112" t="s">
        <v>168</v>
      </c>
      <c r="BD9" s="112" t="s">
        <v>169</v>
      </c>
      <c r="BE9" s="112" t="s">
        <v>170</v>
      </c>
      <c r="BF9" s="112" t="s">
        <v>171</v>
      </c>
      <c r="BG9" s="5"/>
    </row>
    <row r="10" spans="1:59" s="37" customFormat="1" ht="22.5">
      <c r="B10" s="339"/>
      <c r="C10" s="337"/>
      <c r="D10" s="337"/>
      <c r="E10" s="339"/>
      <c r="F10" s="341"/>
      <c r="G10" s="52" t="s">
        <v>585</v>
      </c>
      <c r="H10" s="38"/>
      <c r="I10" s="55" t="s">
        <v>244</v>
      </c>
      <c r="J10" s="55" t="s">
        <v>245</v>
      </c>
      <c r="K10" s="55" t="s">
        <v>246</v>
      </c>
      <c r="L10" s="55" t="s">
        <v>247</v>
      </c>
      <c r="M10" s="55" t="s">
        <v>248</v>
      </c>
      <c r="N10" s="55" t="s">
        <v>249</v>
      </c>
      <c r="O10" s="55" t="s">
        <v>250</v>
      </c>
      <c r="P10" s="55" t="s">
        <v>251</v>
      </c>
      <c r="Q10" s="38"/>
      <c r="R10" s="56" t="s">
        <v>252</v>
      </c>
      <c r="S10" s="55" t="s">
        <v>253</v>
      </c>
      <c r="T10" s="55" t="s">
        <v>254</v>
      </c>
      <c r="U10" s="55" t="s">
        <v>255</v>
      </c>
      <c r="V10" s="55" t="s">
        <v>256</v>
      </c>
      <c r="W10" s="55" t="s">
        <v>257</v>
      </c>
      <c r="X10" s="55" t="s">
        <v>258</v>
      </c>
      <c r="Y10" s="55" t="s">
        <v>259</v>
      </c>
      <c r="Z10" s="55" t="s">
        <v>260</v>
      </c>
      <c r="AA10" s="55" t="s">
        <v>261</v>
      </c>
      <c r="AB10" s="55" t="s">
        <v>586</v>
      </c>
      <c r="AC10" s="55" t="s">
        <v>263</v>
      </c>
      <c r="AD10" s="55" t="s">
        <v>587</v>
      </c>
      <c r="AE10" s="55" t="s">
        <v>588</v>
      </c>
      <c r="AF10" s="55" t="s">
        <v>589</v>
      </c>
      <c r="AG10" s="55" t="s">
        <v>267</v>
      </c>
      <c r="AH10" s="55" t="s">
        <v>590</v>
      </c>
      <c r="AI10" s="55" t="s">
        <v>591</v>
      </c>
      <c r="AJ10" s="55" t="s">
        <v>592</v>
      </c>
      <c r="AK10" s="55" t="s">
        <v>271</v>
      </c>
      <c r="AL10" s="55" t="s">
        <v>593</v>
      </c>
      <c r="AM10" s="55" t="s">
        <v>594</v>
      </c>
      <c r="AN10" s="55" t="s">
        <v>595</v>
      </c>
      <c r="AO10" s="55" t="s">
        <v>275</v>
      </c>
      <c r="AP10" s="55" t="s">
        <v>596</v>
      </c>
      <c r="AQ10" s="55" t="s">
        <v>597</v>
      </c>
      <c r="AR10" s="55" t="s">
        <v>598</v>
      </c>
      <c r="AS10" s="55" t="s">
        <v>279</v>
      </c>
      <c r="AT10" s="55" t="s">
        <v>599</v>
      </c>
      <c r="AU10" s="55" t="s">
        <v>600</v>
      </c>
      <c r="AV10" s="55" t="s">
        <v>601</v>
      </c>
      <c r="AW10" s="55" t="s">
        <v>283</v>
      </c>
      <c r="AX10" s="55" t="s">
        <v>602</v>
      </c>
      <c r="AY10" s="55" t="s">
        <v>603</v>
      </c>
      <c r="AZ10" s="55" t="s">
        <v>604</v>
      </c>
      <c r="BA10" s="55" t="s">
        <v>287</v>
      </c>
      <c r="BB10" s="55" t="s">
        <v>605</v>
      </c>
      <c r="BC10" s="55" t="s">
        <v>606</v>
      </c>
      <c r="BD10" s="55" t="s">
        <v>607</v>
      </c>
      <c r="BE10" s="55" t="s">
        <v>291</v>
      </c>
      <c r="BF10" s="55" t="s">
        <v>608</v>
      </c>
      <c r="BG10" s="5"/>
    </row>
    <row r="11" spans="1:59" s="37" customFormat="1" ht="15" customHeight="1">
      <c r="B11" s="339"/>
      <c r="C11" s="337"/>
      <c r="D11" s="338"/>
      <c r="E11" s="340"/>
      <c r="F11" s="341"/>
      <c r="G11" s="57" t="s">
        <v>609</v>
      </c>
      <c r="H11" s="38"/>
      <c r="I11" s="58" t="s">
        <v>610</v>
      </c>
      <c r="J11" s="58" t="s">
        <v>610</v>
      </c>
      <c r="K11" s="59" t="s">
        <v>611</v>
      </c>
      <c r="L11" s="59" t="s">
        <v>611</v>
      </c>
      <c r="M11" s="59" t="s">
        <v>612</v>
      </c>
      <c r="N11" s="59" t="s">
        <v>612</v>
      </c>
      <c r="O11" s="59" t="s">
        <v>298</v>
      </c>
      <c r="P11" s="59" t="s">
        <v>298</v>
      </c>
      <c r="Q11" s="38"/>
      <c r="R11" s="59" t="s">
        <v>298</v>
      </c>
      <c r="S11" s="59" t="s">
        <v>299</v>
      </c>
      <c r="T11" s="59" t="s">
        <v>299</v>
      </c>
      <c r="U11" s="59" t="s">
        <v>300</v>
      </c>
      <c r="V11" s="59" t="s">
        <v>300</v>
      </c>
      <c r="W11" s="59" t="s">
        <v>301</v>
      </c>
      <c r="X11" s="59" t="s">
        <v>301</v>
      </c>
      <c r="Y11" s="59" t="s">
        <v>302</v>
      </c>
      <c r="Z11" s="112" t="s">
        <v>613</v>
      </c>
      <c r="AA11" s="117" t="s">
        <v>302</v>
      </c>
      <c r="AB11" s="112" t="s">
        <v>614</v>
      </c>
      <c r="AC11" s="112">
        <v>2023</v>
      </c>
      <c r="AD11" s="112">
        <v>2023</v>
      </c>
      <c r="AE11" s="112">
        <v>2024</v>
      </c>
      <c r="AF11" s="112">
        <v>2024</v>
      </c>
      <c r="AG11" s="112">
        <v>2024</v>
      </c>
      <c r="AH11" s="112">
        <v>2024</v>
      </c>
      <c r="AI11" s="60">
        <v>2025</v>
      </c>
      <c r="AJ11" s="60">
        <v>2025</v>
      </c>
      <c r="AK11" s="60">
        <v>2025</v>
      </c>
      <c r="AL11" s="60">
        <v>2025</v>
      </c>
      <c r="AM11" s="60">
        <v>2026</v>
      </c>
      <c r="AN11" s="60">
        <v>2026</v>
      </c>
      <c r="AO11" s="60">
        <v>2026</v>
      </c>
      <c r="AP11" s="60">
        <v>2026</v>
      </c>
      <c r="AQ11" s="60">
        <v>2027</v>
      </c>
      <c r="AR11" s="60">
        <v>2027</v>
      </c>
      <c r="AS11" s="60">
        <v>2027</v>
      </c>
      <c r="AT11" s="60">
        <v>2027</v>
      </c>
      <c r="AU11" s="60">
        <v>2028</v>
      </c>
      <c r="AV11" s="60">
        <v>2028</v>
      </c>
      <c r="AW11" s="60">
        <v>2028</v>
      </c>
      <c r="AX11" s="60">
        <v>2028</v>
      </c>
      <c r="AY11" s="60">
        <v>2029</v>
      </c>
      <c r="AZ11" s="60">
        <v>2029</v>
      </c>
      <c r="BA11" s="60">
        <v>2029</v>
      </c>
      <c r="BB11" s="60">
        <v>2029</v>
      </c>
      <c r="BC11" s="60">
        <v>2030</v>
      </c>
      <c r="BD11" s="60">
        <v>2030</v>
      </c>
      <c r="BE11" s="60">
        <v>2030</v>
      </c>
      <c r="BF11" s="60">
        <v>2030</v>
      </c>
      <c r="BG11" s="5"/>
    </row>
    <row r="12" spans="1:59" s="37" customFormat="1" ht="15" customHeight="1">
      <c r="B12" s="281" t="s">
        <v>305</v>
      </c>
      <c r="C12" s="346" t="s">
        <v>306</v>
      </c>
      <c r="D12" s="284" t="s">
        <v>83</v>
      </c>
      <c r="E12" s="334" t="s">
        <v>615</v>
      </c>
      <c r="F12" s="132" t="s">
        <v>98</v>
      </c>
      <c r="G12" s="62"/>
      <c r="H12" s="38"/>
      <c r="I12" s="136"/>
      <c r="J12" s="136"/>
      <c r="K12" s="136"/>
      <c r="L12" s="136"/>
      <c r="M12" s="136"/>
      <c r="N12" s="136"/>
      <c r="O12" s="136"/>
      <c r="P12" s="136"/>
      <c r="Q12" s="38"/>
      <c r="R12" s="136"/>
      <c r="S12" s="136"/>
      <c r="T12" s="136"/>
      <c r="U12" s="136"/>
      <c r="V12" s="136"/>
      <c r="W12" s="136"/>
      <c r="X12" s="136"/>
      <c r="Y12" s="136"/>
      <c r="Z12" s="136"/>
      <c r="AA12" s="136"/>
      <c r="AB12" s="136"/>
      <c r="AC12" s="136"/>
      <c r="AD12" s="63"/>
      <c r="AE12" s="63"/>
      <c r="AF12" s="63">
        <v>1476064</v>
      </c>
      <c r="AG12" s="63">
        <v>1508850</v>
      </c>
      <c r="AH12" s="63">
        <v>1502623</v>
      </c>
      <c r="AI12" s="240">
        <v>1499203</v>
      </c>
      <c r="AJ12" s="63">
        <v>1509346</v>
      </c>
      <c r="AK12" s="63">
        <v>1519272</v>
      </c>
      <c r="AL12" s="63">
        <v>1521325</v>
      </c>
      <c r="AM12" s="63">
        <v>1523749</v>
      </c>
      <c r="AN12" s="63">
        <v>1525289</v>
      </c>
      <c r="AO12" s="63"/>
      <c r="AP12" s="63"/>
      <c r="AQ12" s="63"/>
      <c r="AR12" s="63"/>
      <c r="AS12" s="63"/>
      <c r="AT12" s="63"/>
      <c r="AU12" s="63"/>
      <c r="AV12" s="63"/>
      <c r="AW12" s="63"/>
      <c r="AX12" s="63"/>
      <c r="AY12" s="63"/>
      <c r="AZ12" s="63"/>
      <c r="BA12" s="63"/>
      <c r="BB12" s="63"/>
      <c r="BC12" s="63"/>
      <c r="BD12" s="63"/>
      <c r="BE12" s="63"/>
      <c r="BF12" s="63"/>
      <c r="BG12" s="5"/>
    </row>
    <row r="13" spans="1:59" s="37" customFormat="1" ht="15" customHeight="1">
      <c r="B13" s="282"/>
      <c r="C13" s="346"/>
      <c r="D13" s="285"/>
      <c r="E13" s="335"/>
      <c r="F13" s="132" t="s">
        <v>99</v>
      </c>
      <c r="G13" s="65"/>
      <c r="H13" s="38"/>
      <c r="I13" s="136"/>
      <c r="J13" s="136"/>
      <c r="K13" s="136"/>
      <c r="L13" s="136"/>
      <c r="M13" s="136"/>
      <c r="N13" s="136"/>
      <c r="O13" s="136"/>
      <c r="P13" s="136"/>
      <c r="Q13" s="38"/>
      <c r="R13" s="136"/>
      <c r="S13" s="136"/>
      <c r="T13" s="136"/>
      <c r="U13" s="136"/>
      <c r="V13" s="136"/>
      <c r="W13" s="136"/>
      <c r="X13" s="136"/>
      <c r="Y13" s="136"/>
      <c r="Z13" s="136"/>
      <c r="AA13" s="136"/>
      <c r="AB13" s="136"/>
      <c r="AC13" s="136"/>
      <c r="AD13" s="63"/>
      <c r="AE13" s="63"/>
      <c r="AF13" s="63">
        <v>1034722</v>
      </c>
      <c r="AG13" s="63">
        <v>1057409</v>
      </c>
      <c r="AH13" s="63">
        <v>1049533</v>
      </c>
      <c r="AI13" s="240">
        <v>1047314</v>
      </c>
      <c r="AJ13" s="63">
        <v>1053586</v>
      </c>
      <c r="AK13" s="63">
        <v>1061204</v>
      </c>
      <c r="AL13" s="63">
        <v>1060641</v>
      </c>
      <c r="AM13" s="63">
        <v>1062143</v>
      </c>
      <c r="AN13" s="63">
        <v>1062139</v>
      </c>
      <c r="AO13" s="63"/>
      <c r="AP13" s="63"/>
      <c r="AQ13" s="63"/>
      <c r="AR13" s="63"/>
      <c r="AS13" s="63"/>
      <c r="AT13" s="63"/>
      <c r="AU13" s="63"/>
      <c r="AV13" s="63"/>
      <c r="AW13" s="63"/>
      <c r="AX13" s="63"/>
      <c r="AY13" s="63"/>
      <c r="AZ13" s="63"/>
      <c r="BA13" s="63"/>
      <c r="BB13" s="63"/>
      <c r="BC13" s="63"/>
      <c r="BD13" s="63"/>
      <c r="BE13" s="63"/>
      <c r="BF13" s="63"/>
      <c r="BG13" s="5"/>
    </row>
    <row r="14" spans="1:59" s="37" customFormat="1" ht="15" customHeight="1">
      <c r="B14" s="282"/>
      <c r="C14" s="346"/>
      <c r="D14" s="285"/>
      <c r="E14" s="335"/>
      <c r="F14" s="132" t="s">
        <v>100</v>
      </c>
      <c r="G14" s="65"/>
      <c r="H14" s="38"/>
      <c r="I14" s="136"/>
      <c r="J14" s="136"/>
      <c r="K14" s="136"/>
      <c r="L14" s="136"/>
      <c r="M14" s="136"/>
      <c r="N14" s="136"/>
      <c r="O14" s="136"/>
      <c r="P14" s="136"/>
      <c r="Q14" s="38"/>
      <c r="R14" s="136"/>
      <c r="S14" s="136"/>
      <c r="T14" s="136"/>
      <c r="U14" s="136"/>
      <c r="V14" s="136"/>
      <c r="W14" s="136"/>
      <c r="X14" s="136"/>
      <c r="Y14" s="136"/>
      <c r="Z14" s="136"/>
      <c r="AA14" s="136"/>
      <c r="AB14" s="136"/>
      <c r="AC14" s="136"/>
      <c r="AD14" s="63"/>
      <c r="AE14" s="63"/>
      <c r="AF14" s="63">
        <v>1431628</v>
      </c>
      <c r="AG14" s="63">
        <v>1464550</v>
      </c>
      <c r="AH14" s="63">
        <v>1454035</v>
      </c>
      <c r="AI14" s="240">
        <v>1450082</v>
      </c>
      <c r="AJ14" s="63">
        <v>1458739</v>
      </c>
      <c r="AK14" s="63">
        <v>1469671</v>
      </c>
      <c r="AL14" s="63">
        <v>1468822</v>
      </c>
      <c r="AM14" s="63">
        <v>1470890</v>
      </c>
      <c r="AN14" s="63">
        <v>1470896</v>
      </c>
      <c r="AO14" s="63"/>
      <c r="AP14" s="63"/>
      <c r="AQ14" s="63"/>
      <c r="AR14" s="63"/>
      <c r="AS14" s="63"/>
      <c r="AT14" s="63"/>
      <c r="AU14" s="63"/>
      <c r="AV14" s="63"/>
      <c r="AW14" s="63"/>
      <c r="AX14" s="63"/>
      <c r="AY14" s="63"/>
      <c r="AZ14" s="63"/>
      <c r="BA14" s="63"/>
      <c r="BB14" s="63"/>
      <c r="BC14" s="63"/>
      <c r="BD14" s="63"/>
      <c r="BE14" s="63"/>
      <c r="BF14" s="63"/>
      <c r="BG14" s="5"/>
    </row>
    <row r="15" spans="1:59" s="37" customFormat="1" ht="15" customHeight="1">
      <c r="B15" s="282"/>
      <c r="C15" s="346"/>
      <c r="D15" s="285"/>
      <c r="E15" s="335"/>
      <c r="F15" s="132" t="s">
        <v>101</v>
      </c>
      <c r="G15" s="65"/>
      <c r="H15" s="38"/>
      <c r="I15" s="136"/>
      <c r="J15" s="136"/>
      <c r="K15" s="136"/>
      <c r="L15" s="136"/>
      <c r="M15" s="136"/>
      <c r="N15" s="136"/>
      <c r="O15" s="136"/>
      <c r="P15" s="136"/>
      <c r="Q15" s="38"/>
      <c r="R15" s="136"/>
      <c r="S15" s="136"/>
      <c r="T15" s="136"/>
      <c r="U15" s="136"/>
      <c r="V15" s="136"/>
      <c r="W15" s="136"/>
      <c r="X15" s="136"/>
      <c r="Y15" s="136"/>
      <c r="Z15" s="136"/>
      <c r="AA15" s="136"/>
      <c r="AB15" s="136"/>
      <c r="AC15" s="136"/>
      <c r="AD15" s="63"/>
      <c r="AE15" s="63"/>
      <c r="AF15" s="63">
        <v>415200</v>
      </c>
      <c r="AG15" s="63">
        <v>420395</v>
      </c>
      <c r="AH15" s="63">
        <v>420900</v>
      </c>
      <c r="AI15" s="240">
        <v>423354</v>
      </c>
      <c r="AJ15" s="63">
        <v>426997</v>
      </c>
      <c r="AK15" s="63">
        <v>429380</v>
      </c>
      <c r="AL15" s="63">
        <v>429835</v>
      </c>
      <c r="AM15" s="63">
        <v>431864</v>
      </c>
      <c r="AN15" s="63">
        <v>432086</v>
      </c>
      <c r="AO15" s="63"/>
      <c r="AP15" s="63"/>
      <c r="AQ15" s="63"/>
      <c r="AR15" s="63"/>
      <c r="AS15" s="63"/>
      <c r="AT15" s="63"/>
      <c r="AU15" s="63"/>
      <c r="AV15" s="63"/>
      <c r="AW15" s="63"/>
      <c r="AX15" s="63"/>
      <c r="AY15" s="63"/>
      <c r="AZ15" s="63"/>
      <c r="BA15" s="63"/>
      <c r="BB15" s="63"/>
      <c r="BC15" s="63"/>
      <c r="BD15" s="63"/>
      <c r="BE15" s="63"/>
      <c r="BF15" s="63"/>
      <c r="BG15" s="5"/>
    </row>
    <row r="16" spans="1:59" s="37" customFormat="1" ht="15" customHeight="1">
      <c r="B16" s="282"/>
      <c r="C16" s="346"/>
      <c r="D16" s="285"/>
      <c r="E16" s="335"/>
      <c r="F16" s="132" t="s">
        <v>102</v>
      </c>
      <c r="G16" s="65"/>
      <c r="H16" s="38"/>
      <c r="I16" s="136"/>
      <c r="J16" s="136"/>
      <c r="K16" s="136"/>
      <c r="L16" s="136"/>
      <c r="M16" s="136"/>
      <c r="N16" s="136"/>
      <c r="O16" s="136"/>
      <c r="P16" s="136"/>
      <c r="Q16" s="38"/>
      <c r="R16" s="136"/>
      <c r="S16" s="136"/>
      <c r="T16" s="136"/>
      <c r="U16" s="136"/>
      <c r="V16" s="136"/>
      <c r="W16" s="136"/>
      <c r="X16" s="136"/>
      <c r="Y16" s="136"/>
      <c r="Z16" s="136"/>
      <c r="AA16" s="136"/>
      <c r="AB16" s="136"/>
      <c r="AC16" s="136"/>
      <c r="AD16" s="63"/>
      <c r="AE16" s="63"/>
      <c r="AF16" s="63">
        <v>2041744</v>
      </c>
      <c r="AG16" s="63">
        <v>2069327</v>
      </c>
      <c r="AH16" s="63">
        <v>2062113</v>
      </c>
      <c r="AI16" s="240">
        <v>2063069</v>
      </c>
      <c r="AJ16" s="63">
        <v>2075666</v>
      </c>
      <c r="AK16" s="63">
        <v>2084382</v>
      </c>
      <c r="AL16" s="63">
        <v>2089179</v>
      </c>
      <c r="AM16" s="63">
        <v>2089307</v>
      </c>
      <c r="AN16" s="63">
        <v>2089253</v>
      </c>
      <c r="AO16" s="63"/>
      <c r="AP16" s="63"/>
      <c r="AQ16" s="63"/>
      <c r="AR16" s="63"/>
      <c r="AS16" s="63"/>
      <c r="AT16" s="63"/>
      <c r="AU16" s="63"/>
      <c r="AV16" s="63"/>
      <c r="AW16" s="63"/>
      <c r="AX16" s="63"/>
      <c r="AY16" s="63"/>
      <c r="AZ16" s="63"/>
      <c r="BA16" s="63"/>
      <c r="BB16" s="63"/>
      <c r="BC16" s="63"/>
      <c r="BD16" s="63"/>
      <c r="BE16" s="63"/>
      <c r="BF16" s="63"/>
      <c r="BG16" s="5"/>
    </row>
    <row r="17" spans="2:59" s="37" customFormat="1" ht="15" customHeight="1">
      <c r="B17" s="282"/>
      <c r="C17" s="346"/>
      <c r="D17" s="285"/>
      <c r="E17" s="335"/>
      <c r="F17" s="132" t="s">
        <v>103</v>
      </c>
      <c r="G17" s="65"/>
      <c r="H17" s="38"/>
      <c r="I17" s="136"/>
      <c r="J17" s="136"/>
      <c r="K17" s="136"/>
      <c r="L17" s="136"/>
      <c r="M17" s="136"/>
      <c r="N17" s="136"/>
      <c r="O17" s="136"/>
      <c r="P17" s="136"/>
      <c r="Q17" s="38"/>
      <c r="R17" s="136"/>
      <c r="S17" s="136"/>
      <c r="T17" s="136"/>
      <c r="U17" s="136"/>
      <c r="V17" s="136"/>
      <c r="W17" s="136"/>
      <c r="X17" s="136"/>
      <c r="Y17" s="136"/>
      <c r="Z17" s="136"/>
      <c r="AA17" s="136"/>
      <c r="AB17" s="136"/>
      <c r="AC17" s="136"/>
      <c r="AD17" s="63"/>
      <c r="AE17" s="63"/>
      <c r="AF17" s="63">
        <v>1195694</v>
      </c>
      <c r="AG17" s="63">
        <v>1215120</v>
      </c>
      <c r="AH17" s="63">
        <v>1213220</v>
      </c>
      <c r="AI17" s="240">
        <v>1215522</v>
      </c>
      <c r="AJ17" s="63">
        <v>1224254</v>
      </c>
      <c r="AK17" s="63">
        <v>1233735</v>
      </c>
      <c r="AL17" s="63">
        <v>1233504</v>
      </c>
      <c r="AM17" s="63">
        <v>1237806</v>
      </c>
      <c r="AN17" s="63">
        <v>1240973</v>
      </c>
      <c r="AO17" s="63"/>
      <c r="AP17" s="63"/>
      <c r="AQ17" s="63"/>
      <c r="AR17" s="63"/>
      <c r="AS17" s="63"/>
      <c r="AT17" s="63"/>
      <c r="AU17" s="63"/>
      <c r="AV17" s="63"/>
      <c r="AW17" s="63"/>
      <c r="AX17" s="63"/>
      <c r="AY17" s="63"/>
      <c r="AZ17" s="63"/>
      <c r="BA17" s="63"/>
      <c r="BB17" s="63"/>
      <c r="BC17" s="63"/>
      <c r="BD17" s="63"/>
      <c r="BE17" s="63"/>
      <c r="BF17" s="63"/>
      <c r="BG17" s="5"/>
    </row>
    <row r="18" spans="2:59" s="37" customFormat="1" ht="15" customHeight="1">
      <c r="B18" s="282"/>
      <c r="C18" s="346"/>
      <c r="D18" s="285"/>
      <c r="E18" s="335"/>
      <c r="F18" s="132" t="s">
        <v>104</v>
      </c>
      <c r="G18" s="65"/>
      <c r="H18" s="38"/>
      <c r="I18" s="136"/>
      <c r="J18" s="136"/>
      <c r="K18" s="136"/>
      <c r="L18" s="136"/>
      <c r="M18" s="136"/>
      <c r="N18" s="136"/>
      <c r="O18" s="136"/>
      <c r="P18" s="136"/>
      <c r="Q18" s="38"/>
      <c r="R18" s="136"/>
      <c r="S18" s="136"/>
      <c r="T18" s="136"/>
      <c r="U18" s="136"/>
      <c r="V18" s="136"/>
      <c r="W18" s="136"/>
      <c r="X18" s="136"/>
      <c r="Y18" s="136"/>
      <c r="Z18" s="136"/>
      <c r="AA18" s="136"/>
      <c r="AB18" s="136"/>
      <c r="AC18" s="136"/>
      <c r="AD18" s="63"/>
      <c r="AE18" s="63"/>
      <c r="AF18" s="63">
        <v>903155</v>
      </c>
      <c r="AG18" s="63">
        <v>921064</v>
      </c>
      <c r="AH18" s="63">
        <v>918157</v>
      </c>
      <c r="AI18" s="240">
        <v>916098</v>
      </c>
      <c r="AJ18" s="63">
        <v>921227</v>
      </c>
      <c r="AK18" s="63">
        <v>927230</v>
      </c>
      <c r="AL18" s="63">
        <v>927743</v>
      </c>
      <c r="AM18" s="63">
        <v>929121</v>
      </c>
      <c r="AN18" s="63">
        <v>929402</v>
      </c>
      <c r="AO18" s="63"/>
      <c r="AP18" s="63"/>
      <c r="AQ18" s="63"/>
      <c r="AR18" s="63"/>
      <c r="AS18" s="63"/>
      <c r="AT18" s="63"/>
      <c r="AU18" s="63"/>
      <c r="AV18" s="63"/>
      <c r="AW18" s="63"/>
      <c r="AX18" s="63"/>
      <c r="AY18" s="63"/>
      <c r="AZ18" s="63"/>
      <c r="BA18" s="63"/>
      <c r="BB18" s="63"/>
      <c r="BC18" s="63"/>
      <c r="BD18" s="63"/>
      <c r="BE18" s="63"/>
      <c r="BF18" s="63"/>
      <c r="BG18" s="5"/>
    </row>
    <row r="19" spans="2:59" s="37" customFormat="1" ht="15" customHeight="1">
      <c r="B19" s="282"/>
      <c r="C19" s="346"/>
      <c r="D19" s="285"/>
      <c r="E19" s="335"/>
      <c r="F19" s="132" t="s">
        <v>105</v>
      </c>
      <c r="G19" s="65"/>
      <c r="H19" s="38"/>
      <c r="I19" s="136"/>
      <c r="J19" s="136"/>
      <c r="K19" s="136"/>
      <c r="L19" s="136"/>
      <c r="M19" s="136"/>
      <c r="N19" s="136"/>
      <c r="O19" s="136"/>
      <c r="P19" s="136"/>
      <c r="Q19" s="38"/>
      <c r="R19" s="136"/>
      <c r="S19" s="136"/>
      <c r="T19" s="136"/>
      <c r="U19" s="136"/>
      <c r="V19" s="136"/>
      <c r="W19" s="136"/>
      <c r="X19" s="136"/>
      <c r="Y19" s="136"/>
      <c r="Z19" s="136"/>
      <c r="AA19" s="136"/>
      <c r="AB19" s="136"/>
      <c r="AC19" s="136"/>
      <c r="AD19" s="63"/>
      <c r="AE19" s="63"/>
      <c r="AF19" s="63">
        <v>1204664</v>
      </c>
      <c r="AG19" s="63">
        <v>1225627</v>
      </c>
      <c r="AH19" s="63">
        <v>1227163</v>
      </c>
      <c r="AI19" s="240">
        <v>1238083</v>
      </c>
      <c r="AJ19" s="63">
        <v>1256542</v>
      </c>
      <c r="AK19" s="63">
        <v>1269270</v>
      </c>
      <c r="AL19" s="63">
        <v>1277730</v>
      </c>
      <c r="AM19" s="63">
        <v>1286176</v>
      </c>
      <c r="AN19" s="63">
        <v>1299776</v>
      </c>
      <c r="AO19" s="63"/>
      <c r="AP19" s="63"/>
      <c r="AQ19" s="63"/>
      <c r="AR19" s="63"/>
      <c r="AS19" s="63"/>
      <c r="AT19" s="63"/>
      <c r="AU19" s="63"/>
      <c r="AV19" s="63"/>
      <c r="AW19" s="63"/>
      <c r="AX19" s="63"/>
      <c r="AY19" s="63"/>
      <c r="AZ19" s="63"/>
      <c r="BA19" s="63"/>
      <c r="BB19" s="63"/>
      <c r="BC19" s="63"/>
      <c r="BD19" s="63"/>
      <c r="BE19" s="63"/>
      <c r="BF19" s="63"/>
      <c r="BG19" s="5"/>
    </row>
    <row r="20" spans="2:59" s="37" customFormat="1" ht="15" customHeight="1">
      <c r="B20" s="282"/>
      <c r="C20" s="346"/>
      <c r="D20" s="285"/>
      <c r="E20" s="335"/>
      <c r="F20" s="132" t="s">
        <v>106</v>
      </c>
      <c r="G20" s="65"/>
      <c r="H20" s="38"/>
      <c r="I20" s="136"/>
      <c r="J20" s="136"/>
      <c r="K20" s="136"/>
      <c r="L20" s="136"/>
      <c r="M20" s="136"/>
      <c r="N20" s="136"/>
      <c r="O20" s="136"/>
      <c r="P20" s="136"/>
      <c r="Q20" s="38"/>
      <c r="R20" s="136"/>
      <c r="S20" s="136"/>
      <c r="T20" s="136"/>
      <c r="U20" s="136"/>
      <c r="V20" s="136"/>
      <c r="W20" s="136"/>
      <c r="X20" s="136"/>
      <c r="Y20" s="136"/>
      <c r="Z20" s="136"/>
      <c r="AA20" s="136"/>
      <c r="AB20" s="136"/>
      <c r="AC20" s="136"/>
      <c r="AD20" s="63"/>
      <c r="AE20" s="63"/>
      <c r="AF20" s="63">
        <v>1401983</v>
      </c>
      <c r="AG20" s="63">
        <v>1422554</v>
      </c>
      <c r="AH20" s="63">
        <v>1418097</v>
      </c>
      <c r="AI20" s="240">
        <v>1419292</v>
      </c>
      <c r="AJ20" s="63">
        <v>1427787</v>
      </c>
      <c r="AK20" s="63">
        <v>1434437</v>
      </c>
      <c r="AL20" s="63">
        <v>1438070</v>
      </c>
      <c r="AM20" s="63">
        <v>1442658</v>
      </c>
      <c r="AN20" s="63">
        <v>1444124</v>
      </c>
      <c r="AO20" s="63"/>
      <c r="AP20" s="63"/>
      <c r="AQ20" s="63"/>
      <c r="AR20" s="63"/>
      <c r="AS20" s="63"/>
      <c r="AT20" s="63"/>
      <c r="AU20" s="63"/>
      <c r="AV20" s="63"/>
      <c r="AW20" s="63"/>
      <c r="AX20" s="63"/>
      <c r="AY20" s="63"/>
      <c r="AZ20" s="63"/>
      <c r="BA20" s="63"/>
      <c r="BB20" s="63"/>
      <c r="BC20" s="63"/>
      <c r="BD20" s="63"/>
      <c r="BE20" s="63"/>
      <c r="BF20" s="63"/>
      <c r="BG20" s="5"/>
    </row>
    <row r="21" spans="2:59" s="37" customFormat="1" ht="15" customHeight="1">
      <c r="B21" s="282"/>
      <c r="C21" s="346"/>
      <c r="D21" s="285"/>
      <c r="E21" s="335"/>
      <c r="F21" s="132" t="s">
        <v>107</v>
      </c>
      <c r="G21" s="65"/>
      <c r="H21" s="38"/>
      <c r="I21" s="136"/>
      <c r="J21" s="136"/>
      <c r="K21" s="136"/>
      <c r="L21" s="136"/>
      <c r="M21" s="136"/>
      <c r="N21" s="136"/>
      <c r="O21" s="136"/>
      <c r="P21" s="136"/>
      <c r="Q21" s="38"/>
      <c r="R21" s="136"/>
      <c r="S21" s="136"/>
      <c r="T21" s="136"/>
      <c r="U21" s="136"/>
      <c r="V21" s="136"/>
      <c r="W21" s="136"/>
      <c r="X21" s="136"/>
      <c r="Y21" s="136"/>
      <c r="Z21" s="136"/>
      <c r="AA21" s="136"/>
      <c r="AB21" s="136"/>
      <c r="AC21" s="136"/>
      <c r="AD21" s="63"/>
      <c r="AE21" s="63"/>
      <c r="AF21" s="63">
        <v>2156021</v>
      </c>
      <c r="AG21" s="63">
        <v>2198627</v>
      </c>
      <c r="AH21" s="63">
        <v>2188406</v>
      </c>
      <c r="AI21" s="240">
        <v>2181207</v>
      </c>
      <c r="AJ21" s="63">
        <v>2194570</v>
      </c>
      <c r="AK21" s="63">
        <v>2203931</v>
      </c>
      <c r="AL21" s="63">
        <v>2206737</v>
      </c>
      <c r="AM21" s="63">
        <v>2206670</v>
      </c>
      <c r="AN21" s="63">
        <v>2207451</v>
      </c>
      <c r="AO21" s="63"/>
      <c r="AP21" s="63"/>
      <c r="AQ21" s="63"/>
      <c r="AR21" s="63"/>
      <c r="AS21" s="63"/>
      <c r="AT21" s="63"/>
      <c r="AU21" s="63"/>
      <c r="AV21" s="63"/>
      <c r="AW21" s="63"/>
      <c r="AX21" s="63"/>
      <c r="AY21" s="63"/>
      <c r="AZ21" s="63"/>
      <c r="BA21" s="63"/>
      <c r="BB21" s="63"/>
      <c r="BC21" s="63"/>
      <c r="BD21" s="63"/>
      <c r="BE21" s="63"/>
      <c r="BF21" s="63"/>
      <c r="BG21" s="5"/>
    </row>
    <row r="22" spans="2:59" s="37" customFormat="1" ht="15" customHeight="1">
      <c r="B22" s="282"/>
      <c r="C22" s="346"/>
      <c r="D22" s="285"/>
      <c r="E22" s="335"/>
      <c r="F22" s="132" t="s">
        <v>108</v>
      </c>
      <c r="G22" s="65"/>
      <c r="H22" s="38"/>
      <c r="I22" s="136"/>
      <c r="J22" s="136"/>
      <c r="K22" s="136"/>
      <c r="L22" s="136"/>
      <c r="M22" s="136"/>
      <c r="N22" s="136"/>
      <c r="O22" s="136"/>
      <c r="P22" s="136"/>
      <c r="Q22" s="38"/>
      <c r="R22" s="136"/>
      <c r="S22" s="136"/>
      <c r="T22" s="136"/>
      <c r="U22" s="136"/>
      <c r="V22" s="136"/>
      <c r="W22" s="136"/>
      <c r="X22" s="136"/>
      <c r="Y22" s="136"/>
      <c r="Z22" s="136"/>
      <c r="AA22" s="136"/>
      <c r="AB22" s="136"/>
      <c r="AC22" s="136"/>
      <c r="AD22" s="63"/>
      <c r="AE22" s="63"/>
      <c r="AF22" s="63">
        <v>1511217</v>
      </c>
      <c r="AG22" s="63">
        <v>1548379</v>
      </c>
      <c r="AH22" s="63">
        <v>1539232</v>
      </c>
      <c r="AI22" s="240">
        <v>1533181</v>
      </c>
      <c r="AJ22" s="63">
        <v>1544188</v>
      </c>
      <c r="AK22" s="63">
        <v>1551628</v>
      </c>
      <c r="AL22" s="63">
        <v>1552246</v>
      </c>
      <c r="AM22" s="63">
        <v>1550978</v>
      </c>
      <c r="AN22" s="63">
        <v>1549474</v>
      </c>
      <c r="AO22" s="63"/>
      <c r="AP22" s="63"/>
      <c r="AQ22" s="63"/>
      <c r="AR22" s="63"/>
      <c r="AS22" s="63"/>
      <c r="AT22" s="63"/>
      <c r="AU22" s="63"/>
      <c r="AV22" s="63"/>
      <c r="AW22" s="63"/>
      <c r="AX22" s="63"/>
      <c r="AY22" s="63"/>
      <c r="AZ22" s="63"/>
      <c r="BA22" s="63"/>
      <c r="BB22" s="63"/>
      <c r="BC22" s="63"/>
      <c r="BD22" s="63"/>
      <c r="BE22" s="63"/>
      <c r="BF22" s="63"/>
      <c r="BG22" s="5"/>
    </row>
    <row r="23" spans="2:59" s="37" customFormat="1" ht="15" customHeight="1">
      <c r="B23" s="282"/>
      <c r="C23" s="346"/>
      <c r="D23" s="285"/>
      <c r="E23" s="335"/>
      <c r="F23" s="132" t="s">
        <v>109</v>
      </c>
      <c r="G23" s="65"/>
      <c r="H23" s="38"/>
      <c r="I23" s="136"/>
      <c r="J23" s="136"/>
      <c r="K23" s="136"/>
      <c r="L23" s="136"/>
      <c r="M23" s="136"/>
      <c r="N23" s="136"/>
      <c r="O23" s="136"/>
      <c r="P23" s="136"/>
      <c r="Q23" s="38"/>
      <c r="R23" s="136"/>
      <c r="S23" s="136"/>
      <c r="T23" s="136"/>
      <c r="U23" s="136"/>
      <c r="V23" s="136"/>
      <c r="W23" s="136"/>
      <c r="X23" s="136"/>
      <c r="Y23" s="136"/>
      <c r="Z23" s="136"/>
      <c r="AA23" s="136"/>
      <c r="AB23" s="136"/>
      <c r="AC23" s="136"/>
      <c r="AD23" s="63"/>
      <c r="AE23" s="63"/>
      <c r="AF23" s="63">
        <v>1517854</v>
      </c>
      <c r="AG23" s="63">
        <v>1549112</v>
      </c>
      <c r="AH23" s="63">
        <v>1540661</v>
      </c>
      <c r="AI23" s="240">
        <v>1537963</v>
      </c>
      <c r="AJ23" s="63">
        <v>1547017</v>
      </c>
      <c r="AK23" s="63">
        <v>1556706</v>
      </c>
      <c r="AL23" s="63">
        <v>1557732</v>
      </c>
      <c r="AM23" s="63">
        <v>1557778</v>
      </c>
      <c r="AN23" s="63">
        <v>1557565</v>
      </c>
      <c r="AO23" s="63"/>
      <c r="AP23" s="63"/>
      <c r="AQ23" s="63"/>
      <c r="AR23" s="63"/>
      <c r="AS23" s="63"/>
      <c r="AT23" s="63"/>
      <c r="AU23" s="63"/>
      <c r="AV23" s="63"/>
      <c r="AW23" s="63"/>
      <c r="AX23" s="63"/>
      <c r="AY23" s="63"/>
      <c r="AZ23" s="63"/>
      <c r="BA23" s="63"/>
      <c r="BB23" s="63"/>
      <c r="BC23" s="63"/>
      <c r="BD23" s="63"/>
      <c r="BE23" s="63"/>
      <c r="BF23" s="63"/>
      <c r="BG23" s="5"/>
    </row>
    <row r="24" spans="2:59" s="37" customFormat="1" ht="15" customHeight="1">
      <c r="B24" s="282"/>
      <c r="C24" s="346"/>
      <c r="D24" s="285"/>
      <c r="E24" s="335"/>
      <c r="F24" s="132" t="s">
        <v>110</v>
      </c>
      <c r="G24" s="65"/>
      <c r="H24" s="38"/>
      <c r="I24" s="136"/>
      <c r="J24" s="136"/>
      <c r="K24" s="136"/>
      <c r="L24" s="136"/>
      <c r="M24" s="136"/>
      <c r="N24" s="136"/>
      <c r="O24" s="136"/>
      <c r="P24" s="136"/>
      <c r="Q24" s="38"/>
      <c r="R24" s="136"/>
      <c r="S24" s="136"/>
      <c r="T24" s="136"/>
      <c r="U24" s="136"/>
      <c r="V24" s="136"/>
      <c r="W24" s="136"/>
      <c r="X24" s="136"/>
      <c r="Y24" s="136"/>
      <c r="Z24" s="136"/>
      <c r="AA24" s="136"/>
      <c r="AB24" s="136"/>
      <c r="AC24" s="136"/>
      <c r="AD24" s="63"/>
      <c r="AE24" s="63"/>
      <c r="AF24" s="63">
        <v>1010754</v>
      </c>
      <c r="AG24" s="63">
        <v>1026180</v>
      </c>
      <c r="AH24" s="63">
        <v>1021908</v>
      </c>
      <c r="AI24" s="240">
        <v>1023299</v>
      </c>
      <c r="AJ24" s="63">
        <v>1029506</v>
      </c>
      <c r="AK24" s="63">
        <v>1036167</v>
      </c>
      <c r="AL24" s="63">
        <v>1037005</v>
      </c>
      <c r="AM24" s="63">
        <v>1040013</v>
      </c>
      <c r="AN24" s="63">
        <v>1041058</v>
      </c>
      <c r="AO24" s="63"/>
      <c r="AP24" s="63"/>
      <c r="AQ24" s="63"/>
      <c r="AR24" s="63"/>
      <c r="AS24" s="63"/>
      <c r="AT24" s="63"/>
      <c r="AU24" s="63"/>
      <c r="AV24" s="63"/>
      <c r="AW24" s="63"/>
      <c r="AX24" s="63"/>
      <c r="AY24" s="63"/>
      <c r="AZ24" s="63"/>
      <c r="BA24" s="63"/>
      <c r="BB24" s="63"/>
      <c r="BC24" s="63"/>
      <c r="BD24" s="63"/>
      <c r="BE24" s="63"/>
      <c r="BF24" s="63"/>
      <c r="BG24" s="5"/>
    </row>
    <row r="25" spans="2:59" s="37" customFormat="1" ht="15" customHeight="1">
      <c r="B25" s="282"/>
      <c r="C25" s="346"/>
      <c r="D25" s="285"/>
      <c r="E25" s="335"/>
      <c r="F25" s="132" t="s">
        <v>111</v>
      </c>
      <c r="G25" s="66"/>
      <c r="H25" s="38"/>
      <c r="I25" s="136"/>
      <c r="J25" s="136"/>
      <c r="K25" s="136"/>
      <c r="L25" s="136"/>
      <c r="M25" s="136"/>
      <c r="N25" s="136"/>
      <c r="O25" s="136"/>
      <c r="P25" s="136"/>
      <c r="Q25" s="38"/>
      <c r="R25" s="136"/>
      <c r="S25" s="136"/>
      <c r="T25" s="136"/>
      <c r="U25" s="136"/>
      <c r="V25" s="136"/>
      <c r="W25" s="136"/>
      <c r="X25" s="136"/>
      <c r="Y25" s="136"/>
      <c r="Z25" s="136"/>
      <c r="AA25" s="136"/>
      <c r="AB25" s="136"/>
      <c r="AC25" s="136"/>
      <c r="AD25" s="63"/>
      <c r="AE25" s="63"/>
      <c r="AF25" s="63">
        <v>686712</v>
      </c>
      <c r="AG25" s="63">
        <v>699210</v>
      </c>
      <c r="AH25" s="63">
        <v>696829</v>
      </c>
      <c r="AI25" s="240">
        <v>699460</v>
      </c>
      <c r="AJ25" s="63">
        <v>704136</v>
      </c>
      <c r="AK25" s="63">
        <v>709661</v>
      </c>
      <c r="AL25" s="63">
        <v>709146</v>
      </c>
      <c r="AM25" s="63">
        <v>710799</v>
      </c>
      <c r="AN25" s="63">
        <v>710685</v>
      </c>
      <c r="AO25" s="63"/>
      <c r="AP25" s="63"/>
      <c r="AQ25" s="63"/>
      <c r="AR25" s="63"/>
      <c r="AS25" s="63"/>
      <c r="AT25" s="63"/>
      <c r="AU25" s="63"/>
      <c r="AV25" s="63"/>
      <c r="AW25" s="63"/>
      <c r="AX25" s="63"/>
      <c r="AY25" s="63"/>
      <c r="AZ25" s="63"/>
      <c r="BA25" s="63"/>
      <c r="BB25" s="63"/>
      <c r="BC25" s="63"/>
      <c r="BD25" s="63"/>
      <c r="BE25" s="63"/>
      <c r="BF25" s="63"/>
      <c r="BG25" s="5"/>
    </row>
    <row r="26" spans="2:59" s="37" customFormat="1" ht="15" customHeight="1">
      <c r="B26" s="282"/>
      <c r="C26" s="346" t="s">
        <v>616</v>
      </c>
      <c r="D26" s="285"/>
      <c r="E26" s="335"/>
      <c r="F26" s="132" t="s">
        <v>98</v>
      </c>
      <c r="G26" s="133"/>
      <c r="H26" s="38"/>
      <c r="I26" s="136"/>
      <c r="J26" s="136"/>
      <c r="K26" s="136"/>
      <c r="L26" s="136"/>
      <c r="M26" s="136"/>
      <c r="N26" s="136"/>
      <c r="O26" s="136"/>
      <c r="P26" s="136"/>
      <c r="Q26" s="38"/>
      <c r="R26" s="136"/>
      <c r="S26" s="136"/>
      <c r="T26" s="136"/>
      <c r="U26" s="136"/>
      <c r="V26" s="136"/>
      <c r="W26" s="136"/>
      <c r="X26" s="136"/>
      <c r="Y26" s="136"/>
      <c r="Z26" s="136"/>
      <c r="AA26" s="136"/>
      <c r="AB26" s="136"/>
      <c r="AC26" s="136"/>
      <c r="AD26" s="63"/>
      <c r="AE26" s="63"/>
      <c r="AF26" s="63">
        <v>100683</v>
      </c>
      <c r="AG26" s="63">
        <v>106730</v>
      </c>
      <c r="AH26" s="63">
        <v>110204</v>
      </c>
      <c r="AI26" s="240">
        <v>116135</v>
      </c>
      <c r="AJ26" s="63">
        <v>124663</v>
      </c>
      <c r="AK26" s="63">
        <v>133121</v>
      </c>
      <c r="AL26" s="63">
        <v>140457</v>
      </c>
      <c r="AM26" s="63">
        <v>150751</v>
      </c>
      <c r="AN26" s="63">
        <v>160114</v>
      </c>
      <c r="AO26" s="63"/>
      <c r="AP26" s="63"/>
      <c r="AQ26" s="63"/>
      <c r="AR26" s="63"/>
      <c r="AS26" s="63"/>
      <c r="AT26" s="63"/>
      <c r="AU26" s="63"/>
      <c r="AV26" s="63"/>
      <c r="AW26" s="63"/>
      <c r="AX26" s="63"/>
      <c r="AY26" s="63"/>
      <c r="AZ26" s="63"/>
      <c r="BA26" s="63"/>
      <c r="BB26" s="63"/>
      <c r="BC26" s="63"/>
      <c r="BD26" s="63"/>
      <c r="BE26" s="63"/>
      <c r="BF26" s="63"/>
      <c r="BG26" s="5"/>
    </row>
    <row r="27" spans="2:59" s="37" customFormat="1" ht="15" customHeight="1">
      <c r="B27" s="282"/>
      <c r="C27" s="346"/>
      <c r="D27" s="285"/>
      <c r="E27" s="335"/>
      <c r="F27" s="150" t="s">
        <v>99</v>
      </c>
      <c r="G27" s="65"/>
      <c r="H27" s="38"/>
      <c r="I27" s="136"/>
      <c r="J27" s="136"/>
      <c r="K27" s="136"/>
      <c r="L27" s="136"/>
      <c r="M27" s="136"/>
      <c r="N27" s="136"/>
      <c r="O27" s="136"/>
      <c r="P27" s="136"/>
      <c r="Q27" s="38"/>
      <c r="R27" s="136"/>
      <c r="S27" s="136"/>
      <c r="T27" s="136"/>
      <c r="U27" s="136"/>
      <c r="V27" s="136"/>
      <c r="W27" s="136"/>
      <c r="X27" s="136"/>
      <c r="Y27" s="136"/>
      <c r="Z27" s="136"/>
      <c r="AA27" s="136"/>
      <c r="AB27" s="136"/>
      <c r="AC27" s="136"/>
      <c r="AD27" s="63"/>
      <c r="AE27" s="63"/>
      <c r="AF27" s="63">
        <v>54516</v>
      </c>
      <c r="AG27" s="63">
        <v>58231</v>
      </c>
      <c r="AH27" s="63">
        <v>60861</v>
      </c>
      <c r="AI27" s="240">
        <v>64680</v>
      </c>
      <c r="AJ27" s="63">
        <v>70212</v>
      </c>
      <c r="AK27" s="63">
        <v>75469</v>
      </c>
      <c r="AL27" s="63">
        <v>80106</v>
      </c>
      <c r="AM27" s="63">
        <v>86851</v>
      </c>
      <c r="AN27" s="63">
        <v>93427</v>
      </c>
      <c r="AO27" s="63"/>
      <c r="AP27" s="63"/>
      <c r="AQ27" s="63"/>
      <c r="AR27" s="63"/>
      <c r="AS27" s="63"/>
      <c r="AT27" s="63"/>
      <c r="AU27" s="63"/>
      <c r="AV27" s="63"/>
      <c r="AW27" s="63"/>
      <c r="AX27" s="63"/>
      <c r="AY27" s="63"/>
      <c r="AZ27" s="63"/>
      <c r="BA27" s="63"/>
      <c r="BB27" s="63"/>
      <c r="BC27" s="63"/>
      <c r="BD27" s="63"/>
      <c r="BE27" s="63"/>
      <c r="BF27" s="63"/>
      <c r="BG27" s="5"/>
    </row>
    <row r="28" spans="2:59" s="37" customFormat="1" ht="15" customHeight="1">
      <c r="B28" s="282"/>
      <c r="C28" s="346"/>
      <c r="D28" s="285"/>
      <c r="E28" s="335"/>
      <c r="F28" s="150" t="s">
        <v>100</v>
      </c>
      <c r="G28" s="65"/>
      <c r="H28" s="38"/>
      <c r="I28" s="136"/>
      <c r="J28" s="136"/>
      <c r="K28" s="136"/>
      <c r="L28" s="136"/>
      <c r="M28" s="136"/>
      <c r="N28" s="136"/>
      <c r="O28" s="136"/>
      <c r="P28" s="136"/>
      <c r="Q28" s="38"/>
      <c r="R28" s="136"/>
      <c r="S28" s="136"/>
      <c r="T28" s="136"/>
      <c r="U28" s="136"/>
      <c r="V28" s="136"/>
      <c r="W28" s="136"/>
      <c r="X28" s="136"/>
      <c r="Y28" s="136"/>
      <c r="Z28" s="136"/>
      <c r="AA28" s="136"/>
      <c r="AB28" s="136"/>
      <c r="AC28" s="136"/>
      <c r="AD28" s="63"/>
      <c r="AE28" s="63"/>
      <c r="AF28" s="63">
        <v>75532</v>
      </c>
      <c r="AG28" s="63">
        <v>81407</v>
      </c>
      <c r="AH28" s="63">
        <v>85536</v>
      </c>
      <c r="AI28" s="240">
        <v>91359</v>
      </c>
      <c r="AJ28" s="63">
        <v>99344</v>
      </c>
      <c r="AK28" s="63">
        <v>107259</v>
      </c>
      <c r="AL28" s="63">
        <v>114418</v>
      </c>
      <c r="AM28" s="63">
        <v>124567</v>
      </c>
      <c r="AN28" s="63">
        <v>133012</v>
      </c>
      <c r="AO28" s="63"/>
      <c r="AP28" s="63"/>
      <c r="AQ28" s="63"/>
      <c r="AR28" s="63"/>
      <c r="AS28" s="63"/>
      <c r="AT28" s="63"/>
      <c r="AU28" s="63"/>
      <c r="AV28" s="63"/>
      <c r="AW28" s="63"/>
      <c r="AX28" s="63"/>
      <c r="AY28" s="63"/>
      <c r="AZ28" s="63"/>
      <c r="BA28" s="63"/>
      <c r="BB28" s="63"/>
      <c r="BC28" s="63"/>
      <c r="BD28" s="63"/>
      <c r="BE28" s="63"/>
      <c r="BF28" s="63"/>
      <c r="BG28" s="5"/>
    </row>
    <row r="29" spans="2:59" s="37" customFormat="1" ht="15" customHeight="1">
      <c r="B29" s="282"/>
      <c r="C29" s="346"/>
      <c r="D29" s="285"/>
      <c r="E29" s="335"/>
      <c r="F29" s="150" t="s">
        <v>101</v>
      </c>
      <c r="G29" s="65"/>
      <c r="H29" s="38"/>
      <c r="I29" s="136"/>
      <c r="J29" s="136"/>
      <c r="K29" s="136"/>
      <c r="L29" s="136"/>
      <c r="M29" s="136"/>
      <c r="N29" s="136"/>
      <c r="O29" s="136"/>
      <c r="P29" s="136"/>
      <c r="Q29" s="38"/>
      <c r="R29" s="136"/>
      <c r="S29" s="136"/>
      <c r="T29" s="136"/>
      <c r="U29" s="136"/>
      <c r="V29" s="136"/>
      <c r="W29" s="136"/>
      <c r="X29" s="136"/>
      <c r="Y29" s="136"/>
      <c r="Z29" s="136"/>
      <c r="AA29" s="136"/>
      <c r="AB29" s="136"/>
      <c r="AC29" s="136"/>
      <c r="AD29" s="63"/>
      <c r="AE29" s="63"/>
      <c r="AF29" s="63">
        <v>59191</v>
      </c>
      <c r="AG29" s="63">
        <v>60809</v>
      </c>
      <c r="AH29" s="63">
        <v>61822</v>
      </c>
      <c r="AI29" s="240">
        <v>63515</v>
      </c>
      <c r="AJ29" s="63">
        <v>65763</v>
      </c>
      <c r="AK29" s="63">
        <v>68637</v>
      </c>
      <c r="AL29" s="63">
        <v>70486</v>
      </c>
      <c r="AM29" s="63">
        <v>73127</v>
      </c>
      <c r="AN29" s="63">
        <v>76017</v>
      </c>
      <c r="AO29" s="63"/>
      <c r="AP29" s="63"/>
      <c r="AQ29" s="63"/>
      <c r="AR29" s="63"/>
      <c r="AS29" s="63"/>
      <c r="AT29" s="63"/>
      <c r="AU29" s="63"/>
      <c r="AV29" s="63"/>
      <c r="AW29" s="63"/>
      <c r="AX29" s="63"/>
      <c r="AY29" s="63"/>
      <c r="AZ29" s="63"/>
      <c r="BA29" s="63"/>
      <c r="BB29" s="63"/>
      <c r="BC29" s="63"/>
      <c r="BD29" s="63"/>
      <c r="BE29" s="63"/>
      <c r="BF29" s="63"/>
      <c r="BG29" s="5"/>
    </row>
    <row r="30" spans="2:59" s="37" customFormat="1" ht="15" customHeight="1">
      <c r="B30" s="282"/>
      <c r="C30" s="346"/>
      <c r="D30" s="285"/>
      <c r="E30" s="335"/>
      <c r="F30" s="150" t="s">
        <v>102</v>
      </c>
      <c r="G30" s="65"/>
      <c r="H30" s="38"/>
      <c r="I30" s="136"/>
      <c r="J30" s="136"/>
      <c r="K30" s="136"/>
      <c r="L30" s="136"/>
      <c r="M30" s="136"/>
      <c r="N30" s="136"/>
      <c r="O30" s="136"/>
      <c r="P30" s="136"/>
      <c r="Q30" s="38"/>
      <c r="R30" s="136"/>
      <c r="S30" s="136"/>
      <c r="T30" s="136"/>
      <c r="U30" s="136"/>
      <c r="V30" s="136"/>
      <c r="W30" s="136"/>
      <c r="X30" s="136"/>
      <c r="Y30" s="136"/>
      <c r="Z30" s="136"/>
      <c r="AA30" s="136"/>
      <c r="AB30" s="136"/>
      <c r="AC30" s="136"/>
      <c r="AD30" s="63"/>
      <c r="AE30" s="63"/>
      <c r="AF30" s="63">
        <v>190011</v>
      </c>
      <c r="AG30" s="63">
        <v>199064</v>
      </c>
      <c r="AH30" s="63">
        <v>205114</v>
      </c>
      <c r="AI30" s="240">
        <v>214207</v>
      </c>
      <c r="AJ30" s="63">
        <v>226951</v>
      </c>
      <c r="AK30" s="63">
        <v>238393</v>
      </c>
      <c r="AL30" s="63">
        <v>247660</v>
      </c>
      <c r="AM30" s="63">
        <v>262012</v>
      </c>
      <c r="AN30" s="63">
        <v>274603</v>
      </c>
      <c r="AO30" s="63"/>
      <c r="AP30" s="63"/>
      <c r="AQ30" s="63"/>
      <c r="AR30" s="63"/>
      <c r="AS30" s="63"/>
      <c r="AT30" s="63"/>
      <c r="AU30" s="63"/>
      <c r="AV30" s="63"/>
      <c r="AW30" s="63"/>
      <c r="AX30" s="63"/>
      <c r="AY30" s="63"/>
      <c r="AZ30" s="63"/>
      <c r="BA30" s="63"/>
      <c r="BB30" s="63"/>
      <c r="BC30" s="63"/>
      <c r="BD30" s="63"/>
      <c r="BE30" s="63"/>
      <c r="BF30" s="63"/>
      <c r="BG30" s="5"/>
    </row>
    <row r="31" spans="2:59" s="37" customFormat="1" ht="15" customHeight="1">
      <c r="B31" s="282"/>
      <c r="C31" s="346"/>
      <c r="D31" s="285"/>
      <c r="E31" s="335"/>
      <c r="F31" s="150" t="s">
        <v>103</v>
      </c>
      <c r="G31" s="65"/>
      <c r="H31" s="38"/>
      <c r="I31" s="136"/>
      <c r="J31" s="136"/>
      <c r="K31" s="136"/>
      <c r="L31" s="136"/>
      <c r="M31" s="136"/>
      <c r="N31" s="136"/>
      <c r="O31" s="136"/>
      <c r="P31" s="136"/>
      <c r="Q31" s="38"/>
      <c r="R31" s="136"/>
      <c r="S31" s="136"/>
      <c r="T31" s="136"/>
      <c r="U31" s="136"/>
      <c r="V31" s="136"/>
      <c r="W31" s="136"/>
      <c r="X31" s="136"/>
      <c r="Y31" s="136"/>
      <c r="Z31" s="136"/>
      <c r="AA31" s="136"/>
      <c r="AB31" s="136"/>
      <c r="AC31" s="136"/>
      <c r="AD31" s="63"/>
      <c r="AE31" s="63"/>
      <c r="AF31" s="63">
        <v>81709</v>
      </c>
      <c r="AG31" s="63">
        <v>86179</v>
      </c>
      <c r="AH31" s="63">
        <v>89646</v>
      </c>
      <c r="AI31" s="240">
        <v>94847</v>
      </c>
      <c r="AJ31" s="63">
        <v>101113</v>
      </c>
      <c r="AK31" s="63">
        <v>107014</v>
      </c>
      <c r="AL31" s="63">
        <v>112071</v>
      </c>
      <c r="AM31" s="63">
        <v>119007</v>
      </c>
      <c r="AN31" s="63">
        <v>125898</v>
      </c>
      <c r="AO31" s="63"/>
      <c r="AP31" s="63"/>
      <c r="AQ31" s="63"/>
      <c r="AR31" s="63"/>
      <c r="AS31" s="63"/>
      <c r="AT31" s="63"/>
      <c r="AU31" s="63"/>
      <c r="AV31" s="63"/>
      <c r="AW31" s="63"/>
      <c r="AX31" s="63"/>
      <c r="AY31" s="63"/>
      <c r="AZ31" s="63"/>
      <c r="BA31" s="63"/>
      <c r="BB31" s="63"/>
      <c r="BC31" s="63"/>
      <c r="BD31" s="63"/>
      <c r="BE31" s="63"/>
      <c r="BF31" s="63"/>
      <c r="BG31" s="5"/>
    </row>
    <row r="32" spans="2:59" s="37" customFormat="1" ht="15" customHeight="1">
      <c r="B32" s="282"/>
      <c r="C32" s="346"/>
      <c r="D32" s="285"/>
      <c r="E32" s="335"/>
      <c r="F32" s="150" t="s">
        <v>104</v>
      </c>
      <c r="G32" s="65"/>
      <c r="H32" s="38"/>
      <c r="I32" s="136"/>
      <c r="J32" s="136"/>
      <c r="K32" s="136"/>
      <c r="L32" s="136"/>
      <c r="M32" s="136"/>
      <c r="N32" s="136"/>
      <c r="O32" s="136"/>
      <c r="P32" s="136"/>
      <c r="Q32" s="38"/>
      <c r="R32" s="136"/>
      <c r="S32" s="136"/>
      <c r="T32" s="136"/>
      <c r="U32" s="136"/>
      <c r="V32" s="136"/>
      <c r="W32" s="136"/>
      <c r="X32" s="136"/>
      <c r="Y32" s="136"/>
      <c r="Z32" s="136"/>
      <c r="AA32" s="136"/>
      <c r="AB32" s="136"/>
      <c r="AC32" s="136"/>
      <c r="AD32" s="63"/>
      <c r="AE32" s="63"/>
      <c r="AF32" s="63">
        <v>55461</v>
      </c>
      <c r="AG32" s="63">
        <v>59155</v>
      </c>
      <c r="AH32" s="63">
        <v>62097</v>
      </c>
      <c r="AI32" s="240">
        <v>66669</v>
      </c>
      <c r="AJ32" s="63">
        <v>72898</v>
      </c>
      <c r="AK32" s="63">
        <v>79102</v>
      </c>
      <c r="AL32" s="63">
        <v>84099</v>
      </c>
      <c r="AM32" s="63">
        <v>91190</v>
      </c>
      <c r="AN32" s="63">
        <v>96916</v>
      </c>
      <c r="AO32" s="63"/>
      <c r="AP32" s="63"/>
      <c r="AQ32" s="63"/>
      <c r="AR32" s="63"/>
      <c r="AS32" s="63"/>
      <c r="AT32" s="63"/>
      <c r="AU32" s="63"/>
      <c r="AV32" s="63"/>
      <c r="AW32" s="63"/>
      <c r="AX32" s="63"/>
      <c r="AY32" s="63"/>
      <c r="AZ32" s="63"/>
      <c r="BA32" s="63"/>
      <c r="BB32" s="63"/>
      <c r="BC32" s="63"/>
      <c r="BD32" s="63"/>
      <c r="BE32" s="63"/>
      <c r="BF32" s="63"/>
      <c r="BG32" s="5"/>
    </row>
    <row r="33" spans="2:59" s="37" customFormat="1" ht="15" customHeight="1">
      <c r="B33" s="282"/>
      <c r="C33" s="346"/>
      <c r="D33" s="285"/>
      <c r="E33" s="335"/>
      <c r="F33" s="150" t="s">
        <v>105</v>
      </c>
      <c r="G33" s="65"/>
      <c r="H33" s="38"/>
      <c r="I33" s="136"/>
      <c r="J33" s="136"/>
      <c r="K33" s="136"/>
      <c r="L33" s="136"/>
      <c r="M33" s="136"/>
      <c r="N33" s="136"/>
      <c r="O33" s="136"/>
      <c r="P33" s="136"/>
      <c r="Q33" s="38"/>
      <c r="R33" s="136"/>
      <c r="S33" s="136"/>
      <c r="T33" s="136"/>
      <c r="U33" s="136"/>
      <c r="V33" s="136"/>
      <c r="W33" s="136"/>
      <c r="X33" s="136"/>
      <c r="Y33" s="136"/>
      <c r="Z33" s="136"/>
      <c r="AA33" s="136"/>
      <c r="AB33" s="136"/>
      <c r="AC33" s="136"/>
      <c r="AD33" s="63"/>
      <c r="AE33" s="63"/>
      <c r="AF33" s="63">
        <v>79101</v>
      </c>
      <c r="AG33" s="63">
        <v>82737</v>
      </c>
      <c r="AH33" s="63">
        <v>83551</v>
      </c>
      <c r="AI33" s="240">
        <v>85895</v>
      </c>
      <c r="AJ33" s="63">
        <v>89301</v>
      </c>
      <c r="AK33" s="63">
        <v>92200</v>
      </c>
      <c r="AL33" s="63">
        <v>92926</v>
      </c>
      <c r="AM33" s="63">
        <v>96382</v>
      </c>
      <c r="AN33" s="63">
        <v>100097</v>
      </c>
      <c r="AO33" s="63"/>
      <c r="AP33" s="63"/>
      <c r="AQ33" s="63"/>
      <c r="AR33" s="63"/>
      <c r="AS33" s="63"/>
      <c r="AT33" s="63"/>
      <c r="AU33" s="63"/>
      <c r="AV33" s="63"/>
      <c r="AW33" s="63"/>
      <c r="AX33" s="63"/>
      <c r="AY33" s="63"/>
      <c r="AZ33" s="63"/>
      <c r="BA33" s="63"/>
      <c r="BB33" s="63"/>
      <c r="BC33" s="63"/>
      <c r="BD33" s="63"/>
      <c r="BE33" s="63"/>
      <c r="BF33" s="63"/>
      <c r="BG33" s="5"/>
    </row>
    <row r="34" spans="2:59" s="37" customFormat="1" ht="15" customHeight="1">
      <c r="B34" s="282"/>
      <c r="C34" s="346"/>
      <c r="D34" s="285"/>
      <c r="E34" s="335"/>
      <c r="F34" s="150" t="s">
        <v>106</v>
      </c>
      <c r="G34" s="65"/>
      <c r="H34" s="38"/>
      <c r="I34" s="136"/>
      <c r="J34" s="136"/>
      <c r="K34" s="136"/>
      <c r="L34" s="136"/>
      <c r="M34" s="136"/>
      <c r="N34" s="136"/>
      <c r="O34" s="136"/>
      <c r="P34" s="136"/>
      <c r="Q34" s="38"/>
      <c r="R34" s="136"/>
      <c r="S34" s="136"/>
      <c r="T34" s="136"/>
      <c r="U34" s="136"/>
      <c r="V34" s="136"/>
      <c r="W34" s="136"/>
      <c r="X34" s="136"/>
      <c r="Y34" s="136"/>
      <c r="Z34" s="136"/>
      <c r="AA34" s="136"/>
      <c r="AB34" s="136"/>
      <c r="AC34" s="136"/>
      <c r="AD34" s="63"/>
      <c r="AE34" s="63"/>
      <c r="AF34" s="63">
        <v>241266</v>
      </c>
      <c r="AG34" s="63">
        <v>247989</v>
      </c>
      <c r="AH34" s="63">
        <v>251534</v>
      </c>
      <c r="AI34" s="240">
        <v>258769</v>
      </c>
      <c r="AJ34" s="63">
        <v>267363</v>
      </c>
      <c r="AK34" s="63">
        <v>276099</v>
      </c>
      <c r="AL34" s="63">
        <v>280283</v>
      </c>
      <c r="AM34" s="63">
        <v>288584</v>
      </c>
      <c r="AN34" s="63">
        <v>296951</v>
      </c>
      <c r="AO34" s="63"/>
      <c r="AP34" s="63"/>
      <c r="AQ34" s="63"/>
      <c r="AR34" s="63"/>
      <c r="AS34" s="63"/>
      <c r="AT34" s="63"/>
      <c r="AU34" s="63"/>
      <c r="AV34" s="63"/>
      <c r="AW34" s="63"/>
      <c r="AX34" s="63"/>
      <c r="AY34" s="63"/>
      <c r="AZ34" s="63"/>
      <c r="BA34" s="63"/>
      <c r="BB34" s="63"/>
      <c r="BC34" s="63"/>
      <c r="BD34" s="63"/>
      <c r="BE34" s="63"/>
      <c r="BF34" s="63"/>
      <c r="BG34" s="5"/>
    </row>
    <row r="35" spans="2:59" s="37" customFormat="1" ht="15" customHeight="1">
      <c r="B35" s="282"/>
      <c r="C35" s="346"/>
      <c r="D35" s="285"/>
      <c r="E35" s="335"/>
      <c r="F35" s="150" t="s">
        <v>107</v>
      </c>
      <c r="G35" s="65"/>
      <c r="H35" s="38"/>
      <c r="I35" s="136"/>
      <c r="J35" s="136"/>
      <c r="K35" s="136"/>
      <c r="L35" s="136"/>
      <c r="M35" s="136"/>
      <c r="N35" s="136"/>
      <c r="O35" s="136"/>
      <c r="P35" s="136"/>
      <c r="Q35" s="38"/>
      <c r="R35" s="136"/>
      <c r="S35" s="136"/>
      <c r="T35" s="136"/>
      <c r="U35" s="136"/>
      <c r="V35" s="136"/>
      <c r="W35" s="136"/>
      <c r="X35" s="136"/>
      <c r="Y35" s="136"/>
      <c r="Z35" s="136"/>
      <c r="AA35" s="136"/>
      <c r="AB35" s="136"/>
      <c r="AC35" s="136"/>
      <c r="AD35" s="63"/>
      <c r="AE35" s="63"/>
      <c r="AF35" s="63">
        <v>437498</v>
      </c>
      <c r="AG35" s="63">
        <v>452140</v>
      </c>
      <c r="AH35" s="63">
        <v>456151</v>
      </c>
      <c r="AI35" s="240">
        <v>467218</v>
      </c>
      <c r="AJ35" s="63">
        <v>483644</v>
      </c>
      <c r="AK35" s="63">
        <v>501676</v>
      </c>
      <c r="AL35" s="63">
        <v>512971</v>
      </c>
      <c r="AM35" s="63">
        <v>531062</v>
      </c>
      <c r="AN35" s="63">
        <v>546727</v>
      </c>
      <c r="AO35" s="63"/>
      <c r="AP35" s="63"/>
      <c r="AQ35" s="63"/>
      <c r="AR35" s="63"/>
      <c r="AS35" s="63"/>
      <c r="AT35" s="63"/>
      <c r="AU35" s="63"/>
      <c r="AV35" s="63"/>
      <c r="AW35" s="63"/>
      <c r="AX35" s="63"/>
      <c r="AY35" s="63"/>
      <c r="AZ35" s="63"/>
      <c r="BA35" s="63"/>
      <c r="BB35" s="63"/>
      <c r="BC35" s="63"/>
      <c r="BD35" s="63"/>
      <c r="BE35" s="63"/>
      <c r="BF35" s="63"/>
      <c r="BG35" s="5"/>
    </row>
    <row r="36" spans="2:59" s="37" customFormat="1" ht="15" customHeight="1">
      <c r="B36" s="282"/>
      <c r="C36" s="346"/>
      <c r="D36" s="285"/>
      <c r="E36" s="335"/>
      <c r="F36" s="150" t="s">
        <v>108</v>
      </c>
      <c r="G36" s="65"/>
      <c r="H36" s="38"/>
      <c r="I36" s="136"/>
      <c r="J36" s="136"/>
      <c r="K36" s="136"/>
      <c r="L36" s="136"/>
      <c r="M36" s="136"/>
      <c r="N36" s="136"/>
      <c r="O36" s="136"/>
      <c r="P36" s="136"/>
      <c r="Q36" s="38"/>
      <c r="R36" s="136"/>
      <c r="S36" s="136"/>
      <c r="T36" s="136"/>
      <c r="U36" s="136"/>
      <c r="V36" s="136"/>
      <c r="W36" s="136"/>
      <c r="X36" s="136"/>
      <c r="Y36" s="136"/>
      <c r="Z36" s="136"/>
      <c r="AA36" s="136"/>
      <c r="AB36" s="136"/>
      <c r="AC36" s="136"/>
      <c r="AD36" s="63"/>
      <c r="AE36" s="63"/>
      <c r="AF36" s="63">
        <v>404449</v>
      </c>
      <c r="AG36" s="63">
        <v>417666</v>
      </c>
      <c r="AH36" s="63">
        <v>419009</v>
      </c>
      <c r="AI36" s="240">
        <v>427769</v>
      </c>
      <c r="AJ36" s="63">
        <v>440263</v>
      </c>
      <c r="AK36" s="63">
        <v>455308</v>
      </c>
      <c r="AL36" s="63">
        <v>464938</v>
      </c>
      <c r="AM36" s="63">
        <v>480798</v>
      </c>
      <c r="AN36" s="63">
        <v>494943</v>
      </c>
      <c r="AO36" s="63"/>
      <c r="AP36" s="63"/>
      <c r="AQ36" s="63"/>
      <c r="AR36" s="63"/>
      <c r="AS36" s="63"/>
      <c r="AT36" s="63"/>
      <c r="AU36" s="63"/>
      <c r="AV36" s="63"/>
      <c r="AW36" s="63"/>
      <c r="AX36" s="63"/>
      <c r="AY36" s="63"/>
      <c r="AZ36" s="63"/>
      <c r="BA36" s="63"/>
      <c r="BB36" s="63"/>
      <c r="BC36" s="63"/>
      <c r="BD36" s="63"/>
      <c r="BE36" s="63"/>
      <c r="BF36" s="63"/>
      <c r="BG36" s="5"/>
    </row>
    <row r="37" spans="2:59" s="37" customFormat="1" ht="15" customHeight="1">
      <c r="B37" s="282"/>
      <c r="C37" s="346"/>
      <c r="D37" s="285"/>
      <c r="E37" s="335"/>
      <c r="F37" s="150" t="s">
        <v>109</v>
      </c>
      <c r="G37" s="65"/>
      <c r="H37" s="38"/>
      <c r="I37" s="136"/>
      <c r="J37" s="136"/>
      <c r="K37" s="136"/>
      <c r="L37" s="136"/>
      <c r="M37" s="136"/>
      <c r="N37" s="136"/>
      <c r="O37" s="136"/>
      <c r="P37" s="136"/>
      <c r="Q37" s="38"/>
      <c r="R37" s="136"/>
      <c r="S37" s="136"/>
      <c r="T37" s="136"/>
      <c r="U37" s="136"/>
      <c r="V37" s="136"/>
      <c r="W37" s="136"/>
      <c r="X37" s="136"/>
      <c r="Y37" s="136"/>
      <c r="Z37" s="136"/>
      <c r="AA37" s="136"/>
      <c r="AB37" s="136"/>
      <c r="AC37" s="136"/>
      <c r="AD37" s="63"/>
      <c r="AE37" s="63"/>
      <c r="AF37" s="63">
        <v>154348</v>
      </c>
      <c r="AG37" s="63">
        <v>162087</v>
      </c>
      <c r="AH37" s="63">
        <v>165938</v>
      </c>
      <c r="AI37" s="240">
        <v>173208</v>
      </c>
      <c r="AJ37" s="63">
        <v>183188</v>
      </c>
      <c r="AK37" s="63">
        <v>193270</v>
      </c>
      <c r="AL37" s="63">
        <v>201256</v>
      </c>
      <c r="AM37" s="63">
        <v>213032</v>
      </c>
      <c r="AN37" s="63">
        <v>223300</v>
      </c>
      <c r="AO37" s="63"/>
      <c r="AP37" s="63"/>
      <c r="AQ37" s="63"/>
      <c r="AR37" s="63"/>
      <c r="AS37" s="63"/>
      <c r="AT37" s="63"/>
      <c r="AU37" s="63"/>
      <c r="AV37" s="63"/>
      <c r="AW37" s="63"/>
      <c r="AX37" s="63"/>
      <c r="AY37" s="63"/>
      <c r="AZ37" s="63"/>
      <c r="BA37" s="63"/>
      <c r="BB37" s="63"/>
      <c r="BC37" s="63"/>
      <c r="BD37" s="63"/>
      <c r="BE37" s="63"/>
      <c r="BF37" s="63"/>
      <c r="BG37" s="5"/>
    </row>
    <row r="38" spans="2:59" s="37" customFormat="1" ht="15" customHeight="1">
      <c r="B38" s="282"/>
      <c r="C38" s="346"/>
      <c r="D38" s="285"/>
      <c r="E38" s="335"/>
      <c r="F38" s="150" t="s">
        <v>110</v>
      </c>
      <c r="G38" s="65"/>
      <c r="H38" s="38"/>
      <c r="I38" s="136"/>
      <c r="J38" s="136"/>
      <c r="K38" s="136"/>
      <c r="L38" s="136"/>
      <c r="M38" s="136"/>
      <c r="N38" s="136"/>
      <c r="O38" s="136"/>
      <c r="P38" s="136"/>
      <c r="Q38" s="38"/>
      <c r="R38" s="136"/>
      <c r="S38" s="136"/>
      <c r="T38" s="136"/>
      <c r="U38" s="136"/>
      <c r="V38" s="136"/>
      <c r="W38" s="136"/>
      <c r="X38" s="136"/>
      <c r="Y38" s="136"/>
      <c r="Z38" s="136"/>
      <c r="AA38" s="136"/>
      <c r="AB38" s="136"/>
      <c r="AC38" s="136"/>
      <c r="AD38" s="63"/>
      <c r="AE38" s="63"/>
      <c r="AF38" s="63">
        <v>114555</v>
      </c>
      <c r="AG38" s="63">
        <v>119238</v>
      </c>
      <c r="AH38" s="63">
        <v>122283</v>
      </c>
      <c r="AI38" s="240">
        <v>127466</v>
      </c>
      <c r="AJ38" s="63">
        <v>133506</v>
      </c>
      <c r="AK38" s="63">
        <v>139653</v>
      </c>
      <c r="AL38" s="63">
        <v>142698</v>
      </c>
      <c r="AM38" s="63">
        <v>149565</v>
      </c>
      <c r="AN38" s="63">
        <v>156270</v>
      </c>
      <c r="AO38" s="63"/>
      <c r="AP38" s="63"/>
      <c r="AQ38" s="63"/>
      <c r="AR38" s="63"/>
      <c r="AS38" s="63"/>
      <c r="AT38" s="63"/>
      <c r="AU38" s="63"/>
      <c r="AV38" s="63"/>
      <c r="AW38" s="63"/>
      <c r="AX38" s="63"/>
      <c r="AY38" s="63"/>
      <c r="AZ38" s="63"/>
      <c r="BA38" s="63"/>
      <c r="BB38" s="63"/>
      <c r="BC38" s="63"/>
      <c r="BD38" s="63"/>
      <c r="BE38" s="63"/>
      <c r="BF38" s="63"/>
      <c r="BG38" s="5"/>
    </row>
    <row r="39" spans="2:59" s="37" customFormat="1" ht="15" customHeight="1">
      <c r="B39" s="282"/>
      <c r="C39" s="347"/>
      <c r="D39" s="285"/>
      <c r="E39" s="335"/>
      <c r="F39" s="150" t="s">
        <v>111</v>
      </c>
      <c r="G39" s="66"/>
      <c r="H39" s="38"/>
      <c r="I39" s="136"/>
      <c r="J39" s="136"/>
      <c r="K39" s="136"/>
      <c r="L39" s="136"/>
      <c r="M39" s="136"/>
      <c r="N39" s="136"/>
      <c r="O39" s="136"/>
      <c r="P39" s="136"/>
      <c r="Q39" s="38"/>
      <c r="R39" s="136"/>
      <c r="S39" s="136"/>
      <c r="T39" s="136"/>
      <c r="U39" s="136"/>
      <c r="V39" s="136"/>
      <c r="W39" s="136"/>
      <c r="X39" s="136"/>
      <c r="Y39" s="136"/>
      <c r="Z39" s="136"/>
      <c r="AA39" s="136"/>
      <c r="AB39" s="136"/>
      <c r="AC39" s="136"/>
      <c r="AD39" s="63"/>
      <c r="AE39" s="63"/>
      <c r="AF39" s="63">
        <v>35631</v>
      </c>
      <c r="AG39" s="63">
        <v>37797</v>
      </c>
      <c r="AH39" s="63">
        <v>39303</v>
      </c>
      <c r="AI39" s="240">
        <v>41882</v>
      </c>
      <c r="AJ39" s="63">
        <v>45297</v>
      </c>
      <c r="AK39" s="63">
        <v>48154</v>
      </c>
      <c r="AL39" s="63">
        <v>50908</v>
      </c>
      <c r="AM39" s="63">
        <v>55578</v>
      </c>
      <c r="AN39" s="63">
        <v>59430</v>
      </c>
      <c r="AO39" s="63"/>
      <c r="AP39" s="63"/>
      <c r="AQ39" s="63"/>
      <c r="AR39" s="63"/>
      <c r="AS39" s="63"/>
      <c r="AT39" s="63"/>
      <c r="AU39" s="63"/>
      <c r="AV39" s="63"/>
      <c r="AW39" s="63"/>
      <c r="AX39" s="63"/>
      <c r="AY39" s="63"/>
      <c r="AZ39" s="63"/>
      <c r="BA39" s="63"/>
      <c r="BB39" s="63"/>
      <c r="BC39" s="63"/>
      <c r="BD39" s="63"/>
      <c r="BE39" s="63"/>
      <c r="BF39" s="63"/>
      <c r="BG39" s="5"/>
    </row>
    <row r="40" spans="2:59" s="37" customFormat="1" ht="15" customHeight="1">
      <c r="B40" s="348" t="s">
        <v>93</v>
      </c>
      <c r="C40" s="284"/>
      <c r="D40" s="285"/>
      <c r="E40" s="335"/>
      <c r="F40" s="150" t="s">
        <v>98</v>
      </c>
      <c r="G40" s="65"/>
      <c r="H40" s="38"/>
      <c r="I40" s="136"/>
      <c r="J40" s="136"/>
      <c r="K40" s="136"/>
      <c r="L40" s="136"/>
      <c r="M40" s="136"/>
      <c r="N40" s="136"/>
      <c r="O40" s="136"/>
      <c r="P40" s="136"/>
      <c r="Q40" s="38"/>
      <c r="R40" s="136"/>
      <c r="S40" s="136"/>
      <c r="T40" s="136"/>
      <c r="U40" s="136"/>
      <c r="V40" s="136"/>
      <c r="W40" s="136"/>
      <c r="X40" s="136"/>
      <c r="Y40" s="136"/>
      <c r="Z40" s="136"/>
      <c r="AA40" s="136"/>
      <c r="AB40" s="136"/>
      <c r="AC40" s="136"/>
      <c r="AD40" s="63"/>
      <c r="AE40" s="63"/>
      <c r="AF40" s="63">
        <v>1392544</v>
      </c>
      <c r="AG40" s="63">
        <v>1427574</v>
      </c>
      <c r="AH40" s="63">
        <v>1432004</v>
      </c>
      <c r="AI40" s="240">
        <v>1426100</v>
      </c>
      <c r="AJ40" s="63">
        <v>1438514</v>
      </c>
      <c r="AK40" s="63">
        <v>1456066</v>
      </c>
      <c r="AL40" s="63">
        <v>1462728</v>
      </c>
      <c r="AM40" s="63">
        <v>1471758</v>
      </c>
      <c r="AN40" s="63">
        <v>1479832</v>
      </c>
      <c r="AO40" s="63"/>
      <c r="AP40" s="63"/>
      <c r="AQ40" s="63"/>
      <c r="AR40" s="63"/>
      <c r="AS40" s="63"/>
      <c r="AT40" s="63"/>
      <c r="AU40" s="63"/>
      <c r="AV40" s="63"/>
      <c r="AW40" s="63"/>
      <c r="AX40" s="63"/>
      <c r="AY40" s="63"/>
      <c r="AZ40" s="63"/>
      <c r="BA40" s="63"/>
      <c r="BB40" s="63"/>
      <c r="BC40" s="63"/>
      <c r="BD40" s="63"/>
      <c r="BE40" s="63"/>
      <c r="BF40" s="63"/>
      <c r="BG40" s="5"/>
    </row>
    <row r="41" spans="2:59" s="37" customFormat="1" ht="15" customHeight="1">
      <c r="B41" s="349"/>
      <c r="C41" s="285"/>
      <c r="D41" s="285"/>
      <c r="E41" s="335"/>
      <c r="F41" s="150" t="s">
        <v>99</v>
      </c>
      <c r="G41" s="65"/>
      <c r="H41" s="38"/>
      <c r="I41" s="136"/>
      <c r="J41" s="136"/>
      <c r="K41" s="136"/>
      <c r="L41" s="136"/>
      <c r="M41" s="136"/>
      <c r="N41" s="136"/>
      <c r="O41" s="136"/>
      <c r="P41" s="136"/>
      <c r="Q41" s="38"/>
      <c r="R41" s="136"/>
      <c r="S41" s="136"/>
      <c r="T41" s="136"/>
      <c r="U41" s="136"/>
      <c r="V41" s="136"/>
      <c r="W41" s="136"/>
      <c r="X41" s="136"/>
      <c r="Y41" s="136"/>
      <c r="Z41" s="136"/>
      <c r="AA41" s="136"/>
      <c r="AB41" s="136"/>
      <c r="AC41" s="136"/>
      <c r="AD41" s="63"/>
      <c r="AE41" s="63"/>
      <c r="AF41" s="63">
        <v>957358</v>
      </c>
      <c r="AG41" s="63">
        <v>982310</v>
      </c>
      <c r="AH41" s="63">
        <v>983001</v>
      </c>
      <c r="AI41" s="240">
        <v>978677</v>
      </c>
      <c r="AJ41" s="63">
        <v>988185</v>
      </c>
      <c r="AK41" s="63">
        <v>1001094</v>
      </c>
      <c r="AL41" s="63">
        <v>1005026</v>
      </c>
      <c r="AM41" s="63">
        <v>1012092</v>
      </c>
      <c r="AN41" s="63">
        <v>1017998</v>
      </c>
      <c r="AO41" s="63"/>
      <c r="AP41" s="63"/>
      <c r="AQ41" s="63"/>
      <c r="AR41" s="63"/>
      <c r="AS41" s="63"/>
      <c r="AT41" s="63"/>
      <c r="AU41" s="63"/>
      <c r="AV41" s="63"/>
      <c r="AW41" s="63"/>
      <c r="AX41" s="63"/>
      <c r="AY41" s="63"/>
      <c r="AZ41" s="63"/>
      <c r="BA41" s="63"/>
      <c r="BB41" s="63"/>
      <c r="BC41" s="63"/>
      <c r="BD41" s="63"/>
      <c r="BE41" s="63"/>
      <c r="BF41" s="63"/>
      <c r="BG41" s="5"/>
    </row>
    <row r="42" spans="2:59" s="37" customFormat="1" ht="15" customHeight="1">
      <c r="B42" s="349"/>
      <c r="C42" s="285"/>
      <c r="D42" s="285"/>
      <c r="E42" s="335"/>
      <c r="F42" s="150" t="s">
        <v>100</v>
      </c>
      <c r="G42" s="65"/>
      <c r="H42" s="38"/>
      <c r="I42" s="136"/>
      <c r="J42" s="136"/>
      <c r="K42" s="136"/>
      <c r="L42" s="136"/>
      <c r="M42" s="136"/>
      <c r="N42" s="136"/>
      <c r="O42" s="136"/>
      <c r="P42" s="136"/>
      <c r="Q42" s="38"/>
      <c r="R42" s="136"/>
      <c r="S42" s="136"/>
      <c r="T42" s="136"/>
      <c r="U42" s="136"/>
      <c r="V42" s="136"/>
      <c r="W42" s="136"/>
      <c r="X42" s="136"/>
      <c r="Y42" s="136"/>
      <c r="Z42" s="136"/>
      <c r="AA42" s="136"/>
      <c r="AB42" s="136"/>
      <c r="AC42" s="136"/>
      <c r="AD42" s="63"/>
      <c r="AE42" s="63"/>
      <c r="AF42" s="63">
        <v>1358185</v>
      </c>
      <c r="AG42" s="63">
        <v>1394652</v>
      </c>
      <c r="AH42" s="63">
        <v>1396274</v>
      </c>
      <c r="AI42" s="240">
        <v>1389227</v>
      </c>
      <c r="AJ42" s="63">
        <v>1401500</v>
      </c>
      <c r="AK42" s="63">
        <v>1420012</v>
      </c>
      <c r="AL42" s="63">
        <v>1425232</v>
      </c>
      <c r="AM42" s="63">
        <v>1434658</v>
      </c>
      <c r="AN42" s="63">
        <v>1441787</v>
      </c>
      <c r="AO42" s="63"/>
      <c r="AP42" s="63"/>
      <c r="AQ42" s="63"/>
      <c r="AR42" s="63"/>
      <c r="AS42" s="63"/>
      <c r="AT42" s="63"/>
      <c r="AU42" s="63"/>
      <c r="AV42" s="63"/>
      <c r="AW42" s="63"/>
      <c r="AX42" s="63"/>
      <c r="AY42" s="63"/>
      <c r="AZ42" s="63"/>
      <c r="BA42" s="63"/>
      <c r="BB42" s="63"/>
      <c r="BC42" s="63"/>
      <c r="BD42" s="63"/>
      <c r="BE42" s="63"/>
      <c r="BF42" s="63"/>
      <c r="BG42" s="5"/>
    </row>
    <row r="43" spans="2:59" s="37" customFormat="1" ht="15" customHeight="1">
      <c r="B43" s="349"/>
      <c r="C43" s="285"/>
      <c r="D43" s="285"/>
      <c r="E43" s="335"/>
      <c r="F43" s="150" t="s">
        <v>101</v>
      </c>
      <c r="G43" s="65"/>
      <c r="H43" s="38"/>
      <c r="I43" s="136"/>
      <c r="J43" s="136"/>
      <c r="K43" s="136"/>
      <c r="L43" s="136"/>
      <c r="M43" s="136"/>
      <c r="N43" s="136"/>
      <c r="O43" s="136"/>
      <c r="P43" s="136"/>
      <c r="Q43" s="38"/>
      <c r="R43" s="136"/>
      <c r="S43" s="136"/>
      <c r="T43" s="136"/>
      <c r="U43" s="136"/>
      <c r="V43" s="136"/>
      <c r="W43" s="136"/>
      <c r="X43" s="136"/>
      <c r="Y43" s="136"/>
      <c r="Z43" s="136"/>
      <c r="AA43" s="136"/>
      <c r="AB43" s="136"/>
      <c r="AC43" s="136"/>
      <c r="AD43" s="63"/>
      <c r="AE43" s="63"/>
      <c r="AF43" s="63">
        <v>288713</v>
      </c>
      <c r="AG43" s="63">
        <v>293230</v>
      </c>
      <c r="AH43" s="63">
        <v>293793</v>
      </c>
      <c r="AI43" s="240">
        <v>294427</v>
      </c>
      <c r="AJ43" s="63">
        <v>297351</v>
      </c>
      <c r="AK43" s="63">
        <v>300150</v>
      </c>
      <c r="AL43" s="63">
        <v>300619</v>
      </c>
      <c r="AM43" s="63">
        <v>302789</v>
      </c>
      <c r="AN43" s="63">
        <v>304400</v>
      </c>
      <c r="AO43" s="63"/>
      <c r="AP43" s="63"/>
      <c r="AQ43" s="63"/>
      <c r="AR43" s="63"/>
      <c r="AS43" s="63"/>
      <c r="AT43" s="63"/>
      <c r="AU43" s="63"/>
      <c r="AV43" s="63"/>
      <c r="AW43" s="63"/>
      <c r="AX43" s="63"/>
      <c r="AY43" s="63"/>
      <c r="AZ43" s="63"/>
      <c r="BA43" s="63"/>
      <c r="BB43" s="63"/>
      <c r="BC43" s="63"/>
      <c r="BD43" s="63"/>
      <c r="BE43" s="63"/>
      <c r="BF43" s="63"/>
      <c r="BG43" s="5"/>
    </row>
    <row r="44" spans="2:59" s="37" customFormat="1" ht="15" customHeight="1">
      <c r="B44" s="349"/>
      <c r="C44" s="285"/>
      <c r="D44" s="285"/>
      <c r="E44" s="335"/>
      <c r="F44" s="150" t="s">
        <v>102</v>
      </c>
      <c r="G44" s="65"/>
      <c r="H44" s="38"/>
      <c r="I44" s="136"/>
      <c r="J44" s="136"/>
      <c r="K44" s="136"/>
      <c r="L44" s="136"/>
      <c r="M44" s="136"/>
      <c r="N44" s="136"/>
      <c r="O44" s="136"/>
      <c r="P44" s="136"/>
      <c r="Q44" s="38"/>
      <c r="R44" s="136"/>
      <c r="S44" s="136"/>
      <c r="T44" s="136"/>
      <c r="U44" s="136"/>
      <c r="V44" s="136"/>
      <c r="W44" s="136"/>
      <c r="X44" s="136"/>
      <c r="Y44" s="136"/>
      <c r="Z44" s="136"/>
      <c r="AA44" s="136"/>
      <c r="AB44" s="136"/>
      <c r="AC44" s="136"/>
      <c r="AD44" s="63"/>
      <c r="AE44" s="63"/>
      <c r="AF44" s="63">
        <v>1853110</v>
      </c>
      <c r="AG44" s="63">
        <v>1884791</v>
      </c>
      <c r="AH44" s="63">
        <v>1893184</v>
      </c>
      <c r="AI44" s="240">
        <v>1883365</v>
      </c>
      <c r="AJ44" s="63">
        <v>1897877</v>
      </c>
      <c r="AK44" s="63">
        <v>1916186</v>
      </c>
      <c r="AL44" s="63">
        <v>1924499</v>
      </c>
      <c r="AM44" s="63">
        <v>1932578</v>
      </c>
      <c r="AN44" s="63">
        <v>1940386</v>
      </c>
      <c r="AO44" s="63"/>
      <c r="AP44" s="63"/>
      <c r="AQ44" s="63"/>
      <c r="AR44" s="63"/>
      <c r="AS44" s="63"/>
      <c r="AT44" s="63"/>
      <c r="AU44" s="63"/>
      <c r="AV44" s="63"/>
      <c r="AW44" s="63"/>
      <c r="AX44" s="63"/>
      <c r="AY44" s="63"/>
      <c r="AZ44" s="63"/>
      <c r="BA44" s="63"/>
      <c r="BB44" s="63"/>
      <c r="BC44" s="63"/>
      <c r="BD44" s="63"/>
      <c r="BE44" s="63"/>
      <c r="BF44" s="63"/>
      <c r="BG44" s="5"/>
    </row>
    <row r="45" spans="2:59" s="37" customFormat="1" ht="15" customHeight="1">
      <c r="B45" s="349"/>
      <c r="C45" s="285"/>
      <c r="D45" s="285"/>
      <c r="E45" s="335"/>
      <c r="F45" s="150" t="s">
        <v>103</v>
      </c>
      <c r="G45" s="65"/>
      <c r="H45" s="38"/>
      <c r="I45" s="136"/>
      <c r="J45" s="136"/>
      <c r="K45" s="136"/>
      <c r="L45" s="136"/>
      <c r="M45" s="136"/>
      <c r="N45" s="136"/>
      <c r="O45" s="136"/>
      <c r="P45" s="136"/>
      <c r="Q45" s="38"/>
      <c r="R45" s="136"/>
      <c r="S45" s="136"/>
      <c r="T45" s="136"/>
      <c r="U45" s="136"/>
      <c r="V45" s="136"/>
      <c r="W45" s="136"/>
      <c r="X45" s="136"/>
      <c r="Y45" s="136"/>
      <c r="Z45" s="136"/>
      <c r="AA45" s="136"/>
      <c r="AB45" s="136"/>
      <c r="AC45" s="136"/>
      <c r="AD45" s="63"/>
      <c r="AE45" s="63"/>
      <c r="AF45" s="63">
        <v>1139301</v>
      </c>
      <c r="AG45" s="63">
        <v>1162010</v>
      </c>
      <c r="AH45" s="63">
        <v>1168699</v>
      </c>
      <c r="AI45" s="240">
        <v>1167622</v>
      </c>
      <c r="AJ45" s="63">
        <v>1179203</v>
      </c>
      <c r="AK45" s="63">
        <v>1193921</v>
      </c>
      <c r="AL45" s="63">
        <v>1196983</v>
      </c>
      <c r="AM45" s="63">
        <v>1205879</v>
      </c>
      <c r="AN45" s="63">
        <v>1213856</v>
      </c>
      <c r="AO45" s="63"/>
      <c r="AP45" s="63"/>
      <c r="AQ45" s="63"/>
      <c r="AR45" s="63"/>
      <c r="AS45" s="63"/>
      <c r="AT45" s="63"/>
      <c r="AU45" s="63"/>
      <c r="AV45" s="63"/>
      <c r="AW45" s="63"/>
      <c r="AX45" s="63"/>
      <c r="AY45" s="63"/>
      <c r="AZ45" s="63"/>
      <c r="BA45" s="63"/>
      <c r="BB45" s="63"/>
      <c r="BC45" s="63"/>
      <c r="BD45" s="63"/>
      <c r="BE45" s="63"/>
      <c r="BF45" s="63"/>
      <c r="BG45" s="5"/>
    </row>
    <row r="46" spans="2:59" s="37" customFormat="1" ht="15" customHeight="1">
      <c r="B46" s="349"/>
      <c r="C46" s="285"/>
      <c r="D46" s="285"/>
      <c r="E46" s="335"/>
      <c r="F46" s="150" t="s">
        <v>104</v>
      </c>
      <c r="G46" s="65"/>
      <c r="H46" s="38"/>
      <c r="I46" s="136"/>
      <c r="J46" s="136"/>
      <c r="K46" s="136"/>
      <c r="L46" s="136"/>
      <c r="M46" s="136"/>
      <c r="N46" s="136"/>
      <c r="O46" s="136"/>
      <c r="P46" s="136"/>
      <c r="Q46" s="38"/>
      <c r="R46" s="136"/>
      <c r="S46" s="136"/>
      <c r="T46" s="136"/>
      <c r="U46" s="136"/>
      <c r="V46" s="136"/>
      <c r="W46" s="136"/>
      <c r="X46" s="136"/>
      <c r="Y46" s="136"/>
      <c r="Z46" s="136"/>
      <c r="AA46" s="136"/>
      <c r="AB46" s="136"/>
      <c r="AC46" s="136"/>
      <c r="AD46" s="63"/>
      <c r="AE46" s="63"/>
      <c r="AF46" s="63">
        <v>818774</v>
      </c>
      <c r="AG46" s="63">
        <v>838451</v>
      </c>
      <c r="AH46" s="63">
        <v>842549</v>
      </c>
      <c r="AI46" s="240">
        <v>837800</v>
      </c>
      <c r="AJ46" s="63">
        <v>845764</v>
      </c>
      <c r="AK46" s="63">
        <v>856657</v>
      </c>
      <c r="AL46" s="63">
        <v>860173</v>
      </c>
      <c r="AM46" s="63">
        <v>865940</v>
      </c>
      <c r="AN46" s="63">
        <v>870464</v>
      </c>
      <c r="AO46" s="63"/>
      <c r="AP46" s="63"/>
      <c r="AQ46" s="63"/>
      <c r="AR46" s="63"/>
      <c r="AS46" s="63"/>
      <c r="AT46" s="63"/>
      <c r="AU46" s="63"/>
      <c r="AV46" s="63"/>
      <c r="AW46" s="63"/>
      <c r="AX46" s="63"/>
      <c r="AY46" s="63"/>
      <c r="AZ46" s="63"/>
      <c r="BA46" s="63"/>
      <c r="BB46" s="63"/>
      <c r="BC46" s="63"/>
      <c r="BD46" s="63"/>
      <c r="BE46" s="63"/>
      <c r="BF46" s="63"/>
      <c r="BG46" s="5"/>
    </row>
    <row r="47" spans="2:59" s="37" customFormat="1" ht="15" customHeight="1">
      <c r="B47" s="349"/>
      <c r="C47" s="285"/>
      <c r="D47" s="285"/>
      <c r="E47" s="335"/>
      <c r="F47" s="150" t="s">
        <v>105</v>
      </c>
      <c r="G47" s="65"/>
      <c r="H47" s="38"/>
      <c r="I47" s="136"/>
      <c r="J47" s="136"/>
      <c r="K47" s="136"/>
      <c r="L47" s="136"/>
      <c r="M47" s="136"/>
      <c r="N47" s="136"/>
      <c r="O47" s="136"/>
      <c r="P47" s="136"/>
      <c r="Q47" s="38"/>
      <c r="R47" s="136"/>
      <c r="S47" s="136"/>
      <c r="T47" s="136"/>
      <c r="U47" s="136"/>
      <c r="V47" s="136"/>
      <c r="W47" s="136"/>
      <c r="X47" s="136"/>
      <c r="Y47" s="136"/>
      <c r="Z47" s="136"/>
      <c r="AA47" s="136"/>
      <c r="AB47" s="136"/>
      <c r="AC47" s="136"/>
      <c r="AD47" s="63"/>
      <c r="AE47" s="63"/>
      <c r="AF47" s="63">
        <v>1014201</v>
      </c>
      <c r="AG47" s="63">
        <v>1031820</v>
      </c>
      <c r="AH47" s="63">
        <v>1038964</v>
      </c>
      <c r="AI47" s="240">
        <v>1037292</v>
      </c>
      <c r="AJ47" s="63">
        <v>1046701</v>
      </c>
      <c r="AK47" s="63">
        <v>1061969</v>
      </c>
      <c r="AL47" s="63">
        <v>1067171</v>
      </c>
      <c r="AM47" s="63">
        <v>1072399</v>
      </c>
      <c r="AN47" s="63">
        <v>1081928</v>
      </c>
      <c r="AO47" s="63"/>
      <c r="AP47" s="63"/>
      <c r="AQ47" s="63"/>
      <c r="AR47" s="63"/>
      <c r="AS47" s="63"/>
      <c r="AT47" s="63"/>
      <c r="AU47" s="63"/>
      <c r="AV47" s="63"/>
      <c r="AW47" s="63"/>
      <c r="AX47" s="63"/>
      <c r="AY47" s="63"/>
      <c r="AZ47" s="63"/>
      <c r="BA47" s="63"/>
      <c r="BB47" s="63"/>
      <c r="BC47" s="63"/>
      <c r="BD47" s="63"/>
      <c r="BE47" s="63"/>
      <c r="BF47" s="63"/>
      <c r="BG47" s="5"/>
    </row>
    <row r="48" spans="2:59" s="37" customFormat="1" ht="15" customHeight="1">
      <c r="B48" s="349"/>
      <c r="C48" s="285"/>
      <c r="D48" s="285"/>
      <c r="E48" s="335"/>
      <c r="F48" s="150" t="s">
        <v>106</v>
      </c>
      <c r="G48" s="65"/>
      <c r="H48" s="38"/>
      <c r="I48" s="136"/>
      <c r="J48" s="136"/>
      <c r="K48" s="136"/>
      <c r="L48" s="136"/>
      <c r="M48" s="136"/>
      <c r="N48" s="136"/>
      <c r="O48" s="136"/>
      <c r="P48" s="136"/>
      <c r="Q48" s="38"/>
      <c r="R48" s="136"/>
      <c r="S48" s="136"/>
      <c r="T48" s="136"/>
      <c r="U48" s="136"/>
      <c r="V48" s="136"/>
      <c r="W48" s="136"/>
      <c r="X48" s="136"/>
      <c r="Y48" s="136"/>
      <c r="Z48" s="136"/>
      <c r="AA48" s="136"/>
      <c r="AB48" s="136"/>
      <c r="AC48" s="136"/>
      <c r="AD48" s="63"/>
      <c r="AE48" s="63"/>
      <c r="AF48" s="63">
        <v>1425688</v>
      </c>
      <c r="AG48" s="63">
        <v>1449671</v>
      </c>
      <c r="AH48" s="63">
        <v>1456356</v>
      </c>
      <c r="AI48" s="240">
        <v>1448930</v>
      </c>
      <c r="AJ48" s="63">
        <v>1459201</v>
      </c>
      <c r="AK48" s="63">
        <v>1474329</v>
      </c>
      <c r="AL48" s="63">
        <v>1480055</v>
      </c>
      <c r="AM48" s="63">
        <v>1486447</v>
      </c>
      <c r="AN48" s="63">
        <v>1493731</v>
      </c>
      <c r="AO48" s="63"/>
      <c r="AP48" s="63"/>
      <c r="AQ48" s="63"/>
      <c r="AR48" s="63"/>
      <c r="AS48" s="63"/>
      <c r="AT48" s="63"/>
      <c r="AU48" s="63"/>
      <c r="AV48" s="63"/>
      <c r="AW48" s="63"/>
      <c r="AX48" s="63"/>
      <c r="AY48" s="63"/>
      <c r="AZ48" s="63"/>
      <c r="BA48" s="63"/>
      <c r="BB48" s="63"/>
      <c r="BC48" s="63"/>
      <c r="BD48" s="63"/>
      <c r="BE48" s="63"/>
      <c r="BF48" s="63"/>
      <c r="BG48" s="5"/>
    </row>
    <row r="49" spans="2:59" s="37" customFormat="1" ht="15" customHeight="1">
      <c r="B49" s="349"/>
      <c r="C49" s="285"/>
      <c r="D49" s="285"/>
      <c r="E49" s="335"/>
      <c r="F49" s="150" t="s">
        <v>107</v>
      </c>
      <c r="G49" s="65"/>
      <c r="H49" s="38"/>
      <c r="I49" s="136"/>
      <c r="J49" s="136"/>
      <c r="K49" s="136"/>
      <c r="L49" s="136"/>
      <c r="M49" s="136"/>
      <c r="N49" s="136"/>
      <c r="O49" s="136"/>
      <c r="P49" s="136"/>
      <c r="Q49" s="38"/>
      <c r="R49" s="136"/>
      <c r="S49" s="136"/>
      <c r="T49" s="136"/>
      <c r="U49" s="136"/>
      <c r="V49" s="136"/>
      <c r="W49" s="136"/>
      <c r="X49" s="136"/>
      <c r="Y49" s="136"/>
      <c r="Z49" s="136"/>
      <c r="AA49" s="136"/>
      <c r="AB49" s="136"/>
      <c r="AC49" s="136"/>
      <c r="AD49" s="63"/>
      <c r="AE49" s="63"/>
      <c r="AF49" s="63">
        <v>2096023</v>
      </c>
      <c r="AG49" s="63">
        <v>2139808</v>
      </c>
      <c r="AH49" s="63">
        <v>2147760</v>
      </c>
      <c r="AI49" s="240">
        <v>2134450</v>
      </c>
      <c r="AJ49" s="63">
        <v>2155847</v>
      </c>
      <c r="AK49" s="63">
        <v>2175833</v>
      </c>
      <c r="AL49" s="63">
        <v>2185808</v>
      </c>
      <c r="AM49" s="63">
        <v>2195520</v>
      </c>
      <c r="AN49" s="63">
        <v>2206599</v>
      </c>
      <c r="AO49" s="63"/>
      <c r="AP49" s="63"/>
      <c r="AQ49" s="63"/>
      <c r="AR49" s="63"/>
      <c r="AS49" s="63"/>
      <c r="AT49" s="63"/>
      <c r="AU49" s="63"/>
      <c r="AV49" s="63"/>
      <c r="AW49" s="63"/>
      <c r="AX49" s="63"/>
      <c r="AY49" s="63"/>
      <c r="AZ49" s="63"/>
      <c r="BA49" s="63"/>
      <c r="BB49" s="63"/>
      <c r="BC49" s="63"/>
      <c r="BD49" s="63"/>
      <c r="BE49" s="63"/>
      <c r="BF49" s="63"/>
      <c r="BG49" s="5"/>
    </row>
    <row r="50" spans="2:59" s="37" customFormat="1" ht="15" customHeight="1">
      <c r="B50" s="349"/>
      <c r="C50" s="285"/>
      <c r="D50" s="285"/>
      <c r="E50" s="335"/>
      <c r="F50" s="150" t="s">
        <v>108</v>
      </c>
      <c r="G50" s="65"/>
      <c r="H50" s="38"/>
      <c r="I50" s="136"/>
      <c r="J50" s="136"/>
      <c r="K50" s="136"/>
      <c r="L50" s="136"/>
      <c r="M50" s="136"/>
      <c r="N50" s="136"/>
      <c r="O50" s="136"/>
      <c r="P50" s="136"/>
      <c r="Q50" s="38"/>
      <c r="R50" s="136"/>
      <c r="S50" s="136"/>
      <c r="T50" s="136"/>
      <c r="U50" s="136"/>
      <c r="V50" s="136"/>
      <c r="W50" s="136"/>
      <c r="X50" s="136"/>
      <c r="Y50" s="136"/>
      <c r="Z50" s="136"/>
      <c r="AA50" s="136"/>
      <c r="AB50" s="136"/>
      <c r="AC50" s="136"/>
      <c r="AD50" s="63"/>
      <c r="AE50" s="63"/>
      <c r="AF50" s="63">
        <v>1695507</v>
      </c>
      <c r="AG50" s="63">
        <v>1740749</v>
      </c>
      <c r="AH50" s="63">
        <v>1745836</v>
      </c>
      <c r="AI50" s="240">
        <v>1735475</v>
      </c>
      <c r="AJ50" s="63">
        <v>1753120</v>
      </c>
      <c r="AK50" s="63">
        <v>1774147</v>
      </c>
      <c r="AL50" s="63">
        <v>1782463</v>
      </c>
      <c r="AM50" s="63">
        <v>1793624</v>
      </c>
      <c r="AN50" s="63">
        <v>1804057</v>
      </c>
      <c r="AO50" s="63"/>
      <c r="AP50" s="63"/>
      <c r="AQ50" s="63"/>
      <c r="AR50" s="63"/>
      <c r="AS50" s="63"/>
      <c r="AT50" s="63"/>
      <c r="AU50" s="63"/>
      <c r="AV50" s="63"/>
      <c r="AW50" s="63"/>
      <c r="AX50" s="63"/>
      <c r="AY50" s="63"/>
      <c r="AZ50" s="63"/>
      <c r="BA50" s="63"/>
      <c r="BB50" s="63"/>
      <c r="BC50" s="63"/>
      <c r="BD50" s="63"/>
      <c r="BE50" s="63"/>
      <c r="BF50" s="63"/>
      <c r="BG50" s="5"/>
    </row>
    <row r="51" spans="2:59" s="37" customFormat="1" ht="15" customHeight="1">
      <c r="B51" s="349"/>
      <c r="C51" s="285"/>
      <c r="D51" s="285"/>
      <c r="E51" s="335"/>
      <c r="F51" s="150" t="s">
        <v>109</v>
      </c>
      <c r="G51" s="65"/>
      <c r="H51" s="38"/>
      <c r="I51" s="136"/>
      <c r="J51" s="136"/>
      <c r="K51" s="136"/>
      <c r="L51" s="136"/>
      <c r="M51" s="136"/>
      <c r="N51" s="136"/>
      <c r="O51" s="136"/>
      <c r="P51" s="136"/>
      <c r="Q51" s="38"/>
      <c r="R51" s="136"/>
      <c r="S51" s="136"/>
      <c r="T51" s="136"/>
      <c r="U51" s="136"/>
      <c r="V51" s="136"/>
      <c r="W51" s="136"/>
      <c r="X51" s="136"/>
      <c r="Y51" s="136"/>
      <c r="Z51" s="136"/>
      <c r="AA51" s="136"/>
      <c r="AB51" s="136"/>
      <c r="AC51" s="136"/>
      <c r="AD51" s="63"/>
      <c r="AE51" s="63"/>
      <c r="AF51" s="63">
        <v>1431285</v>
      </c>
      <c r="AG51" s="63">
        <v>1465251</v>
      </c>
      <c r="AH51" s="63">
        <v>1473463</v>
      </c>
      <c r="AI51" s="240">
        <v>1463752</v>
      </c>
      <c r="AJ51" s="63">
        <v>1475943</v>
      </c>
      <c r="AK51" s="63">
        <v>1495336</v>
      </c>
      <c r="AL51" s="63">
        <v>1501132</v>
      </c>
      <c r="AM51" s="63">
        <v>1509440</v>
      </c>
      <c r="AN51" s="63">
        <v>1517275</v>
      </c>
      <c r="AO51" s="63"/>
      <c r="AP51" s="63"/>
      <c r="AQ51" s="63"/>
      <c r="AR51" s="63"/>
      <c r="AS51" s="63"/>
      <c r="AT51" s="63"/>
      <c r="AU51" s="63"/>
      <c r="AV51" s="63"/>
      <c r="AW51" s="63"/>
      <c r="AX51" s="63"/>
      <c r="AY51" s="63"/>
      <c r="AZ51" s="63"/>
      <c r="BA51" s="63"/>
      <c r="BB51" s="63"/>
      <c r="BC51" s="63"/>
      <c r="BD51" s="63"/>
      <c r="BE51" s="63"/>
      <c r="BF51" s="63"/>
      <c r="BG51" s="5"/>
    </row>
    <row r="52" spans="2:59" s="37" customFormat="1" ht="15" customHeight="1">
      <c r="B52" s="349"/>
      <c r="C52" s="285"/>
      <c r="D52" s="285"/>
      <c r="E52" s="335"/>
      <c r="F52" s="150" t="s">
        <v>110</v>
      </c>
      <c r="G52" s="65"/>
      <c r="H52" s="38"/>
      <c r="I52" s="136"/>
      <c r="J52" s="136"/>
      <c r="K52" s="136"/>
      <c r="L52" s="136"/>
      <c r="M52" s="136"/>
      <c r="N52" s="136"/>
      <c r="O52" s="136"/>
      <c r="P52" s="136"/>
      <c r="Q52" s="38"/>
      <c r="R52" s="136"/>
      <c r="S52" s="136"/>
      <c r="T52" s="136"/>
      <c r="U52" s="136"/>
      <c r="V52" s="136"/>
      <c r="W52" s="136"/>
      <c r="X52" s="136"/>
      <c r="Y52" s="136"/>
      <c r="Z52" s="136"/>
      <c r="AA52" s="136"/>
      <c r="AB52" s="136"/>
      <c r="AC52" s="136"/>
      <c r="AD52" s="63"/>
      <c r="AE52" s="63"/>
      <c r="AF52" s="63">
        <v>831532</v>
      </c>
      <c r="AG52" s="63">
        <v>847780</v>
      </c>
      <c r="AH52" s="63">
        <v>849957</v>
      </c>
      <c r="AI52" s="240">
        <v>846300</v>
      </c>
      <c r="AJ52" s="63">
        <v>851342</v>
      </c>
      <c r="AK52" s="63">
        <v>861976</v>
      </c>
      <c r="AL52" s="63">
        <v>864258</v>
      </c>
      <c r="AM52" s="63">
        <v>869880</v>
      </c>
      <c r="AN52" s="63">
        <v>874404</v>
      </c>
      <c r="AO52" s="63"/>
      <c r="AP52" s="63"/>
      <c r="AQ52" s="63"/>
      <c r="AR52" s="63"/>
      <c r="AS52" s="63"/>
      <c r="AT52" s="63"/>
      <c r="AU52" s="63"/>
      <c r="AV52" s="63"/>
      <c r="AW52" s="63"/>
      <c r="AX52" s="63"/>
      <c r="AY52" s="63"/>
      <c r="AZ52" s="63"/>
      <c r="BA52" s="63"/>
      <c r="BB52" s="63"/>
      <c r="BC52" s="63"/>
      <c r="BD52" s="63"/>
      <c r="BE52" s="63"/>
      <c r="BF52" s="63"/>
      <c r="BG52" s="5"/>
    </row>
    <row r="53" spans="2:59" s="37" customFormat="1" ht="15" customHeight="1">
      <c r="B53" s="349"/>
      <c r="C53" s="288"/>
      <c r="D53" s="288"/>
      <c r="E53" s="336"/>
      <c r="F53" s="150" t="s">
        <v>111</v>
      </c>
      <c r="G53" s="66"/>
      <c r="H53" s="38"/>
      <c r="I53" s="136"/>
      <c r="J53" s="136"/>
      <c r="K53" s="136"/>
      <c r="L53" s="136"/>
      <c r="M53" s="136"/>
      <c r="N53" s="136"/>
      <c r="O53" s="136"/>
      <c r="P53" s="136"/>
      <c r="Q53" s="38"/>
      <c r="R53" s="136"/>
      <c r="S53" s="136"/>
      <c r="T53" s="136"/>
      <c r="U53" s="136"/>
      <c r="V53" s="136"/>
      <c r="W53" s="136"/>
      <c r="X53" s="136"/>
      <c r="Y53" s="136"/>
      <c r="Z53" s="136"/>
      <c r="AA53" s="136"/>
      <c r="AB53" s="136"/>
      <c r="AC53" s="136"/>
      <c r="AD53" s="63"/>
      <c r="AE53" s="63"/>
      <c r="AF53" s="63">
        <v>606352</v>
      </c>
      <c r="AG53" s="63">
        <v>619286</v>
      </c>
      <c r="AH53" s="63">
        <v>621343</v>
      </c>
      <c r="AI53" s="240">
        <v>619751</v>
      </c>
      <c r="AJ53" s="63">
        <v>625305</v>
      </c>
      <c r="AK53" s="63">
        <v>634071</v>
      </c>
      <c r="AL53" s="63">
        <v>635161</v>
      </c>
      <c r="AM53" s="63">
        <v>639747</v>
      </c>
      <c r="AN53" s="63">
        <v>642501</v>
      </c>
      <c r="AO53" s="63"/>
      <c r="AP53" s="63"/>
      <c r="AQ53" s="63"/>
      <c r="AR53" s="63"/>
      <c r="AS53" s="63"/>
      <c r="AT53" s="63"/>
      <c r="AU53" s="63"/>
      <c r="AV53" s="63"/>
      <c r="AW53" s="63"/>
      <c r="AX53" s="63"/>
      <c r="AY53" s="63"/>
      <c r="AZ53" s="63"/>
      <c r="BA53" s="63"/>
      <c r="BB53" s="63"/>
      <c r="BC53" s="63"/>
      <c r="BD53" s="63"/>
      <c r="BE53" s="63"/>
      <c r="BF53" s="63"/>
      <c r="BG53" s="5"/>
    </row>
    <row r="54" spans="2:59" s="6" customFormat="1" ht="15" customHeight="1">
      <c r="B54" s="145"/>
      <c r="AI54" s="241"/>
    </row>
    <row r="55" spans="2:59" s="37" customFormat="1" ht="15" customHeight="1">
      <c r="B55" s="281" t="s">
        <v>305</v>
      </c>
      <c r="C55" s="325" t="s">
        <v>306</v>
      </c>
      <c r="D55" s="284" t="s">
        <v>121</v>
      </c>
      <c r="E55" s="334" t="s">
        <v>615</v>
      </c>
      <c r="F55" s="64" t="s">
        <v>98</v>
      </c>
      <c r="G55" s="62"/>
      <c r="H55" s="38"/>
      <c r="I55" s="136"/>
      <c r="J55" s="136"/>
      <c r="K55" s="136"/>
      <c r="L55" s="136"/>
      <c r="M55" s="136"/>
      <c r="N55" s="136"/>
      <c r="O55" s="136"/>
      <c r="P55" s="136"/>
      <c r="Q55" s="38"/>
      <c r="R55" s="136"/>
      <c r="S55" s="136"/>
      <c r="T55" s="136"/>
      <c r="U55" s="136"/>
      <c r="V55" s="136"/>
      <c r="W55" s="136"/>
      <c r="X55" s="136"/>
      <c r="Y55" s="136"/>
      <c r="Z55" s="136"/>
      <c r="AA55" s="136"/>
      <c r="AB55" s="136"/>
      <c r="AC55" s="136"/>
      <c r="AD55" s="63"/>
      <c r="AE55" s="63"/>
      <c r="AF55" s="63">
        <v>330760</v>
      </c>
      <c r="AG55" s="63">
        <v>325970</v>
      </c>
      <c r="AH55" s="63">
        <v>319541</v>
      </c>
      <c r="AI55" s="240">
        <v>317272</v>
      </c>
      <c r="AJ55" s="63">
        <v>313157</v>
      </c>
      <c r="AK55" s="63">
        <v>305775</v>
      </c>
      <c r="AL55" s="63">
        <v>300937</v>
      </c>
      <c r="AM55" s="63">
        <v>298043</v>
      </c>
      <c r="AN55" s="63">
        <v>291632</v>
      </c>
      <c r="AO55" s="63"/>
      <c r="AP55" s="63"/>
      <c r="AQ55" s="63"/>
      <c r="AR55" s="63"/>
      <c r="AS55" s="63"/>
      <c r="AT55" s="63"/>
      <c r="AU55" s="63"/>
      <c r="AV55" s="63"/>
      <c r="AW55" s="63"/>
      <c r="AX55" s="63"/>
      <c r="AY55" s="63"/>
      <c r="AZ55" s="63"/>
      <c r="BA55" s="63"/>
      <c r="BB55" s="63"/>
      <c r="BC55" s="63"/>
      <c r="BD55" s="63"/>
      <c r="BE55" s="63"/>
      <c r="BF55" s="63"/>
      <c r="BG55" s="5"/>
    </row>
    <row r="56" spans="2:59" s="37" customFormat="1" ht="15" customHeight="1">
      <c r="B56" s="282"/>
      <c r="C56" s="325"/>
      <c r="D56" s="285"/>
      <c r="E56" s="335"/>
      <c r="F56" s="64" t="s">
        <v>99</v>
      </c>
      <c r="G56" s="65"/>
      <c r="H56" s="38"/>
      <c r="I56" s="136"/>
      <c r="J56" s="136"/>
      <c r="K56" s="136"/>
      <c r="L56" s="136"/>
      <c r="M56" s="136"/>
      <c r="N56" s="136"/>
      <c r="O56" s="136"/>
      <c r="P56" s="136"/>
      <c r="Q56" s="38"/>
      <c r="R56" s="136"/>
      <c r="S56" s="136"/>
      <c r="T56" s="136"/>
      <c r="U56" s="136"/>
      <c r="V56" s="136"/>
      <c r="W56" s="136"/>
      <c r="X56" s="136"/>
      <c r="Y56" s="136"/>
      <c r="Z56" s="136"/>
      <c r="AA56" s="136"/>
      <c r="AB56" s="136"/>
      <c r="AC56" s="136"/>
      <c r="AD56" s="63"/>
      <c r="AE56" s="63"/>
      <c r="AF56" s="63">
        <v>219108</v>
      </c>
      <c r="AG56" s="63">
        <v>216211</v>
      </c>
      <c r="AH56" s="63">
        <v>211328</v>
      </c>
      <c r="AI56" s="240">
        <v>210167</v>
      </c>
      <c r="AJ56" s="63">
        <v>207363</v>
      </c>
      <c r="AK56" s="63">
        <v>202125</v>
      </c>
      <c r="AL56" s="63">
        <v>199359</v>
      </c>
      <c r="AM56" s="63">
        <v>197347</v>
      </c>
      <c r="AN56" s="63">
        <v>193335</v>
      </c>
      <c r="AO56" s="63"/>
      <c r="AP56" s="63"/>
      <c r="AQ56" s="63"/>
      <c r="AR56" s="63"/>
      <c r="AS56" s="63"/>
      <c r="AT56" s="63"/>
      <c r="AU56" s="63"/>
      <c r="AV56" s="63"/>
      <c r="AW56" s="63"/>
      <c r="AX56" s="63"/>
      <c r="AY56" s="63"/>
      <c r="AZ56" s="63"/>
      <c r="BA56" s="63"/>
      <c r="BB56" s="63"/>
      <c r="BC56" s="63"/>
      <c r="BD56" s="63"/>
      <c r="BE56" s="63"/>
      <c r="BF56" s="63"/>
      <c r="BG56" s="5"/>
    </row>
    <row r="57" spans="2:59" s="37" customFormat="1" ht="15" customHeight="1">
      <c r="B57" s="282"/>
      <c r="C57" s="325"/>
      <c r="D57" s="285"/>
      <c r="E57" s="335"/>
      <c r="F57" s="64" t="s">
        <v>100</v>
      </c>
      <c r="G57" s="65"/>
      <c r="H57" s="38"/>
      <c r="I57" s="136"/>
      <c r="J57" s="136"/>
      <c r="K57" s="136"/>
      <c r="L57" s="136"/>
      <c r="M57" s="136"/>
      <c r="N57" s="136"/>
      <c r="O57" s="136"/>
      <c r="P57" s="136"/>
      <c r="Q57" s="38"/>
      <c r="R57" s="136"/>
      <c r="S57" s="136"/>
      <c r="T57" s="136"/>
      <c r="U57" s="136"/>
      <c r="V57" s="136"/>
      <c r="W57" s="136"/>
      <c r="X57" s="136"/>
      <c r="Y57" s="136"/>
      <c r="Z57" s="136"/>
      <c r="AA57" s="136"/>
      <c r="AB57" s="136"/>
      <c r="AC57" s="136"/>
      <c r="AD57" s="63"/>
      <c r="AE57" s="63"/>
      <c r="AF57" s="63">
        <v>311269</v>
      </c>
      <c r="AG57" s="63">
        <v>306876</v>
      </c>
      <c r="AH57" s="63">
        <v>300344</v>
      </c>
      <c r="AI57" s="240">
        <v>298352</v>
      </c>
      <c r="AJ57" s="63">
        <v>294254</v>
      </c>
      <c r="AK57" s="63">
        <v>287609</v>
      </c>
      <c r="AL57" s="63">
        <v>283274</v>
      </c>
      <c r="AM57" s="63">
        <v>280473</v>
      </c>
      <c r="AN57" s="63">
        <v>275105</v>
      </c>
      <c r="AO57" s="63"/>
      <c r="AP57" s="63"/>
      <c r="AQ57" s="63"/>
      <c r="AR57" s="63"/>
      <c r="AS57" s="63"/>
      <c r="AT57" s="63"/>
      <c r="AU57" s="63"/>
      <c r="AV57" s="63"/>
      <c r="AW57" s="63"/>
      <c r="AX57" s="63"/>
      <c r="AY57" s="63"/>
      <c r="AZ57" s="63"/>
      <c r="BA57" s="63"/>
      <c r="BB57" s="63"/>
      <c r="BC57" s="63"/>
      <c r="BD57" s="63"/>
      <c r="BE57" s="63"/>
      <c r="BF57" s="63"/>
      <c r="BG57" s="5"/>
    </row>
    <row r="58" spans="2:59" s="37" customFormat="1" ht="15" customHeight="1">
      <c r="B58" s="282"/>
      <c r="C58" s="325"/>
      <c r="D58" s="285"/>
      <c r="E58" s="335"/>
      <c r="F58" s="64" t="s">
        <v>101</v>
      </c>
      <c r="G58" s="65"/>
      <c r="H58" s="38"/>
      <c r="I58" s="136"/>
      <c r="J58" s="136"/>
      <c r="K58" s="136"/>
      <c r="L58" s="136"/>
      <c r="M58" s="136"/>
      <c r="N58" s="136"/>
      <c r="O58" s="136"/>
      <c r="P58" s="136"/>
      <c r="Q58" s="38"/>
      <c r="R58" s="136"/>
      <c r="S58" s="136"/>
      <c r="T58" s="136"/>
      <c r="U58" s="136"/>
      <c r="V58" s="136"/>
      <c r="W58" s="136"/>
      <c r="X58" s="136"/>
      <c r="Y58" s="136"/>
      <c r="Z58" s="136"/>
      <c r="AA58" s="136"/>
      <c r="AB58" s="136"/>
      <c r="AC58" s="136"/>
      <c r="AD58" s="63"/>
      <c r="AE58" s="63"/>
      <c r="AF58" s="63">
        <v>94190</v>
      </c>
      <c r="AG58" s="63">
        <v>93471</v>
      </c>
      <c r="AH58" s="63">
        <v>92595</v>
      </c>
      <c r="AI58" s="240">
        <v>92256</v>
      </c>
      <c r="AJ58" s="63">
        <v>92117</v>
      </c>
      <c r="AK58" s="63">
        <v>91877</v>
      </c>
      <c r="AL58" s="63">
        <v>91607</v>
      </c>
      <c r="AM58" s="63">
        <v>90923</v>
      </c>
      <c r="AN58" s="63">
        <v>89273</v>
      </c>
      <c r="AO58" s="63"/>
      <c r="AP58" s="63"/>
      <c r="AQ58" s="63"/>
      <c r="AR58" s="63"/>
      <c r="AS58" s="63"/>
      <c r="AT58" s="63"/>
      <c r="AU58" s="63"/>
      <c r="AV58" s="63"/>
      <c r="AW58" s="63"/>
      <c r="AX58" s="63"/>
      <c r="AY58" s="63"/>
      <c r="AZ58" s="63"/>
      <c r="BA58" s="63"/>
      <c r="BB58" s="63"/>
      <c r="BC58" s="63"/>
      <c r="BD58" s="63"/>
      <c r="BE58" s="63"/>
      <c r="BF58" s="63"/>
      <c r="BG58" s="5"/>
    </row>
    <row r="59" spans="2:59" s="37" customFormat="1" ht="15" customHeight="1">
      <c r="B59" s="282"/>
      <c r="C59" s="325"/>
      <c r="D59" s="285"/>
      <c r="E59" s="335"/>
      <c r="F59" s="64" t="s">
        <v>102</v>
      </c>
      <c r="G59" s="65"/>
      <c r="H59" s="38"/>
      <c r="I59" s="136"/>
      <c r="J59" s="136"/>
      <c r="K59" s="136"/>
      <c r="L59" s="136"/>
      <c r="M59" s="136"/>
      <c r="N59" s="136"/>
      <c r="O59" s="136"/>
      <c r="P59" s="136"/>
      <c r="Q59" s="38"/>
      <c r="R59" s="136"/>
      <c r="S59" s="136"/>
      <c r="T59" s="136"/>
      <c r="U59" s="136"/>
      <c r="V59" s="136"/>
      <c r="W59" s="136"/>
      <c r="X59" s="136"/>
      <c r="Y59" s="136"/>
      <c r="Z59" s="136"/>
      <c r="AA59" s="136"/>
      <c r="AB59" s="136"/>
      <c r="AC59" s="136"/>
      <c r="AD59" s="63"/>
      <c r="AE59" s="63"/>
      <c r="AF59" s="63">
        <v>256441</v>
      </c>
      <c r="AG59" s="63">
        <v>252698</v>
      </c>
      <c r="AH59" s="63">
        <v>247899</v>
      </c>
      <c r="AI59" s="240">
        <v>245819</v>
      </c>
      <c r="AJ59" s="63">
        <v>242212</v>
      </c>
      <c r="AK59" s="63">
        <v>237046</v>
      </c>
      <c r="AL59" s="63">
        <v>233800</v>
      </c>
      <c r="AM59" s="63">
        <v>232579</v>
      </c>
      <c r="AN59" s="63">
        <v>227394</v>
      </c>
      <c r="AO59" s="63"/>
      <c r="AP59" s="63"/>
      <c r="AQ59" s="63"/>
      <c r="AR59" s="63"/>
      <c r="AS59" s="63"/>
      <c r="AT59" s="63"/>
      <c r="AU59" s="63"/>
      <c r="AV59" s="63"/>
      <c r="AW59" s="63"/>
      <c r="AX59" s="63"/>
      <c r="AY59" s="63"/>
      <c r="AZ59" s="63"/>
      <c r="BA59" s="63"/>
      <c r="BB59" s="63"/>
      <c r="BC59" s="63"/>
      <c r="BD59" s="63"/>
      <c r="BE59" s="63"/>
      <c r="BF59" s="63"/>
      <c r="BG59" s="5"/>
    </row>
    <row r="60" spans="2:59" s="37" customFormat="1" ht="15" customHeight="1">
      <c r="B60" s="282"/>
      <c r="C60" s="325"/>
      <c r="D60" s="285"/>
      <c r="E60" s="335"/>
      <c r="F60" s="64" t="s">
        <v>103</v>
      </c>
      <c r="G60" s="65"/>
      <c r="H60" s="38"/>
      <c r="I60" s="136"/>
      <c r="J60" s="136"/>
      <c r="K60" s="136"/>
      <c r="L60" s="136"/>
      <c r="M60" s="136"/>
      <c r="N60" s="136"/>
      <c r="O60" s="136"/>
      <c r="P60" s="136"/>
      <c r="Q60" s="38"/>
      <c r="R60" s="136"/>
      <c r="S60" s="136"/>
      <c r="T60" s="136"/>
      <c r="U60" s="136"/>
      <c r="V60" s="136"/>
      <c r="W60" s="136"/>
      <c r="X60" s="136"/>
      <c r="Y60" s="136"/>
      <c r="Z60" s="136"/>
      <c r="AA60" s="136"/>
      <c r="AB60" s="136"/>
      <c r="AC60" s="136"/>
      <c r="AD60" s="63"/>
      <c r="AE60" s="63"/>
      <c r="AF60" s="63">
        <v>314084</v>
      </c>
      <c r="AG60" s="63">
        <v>310930</v>
      </c>
      <c r="AH60" s="63">
        <v>306997</v>
      </c>
      <c r="AI60" s="240">
        <v>305628</v>
      </c>
      <c r="AJ60" s="63">
        <v>303092</v>
      </c>
      <c r="AK60" s="63">
        <v>298806</v>
      </c>
      <c r="AL60" s="63">
        <v>295735</v>
      </c>
      <c r="AM60" s="63">
        <v>294252</v>
      </c>
      <c r="AN60" s="63">
        <v>289094</v>
      </c>
      <c r="AO60" s="63"/>
      <c r="AP60" s="63"/>
      <c r="AQ60" s="63"/>
      <c r="AR60" s="63"/>
      <c r="AS60" s="63"/>
      <c r="AT60" s="63"/>
      <c r="AU60" s="63"/>
      <c r="AV60" s="63"/>
      <c r="AW60" s="63"/>
      <c r="AX60" s="63"/>
      <c r="AY60" s="63"/>
      <c r="AZ60" s="63"/>
      <c r="BA60" s="63"/>
      <c r="BB60" s="63"/>
      <c r="BC60" s="63"/>
      <c r="BD60" s="63"/>
      <c r="BE60" s="63"/>
      <c r="BF60" s="63"/>
      <c r="BG60" s="5"/>
    </row>
    <row r="61" spans="2:59" s="37" customFormat="1" ht="15" customHeight="1">
      <c r="B61" s="282"/>
      <c r="C61" s="325"/>
      <c r="D61" s="285"/>
      <c r="E61" s="335"/>
      <c r="F61" s="64" t="s">
        <v>104</v>
      </c>
      <c r="G61" s="65"/>
      <c r="H61" s="38"/>
      <c r="I61" s="136"/>
      <c r="J61" s="136"/>
      <c r="K61" s="136"/>
      <c r="L61" s="136"/>
      <c r="M61" s="136"/>
      <c r="N61" s="136"/>
      <c r="O61" s="136"/>
      <c r="P61" s="136"/>
      <c r="Q61" s="38"/>
      <c r="R61" s="136"/>
      <c r="S61" s="136"/>
      <c r="T61" s="136"/>
      <c r="U61" s="136"/>
      <c r="V61" s="136"/>
      <c r="W61" s="136"/>
      <c r="X61" s="136"/>
      <c r="Y61" s="136"/>
      <c r="Z61" s="136"/>
      <c r="AA61" s="136"/>
      <c r="AB61" s="136"/>
      <c r="AC61" s="136"/>
      <c r="AD61" s="63"/>
      <c r="AE61" s="63"/>
      <c r="AF61" s="63">
        <v>260648</v>
      </c>
      <c r="AG61" s="63">
        <v>257388</v>
      </c>
      <c r="AH61" s="63">
        <v>253368</v>
      </c>
      <c r="AI61" s="240">
        <v>251472</v>
      </c>
      <c r="AJ61" s="63">
        <v>248455</v>
      </c>
      <c r="AK61" s="63">
        <v>243602</v>
      </c>
      <c r="AL61" s="63">
        <v>240359</v>
      </c>
      <c r="AM61" s="63">
        <v>237986</v>
      </c>
      <c r="AN61" s="63">
        <v>234016</v>
      </c>
      <c r="AO61" s="63"/>
      <c r="AP61" s="63"/>
      <c r="AQ61" s="63"/>
      <c r="AR61" s="63"/>
      <c r="AS61" s="63"/>
      <c r="AT61" s="63"/>
      <c r="AU61" s="63"/>
      <c r="AV61" s="63"/>
      <c r="AW61" s="63"/>
      <c r="AX61" s="63"/>
      <c r="AY61" s="63"/>
      <c r="AZ61" s="63"/>
      <c r="BA61" s="63"/>
      <c r="BB61" s="63"/>
      <c r="BC61" s="63"/>
      <c r="BD61" s="63"/>
      <c r="BE61" s="63"/>
      <c r="BF61" s="63"/>
      <c r="BG61" s="5"/>
    </row>
    <row r="62" spans="2:59" s="37" customFormat="1" ht="15" customHeight="1">
      <c r="B62" s="282"/>
      <c r="C62" s="325"/>
      <c r="D62" s="285"/>
      <c r="E62" s="335"/>
      <c r="F62" s="64" t="s">
        <v>105</v>
      </c>
      <c r="G62" s="65"/>
      <c r="H62" s="38"/>
      <c r="I62" s="136"/>
      <c r="J62" s="136"/>
      <c r="K62" s="136"/>
      <c r="L62" s="136"/>
      <c r="M62" s="136"/>
      <c r="N62" s="136"/>
      <c r="O62" s="136"/>
      <c r="P62" s="136"/>
      <c r="Q62" s="38"/>
      <c r="R62" s="136"/>
      <c r="S62" s="136"/>
      <c r="T62" s="136"/>
      <c r="U62" s="136"/>
      <c r="V62" s="136"/>
      <c r="W62" s="136"/>
      <c r="X62" s="136"/>
      <c r="Y62" s="136"/>
      <c r="Z62" s="136"/>
      <c r="AA62" s="136"/>
      <c r="AB62" s="136"/>
      <c r="AC62" s="136"/>
      <c r="AD62" s="63"/>
      <c r="AE62" s="63"/>
      <c r="AF62" s="63">
        <v>364719</v>
      </c>
      <c r="AG62" s="63">
        <v>361556</v>
      </c>
      <c r="AH62" s="63">
        <v>354155</v>
      </c>
      <c r="AI62" s="240">
        <v>351819</v>
      </c>
      <c r="AJ62" s="63">
        <v>348441</v>
      </c>
      <c r="AK62" s="63">
        <v>342758</v>
      </c>
      <c r="AL62" s="63">
        <v>338686</v>
      </c>
      <c r="AM62" s="63">
        <v>336402</v>
      </c>
      <c r="AN62" s="63">
        <v>331276</v>
      </c>
      <c r="AO62" s="63"/>
      <c r="AP62" s="63"/>
      <c r="AQ62" s="63"/>
      <c r="AR62" s="63"/>
      <c r="AS62" s="63"/>
      <c r="AT62" s="63"/>
      <c r="AU62" s="63"/>
      <c r="AV62" s="63"/>
      <c r="AW62" s="63"/>
      <c r="AX62" s="63"/>
      <c r="AY62" s="63"/>
      <c r="AZ62" s="63"/>
      <c r="BA62" s="63"/>
      <c r="BB62" s="63"/>
      <c r="BC62" s="63"/>
      <c r="BD62" s="63"/>
      <c r="BE62" s="63"/>
      <c r="BF62" s="63"/>
      <c r="BG62" s="5"/>
    </row>
    <row r="63" spans="2:59" s="37" customFormat="1" ht="15" customHeight="1">
      <c r="B63" s="282"/>
      <c r="C63" s="325"/>
      <c r="D63" s="285"/>
      <c r="E63" s="335"/>
      <c r="F63" s="64" t="s">
        <v>106</v>
      </c>
      <c r="G63" s="65"/>
      <c r="H63" s="38"/>
      <c r="I63" s="136"/>
      <c r="J63" s="136"/>
      <c r="K63" s="136"/>
      <c r="L63" s="136"/>
      <c r="M63" s="136"/>
      <c r="N63" s="136"/>
      <c r="O63" s="136"/>
      <c r="P63" s="136"/>
      <c r="Q63" s="38"/>
      <c r="R63" s="136"/>
      <c r="S63" s="136"/>
      <c r="T63" s="136"/>
      <c r="U63" s="136"/>
      <c r="V63" s="136"/>
      <c r="W63" s="136"/>
      <c r="X63" s="136"/>
      <c r="Y63" s="136"/>
      <c r="Z63" s="136"/>
      <c r="AA63" s="136"/>
      <c r="AB63" s="136"/>
      <c r="AC63" s="136"/>
      <c r="AD63" s="63"/>
      <c r="AE63" s="63"/>
      <c r="AF63" s="63">
        <v>180015</v>
      </c>
      <c r="AG63" s="63">
        <v>178167</v>
      </c>
      <c r="AH63" s="63">
        <v>174070</v>
      </c>
      <c r="AI63" s="240">
        <v>172924</v>
      </c>
      <c r="AJ63" s="63">
        <v>169805</v>
      </c>
      <c r="AK63" s="63">
        <v>165155</v>
      </c>
      <c r="AL63" s="63">
        <v>162288</v>
      </c>
      <c r="AM63" s="63">
        <v>159833</v>
      </c>
      <c r="AN63" s="63">
        <v>157074</v>
      </c>
      <c r="AO63" s="63"/>
      <c r="AP63" s="63"/>
      <c r="AQ63" s="63"/>
      <c r="AR63" s="63"/>
      <c r="AS63" s="63"/>
      <c r="AT63" s="63"/>
      <c r="AU63" s="63"/>
      <c r="AV63" s="63"/>
      <c r="AW63" s="63"/>
      <c r="AX63" s="63"/>
      <c r="AY63" s="63"/>
      <c r="AZ63" s="63"/>
      <c r="BA63" s="63"/>
      <c r="BB63" s="63"/>
      <c r="BC63" s="63"/>
      <c r="BD63" s="63"/>
      <c r="BE63" s="63"/>
      <c r="BF63" s="63"/>
      <c r="BG63" s="5"/>
    </row>
    <row r="64" spans="2:59" s="37" customFormat="1" ht="15" customHeight="1">
      <c r="B64" s="282"/>
      <c r="C64" s="325"/>
      <c r="D64" s="285"/>
      <c r="E64" s="335"/>
      <c r="F64" s="64" t="s">
        <v>107</v>
      </c>
      <c r="G64" s="65"/>
      <c r="H64" s="38"/>
      <c r="I64" s="136"/>
      <c r="J64" s="136"/>
      <c r="K64" s="136"/>
      <c r="L64" s="136"/>
      <c r="M64" s="136"/>
      <c r="N64" s="136"/>
      <c r="O64" s="136"/>
      <c r="P64" s="136"/>
      <c r="Q64" s="38"/>
      <c r="R64" s="136"/>
      <c r="S64" s="136"/>
      <c r="T64" s="136"/>
      <c r="U64" s="136"/>
      <c r="V64" s="136"/>
      <c r="W64" s="136"/>
      <c r="X64" s="136"/>
      <c r="Y64" s="136"/>
      <c r="Z64" s="136"/>
      <c r="AA64" s="136"/>
      <c r="AB64" s="136"/>
      <c r="AC64" s="136"/>
      <c r="AD64" s="63"/>
      <c r="AE64" s="63"/>
      <c r="AF64" s="63">
        <v>287135</v>
      </c>
      <c r="AG64" s="63">
        <v>283558</v>
      </c>
      <c r="AH64" s="63">
        <v>278652</v>
      </c>
      <c r="AI64" s="240">
        <v>277396</v>
      </c>
      <c r="AJ64" s="63">
        <v>273579</v>
      </c>
      <c r="AK64" s="63">
        <v>267718</v>
      </c>
      <c r="AL64" s="63">
        <v>264139</v>
      </c>
      <c r="AM64" s="63">
        <v>261495</v>
      </c>
      <c r="AN64" s="63">
        <v>257821</v>
      </c>
      <c r="AO64" s="63"/>
      <c r="AP64" s="63"/>
      <c r="AQ64" s="63"/>
      <c r="AR64" s="63"/>
      <c r="AS64" s="63"/>
      <c r="AT64" s="63"/>
      <c r="AU64" s="63"/>
      <c r="AV64" s="63"/>
      <c r="AW64" s="63"/>
      <c r="AX64" s="63"/>
      <c r="AY64" s="63"/>
      <c r="AZ64" s="63"/>
      <c r="BA64" s="63"/>
      <c r="BB64" s="63"/>
      <c r="BC64" s="63"/>
      <c r="BD64" s="63"/>
      <c r="BE64" s="63"/>
      <c r="BF64" s="63"/>
      <c r="BG64" s="5"/>
    </row>
    <row r="65" spans="2:59" s="37" customFormat="1" ht="15" customHeight="1">
      <c r="B65" s="282"/>
      <c r="C65" s="325"/>
      <c r="D65" s="285"/>
      <c r="E65" s="335"/>
      <c r="F65" s="64" t="s">
        <v>108</v>
      </c>
      <c r="G65" s="65"/>
      <c r="H65" s="38"/>
      <c r="I65" s="136"/>
      <c r="J65" s="136"/>
      <c r="K65" s="136"/>
      <c r="L65" s="136"/>
      <c r="M65" s="136"/>
      <c r="N65" s="136"/>
      <c r="O65" s="136"/>
      <c r="P65" s="136"/>
      <c r="Q65" s="38"/>
      <c r="R65" s="136"/>
      <c r="S65" s="136"/>
      <c r="T65" s="136"/>
      <c r="U65" s="136"/>
      <c r="V65" s="136"/>
      <c r="W65" s="136"/>
      <c r="X65" s="136"/>
      <c r="Y65" s="136"/>
      <c r="Z65" s="136"/>
      <c r="AA65" s="136"/>
      <c r="AB65" s="136"/>
      <c r="AC65" s="136"/>
      <c r="AD65" s="63"/>
      <c r="AE65" s="63"/>
      <c r="AF65" s="63">
        <v>261662</v>
      </c>
      <c r="AG65" s="63">
        <v>258388</v>
      </c>
      <c r="AH65" s="63">
        <v>253336</v>
      </c>
      <c r="AI65" s="240">
        <v>251503</v>
      </c>
      <c r="AJ65" s="63">
        <v>247963</v>
      </c>
      <c r="AK65" s="63">
        <v>242078</v>
      </c>
      <c r="AL65" s="63">
        <v>238660</v>
      </c>
      <c r="AM65" s="63">
        <v>238590</v>
      </c>
      <c r="AN65" s="63">
        <v>232411</v>
      </c>
      <c r="AO65" s="63"/>
      <c r="AP65" s="63"/>
      <c r="AQ65" s="63"/>
      <c r="AR65" s="63"/>
      <c r="AS65" s="63"/>
      <c r="AT65" s="63"/>
      <c r="AU65" s="63"/>
      <c r="AV65" s="63"/>
      <c r="AW65" s="63"/>
      <c r="AX65" s="63"/>
      <c r="AY65" s="63"/>
      <c r="AZ65" s="63"/>
      <c r="BA65" s="63"/>
      <c r="BB65" s="63"/>
      <c r="BC65" s="63"/>
      <c r="BD65" s="63"/>
      <c r="BE65" s="63"/>
      <c r="BF65" s="63"/>
      <c r="BG65" s="5"/>
    </row>
    <row r="66" spans="2:59" s="37" customFormat="1" ht="15" customHeight="1">
      <c r="B66" s="282"/>
      <c r="C66" s="325"/>
      <c r="D66" s="285"/>
      <c r="E66" s="335"/>
      <c r="F66" s="64" t="s">
        <v>109</v>
      </c>
      <c r="G66" s="65"/>
      <c r="H66" s="38"/>
      <c r="I66" s="136"/>
      <c r="J66" s="136"/>
      <c r="K66" s="136"/>
      <c r="L66" s="136"/>
      <c r="M66" s="136"/>
      <c r="N66" s="136"/>
      <c r="O66" s="136"/>
      <c r="P66" s="136"/>
      <c r="Q66" s="38"/>
      <c r="R66" s="136"/>
      <c r="S66" s="136"/>
      <c r="T66" s="136"/>
      <c r="U66" s="136"/>
      <c r="V66" s="136"/>
      <c r="W66" s="136"/>
      <c r="X66" s="136"/>
      <c r="Y66" s="136"/>
      <c r="Z66" s="136"/>
      <c r="AA66" s="136"/>
      <c r="AB66" s="136"/>
      <c r="AC66" s="136"/>
      <c r="AD66" s="63"/>
      <c r="AE66" s="63"/>
      <c r="AF66" s="63">
        <v>317277</v>
      </c>
      <c r="AG66" s="63">
        <v>313442</v>
      </c>
      <c r="AH66" s="63">
        <v>307578</v>
      </c>
      <c r="AI66" s="240">
        <v>305640</v>
      </c>
      <c r="AJ66" s="63">
        <v>301353</v>
      </c>
      <c r="AK66" s="63">
        <v>294301</v>
      </c>
      <c r="AL66" s="63">
        <v>290605</v>
      </c>
      <c r="AM66" s="63">
        <v>289842</v>
      </c>
      <c r="AN66" s="63">
        <v>283519</v>
      </c>
      <c r="AO66" s="63"/>
      <c r="AP66" s="63"/>
      <c r="AQ66" s="63"/>
      <c r="AR66" s="63"/>
      <c r="AS66" s="63"/>
      <c r="AT66" s="63"/>
      <c r="AU66" s="63"/>
      <c r="AV66" s="63"/>
      <c r="AW66" s="63"/>
      <c r="AX66" s="63"/>
      <c r="AY66" s="63"/>
      <c r="AZ66" s="63"/>
      <c r="BA66" s="63"/>
      <c r="BB66" s="63"/>
      <c r="BC66" s="63"/>
      <c r="BD66" s="63"/>
      <c r="BE66" s="63"/>
      <c r="BF66" s="63"/>
      <c r="BG66" s="5"/>
    </row>
    <row r="67" spans="2:59" s="37" customFormat="1" ht="15" customHeight="1">
      <c r="B67" s="282"/>
      <c r="C67" s="325"/>
      <c r="D67" s="285"/>
      <c r="E67" s="335"/>
      <c r="F67" s="64" t="s">
        <v>110</v>
      </c>
      <c r="G67" s="65"/>
      <c r="H67" s="38"/>
      <c r="I67" s="136"/>
      <c r="J67" s="136"/>
      <c r="K67" s="136"/>
      <c r="L67" s="136"/>
      <c r="M67" s="136"/>
      <c r="N67" s="136"/>
      <c r="O67" s="136"/>
      <c r="P67" s="136"/>
      <c r="Q67" s="38"/>
      <c r="R67" s="136"/>
      <c r="S67" s="136"/>
      <c r="T67" s="136"/>
      <c r="U67" s="136"/>
      <c r="V67" s="136"/>
      <c r="W67" s="136"/>
      <c r="X67" s="136"/>
      <c r="Y67" s="136"/>
      <c r="Z67" s="136"/>
      <c r="AA67" s="136"/>
      <c r="AB67" s="136"/>
      <c r="AC67" s="136"/>
      <c r="AD67" s="63"/>
      <c r="AE67" s="63"/>
      <c r="AF67" s="63">
        <v>148145</v>
      </c>
      <c r="AG67" s="63">
        <v>146480</v>
      </c>
      <c r="AH67" s="63">
        <v>142917</v>
      </c>
      <c r="AI67" s="240">
        <v>141549</v>
      </c>
      <c r="AJ67" s="63">
        <v>139068</v>
      </c>
      <c r="AK67" s="63">
        <v>135617</v>
      </c>
      <c r="AL67" s="63">
        <v>133259</v>
      </c>
      <c r="AM67" s="63">
        <v>132089</v>
      </c>
      <c r="AN67" s="63">
        <v>129107</v>
      </c>
      <c r="AO67" s="63"/>
      <c r="AP67" s="63"/>
      <c r="AQ67" s="63"/>
      <c r="AR67" s="63"/>
      <c r="AS67" s="63"/>
      <c r="AT67" s="63"/>
      <c r="AU67" s="63"/>
      <c r="AV67" s="63"/>
      <c r="AW67" s="63"/>
      <c r="AX67" s="63"/>
      <c r="AY67" s="63"/>
      <c r="AZ67" s="63"/>
      <c r="BA67" s="63"/>
      <c r="BB67" s="63"/>
      <c r="BC67" s="63"/>
      <c r="BD67" s="63"/>
      <c r="BE67" s="63"/>
      <c r="BF67" s="63"/>
      <c r="BG67" s="5"/>
    </row>
    <row r="68" spans="2:59" s="37" customFormat="1" ht="15" customHeight="1">
      <c r="B68" s="282"/>
      <c r="C68" s="325"/>
      <c r="D68" s="285"/>
      <c r="E68" s="335"/>
      <c r="F68" s="64" t="s">
        <v>111</v>
      </c>
      <c r="G68" s="66"/>
      <c r="H68" s="38"/>
      <c r="I68" s="136"/>
      <c r="J68" s="136"/>
      <c r="K68" s="136"/>
      <c r="L68" s="136"/>
      <c r="M68" s="136"/>
      <c r="N68" s="136"/>
      <c r="O68" s="136"/>
      <c r="P68" s="136"/>
      <c r="Q68" s="38"/>
      <c r="R68" s="136"/>
      <c r="S68" s="136"/>
      <c r="T68" s="136"/>
      <c r="U68" s="136"/>
      <c r="V68" s="136"/>
      <c r="W68" s="136"/>
      <c r="X68" s="136"/>
      <c r="Y68" s="136"/>
      <c r="Z68" s="136"/>
      <c r="AA68" s="136"/>
      <c r="AB68" s="136"/>
      <c r="AC68" s="136"/>
      <c r="AD68" s="63"/>
      <c r="AE68" s="63"/>
      <c r="AF68" s="63">
        <v>169558</v>
      </c>
      <c r="AG68" s="63">
        <v>167186</v>
      </c>
      <c r="AH68" s="63">
        <v>163713</v>
      </c>
      <c r="AI68" s="240">
        <v>162564</v>
      </c>
      <c r="AJ68" s="63">
        <v>160196</v>
      </c>
      <c r="AK68" s="63">
        <v>156556</v>
      </c>
      <c r="AL68" s="63">
        <v>154390</v>
      </c>
      <c r="AM68" s="63">
        <v>152721</v>
      </c>
      <c r="AN68" s="63">
        <v>150213</v>
      </c>
      <c r="AO68" s="63"/>
      <c r="AP68" s="63"/>
      <c r="AQ68" s="63"/>
      <c r="AR68" s="63"/>
      <c r="AS68" s="63"/>
      <c r="AT68" s="63"/>
      <c r="AU68" s="63"/>
      <c r="AV68" s="63"/>
      <c r="AW68" s="63"/>
      <c r="AX68" s="63"/>
      <c r="AY68" s="63"/>
      <c r="AZ68" s="63"/>
      <c r="BA68" s="63"/>
      <c r="BB68" s="63"/>
      <c r="BC68" s="63"/>
      <c r="BD68" s="63"/>
      <c r="BE68" s="63"/>
      <c r="BF68" s="63"/>
      <c r="BG68" s="5"/>
    </row>
    <row r="69" spans="2:59" s="37" customFormat="1" ht="15" customHeight="1">
      <c r="B69" s="282"/>
      <c r="C69" s="325" t="s">
        <v>616</v>
      </c>
      <c r="D69" s="285"/>
      <c r="E69" s="335"/>
      <c r="F69" s="17" t="s">
        <v>98</v>
      </c>
      <c r="G69" s="133"/>
      <c r="H69" s="38"/>
      <c r="I69" s="136"/>
      <c r="J69" s="136"/>
      <c r="K69" s="136"/>
      <c r="L69" s="136"/>
      <c r="M69" s="136"/>
      <c r="N69" s="136"/>
      <c r="O69" s="136"/>
      <c r="P69" s="136"/>
      <c r="Q69" s="38"/>
      <c r="R69" s="136"/>
      <c r="S69" s="136"/>
      <c r="T69" s="136"/>
      <c r="U69" s="136"/>
      <c r="V69" s="136"/>
      <c r="W69" s="136"/>
      <c r="X69" s="136"/>
      <c r="Y69" s="136"/>
      <c r="Z69" s="136"/>
      <c r="AA69" s="136"/>
      <c r="AB69" s="136"/>
      <c r="AC69" s="136"/>
      <c r="AD69" s="63"/>
      <c r="AE69" s="63"/>
      <c r="AF69" s="63">
        <v>19078</v>
      </c>
      <c r="AG69" s="63">
        <v>18639</v>
      </c>
      <c r="AH69" s="63">
        <v>18238</v>
      </c>
      <c r="AI69" s="240">
        <v>17873</v>
      </c>
      <c r="AJ69" s="63">
        <v>17383</v>
      </c>
      <c r="AK69" s="63">
        <v>16969</v>
      </c>
      <c r="AL69" s="63">
        <v>16679</v>
      </c>
      <c r="AM69" s="63">
        <v>15378</v>
      </c>
      <c r="AN69" s="63">
        <v>16040</v>
      </c>
      <c r="AO69" s="63"/>
      <c r="AP69" s="63"/>
      <c r="AQ69" s="63"/>
      <c r="AR69" s="63"/>
      <c r="AS69" s="63"/>
      <c r="AT69" s="63"/>
      <c r="AU69" s="63"/>
      <c r="AV69" s="63"/>
      <c r="AW69" s="63"/>
      <c r="AX69" s="63"/>
      <c r="AY69" s="63"/>
      <c r="AZ69" s="63"/>
      <c r="BA69" s="63"/>
      <c r="BB69" s="63"/>
      <c r="BC69" s="63"/>
      <c r="BD69" s="63"/>
      <c r="BE69" s="63"/>
      <c r="BF69" s="63"/>
      <c r="BG69" s="5"/>
    </row>
    <row r="70" spans="2:59" s="37" customFormat="1" ht="15" customHeight="1">
      <c r="B70" s="282"/>
      <c r="C70" s="325"/>
      <c r="D70" s="285"/>
      <c r="E70" s="335"/>
      <c r="F70" s="17" t="s">
        <v>99</v>
      </c>
      <c r="G70" s="65"/>
      <c r="H70" s="38"/>
      <c r="I70" s="136"/>
      <c r="J70" s="136"/>
      <c r="K70" s="136"/>
      <c r="L70" s="136"/>
      <c r="M70" s="136"/>
      <c r="N70" s="136"/>
      <c r="O70" s="136"/>
      <c r="P70" s="136"/>
      <c r="Q70" s="38"/>
      <c r="R70" s="136"/>
      <c r="S70" s="136"/>
      <c r="T70" s="136"/>
      <c r="U70" s="136"/>
      <c r="V70" s="136"/>
      <c r="W70" s="136"/>
      <c r="X70" s="136"/>
      <c r="Y70" s="136"/>
      <c r="Z70" s="136"/>
      <c r="AA70" s="136"/>
      <c r="AB70" s="136"/>
      <c r="AC70" s="136"/>
      <c r="AD70" s="63"/>
      <c r="AE70" s="63"/>
      <c r="AF70" s="63">
        <v>9059</v>
      </c>
      <c r="AG70" s="63">
        <v>8778</v>
      </c>
      <c r="AH70" s="63">
        <v>8625</v>
      </c>
      <c r="AI70" s="240">
        <v>8467</v>
      </c>
      <c r="AJ70" s="63">
        <v>8257</v>
      </c>
      <c r="AK70" s="63">
        <v>7984</v>
      </c>
      <c r="AL70" s="63">
        <v>7850</v>
      </c>
      <c r="AM70" s="63">
        <v>7510</v>
      </c>
      <c r="AN70" s="63">
        <v>7567</v>
      </c>
      <c r="AO70" s="63"/>
      <c r="AP70" s="63"/>
      <c r="AQ70" s="63"/>
      <c r="AR70" s="63"/>
      <c r="AS70" s="63"/>
      <c r="AT70" s="63"/>
      <c r="AU70" s="63"/>
      <c r="AV70" s="63"/>
      <c r="AW70" s="63"/>
      <c r="AX70" s="63"/>
      <c r="AY70" s="63"/>
      <c r="AZ70" s="63"/>
      <c r="BA70" s="63"/>
      <c r="BB70" s="63"/>
      <c r="BC70" s="63"/>
      <c r="BD70" s="63"/>
      <c r="BE70" s="63"/>
      <c r="BF70" s="63"/>
      <c r="BG70" s="5"/>
    </row>
    <row r="71" spans="2:59" s="37" customFormat="1" ht="15" customHeight="1">
      <c r="B71" s="282"/>
      <c r="C71" s="325"/>
      <c r="D71" s="285"/>
      <c r="E71" s="335"/>
      <c r="F71" s="17" t="s">
        <v>100</v>
      </c>
      <c r="G71" s="65"/>
      <c r="H71" s="38"/>
      <c r="I71" s="136"/>
      <c r="J71" s="136"/>
      <c r="K71" s="136"/>
      <c r="L71" s="136"/>
      <c r="M71" s="136"/>
      <c r="N71" s="136"/>
      <c r="O71" s="136"/>
      <c r="P71" s="136"/>
      <c r="Q71" s="38"/>
      <c r="R71" s="136"/>
      <c r="S71" s="136"/>
      <c r="T71" s="136"/>
      <c r="U71" s="136"/>
      <c r="V71" s="136"/>
      <c r="W71" s="136"/>
      <c r="X71" s="136"/>
      <c r="Y71" s="136"/>
      <c r="Z71" s="136"/>
      <c r="AA71" s="136"/>
      <c r="AB71" s="136"/>
      <c r="AC71" s="136"/>
      <c r="AD71" s="63"/>
      <c r="AE71" s="63"/>
      <c r="AF71" s="63">
        <v>16361</v>
      </c>
      <c r="AG71" s="63">
        <v>16350</v>
      </c>
      <c r="AH71" s="63">
        <v>15769</v>
      </c>
      <c r="AI71" s="240">
        <v>15346</v>
      </c>
      <c r="AJ71" s="63">
        <v>14970</v>
      </c>
      <c r="AK71" s="63">
        <v>14471</v>
      </c>
      <c r="AL71" s="63">
        <v>14152</v>
      </c>
      <c r="AM71" s="63">
        <v>13282</v>
      </c>
      <c r="AN71" s="63">
        <v>13547</v>
      </c>
      <c r="AO71" s="63"/>
      <c r="AP71" s="63"/>
      <c r="AQ71" s="63"/>
      <c r="AR71" s="63"/>
      <c r="AS71" s="63"/>
      <c r="AT71" s="63"/>
      <c r="AU71" s="63"/>
      <c r="AV71" s="63"/>
      <c r="AW71" s="63"/>
      <c r="AX71" s="63"/>
      <c r="AY71" s="63"/>
      <c r="AZ71" s="63"/>
      <c r="BA71" s="63"/>
      <c r="BB71" s="63"/>
      <c r="BC71" s="63"/>
      <c r="BD71" s="63"/>
      <c r="BE71" s="63"/>
      <c r="BF71" s="63"/>
      <c r="BG71" s="5"/>
    </row>
    <row r="72" spans="2:59" s="37" customFormat="1" ht="15" customHeight="1">
      <c r="B72" s="282"/>
      <c r="C72" s="325"/>
      <c r="D72" s="285"/>
      <c r="E72" s="335"/>
      <c r="F72" s="17" t="s">
        <v>101</v>
      </c>
      <c r="G72" s="65"/>
      <c r="H72" s="38"/>
      <c r="I72" s="136"/>
      <c r="J72" s="136"/>
      <c r="K72" s="136"/>
      <c r="L72" s="136"/>
      <c r="M72" s="136"/>
      <c r="N72" s="136"/>
      <c r="O72" s="136"/>
      <c r="P72" s="136"/>
      <c r="Q72" s="38"/>
      <c r="R72" s="136"/>
      <c r="S72" s="136"/>
      <c r="T72" s="136"/>
      <c r="U72" s="136"/>
      <c r="V72" s="136"/>
      <c r="W72" s="136"/>
      <c r="X72" s="136"/>
      <c r="Y72" s="136"/>
      <c r="Z72" s="136"/>
      <c r="AA72" s="136"/>
      <c r="AB72" s="136"/>
      <c r="AC72" s="136"/>
      <c r="AD72" s="63"/>
      <c r="AE72" s="63"/>
      <c r="AF72" s="63">
        <v>31803</v>
      </c>
      <c r="AG72" s="63">
        <v>31198</v>
      </c>
      <c r="AH72" s="63">
        <v>30858</v>
      </c>
      <c r="AI72" s="240">
        <v>30406</v>
      </c>
      <c r="AJ72" s="63">
        <v>29512</v>
      </c>
      <c r="AK72" s="63">
        <v>28196</v>
      </c>
      <c r="AL72" s="63">
        <v>27008</v>
      </c>
      <c r="AM72" s="63">
        <v>26483</v>
      </c>
      <c r="AN72" s="63">
        <v>25985</v>
      </c>
      <c r="AO72" s="63"/>
      <c r="AP72" s="63"/>
      <c r="AQ72" s="63"/>
      <c r="AR72" s="63"/>
      <c r="AS72" s="63"/>
      <c r="AT72" s="63"/>
      <c r="AU72" s="63"/>
      <c r="AV72" s="63"/>
      <c r="AW72" s="63"/>
      <c r="AX72" s="63"/>
      <c r="AY72" s="63"/>
      <c r="AZ72" s="63"/>
      <c r="BA72" s="63"/>
      <c r="BB72" s="63"/>
      <c r="BC72" s="63"/>
      <c r="BD72" s="63"/>
      <c r="BE72" s="63"/>
      <c r="BF72" s="63"/>
      <c r="BG72" s="5"/>
    </row>
    <row r="73" spans="2:59" s="37" customFormat="1" ht="15" customHeight="1">
      <c r="B73" s="282"/>
      <c r="C73" s="325"/>
      <c r="D73" s="285"/>
      <c r="E73" s="335"/>
      <c r="F73" s="17" t="s">
        <v>102</v>
      </c>
      <c r="G73" s="65"/>
      <c r="H73" s="38"/>
      <c r="I73" s="136"/>
      <c r="J73" s="136"/>
      <c r="K73" s="136"/>
      <c r="L73" s="136"/>
      <c r="M73" s="136"/>
      <c r="N73" s="136"/>
      <c r="O73" s="136"/>
      <c r="P73" s="136"/>
      <c r="Q73" s="38"/>
      <c r="R73" s="136"/>
      <c r="S73" s="136"/>
      <c r="T73" s="136"/>
      <c r="U73" s="136"/>
      <c r="V73" s="136"/>
      <c r="W73" s="136"/>
      <c r="X73" s="136"/>
      <c r="Y73" s="136"/>
      <c r="Z73" s="136"/>
      <c r="AA73" s="136"/>
      <c r="AB73" s="136"/>
      <c r="AC73" s="136"/>
      <c r="AD73" s="63"/>
      <c r="AE73" s="63"/>
      <c r="AF73" s="63">
        <v>38901</v>
      </c>
      <c r="AG73" s="63">
        <v>37858</v>
      </c>
      <c r="AH73" s="63">
        <v>36838</v>
      </c>
      <c r="AI73" s="240">
        <v>36061</v>
      </c>
      <c r="AJ73" s="63">
        <v>35012</v>
      </c>
      <c r="AK73" s="63">
        <v>33789</v>
      </c>
      <c r="AL73" s="63">
        <v>33216</v>
      </c>
      <c r="AM73" s="63">
        <v>31416</v>
      </c>
      <c r="AN73" s="63">
        <v>31758</v>
      </c>
      <c r="AO73" s="63"/>
      <c r="AP73" s="63"/>
      <c r="AQ73" s="63"/>
      <c r="AR73" s="63"/>
      <c r="AS73" s="63"/>
      <c r="AT73" s="63"/>
      <c r="AU73" s="63"/>
      <c r="AV73" s="63"/>
      <c r="AW73" s="63"/>
      <c r="AX73" s="63"/>
      <c r="AY73" s="63"/>
      <c r="AZ73" s="63"/>
      <c r="BA73" s="63"/>
      <c r="BB73" s="63"/>
      <c r="BC73" s="63"/>
      <c r="BD73" s="63"/>
      <c r="BE73" s="63"/>
      <c r="BF73" s="63"/>
      <c r="BG73" s="5"/>
    </row>
    <row r="74" spans="2:59" s="37" customFormat="1" ht="15" customHeight="1">
      <c r="B74" s="282"/>
      <c r="C74" s="325"/>
      <c r="D74" s="285"/>
      <c r="E74" s="335"/>
      <c r="F74" s="17" t="s">
        <v>103</v>
      </c>
      <c r="G74" s="65"/>
      <c r="H74" s="38"/>
      <c r="I74" s="136"/>
      <c r="J74" s="136"/>
      <c r="K74" s="136"/>
      <c r="L74" s="136"/>
      <c r="M74" s="136"/>
      <c r="N74" s="136"/>
      <c r="O74" s="136"/>
      <c r="P74" s="136"/>
      <c r="Q74" s="38"/>
      <c r="R74" s="136"/>
      <c r="S74" s="136"/>
      <c r="T74" s="136"/>
      <c r="U74" s="136"/>
      <c r="V74" s="136"/>
      <c r="W74" s="136"/>
      <c r="X74" s="136"/>
      <c r="Y74" s="136"/>
      <c r="Z74" s="136"/>
      <c r="AA74" s="136"/>
      <c r="AB74" s="136"/>
      <c r="AC74" s="136"/>
      <c r="AD74" s="63"/>
      <c r="AE74" s="63"/>
      <c r="AF74" s="63">
        <v>51971</v>
      </c>
      <c r="AG74" s="63">
        <v>51162</v>
      </c>
      <c r="AH74" s="63">
        <v>50820</v>
      </c>
      <c r="AI74" s="240">
        <v>50140</v>
      </c>
      <c r="AJ74" s="63">
        <v>49360</v>
      </c>
      <c r="AK74" s="63">
        <v>48593</v>
      </c>
      <c r="AL74" s="63">
        <v>47638</v>
      </c>
      <c r="AM74" s="63">
        <v>45783</v>
      </c>
      <c r="AN74" s="63">
        <v>45267</v>
      </c>
      <c r="AO74" s="63"/>
      <c r="AP74" s="63"/>
      <c r="AQ74" s="63"/>
      <c r="AR74" s="63"/>
      <c r="AS74" s="63"/>
      <c r="AT74" s="63"/>
      <c r="AU74" s="63"/>
      <c r="AV74" s="63"/>
      <c r="AW74" s="63"/>
      <c r="AX74" s="63"/>
      <c r="AY74" s="63"/>
      <c r="AZ74" s="63"/>
      <c r="BA74" s="63"/>
      <c r="BB74" s="63"/>
      <c r="BC74" s="63"/>
      <c r="BD74" s="63"/>
      <c r="BE74" s="63"/>
      <c r="BF74" s="63"/>
      <c r="BG74" s="5"/>
    </row>
    <row r="75" spans="2:59" s="37" customFormat="1" ht="15" customHeight="1">
      <c r="B75" s="282"/>
      <c r="C75" s="325"/>
      <c r="D75" s="285"/>
      <c r="E75" s="335"/>
      <c r="F75" s="17" t="s">
        <v>104</v>
      </c>
      <c r="G75" s="65"/>
      <c r="H75" s="38"/>
      <c r="I75" s="136"/>
      <c r="J75" s="136"/>
      <c r="K75" s="136"/>
      <c r="L75" s="136"/>
      <c r="M75" s="136"/>
      <c r="N75" s="136"/>
      <c r="O75" s="136"/>
      <c r="P75" s="136"/>
      <c r="Q75" s="38"/>
      <c r="R75" s="136"/>
      <c r="S75" s="136"/>
      <c r="T75" s="136"/>
      <c r="U75" s="136"/>
      <c r="V75" s="136"/>
      <c r="W75" s="136"/>
      <c r="X75" s="136"/>
      <c r="Y75" s="136"/>
      <c r="Z75" s="136"/>
      <c r="AA75" s="136"/>
      <c r="AB75" s="136"/>
      <c r="AC75" s="136"/>
      <c r="AD75" s="63"/>
      <c r="AE75" s="63"/>
      <c r="AF75" s="63">
        <v>15057</v>
      </c>
      <c r="AG75" s="63">
        <v>15021</v>
      </c>
      <c r="AH75" s="63">
        <v>14658</v>
      </c>
      <c r="AI75" s="240">
        <v>14389</v>
      </c>
      <c r="AJ75" s="63">
        <v>14080</v>
      </c>
      <c r="AK75" s="63">
        <v>13738</v>
      </c>
      <c r="AL75" s="63">
        <v>13576</v>
      </c>
      <c r="AM75" s="63">
        <v>12815</v>
      </c>
      <c r="AN75" s="63">
        <v>13159</v>
      </c>
      <c r="AO75" s="63"/>
      <c r="AP75" s="63"/>
      <c r="AQ75" s="63"/>
      <c r="AR75" s="63"/>
      <c r="AS75" s="63"/>
      <c r="AT75" s="63"/>
      <c r="AU75" s="63"/>
      <c r="AV75" s="63"/>
      <c r="AW75" s="63"/>
      <c r="AX75" s="63"/>
      <c r="AY75" s="63"/>
      <c r="AZ75" s="63"/>
      <c r="BA75" s="63"/>
      <c r="BB75" s="63"/>
      <c r="BC75" s="63"/>
      <c r="BD75" s="63"/>
      <c r="BE75" s="63"/>
      <c r="BF75" s="63"/>
      <c r="BG75" s="5"/>
    </row>
    <row r="76" spans="2:59" s="37" customFormat="1" ht="15" customHeight="1">
      <c r="B76" s="282"/>
      <c r="C76" s="325"/>
      <c r="D76" s="285"/>
      <c r="E76" s="335"/>
      <c r="F76" s="17" t="s">
        <v>105</v>
      </c>
      <c r="G76" s="65"/>
      <c r="H76" s="38"/>
      <c r="I76" s="136"/>
      <c r="J76" s="136"/>
      <c r="K76" s="136"/>
      <c r="L76" s="136"/>
      <c r="M76" s="136"/>
      <c r="N76" s="136"/>
      <c r="O76" s="136"/>
      <c r="P76" s="136"/>
      <c r="Q76" s="38"/>
      <c r="R76" s="136"/>
      <c r="S76" s="136"/>
      <c r="T76" s="136"/>
      <c r="U76" s="136"/>
      <c r="V76" s="136"/>
      <c r="W76" s="136"/>
      <c r="X76" s="136"/>
      <c r="Y76" s="136"/>
      <c r="Z76" s="136"/>
      <c r="AA76" s="136"/>
      <c r="AB76" s="136"/>
      <c r="AC76" s="136"/>
      <c r="AD76" s="63"/>
      <c r="AE76" s="63"/>
      <c r="AF76" s="63">
        <v>23076</v>
      </c>
      <c r="AG76" s="63">
        <v>22655</v>
      </c>
      <c r="AH76" s="63">
        <v>22130</v>
      </c>
      <c r="AI76" s="240">
        <v>21655</v>
      </c>
      <c r="AJ76" s="63">
        <v>21119</v>
      </c>
      <c r="AK76" s="63">
        <v>20500</v>
      </c>
      <c r="AL76" s="63">
        <v>20077</v>
      </c>
      <c r="AM76" s="63">
        <v>18641</v>
      </c>
      <c r="AN76" s="63">
        <v>19354</v>
      </c>
      <c r="AO76" s="63"/>
      <c r="AP76" s="63"/>
      <c r="AQ76" s="63"/>
      <c r="AR76" s="63"/>
      <c r="AS76" s="63"/>
      <c r="AT76" s="63"/>
      <c r="AU76" s="63"/>
      <c r="AV76" s="63"/>
      <c r="AW76" s="63"/>
      <c r="AX76" s="63"/>
      <c r="AY76" s="63"/>
      <c r="AZ76" s="63"/>
      <c r="BA76" s="63"/>
      <c r="BB76" s="63"/>
      <c r="BC76" s="63"/>
      <c r="BD76" s="63"/>
      <c r="BE76" s="63"/>
      <c r="BF76" s="63"/>
      <c r="BG76" s="5"/>
    </row>
    <row r="77" spans="2:59" s="37" customFormat="1" ht="15" customHeight="1">
      <c r="B77" s="282"/>
      <c r="C77" s="325"/>
      <c r="D77" s="285"/>
      <c r="E77" s="335"/>
      <c r="F77" s="17" t="s">
        <v>106</v>
      </c>
      <c r="G77" s="65"/>
      <c r="H77" s="38"/>
      <c r="I77" s="136"/>
      <c r="J77" s="136"/>
      <c r="K77" s="136"/>
      <c r="L77" s="136"/>
      <c r="M77" s="136"/>
      <c r="N77" s="136"/>
      <c r="O77" s="136"/>
      <c r="P77" s="136"/>
      <c r="Q77" s="38"/>
      <c r="R77" s="136"/>
      <c r="S77" s="136"/>
      <c r="T77" s="136"/>
      <c r="U77" s="136"/>
      <c r="V77" s="136"/>
      <c r="W77" s="136"/>
      <c r="X77" s="136"/>
      <c r="Y77" s="136"/>
      <c r="Z77" s="136"/>
      <c r="AA77" s="136"/>
      <c r="AB77" s="136"/>
      <c r="AC77" s="136"/>
      <c r="AD77" s="63"/>
      <c r="AE77" s="63"/>
      <c r="AF77" s="63">
        <v>54691</v>
      </c>
      <c r="AG77" s="63">
        <v>53424</v>
      </c>
      <c r="AH77" s="63">
        <v>51797</v>
      </c>
      <c r="AI77" s="240">
        <v>50498</v>
      </c>
      <c r="AJ77" s="63">
        <v>49922</v>
      </c>
      <c r="AK77" s="63">
        <v>49087</v>
      </c>
      <c r="AL77" s="63">
        <v>48557</v>
      </c>
      <c r="AM77" s="63">
        <v>47983</v>
      </c>
      <c r="AN77" s="63">
        <v>47076</v>
      </c>
      <c r="AO77" s="63"/>
      <c r="AP77" s="63"/>
      <c r="AQ77" s="63"/>
      <c r="AR77" s="63"/>
      <c r="AS77" s="63"/>
      <c r="AT77" s="63"/>
      <c r="AU77" s="63"/>
      <c r="AV77" s="63"/>
      <c r="AW77" s="63"/>
      <c r="AX77" s="63"/>
      <c r="AY77" s="63"/>
      <c r="AZ77" s="63"/>
      <c r="BA77" s="63"/>
      <c r="BB77" s="63"/>
      <c r="BC77" s="63"/>
      <c r="BD77" s="63"/>
      <c r="BE77" s="63"/>
      <c r="BF77" s="63"/>
      <c r="BG77" s="5"/>
    </row>
    <row r="78" spans="2:59" s="37" customFormat="1" ht="15" customHeight="1">
      <c r="B78" s="282"/>
      <c r="C78" s="325"/>
      <c r="D78" s="285"/>
      <c r="E78" s="335"/>
      <c r="F78" s="17" t="s">
        <v>107</v>
      </c>
      <c r="G78" s="65"/>
      <c r="H78" s="38"/>
      <c r="I78" s="136"/>
      <c r="J78" s="136"/>
      <c r="K78" s="136"/>
      <c r="L78" s="136"/>
      <c r="M78" s="136"/>
      <c r="N78" s="136"/>
      <c r="O78" s="136"/>
      <c r="P78" s="136"/>
      <c r="Q78" s="38"/>
      <c r="R78" s="136"/>
      <c r="S78" s="136"/>
      <c r="T78" s="136"/>
      <c r="U78" s="136"/>
      <c r="V78" s="136"/>
      <c r="W78" s="136"/>
      <c r="X78" s="136"/>
      <c r="Y78" s="136"/>
      <c r="Z78" s="136"/>
      <c r="AA78" s="136"/>
      <c r="AB78" s="136"/>
      <c r="AC78" s="136"/>
      <c r="AD78" s="63"/>
      <c r="AE78" s="63"/>
      <c r="AF78" s="63">
        <v>104735</v>
      </c>
      <c r="AG78" s="63">
        <v>102450</v>
      </c>
      <c r="AH78" s="63">
        <v>99878</v>
      </c>
      <c r="AI78" s="240">
        <v>97238</v>
      </c>
      <c r="AJ78" s="63">
        <v>94929</v>
      </c>
      <c r="AK78" s="63">
        <v>92326</v>
      </c>
      <c r="AL78" s="63">
        <v>90758</v>
      </c>
      <c r="AM78" s="63">
        <v>89120</v>
      </c>
      <c r="AN78" s="63">
        <v>86627</v>
      </c>
      <c r="AO78" s="63"/>
      <c r="AP78" s="63"/>
      <c r="AQ78" s="63"/>
      <c r="AR78" s="63"/>
      <c r="AS78" s="63"/>
      <c r="AT78" s="63"/>
      <c r="AU78" s="63"/>
      <c r="AV78" s="63"/>
      <c r="AW78" s="63"/>
      <c r="AX78" s="63"/>
      <c r="AY78" s="63"/>
      <c r="AZ78" s="63"/>
      <c r="BA78" s="63"/>
      <c r="BB78" s="63"/>
      <c r="BC78" s="63"/>
      <c r="BD78" s="63"/>
      <c r="BE78" s="63"/>
      <c r="BF78" s="63"/>
      <c r="BG78" s="5"/>
    </row>
    <row r="79" spans="2:59" s="37" customFormat="1" ht="15" customHeight="1">
      <c r="B79" s="282"/>
      <c r="C79" s="325"/>
      <c r="D79" s="285"/>
      <c r="E79" s="335"/>
      <c r="F79" s="17" t="s">
        <v>108</v>
      </c>
      <c r="G79" s="65"/>
      <c r="H79" s="38"/>
      <c r="I79" s="136"/>
      <c r="J79" s="136"/>
      <c r="K79" s="136"/>
      <c r="L79" s="136"/>
      <c r="M79" s="136"/>
      <c r="N79" s="136"/>
      <c r="O79" s="136"/>
      <c r="P79" s="136"/>
      <c r="Q79" s="38"/>
      <c r="R79" s="136"/>
      <c r="S79" s="136"/>
      <c r="T79" s="136"/>
      <c r="U79" s="136"/>
      <c r="V79" s="136"/>
      <c r="W79" s="136"/>
      <c r="X79" s="136"/>
      <c r="Y79" s="136"/>
      <c r="Z79" s="136"/>
      <c r="AA79" s="136"/>
      <c r="AB79" s="136"/>
      <c r="AC79" s="136"/>
      <c r="AD79" s="63"/>
      <c r="AE79" s="63"/>
      <c r="AF79" s="63">
        <v>50176</v>
      </c>
      <c r="AG79" s="63">
        <v>48900</v>
      </c>
      <c r="AH79" s="63">
        <v>47756</v>
      </c>
      <c r="AI79" s="240">
        <v>46570</v>
      </c>
      <c r="AJ79" s="63">
        <v>45294</v>
      </c>
      <c r="AK79" s="63">
        <v>43919</v>
      </c>
      <c r="AL79" s="63">
        <v>43241</v>
      </c>
      <c r="AM79" s="63">
        <v>40097</v>
      </c>
      <c r="AN79" s="63">
        <v>41574</v>
      </c>
      <c r="AO79" s="63"/>
      <c r="AP79" s="63"/>
      <c r="AQ79" s="63"/>
      <c r="AR79" s="63"/>
      <c r="AS79" s="63"/>
      <c r="AT79" s="63"/>
      <c r="AU79" s="63"/>
      <c r="AV79" s="63"/>
      <c r="AW79" s="63"/>
      <c r="AX79" s="63"/>
      <c r="AY79" s="63"/>
      <c r="AZ79" s="63"/>
      <c r="BA79" s="63"/>
      <c r="BB79" s="63"/>
      <c r="BC79" s="63"/>
      <c r="BD79" s="63"/>
      <c r="BE79" s="63"/>
      <c r="BF79" s="63"/>
      <c r="BG79" s="5"/>
    </row>
    <row r="80" spans="2:59" s="37" customFormat="1" ht="15" customHeight="1">
      <c r="B80" s="282"/>
      <c r="C80" s="325"/>
      <c r="D80" s="285"/>
      <c r="E80" s="335"/>
      <c r="F80" s="17" t="s">
        <v>109</v>
      </c>
      <c r="G80" s="65"/>
      <c r="H80" s="38"/>
      <c r="I80" s="136"/>
      <c r="J80" s="136"/>
      <c r="K80" s="136"/>
      <c r="L80" s="136"/>
      <c r="M80" s="136"/>
      <c r="N80" s="136"/>
      <c r="O80" s="136"/>
      <c r="P80" s="136"/>
      <c r="Q80" s="38"/>
      <c r="R80" s="136"/>
      <c r="S80" s="136"/>
      <c r="T80" s="136"/>
      <c r="U80" s="136"/>
      <c r="V80" s="136"/>
      <c r="W80" s="136"/>
      <c r="X80" s="136"/>
      <c r="Y80" s="136"/>
      <c r="Z80" s="136"/>
      <c r="AA80" s="136"/>
      <c r="AB80" s="136"/>
      <c r="AC80" s="136"/>
      <c r="AD80" s="63"/>
      <c r="AE80" s="63"/>
      <c r="AF80" s="63">
        <v>36226</v>
      </c>
      <c r="AG80" s="63">
        <v>35336</v>
      </c>
      <c r="AH80" s="63">
        <v>34466</v>
      </c>
      <c r="AI80" s="240">
        <v>33821</v>
      </c>
      <c r="AJ80" s="63">
        <v>32990</v>
      </c>
      <c r="AK80" s="63">
        <v>32033</v>
      </c>
      <c r="AL80" s="63">
        <v>31507</v>
      </c>
      <c r="AM80" s="63">
        <v>29102</v>
      </c>
      <c r="AN80" s="63">
        <v>30321</v>
      </c>
      <c r="AO80" s="63"/>
      <c r="AP80" s="63"/>
      <c r="AQ80" s="63"/>
      <c r="AR80" s="63"/>
      <c r="AS80" s="63"/>
      <c r="AT80" s="63"/>
      <c r="AU80" s="63"/>
      <c r="AV80" s="63"/>
      <c r="AW80" s="63"/>
      <c r="AX80" s="63"/>
      <c r="AY80" s="63"/>
      <c r="AZ80" s="63"/>
      <c r="BA80" s="63"/>
      <c r="BB80" s="63"/>
      <c r="BC80" s="63"/>
      <c r="BD80" s="63"/>
      <c r="BE80" s="63"/>
      <c r="BF80" s="63"/>
      <c r="BG80" s="5"/>
    </row>
    <row r="81" spans="2:59" s="37" customFormat="1" ht="15" customHeight="1">
      <c r="B81" s="282"/>
      <c r="C81" s="325"/>
      <c r="D81" s="285"/>
      <c r="E81" s="335"/>
      <c r="F81" s="17" t="s">
        <v>110</v>
      </c>
      <c r="G81" s="65"/>
      <c r="H81" s="38"/>
      <c r="I81" s="136"/>
      <c r="J81" s="136"/>
      <c r="K81" s="136"/>
      <c r="L81" s="136"/>
      <c r="M81" s="136"/>
      <c r="N81" s="136"/>
      <c r="O81" s="136"/>
      <c r="P81" s="136"/>
      <c r="Q81" s="38"/>
      <c r="R81" s="136"/>
      <c r="S81" s="136"/>
      <c r="T81" s="136"/>
      <c r="U81" s="136"/>
      <c r="V81" s="136"/>
      <c r="W81" s="136"/>
      <c r="X81" s="136"/>
      <c r="Y81" s="136"/>
      <c r="Z81" s="136"/>
      <c r="AA81" s="136"/>
      <c r="AB81" s="136"/>
      <c r="AC81" s="136"/>
      <c r="AD81" s="63"/>
      <c r="AE81" s="63"/>
      <c r="AF81" s="63">
        <v>35628</v>
      </c>
      <c r="AG81" s="63">
        <v>34969</v>
      </c>
      <c r="AH81" s="63">
        <v>33862</v>
      </c>
      <c r="AI81" s="240">
        <v>33267</v>
      </c>
      <c r="AJ81" s="63">
        <v>32605</v>
      </c>
      <c r="AK81" s="63">
        <v>31952</v>
      </c>
      <c r="AL81" s="63">
        <v>31530</v>
      </c>
      <c r="AM81" s="63">
        <v>30262</v>
      </c>
      <c r="AN81" s="63">
        <v>30621</v>
      </c>
      <c r="AO81" s="63"/>
      <c r="AP81" s="63"/>
      <c r="AQ81" s="63"/>
      <c r="AR81" s="63"/>
      <c r="AS81" s="63"/>
      <c r="AT81" s="63"/>
      <c r="AU81" s="63"/>
      <c r="AV81" s="63"/>
      <c r="AW81" s="63"/>
      <c r="AX81" s="63"/>
      <c r="AY81" s="63"/>
      <c r="AZ81" s="63"/>
      <c r="BA81" s="63"/>
      <c r="BB81" s="63"/>
      <c r="BC81" s="63"/>
      <c r="BD81" s="63"/>
      <c r="BE81" s="63"/>
      <c r="BF81" s="63"/>
      <c r="BG81" s="5"/>
    </row>
    <row r="82" spans="2:59" s="37" customFormat="1" ht="15" customHeight="1">
      <c r="B82" s="282"/>
      <c r="C82" s="325"/>
      <c r="D82" s="285"/>
      <c r="E82" s="335"/>
      <c r="F82" s="17" t="s">
        <v>111</v>
      </c>
      <c r="G82" s="66"/>
      <c r="H82" s="38"/>
      <c r="I82" s="136"/>
      <c r="J82" s="136"/>
      <c r="K82" s="136"/>
      <c r="L82" s="136"/>
      <c r="M82" s="136"/>
      <c r="N82" s="136"/>
      <c r="O82" s="136"/>
      <c r="P82" s="136"/>
      <c r="Q82" s="38"/>
      <c r="R82" s="136"/>
      <c r="S82" s="136"/>
      <c r="T82" s="136"/>
      <c r="U82" s="136"/>
      <c r="V82" s="136"/>
      <c r="W82" s="136"/>
      <c r="X82" s="136"/>
      <c r="Y82" s="136"/>
      <c r="Z82" s="136"/>
      <c r="AA82" s="136"/>
      <c r="AB82" s="136"/>
      <c r="AC82" s="136"/>
      <c r="AD82" s="63"/>
      <c r="AE82" s="63"/>
      <c r="AF82" s="63">
        <v>5641</v>
      </c>
      <c r="AG82" s="63">
        <v>5432</v>
      </c>
      <c r="AH82" s="63">
        <v>5283</v>
      </c>
      <c r="AI82" s="240">
        <v>5141</v>
      </c>
      <c r="AJ82" s="63">
        <v>5005</v>
      </c>
      <c r="AK82" s="63">
        <v>4834</v>
      </c>
      <c r="AL82" s="63">
        <v>4736</v>
      </c>
      <c r="AM82" s="63">
        <v>4654</v>
      </c>
      <c r="AN82" s="63">
        <v>4561</v>
      </c>
      <c r="AO82" s="63"/>
      <c r="AP82" s="63"/>
      <c r="AQ82" s="63"/>
      <c r="AR82" s="63"/>
      <c r="AS82" s="63"/>
      <c r="AT82" s="63"/>
      <c r="AU82" s="63"/>
      <c r="AV82" s="63"/>
      <c r="AW82" s="63"/>
      <c r="AX82" s="63"/>
      <c r="AY82" s="63"/>
      <c r="AZ82" s="63"/>
      <c r="BA82" s="63"/>
      <c r="BB82" s="63"/>
      <c r="BC82" s="63"/>
      <c r="BD82" s="63"/>
      <c r="BE82" s="63"/>
      <c r="BF82" s="63"/>
      <c r="BG82" s="5"/>
    </row>
    <row r="83" spans="2:59" s="37" customFormat="1" ht="15" customHeight="1">
      <c r="B83" s="283" t="s">
        <v>93</v>
      </c>
      <c r="C83" s="325"/>
      <c r="D83" s="285"/>
      <c r="E83" s="335"/>
      <c r="F83" s="17" t="s">
        <v>98</v>
      </c>
      <c r="G83" s="65"/>
      <c r="H83" s="38"/>
      <c r="I83" s="136"/>
      <c r="J83" s="136"/>
      <c r="K83" s="136"/>
      <c r="L83" s="136"/>
      <c r="M83" s="136"/>
      <c r="N83" s="136"/>
      <c r="O83" s="136"/>
      <c r="P83" s="136"/>
      <c r="Q83" s="38"/>
      <c r="R83" s="136"/>
      <c r="S83" s="136"/>
      <c r="T83" s="136"/>
      <c r="U83" s="136"/>
      <c r="V83" s="136"/>
      <c r="W83" s="136"/>
      <c r="X83" s="136"/>
      <c r="Y83" s="136"/>
      <c r="Z83" s="136"/>
      <c r="AA83" s="136"/>
      <c r="AB83" s="136"/>
      <c r="AC83" s="136"/>
      <c r="AD83" s="63"/>
      <c r="AE83" s="63"/>
      <c r="AF83" s="63">
        <v>313302</v>
      </c>
      <c r="AG83" s="63">
        <v>307730</v>
      </c>
      <c r="AH83" s="63">
        <v>301381</v>
      </c>
      <c r="AI83" s="240">
        <v>299057</v>
      </c>
      <c r="AJ83" s="63">
        <v>293250</v>
      </c>
      <c r="AK83" s="63">
        <v>287271</v>
      </c>
      <c r="AL83" s="63">
        <v>282116</v>
      </c>
      <c r="AM83" s="63">
        <v>278785</v>
      </c>
      <c r="AN83" s="63">
        <v>272709</v>
      </c>
      <c r="AO83" s="63"/>
      <c r="AP83" s="63"/>
      <c r="AQ83" s="63"/>
      <c r="AR83" s="63"/>
      <c r="AS83" s="63"/>
      <c r="AT83" s="63"/>
      <c r="AU83" s="63"/>
      <c r="AV83" s="63"/>
      <c r="AW83" s="63"/>
      <c r="AX83" s="63"/>
      <c r="AY83" s="63"/>
      <c r="AZ83" s="63"/>
      <c r="BA83" s="63"/>
      <c r="BB83" s="63"/>
      <c r="BC83" s="63"/>
      <c r="BD83" s="63"/>
      <c r="BE83" s="63"/>
      <c r="BF83" s="63"/>
      <c r="BG83" s="5"/>
    </row>
    <row r="84" spans="2:59" s="37" customFormat="1" ht="15" customHeight="1">
      <c r="B84" s="283"/>
      <c r="C84" s="325"/>
      <c r="D84" s="285"/>
      <c r="E84" s="335"/>
      <c r="F84" s="17" t="s">
        <v>99</v>
      </c>
      <c r="G84" s="65"/>
      <c r="H84" s="38"/>
      <c r="I84" s="136"/>
      <c r="J84" s="136"/>
      <c r="K84" s="136"/>
      <c r="L84" s="136"/>
      <c r="M84" s="136"/>
      <c r="N84" s="136"/>
      <c r="O84" s="136"/>
      <c r="P84" s="136"/>
      <c r="Q84" s="38"/>
      <c r="R84" s="136"/>
      <c r="S84" s="136"/>
      <c r="T84" s="136"/>
      <c r="U84" s="136"/>
      <c r="V84" s="136"/>
      <c r="W84" s="136"/>
      <c r="X84" s="136"/>
      <c r="Y84" s="136"/>
      <c r="Z84" s="136"/>
      <c r="AA84" s="136"/>
      <c r="AB84" s="136"/>
      <c r="AC84" s="136"/>
      <c r="AD84" s="63"/>
      <c r="AE84" s="63"/>
      <c r="AF84" s="63">
        <v>210129</v>
      </c>
      <c r="AG84" s="63">
        <v>206574</v>
      </c>
      <c r="AH84" s="63">
        <v>201479</v>
      </c>
      <c r="AI84" s="240">
        <v>200154</v>
      </c>
      <c r="AJ84" s="63">
        <v>196896</v>
      </c>
      <c r="AK84" s="63">
        <v>192219</v>
      </c>
      <c r="AL84" s="63">
        <v>189940</v>
      </c>
      <c r="AM84" s="63">
        <v>188123</v>
      </c>
      <c r="AN84" s="63">
        <v>183972</v>
      </c>
      <c r="AO84" s="63"/>
      <c r="AP84" s="63"/>
      <c r="AQ84" s="63"/>
      <c r="AR84" s="63"/>
      <c r="AS84" s="63"/>
      <c r="AT84" s="63"/>
      <c r="AU84" s="63"/>
      <c r="AV84" s="63"/>
      <c r="AW84" s="63"/>
      <c r="AX84" s="63"/>
      <c r="AY84" s="63"/>
      <c r="AZ84" s="63"/>
      <c r="BA84" s="63"/>
      <c r="BB84" s="63"/>
      <c r="BC84" s="63"/>
      <c r="BD84" s="63"/>
      <c r="BE84" s="63"/>
      <c r="BF84" s="63"/>
      <c r="BG84" s="5"/>
    </row>
    <row r="85" spans="2:59" s="37" customFormat="1" ht="15" customHeight="1">
      <c r="B85" s="283"/>
      <c r="C85" s="325"/>
      <c r="D85" s="285"/>
      <c r="E85" s="335"/>
      <c r="F85" s="17" t="s">
        <v>100</v>
      </c>
      <c r="G85" s="65"/>
      <c r="H85" s="38"/>
      <c r="I85" s="136"/>
      <c r="J85" s="136"/>
      <c r="K85" s="136"/>
      <c r="L85" s="136"/>
      <c r="M85" s="136"/>
      <c r="N85" s="136"/>
      <c r="O85" s="136"/>
      <c r="P85" s="136"/>
      <c r="Q85" s="38"/>
      <c r="R85" s="136"/>
      <c r="S85" s="136"/>
      <c r="T85" s="136"/>
      <c r="U85" s="136"/>
      <c r="V85" s="136"/>
      <c r="W85" s="136"/>
      <c r="X85" s="136"/>
      <c r="Y85" s="136"/>
      <c r="Z85" s="136"/>
      <c r="AA85" s="136"/>
      <c r="AB85" s="136"/>
      <c r="AC85" s="136"/>
      <c r="AD85" s="63"/>
      <c r="AE85" s="63"/>
      <c r="AF85" s="63">
        <v>293762</v>
      </c>
      <c r="AG85" s="63">
        <v>288700</v>
      </c>
      <c r="AH85" s="63">
        <v>282659</v>
      </c>
      <c r="AI85" s="240">
        <v>280432</v>
      </c>
      <c r="AJ85" s="63">
        <v>274574</v>
      </c>
      <c r="AK85" s="63">
        <v>268876</v>
      </c>
      <c r="AL85" s="63">
        <v>263965</v>
      </c>
      <c r="AM85" s="63">
        <v>260753</v>
      </c>
      <c r="AN85" s="63">
        <v>255375</v>
      </c>
      <c r="AO85" s="63"/>
      <c r="AP85" s="63"/>
      <c r="AQ85" s="63"/>
      <c r="AR85" s="63"/>
      <c r="AS85" s="63"/>
      <c r="AT85" s="63"/>
      <c r="AU85" s="63"/>
      <c r="AV85" s="63"/>
      <c r="AW85" s="63"/>
      <c r="AX85" s="63"/>
      <c r="AY85" s="63"/>
      <c r="AZ85" s="63"/>
      <c r="BA85" s="63"/>
      <c r="BB85" s="63"/>
      <c r="BC85" s="63"/>
      <c r="BD85" s="63"/>
      <c r="BE85" s="63"/>
      <c r="BF85" s="63"/>
      <c r="BG85" s="5"/>
    </row>
    <row r="86" spans="2:59" s="37" customFormat="1" ht="15" customHeight="1">
      <c r="B86" s="283"/>
      <c r="C86" s="325"/>
      <c r="D86" s="285"/>
      <c r="E86" s="335"/>
      <c r="F86" s="17" t="s">
        <v>101</v>
      </c>
      <c r="G86" s="65"/>
      <c r="H86" s="38"/>
      <c r="I86" s="136"/>
      <c r="J86" s="136"/>
      <c r="K86" s="136"/>
      <c r="L86" s="136"/>
      <c r="M86" s="136"/>
      <c r="N86" s="136"/>
      <c r="O86" s="136"/>
      <c r="P86" s="136"/>
      <c r="Q86" s="38"/>
      <c r="R86" s="136"/>
      <c r="S86" s="136"/>
      <c r="T86" s="136"/>
      <c r="U86" s="136"/>
      <c r="V86" s="136"/>
      <c r="W86" s="136"/>
      <c r="X86" s="136"/>
      <c r="Y86" s="136"/>
      <c r="Z86" s="136"/>
      <c r="AA86" s="136"/>
      <c r="AB86" s="136"/>
      <c r="AC86" s="136"/>
      <c r="AD86" s="63"/>
      <c r="AE86" s="63"/>
      <c r="AF86" s="63">
        <v>63221</v>
      </c>
      <c r="AG86" s="63">
        <v>62644</v>
      </c>
      <c r="AH86" s="63">
        <v>61665</v>
      </c>
      <c r="AI86" s="240">
        <v>61238</v>
      </c>
      <c r="AJ86" s="63">
        <v>60899</v>
      </c>
      <c r="AK86" s="63">
        <v>60298</v>
      </c>
      <c r="AL86" s="63">
        <v>59797</v>
      </c>
      <c r="AM86" s="63">
        <v>59435</v>
      </c>
      <c r="AN86" s="63">
        <v>58307</v>
      </c>
      <c r="AO86" s="63"/>
      <c r="AP86" s="63"/>
      <c r="AQ86" s="63"/>
      <c r="AR86" s="63"/>
      <c r="AS86" s="63"/>
      <c r="AT86" s="63"/>
      <c r="AU86" s="63"/>
      <c r="AV86" s="63"/>
      <c r="AW86" s="63"/>
      <c r="AX86" s="63"/>
      <c r="AY86" s="63"/>
      <c r="AZ86" s="63"/>
      <c r="BA86" s="63"/>
      <c r="BB86" s="63"/>
      <c r="BC86" s="63"/>
      <c r="BD86" s="63"/>
      <c r="BE86" s="63"/>
      <c r="BF86" s="63"/>
      <c r="BG86" s="5"/>
    </row>
    <row r="87" spans="2:59" s="37" customFormat="1" ht="15" customHeight="1">
      <c r="B87" s="283"/>
      <c r="C87" s="325"/>
      <c r="D87" s="285"/>
      <c r="E87" s="335"/>
      <c r="F87" s="17" t="s">
        <v>102</v>
      </c>
      <c r="G87" s="65"/>
      <c r="H87" s="38"/>
      <c r="I87" s="136"/>
      <c r="J87" s="136"/>
      <c r="K87" s="136"/>
      <c r="L87" s="136"/>
      <c r="M87" s="136"/>
      <c r="N87" s="136"/>
      <c r="O87" s="136"/>
      <c r="P87" s="136"/>
      <c r="Q87" s="38"/>
      <c r="R87" s="136"/>
      <c r="S87" s="136"/>
      <c r="T87" s="136"/>
      <c r="U87" s="136"/>
      <c r="V87" s="136"/>
      <c r="W87" s="136"/>
      <c r="X87" s="136"/>
      <c r="Y87" s="136"/>
      <c r="Z87" s="136"/>
      <c r="AA87" s="136"/>
      <c r="AB87" s="136"/>
      <c r="AC87" s="136"/>
      <c r="AD87" s="63"/>
      <c r="AE87" s="63"/>
      <c r="AF87" s="63">
        <v>204699</v>
      </c>
      <c r="AG87" s="63">
        <v>201819</v>
      </c>
      <c r="AH87" s="63">
        <v>197883</v>
      </c>
      <c r="AI87" s="240">
        <v>196108</v>
      </c>
      <c r="AJ87" s="63">
        <v>192738</v>
      </c>
      <c r="AK87" s="63">
        <v>189385</v>
      </c>
      <c r="AL87" s="63">
        <v>186954</v>
      </c>
      <c r="AM87" s="63">
        <v>185128</v>
      </c>
      <c r="AN87" s="63">
        <v>181556</v>
      </c>
      <c r="AO87" s="63"/>
      <c r="AP87" s="63"/>
      <c r="AQ87" s="63"/>
      <c r="AR87" s="63"/>
      <c r="AS87" s="63"/>
      <c r="AT87" s="63"/>
      <c r="AU87" s="63"/>
      <c r="AV87" s="63"/>
      <c r="AW87" s="63"/>
      <c r="AX87" s="63"/>
      <c r="AY87" s="63"/>
      <c r="AZ87" s="63"/>
      <c r="BA87" s="63"/>
      <c r="BB87" s="63"/>
      <c r="BC87" s="63"/>
      <c r="BD87" s="63"/>
      <c r="BE87" s="63"/>
      <c r="BF87" s="63"/>
      <c r="BG87" s="5"/>
    </row>
    <row r="88" spans="2:59" s="37" customFormat="1" ht="15" customHeight="1">
      <c r="B88" s="283"/>
      <c r="C88" s="325"/>
      <c r="D88" s="285"/>
      <c r="E88" s="335"/>
      <c r="F88" s="17" t="s">
        <v>103</v>
      </c>
      <c r="G88" s="65"/>
      <c r="H88" s="38"/>
      <c r="I88" s="136"/>
      <c r="J88" s="136"/>
      <c r="K88" s="136"/>
      <c r="L88" s="136"/>
      <c r="M88" s="136"/>
      <c r="N88" s="136"/>
      <c r="O88" s="136"/>
      <c r="P88" s="136"/>
      <c r="Q88" s="38"/>
      <c r="R88" s="136"/>
      <c r="S88" s="136"/>
      <c r="T88" s="136"/>
      <c r="U88" s="136"/>
      <c r="V88" s="136"/>
      <c r="W88" s="136"/>
      <c r="X88" s="136"/>
      <c r="Y88" s="136"/>
      <c r="Z88" s="136"/>
      <c r="AA88" s="136"/>
      <c r="AB88" s="136"/>
      <c r="AC88" s="136"/>
      <c r="AD88" s="63"/>
      <c r="AE88" s="63"/>
      <c r="AF88" s="63">
        <v>264249</v>
      </c>
      <c r="AG88" s="63">
        <v>260635</v>
      </c>
      <c r="AH88" s="63">
        <v>256251</v>
      </c>
      <c r="AI88" s="240">
        <v>254666</v>
      </c>
      <c r="AJ88" s="63">
        <v>250536</v>
      </c>
      <c r="AK88" s="63">
        <v>247120</v>
      </c>
      <c r="AL88" s="63">
        <v>243672</v>
      </c>
      <c r="AM88" s="63">
        <v>241585</v>
      </c>
      <c r="AN88" s="63">
        <v>236573</v>
      </c>
      <c r="AO88" s="63"/>
      <c r="AP88" s="63"/>
      <c r="AQ88" s="63"/>
      <c r="AR88" s="63"/>
      <c r="AS88" s="63"/>
      <c r="AT88" s="63"/>
      <c r="AU88" s="63"/>
      <c r="AV88" s="63"/>
      <c r="AW88" s="63"/>
      <c r="AX88" s="63"/>
      <c r="AY88" s="63"/>
      <c r="AZ88" s="63"/>
      <c r="BA88" s="63"/>
      <c r="BB88" s="63"/>
      <c r="BC88" s="63"/>
      <c r="BD88" s="63"/>
      <c r="BE88" s="63"/>
      <c r="BF88" s="63"/>
      <c r="BG88" s="5"/>
    </row>
    <row r="89" spans="2:59" s="37" customFormat="1" ht="15" customHeight="1">
      <c r="B89" s="283"/>
      <c r="C89" s="325"/>
      <c r="D89" s="285"/>
      <c r="E89" s="335"/>
      <c r="F89" s="17" t="s">
        <v>104</v>
      </c>
      <c r="G89" s="65"/>
      <c r="H89" s="38"/>
      <c r="I89" s="136"/>
      <c r="J89" s="136"/>
      <c r="K89" s="136"/>
      <c r="L89" s="136"/>
      <c r="M89" s="136"/>
      <c r="N89" s="136"/>
      <c r="O89" s="136"/>
      <c r="P89" s="136"/>
      <c r="Q89" s="38"/>
      <c r="R89" s="136"/>
      <c r="S89" s="136"/>
      <c r="T89" s="136"/>
      <c r="U89" s="136"/>
      <c r="V89" s="136"/>
      <c r="W89" s="136"/>
      <c r="X89" s="136"/>
      <c r="Y89" s="136"/>
      <c r="Z89" s="136"/>
      <c r="AA89" s="136"/>
      <c r="AB89" s="136"/>
      <c r="AC89" s="136"/>
      <c r="AD89" s="63"/>
      <c r="AE89" s="63"/>
      <c r="AF89" s="63">
        <v>219152</v>
      </c>
      <c r="AG89" s="63">
        <v>216134</v>
      </c>
      <c r="AH89" s="63">
        <v>212570</v>
      </c>
      <c r="AI89" s="240">
        <v>211105</v>
      </c>
      <c r="AJ89" s="63">
        <v>207320</v>
      </c>
      <c r="AK89" s="63">
        <v>203797</v>
      </c>
      <c r="AL89" s="63">
        <v>201077</v>
      </c>
      <c r="AM89" s="63">
        <v>198833</v>
      </c>
      <c r="AN89" s="63">
        <v>195239</v>
      </c>
      <c r="AO89" s="63"/>
      <c r="AP89" s="63"/>
      <c r="AQ89" s="63"/>
      <c r="AR89" s="63"/>
      <c r="AS89" s="63"/>
      <c r="AT89" s="63"/>
      <c r="AU89" s="63"/>
      <c r="AV89" s="63"/>
      <c r="AW89" s="63"/>
      <c r="AX89" s="63"/>
      <c r="AY89" s="63"/>
      <c r="AZ89" s="63"/>
      <c r="BA89" s="63"/>
      <c r="BB89" s="63"/>
      <c r="BC89" s="63"/>
      <c r="BD89" s="63"/>
      <c r="BE89" s="63"/>
      <c r="BF89" s="63"/>
      <c r="BG89" s="5"/>
    </row>
    <row r="90" spans="2:59" s="37" customFormat="1" ht="15" customHeight="1">
      <c r="B90" s="283"/>
      <c r="C90" s="325"/>
      <c r="D90" s="285"/>
      <c r="E90" s="335"/>
      <c r="F90" s="17" t="s">
        <v>105</v>
      </c>
      <c r="G90" s="65"/>
      <c r="H90" s="38"/>
      <c r="I90" s="136"/>
      <c r="J90" s="136"/>
      <c r="K90" s="136"/>
      <c r="L90" s="136"/>
      <c r="M90" s="136"/>
      <c r="N90" s="136"/>
      <c r="O90" s="136"/>
      <c r="P90" s="136"/>
      <c r="Q90" s="38"/>
      <c r="R90" s="136"/>
      <c r="S90" s="136"/>
      <c r="T90" s="136"/>
      <c r="U90" s="136"/>
      <c r="V90" s="136"/>
      <c r="W90" s="136"/>
      <c r="X90" s="136"/>
      <c r="Y90" s="136"/>
      <c r="Z90" s="136"/>
      <c r="AA90" s="136"/>
      <c r="AB90" s="136"/>
      <c r="AC90" s="136"/>
      <c r="AD90" s="63"/>
      <c r="AE90" s="63"/>
      <c r="AF90" s="63">
        <v>297863</v>
      </c>
      <c r="AG90" s="63">
        <v>294142</v>
      </c>
      <c r="AH90" s="63">
        <v>288768</v>
      </c>
      <c r="AI90" s="240">
        <v>286170</v>
      </c>
      <c r="AJ90" s="63">
        <v>280820</v>
      </c>
      <c r="AK90" s="63">
        <v>277811</v>
      </c>
      <c r="AL90" s="63">
        <v>274011</v>
      </c>
      <c r="AM90" s="63">
        <v>271488</v>
      </c>
      <c r="AN90" s="63">
        <v>266627</v>
      </c>
      <c r="AO90" s="63"/>
      <c r="AP90" s="63"/>
      <c r="AQ90" s="63"/>
      <c r="AR90" s="63"/>
      <c r="AS90" s="63"/>
      <c r="AT90" s="63"/>
      <c r="AU90" s="63"/>
      <c r="AV90" s="63"/>
      <c r="AW90" s="63"/>
      <c r="AX90" s="63"/>
      <c r="AY90" s="63"/>
      <c r="AZ90" s="63"/>
      <c r="BA90" s="63"/>
      <c r="BB90" s="63"/>
      <c r="BC90" s="63"/>
      <c r="BD90" s="63"/>
      <c r="BE90" s="63"/>
      <c r="BF90" s="63"/>
      <c r="BG90" s="5"/>
    </row>
    <row r="91" spans="2:59" s="37" customFormat="1" ht="15" customHeight="1">
      <c r="B91" s="283"/>
      <c r="C91" s="325"/>
      <c r="D91" s="285"/>
      <c r="E91" s="335"/>
      <c r="F91" s="17" t="s">
        <v>106</v>
      </c>
      <c r="G91" s="65"/>
      <c r="H91" s="38"/>
      <c r="I91" s="136"/>
      <c r="J91" s="136"/>
      <c r="K91" s="136"/>
      <c r="L91" s="136"/>
      <c r="M91" s="136"/>
      <c r="N91" s="136"/>
      <c r="O91" s="136"/>
      <c r="P91" s="136"/>
      <c r="Q91" s="38"/>
      <c r="R91" s="136"/>
      <c r="S91" s="136"/>
      <c r="T91" s="136"/>
      <c r="U91" s="136"/>
      <c r="V91" s="136"/>
      <c r="W91" s="136"/>
      <c r="X91" s="136"/>
      <c r="Y91" s="136"/>
      <c r="Z91" s="136"/>
      <c r="AA91" s="136"/>
      <c r="AB91" s="136"/>
      <c r="AC91" s="136"/>
      <c r="AD91" s="63"/>
      <c r="AE91" s="63"/>
      <c r="AF91" s="63">
        <v>185635</v>
      </c>
      <c r="AG91" s="63">
        <v>182450</v>
      </c>
      <c r="AH91" s="63">
        <v>178155</v>
      </c>
      <c r="AI91" s="240">
        <v>175894</v>
      </c>
      <c r="AJ91" s="63">
        <v>171645</v>
      </c>
      <c r="AK91" s="63">
        <v>168028</v>
      </c>
      <c r="AL91" s="63">
        <v>165510</v>
      </c>
      <c r="AM91" s="63">
        <v>163459</v>
      </c>
      <c r="AN91" s="63">
        <v>160082</v>
      </c>
      <c r="AO91" s="63"/>
      <c r="AP91" s="63"/>
      <c r="AQ91" s="63"/>
      <c r="AR91" s="63"/>
      <c r="AS91" s="63"/>
      <c r="AT91" s="63"/>
      <c r="AU91" s="63"/>
      <c r="AV91" s="63"/>
      <c r="AW91" s="63"/>
      <c r="AX91" s="63"/>
      <c r="AY91" s="63"/>
      <c r="AZ91" s="63"/>
      <c r="BA91" s="63"/>
      <c r="BB91" s="63"/>
      <c r="BC91" s="63"/>
      <c r="BD91" s="63"/>
      <c r="BE91" s="63"/>
      <c r="BF91" s="63"/>
      <c r="BG91" s="5"/>
    </row>
    <row r="92" spans="2:59" s="37" customFormat="1" ht="15" customHeight="1">
      <c r="B92" s="283"/>
      <c r="C92" s="325"/>
      <c r="D92" s="285"/>
      <c r="E92" s="335"/>
      <c r="F92" s="17" t="s">
        <v>107</v>
      </c>
      <c r="G92" s="65"/>
      <c r="H92" s="38"/>
      <c r="I92" s="136"/>
      <c r="J92" s="136"/>
      <c r="K92" s="136"/>
      <c r="L92" s="136"/>
      <c r="M92" s="136"/>
      <c r="N92" s="136"/>
      <c r="O92" s="136"/>
      <c r="P92" s="136"/>
      <c r="Q92" s="38"/>
      <c r="R92" s="136"/>
      <c r="S92" s="136"/>
      <c r="T92" s="136"/>
      <c r="U92" s="136"/>
      <c r="V92" s="136"/>
      <c r="W92" s="136"/>
      <c r="X92" s="136"/>
      <c r="Y92" s="136"/>
      <c r="Z92" s="136"/>
      <c r="AA92" s="136"/>
      <c r="AB92" s="136"/>
      <c r="AC92" s="136"/>
      <c r="AD92" s="63"/>
      <c r="AE92" s="63"/>
      <c r="AF92" s="63">
        <v>292179</v>
      </c>
      <c r="AG92" s="63">
        <v>287828</v>
      </c>
      <c r="AH92" s="63">
        <v>282053</v>
      </c>
      <c r="AI92" s="240">
        <v>279312</v>
      </c>
      <c r="AJ92" s="63">
        <v>273650</v>
      </c>
      <c r="AK92" s="63">
        <v>268650</v>
      </c>
      <c r="AL92" s="63">
        <v>264098</v>
      </c>
      <c r="AM92" s="63">
        <v>261141</v>
      </c>
      <c r="AN92" s="63">
        <v>255965</v>
      </c>
      <c r="AO92" s="63"/>
      <c r="AP92" s="63"/>
      <c r="AQ92" s="63"/>
      <c r="AR92" s="63"/>
      <c r="AS92" s="63"/>
      <c r="AT92" s="63"/>
      <c r="AU92" s="63"/>
      <c r="AV92" s="63"/>
      <c r="AW92" s="63"/>
      <c r="AX92" s="63"/>
      <c r="AY92" s="63"/>
      <c r="AZ92" s="63"/>
      <c r="BA92" s="63"/>
      <c r="BB92" s="63"/>
      <c r="BC92" s="63"/>
      <c r="BD92" s="63"/>
      <c r="BE92" s="63"/>
      <c r="BF92" s="63"/>
      <c r="BG92" s="5"/>
    </row>
    <row r="93" spans="2:59" s="37" customFormat="1" ht="15" customHeight="1">
      <c r="B93" s="283"/>
      <c r="C93" s="325"/>
      <c r="D93" s="285"/>
      <c r="E93" s="335"/>
      <c r="F93" s="17" t="s">
        <v>108</v>
      </c>
      <c r="G93" s="65"/>
      <c r="H93" s="38"/>
      <c r="I93" s="136"/>
      <c r="J93" s="136"/>
      <c r="K93" s="136"/>
      <c r="L93" s="136"/>
      <c r="M93" s="136"/>
      <c r="N93" s="136"/>
      <c r="O93" s="136"/>
      <c r="P93" s="136"/>
      <c r="Q93" s="38"/>
      <c r="R93" s="136"/>
      <c r="S93" s="136"/>
      <c r="T93" s="136"/>
      <c r="U93" s="136"/>
      <c r="V93" s="136"/>
      <c r="W93" s="136"/>
      <c r="X93" s="136"/>
      <c r="Y93" s="136"/>
      <c r="Z93" s="136"/>
      <c r="AA93" s="136"/>
      <c r="AB93" s="136"/>
      <c r="AC93" s="136"/>
      <c r="AD93" s="63"/>
      <c r="AE93" s="63"/>
      <c r="AF93" s="63">
        <v>257486</v>
      </c>
      <c r="AG93" s="63">
        <v>253685</v>
      </c>
      <c r="AH93" s="63">
        <v>248510</v>
      </c>
      <c r="AI93" s="240">
        <v>246287</v>
      </c>
      <c r="AJ93" s="63">
        <v>242005</v>
      </c>
      <c r="AK93" s="63">
        <v>236858</v>
      </c>
      <c r="AL93" s="63">
        <v>234367</v>
      </c>
      <c r="AM93" s="63">
        <v>232301</v>
      </c>
      <c r="AN93" s="63">
        <v>227736</v>
      </c>
      <c r="AO93" s="63"/>
      <c r="AP93" s="63"/>
      <c r="AQ93" s="63"/>
      <c r="AR93" s="63"/>
      <c r="AS93" s="63"/>
      <c r="AT93" s="63"/>
      <c r="AU93" s="63"/>
      <c r="AV93" s="63"/>
      <c r="AW93" s="63"/>
      <c r="AX93" s="63"/>
      <c r="AY93" s="63"/>
      <c r="AZ93" s="63"/>
      <c r="BA93" s="63"/>
      <c r="BB93" s="63"/>
      <c r="BC93" s="63"/>
      <c r="BD93" s="63"/>
      <c r="BE93" s="63"/>
      <c r="BF93" s="63"/>
      <c r="BG93" s="5"/>
    </row>
    <row r="94" spans="2:59" s="37" customFormat="1" ht="15" customHeight="1">
      <c r="B94" s="283"/>
      <c r="C94" s="325"/>
      <c r="D94" s="285"/>
      <c r="E94" s="335"/>
      <c r="F94" s="17" t="s">
        <v>109</v>
      </c>
      <c r="G94" s="65"/>
      <c r="H94" s="38"/>
      <c r="I94" s="136"/>
      <c r="J94" s="136"/>
      <c r="K94" s="136"/>
      <c r="L94" s="136"/>
      <c r="M94" s="136"/>
      <c r="N94" s="136"/>
      <c r="O94" s="136"/>
      <c r="P94" s="136"/>
      <c r="Q94" s="38"/>
      <c r="R94" s="136"/>
      <c r="S94" s="136"/>
      <c r="T94" s="136"/>
      <c r="U94" s="136"/>
      <c r="V94" s="136"/>
      <c r="W94" s="136"/>
      <c r="X94" s="136"/>
      <c r="Y94" s="136"/>
      <c r="Z94" s="136"/>
      <c r="AA94" s="136"/>
      <c r="AB94" s="136"/>
      <c r="AC94" s="136"/>
      <c r="AD94" s="63"/>
      <c r="AE94" s="63"/>
      <c r="AF94" s="63">
        <v>286659</v>
      </c>
      <c r="AG94" s="63">
        <v>282719</v>
      </c>
      <c r="AH94" s="63">
        <v>277345</v>
      </c>
      <c r="AI94" s="240">
        <v>275703</v>
      </c>
      <c r="AJ94" s="63">
        <v>270772</v>
      </c>
      <c r="AK94" s="63">
        <v>265262</v>
      </c>
      <c r="AL94" s="63">
        <v>261666</v>
      </c>
      <c r="AM94" s="63">
        <v>259326</v>
      </c>
      <c r="AN94" s="63">
        <v>254349</v>
      </c>
      <c r="AO94" s="63"/>
      <c r="AP94" s="63"/>
      <c r="AQ94" s="63"/>
      <c r="AR94" s="63"/>
      <c r="AS94" s="63"/>
      <c r="AT94" s="63"/>
      <c r="AU94" s="63"/>
      <c r="AV94" s="63"/>
      <c r="AW94" s="63"/>
      <c r="AX94" s="63"/>
      <c r="AY94" s="63"/>
      <c r="AZ94" s="63"/>
      <c r="BA94" s="63"/>
      <c r="BB94" s="63"/>
      <c r="BC94" s="63"/>
      <c r="BD94" s="63"/>
      <c r="BE94" s="63"/>
      <c r="BF94" s="63"/>
      <c r="BG94" s="5"/>
    </row>
    <row r="95" spans="2:59" s="37" customFormat="1" ht="15" customHeight="1">
      <c r="B95" s="283"/>
      <c r="C95" s="325"/>
      <c r="D95" s="285"/>
      <c r="E95" s="335"/>
      <c r="F95" s="17" t="s">
        <v>110</v>
      </c>
      <c r="G95" s="65"/>
      <c r="H95" s="38"/>
      <c r="I95" s="136"/>
      <c r="J95" s="136"/>
      <c r="K95" s="136"/>
      <c r="L95" s="136"/>
      <c r="M95" s="136"/>
      <c r="N95" s="136"/>
      <c r="O95" s="136"/>
      <c r="P95" s="136"/>
      <c r="Q95" s="38"/>
      <c r="R95" s="136"/>
      <c r="S95" s="136"/>
      <c r="T95" s="136"/>
      <c r="U95" s="136"/>
      <c r="V95" s="136"/>
      <c r="W95" s="136"/>
      <c r="X95" s="136"/>
      <c r="Y95" s="136"/>
      <c r="Z95" s="136"/>
      <c r="AA95" s="136"/>
      <c r="AB95" s="136"/>
      <c r="AC95" s="136"/>
      <c r="AD95" s="63"/>
      <c r="AE95" s="63"/>
      <c r="AF95" s="63">
        <v>113926</v>
      </c>
      <c r="AG95" s="63">
        <v>112089</v>
      </c>
      <c r="AH95" s="63">
        <v>109453</v>
      </c>
      <c r="AI95" s="240">
        <v>108335</v>
      </c>
      <c r="AJ95" s="63">
        <v>106348</v>
      </c>
      <c r="AK95" s="63">
        <v>104334</v>
      </c>
      <c r="AL95" s="63">
        <v>102935</v>
      </c>
      <c r="AM95" s="63">
        <v>101670</v>
      </c>
      <c r="AN95" s="63">
        <v>99844</v>
      </c>
      <c r="AO95" s="63"/>
      <c r="AP95" s="63"/>
      <c r="AQ95" s="63"/>
      <c r="AR95" s="63"/>
      <c r="AS95" s="63"/>
      <c r="AT95" s="63"/>
      <c r="AU95" s="63"/>
      <c r="AV95" s="63"/>
      <c r="AW95" s="63"/>
      <c r="AX95" s="63"/>
      <c r="AY95" s="63"/>
      <c r="AZ95" s="63"/>
      <c r="BA95" s="63"/>
      <c r="BB95" s="63"/>
      <c r="BC95" s="63"/>
      <c r="BD95" s="63"/>
      <c r="BE95" s="63"/>
      <c r="BF95" s="63"/>
      <c r="BG95" s="5"/>
    </row>
    <row r="96" spans="2:59" s="37" customFormat="1" ht="15" customHeight="1">
      <c r="B96" s="283"/>
      <c r="C96" s="325"/>
      <c r="D96" s="288"/>
      <c r="E96" s="336"/>
      <c r="F96" s="17" t="s">
        <v>111</v>
      </c>
      <c r="G96" s="66"/>
      <c r="H96" s="38"/>
      <c r="I96" s="136"/>
      <c r="J96" s="136"/>
      <c r="K96" s="136"/>
      <c r="L96" s="136"/>
      <c r="M96" s="136"/>
      <c r="N96" s="136"/>
      <c r="O96" s="136"/>
      <c r="P96" s="136"/>
      <c r="Q96" s="38"/>
      <c r="R96" s="136"/>
      <c r="S96" s="136"/>
      <c r="T96" s="136"/>
      <c r="U96" s="136"/>
      <c r="V96" s="136"/>
      <c r="W96" s="136"/>
      <c r="X96" s="136"/>
      <c r="Y96" s="136"/>
      <c r="Z96" s="136"/>
      <c r="AA96" s="136"/>
      <c r="AB96" s="136"/>
      <c r="AC96" s="136"/>
      <c r="AD96" s="63"/>
      <c r="AE96" s="63"/>
      <c r="AF96" s="63">
        <v>149462</v>
      </c>
      <c r="AG96" s="63">
        <v>147364</v>
      </c>
      <c r="AH96" s="63">
        <v>143993</v>
      </c>
      <c r="AI96" s="240">
        <v>142989</v>
      </c>
      <c r="AJ96" s="63">
        <v>140511</v>
      </c>
      <c r="AK96" s="63">
        <v>137729</v>
      </c>
      <c r="AL96" s="63">
        <v>135923</v>
      </c>
      <c r="AM96" s="63">
        <v>134496</v>
      </c>
      <c r="AN96" s="63">
        <v>132025</v>
      </c>
      <c r="AO96" s="63"/>
      <c r="AP96" s="63"/>
      <c r="AQ96" s="63"/>
      <c r="AR96" s="63"/>
      <c r="AS96" s="63"/>
      <c r="AT96" s="63"/>
      <c r="AU96" s="63"/>
      <c r="AV96" s="63"/>
      <c r="AW96" s="63"/>
      <c r="AX96" s="63"/>
      <c r="AY96" s="63"/>
      <c r="AZ96" s="63"/>
      <c r="BA96" s="63"/>
      <c r="BB96" s="63"/>
      <c r="BC96" s="63"/>
      <c r="BD96" s="63"/>
      <c r="BE96" s="63"/>
      <c r="BF96" s="63"/>
      <c r="BG96" s="5"/>
    </row>
    <row r="97"/>
    <row r="98"/>
  </sheetData>
  <mergeCells count="23">
    <mergeCell ref="I7:P7"/>
    <mergeCell ref="I8:P8"/>
    <mergeCell ref="B83:B96"/>
    <mergeCell ref="C26:C39"/>
    <mergeCell ref="B40:B53"/>
    <mergeCell ref="B12:B39"/>
    <mergeCell ref="C12:C25"/>
    <mergeCell ref="E12:E53"/>
    <mergeCell ref="D12:D53"/>
    <mergeCell ref="C40:C53"/>
    <mergeCell ref="B7:B11"/>
    <mergeCell ref="B3:H3"/>
    <mergeCell ref="B55:B82"/>
    <mergeCell ref="C55:C68"/>
    <mergeCell ref="D55:D96"/>
    <mergeCell ref="E55:E96"/>
    <mergeCell ref="C7:C11"/>
    <mergeCell ref="D7:D11"/>
    <mergeCell ref="E7:E11"/>
    <mergeCell ref="F7:F11"/>
    <mergeCell ref="C83:C96"/>
    <mergeCell ref="C69:C82"/>
    <mergeCell ref="G7:G8"/>
  </mergeCells>
  <dataValidations count="1">
    <dataValidation type="list" allowBlank="1" showInputMessage="1" showErrorMessage="1" sqref="F6" xr:uid="{66061CA2-0E51-45FA-A1D6-6FAD6ECB5E96}">
      <formula1>$B$44:$B$53</formula1>
    </dataValidation>
  </dataValidation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949E-CADC-44E6-99C0-2244FCFCBA0D}">
  <sheetPr>
    <tabColor theme="7" tint="0.79998168889431442"/>
    <pageSetUpPr autoPageBreaks="0"/>
  </sheetPr>
  <dimension ref="A1:DM158"/>
  <sheetViews>
    <sheetView zoomScaleNormal="100" workbookViewId="0"/>
  </sheetViews>
  <sheetFormatPr defaultColWidth="0" defaultRowHeight="11.25" zeroHeight="1"/>
  <cols>
    <col min="1" max="1" width="4.7109375" style="131" customWidth="1"/>
    <col min="2" max="2" width="23.42578125" style="131" customWidth="1"/>
    <col min="3" max="3" width="22.42578125" style="131" customWidth="1"/>
    <col min="4" max="13" width="14.7109375" style="131" customWidth="1"/>
    <col min="14" max="14" width="2.5703125" style="131" customWidth="1"/>
    <col min="15" max="30" width="14.7109375" style="131" customWidth="1"/>
    <col min="31" max="31" width="19.42578125" style="131" customWidth="1"/>
    <col min="32" max="42" width="14.7109375" style="131" customWidth="1"/>
    <col min="43" max="43" width="2.5703125" style="131" customWidth="1"/>
    <col min="44" max="71" width="14.7109375" style="131" customWidth="1"/>
    <col min="72" max="72" width="2.5703125" style="131" customWidth="1"/>
    <col min="73" max="100" width="14.7109375" style="131" customWidth="1"/>
    <col min="101" max="101" width="2.5703125" style="131" customWidth="1"/>
    <col min="102" max="107" width="14.7109375" style="131" customWidth="1"/>
    <col min="108" max="111" width="14.28515625" style="131" customWidth="1"/>
    <col min="112" max="114" width="12.5703125" style="131" customWidth="1"/>
    <col min="115" max="116" width="13.5703125" style="131" customWidth="1"/>
    <col min="117" max="117" width="10.5703125" style="131" customWidth="1"/>
    <col min="118" max="16384" width="10.5703125" style="131" hidden="1"/>
  </cols>
  <sheetData>
    <row r="1" spans="1:116" s="2" customFormat="1" ht="12.75" customHeight="1">
      <c r="A1" s="1"/>
    </row>
    <row r="2" spans="1:116" s="2" customFormat="1" ht="18.75" customHeight="1">
      <c r="A2" s="1"/>
      <c r="B2" s="3" t="s">
        <v>172</v>
      </c>
      <c r="C2" s="3"/>
      <c r="D2" s="3"/>
    </row>
    <row r="3" spans="1:116" s="2" customFormat="1" ht="23.25" customHeight="1">
      <c r="A3" s="1"/>
      <c r="B3" s="264" t="s">
        <v>617</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T3" s="4"/>
      <c r="CW3" s="4"/>
    </row>
    <row r="4" spans="1:116" s="2" customFormat="1" ht="16.5" customHeight="1">
      <c r="A4" s="1"/>
      <c r="B4" s="155"/>
      <c r="C4" s="155"/>
      <c r="D4" s="155"/>
      <c r="E4" s="155"/>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F4" s="4"/>
      <c r="AG4" s="4"/>
      <c r="AH4" s="4"/>
      <c r="AI4" s="4"/>
      <c r="AJ4" s="4"/>
      <c r="AK4" s="4"/>
      <c r="AL4" s="4"/>
      <c r="AM4" s="4"/>
      <c r="AN4" s="4"/>
      <c r="AO4" s="4"/>
      <c r="AP4" s="4"/>
      <c r="AQ4" s="156"/>
      <c r="AR4" s="4"/>
      <c r="AS4" s="4"/>
      <c r="AT4" s="4"/>
      <c r="AU4" s="4"/>
      <c r="AV4" s="4"/>
      <c r="AW4" s="4"/>
      <c r="AX4" s="4"/>
      <c r="AY4" s="4"/>
      <c r="AZ4" s="4"/>
      <c r="BA4" s="4"/>
      <c r="BB4" s="4"/>
      <c r="BC4" s="4"/>
      <c r="BD4" s="4"/>
      <c r="BE4" s="4"/>
      <c r="BF4" s="4"/>
      <c r="BG4" s="4"/>
      <c r="BH4" s="4"/>
      <c r="BI4" s="4"/>
      <c r="BJ4" s="4"/>
      <c r="BK4" s="4"/>
      <c r="BT4" s="156"/>
      <c r="CW4" s="156"/>
    </row>
    <row r="5" spans="1:116"/>
    <row r="6" spans="1:116" s="225" customFormat="1" ht="10.5" customHeight="1">
      <c r="B6" s="226" t="s">
        <v>174</v>
      </c>
    </row>
    <row r="7" spans="1:116" s="158" customFormat="1" ht="10.5" customHeight="1">
      <c r="B7" s="159"/>
    </row>
    <row r="8" spans="1:116" s="160" customFormat="1" ht="17.25" customHeight="1">
      <c r="B8" s="161" t="s">
        <v>83</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6"/>
      <c r="DD8" s="166"/>
      <c r="DE8" s="166"/>
      <c r="DF8" s="166"/>
      <c r="DG8" s="166"/>
      <c r="DH8" s="166"/>
      <c r="DI8" s="166"/>
      <c r="DJ8" s="166"/>
      <c r="DK8" s="166"/>
      <c r="DL8" s="167"/>
    </row>
    <row r="9" spans="1:116" s="160" customFormat="1" ht="10.5" customHeight="1">
      <c r="B9" s="163"/>
    </row>
    <row r="10" spans="1:116" s="164" customFormat="1" ht="10.5" customHeight="1">
      <c r="B10" s="165" t="s">
        <v>91</v>
      </c>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7"/>
      <c r="AD10" s="235"/>
      <c r="AE10" s="165" t="s">
        <v>92</v>
      </c>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7"/>
      <c r="BH10" s="165" t="s">
        <v>93</v>
      </c>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7"/>
      <c r="CJ10" s="168"/>
      <c r="CK10" s="165" t="s">
        <v>94</v>
      </c>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7"/>
    </row>
    <row r="11" spans="1:116" s="158" customFormat="1" ht="10.5" customHeight="1">
      <c r="B11" s="169"/>
      <c r="C11" s="169"/>
      <c r="D11" s="169"/>
      <c r="E11" s="169"/>
      <c r="F11" s="169"/>
      <c r="G11" s="169"/>
      <c r="H11" s="169"/>
      <c r="I11" s="169"/>
      <c r="J11" s="169"/>
      <c r="K11" s="169"/>
      <c r="L11" s="169"/>
      <c r="M11" s="169"/>
      <c r="N11" s="169"/>
      <c r="O11" s="169"/>
      <c r="P11" s="169"/>
      <c r="Q11" s="169"/>
      <c r="R11" s="169"/>
      <c r="S11" s="169"/>
      <c r="T11" s="169"/>
      <c r="U11" s="169"/>
      <c r="V11" s="350"/>
      <c r="W11" s="350"/>
      <c r="X11" s="234"/>
      <c r="Y11" s="235"/>
      <c r="Z11" s="235"/>
      <c r="AA11" s="235"/>
      <c r="AB11" s="235"/>
      <c r="AC11" s="235"/>
      <c r="AD11" s="169"/>
      <c r="AE11" s="169"/>
      <c r="AF11" s="169"/>
      <c r="AG11" s="169"/>
      <c r="AH11" s="169"/>
      <c r="AI11" s="169"/>
      <c r="AJ11" s="169"/>
      <c r="AK11" s="169"/>
      <c r="AL11" s="169"/>
      <c r="AM11" s="169"/>
      <c r="AN11" s="169"/>
      <c r="AO11" s="169"/>
      <c r="AP11" s="169"/>
      <c r="AQ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row>
    <row r="12" spans="1:116" s="158" customFormat="1" ht="38.25" customHeight="1">
      <c r="B12" s="170" t="s">
        <v>175</v>
      </c>
      <c r="C12" s="171" t="s">
        <v>176</v>
      </c>
      <c r="D12" s="171" t="s">
        <v>177</v>
      </c>
      <c r="E12" s="171" t="s">
        <v>178</v>
      </c>
      <c r="F12" s="171" t="s">
        <v>179</v>
      </c>
      <c r="G12" s="171" t="s">
        <v>180</v>
      </c>
      <c r="H12" s="171" t="s">
        <v>181</v>
      </c>
      <c r="I12" s="171" t="s">
        <v>182</v>
      </c>
      <c r="J12" s="171" t="s">
        <v>183</v>
      </c>
      <c r="K12" s="171" t="s">
        <v>184</v>
      </c>
      <c r="L12" s="171" t="s">
        <v>185</v>
      </c>
      <c r="M12" s="171" t="s">
        <v>186</v>
      </c>
      <c r="N12" s="172"/>
      <c r="O12" s="171" t="s">
        <v>187</v>
      </c>
      <c r="P12" s="171" t="s">
        <v>188</v>
      </c>
      <c r="Q12" s="171" t="s">
        <v>189</v>
      </c>
      <c r="R12" s="173" t="s">
        <v>190</v>
      </c>
      <c r="S12" s="173" t="s">
        <v>191</v>
      </c>
      <c r="T12" s="173" t="s">
        <v>192</v>
      </c>
      <c r="U12" s="173" t="s">
        <v>618</v>
      </c>
      <c r="V12" s="173" t="s">
        <v>619</v>
      </c>
      <c r="W12" s="173" t="s">
        <v>193</v>
      </c>
      <c r="X12" s="239" t="s">
        <v>194</v>
      </c>
      <c r="Y12" s="171" t="s">
        <v>195</v>
      </c>
      <c r="Z12" s="173" t="s">
        <v>196</v>
      </c>
      <c r="AA12" s="173" t="s">
        <v>197</v>
      </c>
      <c r="AB12" s="173" t="s">
        <v>198</v>
      </c>
      <c r="AC12" s="173" t="s">
        <v>199</v>
      </c>
      <c r="AD12" s="144"/>
      <c r="AE12" s="170" t="s">
        <v>175</v>
      </c>
      <c r="AF12" s="171" t="s">
        <v>176</v>
      </c>
      <c r="AG12" s="171" t="s">
        <v>177</v>
      </c>
      <c r="AH12" s="171" t="s">
        <v>178</v>
      </c>
      <c r="AI12" s="171" t="s">
        <v>179</v>
      </c>
      <c r="AJ12" s="171" t="s">
        <v>180</v>
      </c>
      <c r="AK12" s="171" t="s">
        <v>181</v>
      </c>
      <c r="AL12" s="171" t="s">
        <v>182</v>
      </c>
      <c r="AM12" s="171" t="s">
        <v>183</v>
      </c>
      <c r="AN12" s="171" t="s">
        <v>184</v>
      </c>
      <c r="AO12" s="171" t="s">
        <v>185</v>
      </c>
      <c r="AP12" s="171" t="s">
        <v>186</v>
      </c>
      <c r="AQ12" s="172"/>
      <c r="AR12" s="171" t="s">
        <v>187</v>
      </c>
      <c r="AS12" s="171" t="s">
        <v>188</v>
      </c>
      <c r="AT12" s="171" t="s">
        <v>189</v>
      </c>
      <c r="AU12" s="173" t="s">
        <v>190</v>
      </c>
      <c r="AV12" s="173" t="s">
        <v>191</v>
      </c>
      <c r="AW12" s="173" t="s">
        <v>192</v>
      </c>
      <c r="AX12" s="173" t="s">
        <v>618</v>
      </c>
      <c r="AY12" s="173" t="s">
        <v>619</v>
      </c>
      <c r="AZ12" s="173" t="s">
        <v>193</v>
      </c>
      <c r="BA12" s="173" t="s">
        <v>194</v>
      </c>
      <c r="BB12" s="171" t="s">
        <v>195</v>
      </c>
      <c r="BC12" s="173" t="s">
        <v>196</v>
      </c>
      <c r="BD12" s="173" t="s">
        <v>197</v>
      </c>
      <c r="BE12" s="173" t="s">
        <v>198</v>
      </c>
      <c r="BF12" s="171" t="s">
        <v>199</v>
      </c>
      <c r="BH12" s="170" t="s">
        <v>175</v>
      </c>
      <c r="BI12" s="171" t="s">
        <v>176</v>
      </c>
      <c r="BJ12" s="171" t="s">
        <v>177</v>
      </c>
      <c r="BK12" s="171" t="s">
        <v>178</v>
      </c>
      <c r="BL12" s="171" t="s">
        <v>179</v>
      </c>
      <c r="BM12" s="171" t="s">
        <v>180</v>
      </c>
      <c r="BN12" s="171" t="s">
        <v>181</v>
      </c>
      <c r="BO12" s="171" t="s">
        <v>182</v>
      </c>
      <c r="BP12" s="171" t="s">
        <v>183</v>
      </c>
      <c r="BQ12" s="171" t="s">
        <v>184</v>
      </c>
      <c r="BR12" s="171" t="s">
        <v>185</v>
      </c>
      <c r="BS12" s="171" t="s">
        <v>186</v>
      </c>
      <c r="BT12" s="172"/>
      <c r="BU12" s="171" t="s">
        <v>187</v>
      </c>
      <c r="BV12" s="171" t="s">
        <v>188</v>
      </c>
      <c r="BW12" s="171" t="s">
        <v>189</v>
      </c>
      <c r="BX12" s="173" t="s">
        <v>190</v>
      </c>
      <c r="BY12" s="173" t="s">
        <v>191</v>
      </c>
      <c r="BZ12" s="173" t="s">
        <v>192</v>
      </c>
      <c r="CA12" s="173" t="s">
        <v>618</v>
      </c>
      <c r="CB12" s="173" t="s">
        <v>619</v>
      </c>
      <c r="CC12" s="173" t="s">
        <v>193</v>
      </c>
      <c r="CD12" s="173" t="s">
        <v>194</v>
      </c>
      <c r="CE12" s="171" t="s">
        <v>195</v>
      </c>
      <c r="CF12" s="173" t="s">
        <v>196</v>
      </c>
      <c r="CG12" s="173" t="s">
        <v>197</v>
      </c>
      <c r="CH12" s="173" t="s">
        <v>198</v>
      </c>
      <c r="CI12" s="171" t="s">
        <v>199</v>
      </c>
      <c r="CJ12" s="144"/>
      <c r="CK12" s="170" t="s">
        <v>175</v>
      </c>
      <c r="CL12" s="171" t="s">
        <v>176</v>
      </c>
      <c r="CM12" s="171" t="s">
        <v>177</v>
      </c>
      <c r="CN12" s="171" t="s">
        <v>178</v>
      </c>
      <c r="CO12" s="171" t="s">
        <v>179</v>
      </c>
      <c r="CP12" s="171" t="s">
        <v>180</v>
      </c>
      <c r="CQ12" s="171" t="s">
        <v>181</v>
      </c>
      <c r="CR12" s="171" t="s">
        <v>182</v>
      </c>
      <c r="CS12" s="171" t="s">
        <v>183</v>
      </c>
      <c r="CT12" s="171" t="s">
        <v>184</v>
      </c>
      <c r="CU12" s="171" t="s">
        <v>185</v>
      </c>
      <c r="CV12" s="171" t="s">
        <v>186</v>
      </c>
      <c r="CW12" s="172"/>
      <c r="CX12" s="171" t="s">
        <v>187</v>
      </c>
      <c r="CY12" s="171" t="s">
        <v>188</v>
      </c>
      <c r="CZ12" s="171" t="s">
        <v>189</v>
      </c>
      <c r="DA12" s="173" t="s">
        <v>190</v>
      </c>
      <c r="DB12" s="173" t="s">
        <v>191</v>
      </c>
      <c r="DC12" s="173" t="s">
        <v>192</v>
      </c>
      <c r="DD12" s="173" t="s">
        <v>618</v>
      </c>
      <c r="DE12" s="173" t="s">
        <v>619</v>
      </c>
      <c r="DF12" s="173" t="s">
        <v>193</v>
      </c>
      <c r="DG12" s="173" t="s">
        <v>194</v>
      </c>
      <c r="DH12" s="171" t="s">
        <v>195</v>
      </c>
      <c r="DI12" s="173" t="s">
        <v>196</v>
      </c>
      <c r="DJ12" s="173" t="s">
        <v>197</v>
      </c>
      <c r="DK12" s="173" t="s">
        <v>198</v>
      </c>
      <c r="DL12" s="171" t="s">
        <v>199</v>
      </c>
    </row>
    <row r="13" spans="1:116" s="158" customFormat="1" ht="10.5" customHeight="1">
      <c r="B13" s="195" t="s">
        <v>200</v>
      </c>
      <c r="C13" s="198" t="s">
        <v>620</v>
      </c>
      <c r="D13" s="198" t="s">
        <v>620</v>
      </c>
      <c r="E13" s="198" t="s">
        <v>620</v>
      </c>
      <c r="F13" s="198" t="s">
        <v>620</v>
      </c>
      <c r="G13" s="198" t="s">
        <v>620</v>
      </c>
      <c r="H13" s="198" t="s">
        <v>620</v>
      </c>
      <c r="I13" s="198" t="s">
        <v>620</v>
      </c>
      <c r="J13" s="198" t="s">
        <v>620</v>
      </c>
      <c r="K13" s="198" t="s">
        <v>620</v>
      </c>
      <c r="L13" s="198" t="s">
        <v>620</v>
      </c>
      <c r="M13" s="198" t="s">
        <v>620</v>
      </c>
      <c r="N13" s="172"/>
      <c r="O13" s="198" t="s">
        <v>620</v>
      </c>
      <c r="P13" s="198" t="s">
        <v>620</v>
      </c>
      <c r="Q13" s="198" t="s">
        <v>620</v>
      </c>
      <c r="R13" s="198" t="s">
        <v>620</v>
      </c>
      <c r="S13" s="198" t="s">
        <v>620</v>
      </c>
      <c r="T13" s="198" t="s">
        <v>620</v>
      </c>
      <c r="U13" s="198" t="s">
        <v>620</v>
      </c>
      <c r="V13" s="198" t="s">
        <v>620</v>
      </c>
      <c r="W13" s="238" t="s">
        <v>620</v>
      </c>
      <c r="X13" s="198" t="s">
        <v>620</v>
      </c>
      <c r="Y13" s="198" t="s">
        <v>620</v>
      </c>
      <c r="Z13" s="198" t="s">
        <v>620</v>
      </c>
      <c r="AA13" s="198" t="s">
        <v>620</v>
      </c>
      <c r="AB13" s="198" t="s">
        <v>620</v>
      </c>
      <c r="AC13" s="198" t="s">
        <v>620</v>
      </c>
      <c r="AD13" s="144"/>
      <c r="AE13" s="196" t="s">
        <v>200</v>
      </c>
      <c r="AF13" s="198" t="s">
        <v>620</v>
      </c>
      <c r="AG13" s="198" t="s">
        <v>620</v>
      </c>
      <c r="AH13" s="198" t="s">
        <v>620</v>
      </c>
      <c r="AI13" s="198" t="s">
        <v>620</v>
      </c>
      <c r="AJ13" s="198" t="s">
        <v>620</v>
      </c>
      <c r="AK13" s="198" t="s">
        <v>620</v>
      </c>
      <c r="AL13" s="198" t="s">
        <v>620</v>
      </c>
      <c r="AM13" s="198" t="s">
        <v>620</v>
      </c>
      <c r="AN13" s="198" t="s">
        <v>620</v>
      </c>
      <c r="AO13" s="198" t="s">
        <v>620</v>
      </c>
      <c r="AP13" s="198" t="s">
        <v>620</v>
      </c>
      <c r="AQ13" s="172"/>
      <c r="AR13" s="198" t="s">
        <v>620</v>
      </c>
      <c r="AS13" s="198" t="s">
        <v>620</v>
      </c>
      <c r="AT13" s="198" t="s">
        <v>620</v>
      </c>
      <c r="AU13" s="198" t="s">
        <v>620</v>
      </c>
      <c r="AV13" s="198" t="s">
        <v>620</v>
      </c>
      <c r="AW13" s="198" t="s">
        <v>620</v>
      </c>
      <c r="AX13" s="198" t="s">
        <v>620</v>
      </c>
      <c r="AY13" s="198" t="s">
        <v>620</v>
      </c>
      <c r="AZ13" s="198" t="s">
        <v>620</v>
      </c>
      <c r="BA13" s="198" t="s">
        <v>620</v>
      </c>
      <c r="BB13" s="198" t="s">
        <v>620</v>
      </c>
      <c r="BC13" s="198" t="s">
        <v>620</v>
      </c>
      <c r="BD13" s="198" t="s">
        <v>620</v>
      </c>
      <c r="BE13" s="198" t="s">
        <v>620</v>
      </c>
      <c r="BF13" s="198" t="s">
        <v>620</v>
      </c>
      <c r="BH13" s="196" t="s">
        <v>200</v>
      </c>
      <c r="BI13" s="198" t="s">
        <v>620</v>
      </c>
      <c r="BJ13" s="198" t="s">
        <v>620</v>
      </c>
      <c r="BK13" s="198" t="s">
        <v>620</v>
      </c>
      <c r="BL13" s="198" t="s">
        <v>620</v>
      </c>
      <c r="BM13" s="198" t="s">
        <v>620</v>
      </c>
      <c r="BN13" s="198" t="s">
        <v>620</v>
      </c>
      <c r="BO13" s="198" t="s">
        <v>620</v>
      </c>
      <c r="BP13" s="198" t="s">
        <v>620</v>
      </c>
      <c r="BQ13" s="198" t="s">
        <v>620</v>
      </c>
      <c r="BR13" s="198" t="s">
        <v>620</v>
      </c>
      <c r="BS13" s="198" t="s">
        <v>620</v>
      </c>
      <c r="BT13" s="172"/>
      <c r="BU13" s="198" t="s">
        <v>620</v>
      </c>
      <c r="BV13" s="198" t="s">
        <v>620</v>
      </c>
      <c r="BW13" s="198" t="s">
        <v>620</v>
      </c>
      <c r="BX13" s="198" t="s">
        <v>620</v>
      </c>
      <c r="BY13" s="198" t="s">
        <v>620</v>
      </c>
      <c r="BZ13" s="198" t="s">
        <v>620</v>
      </c>
      <c r="CA13" s="198" t="s">
        <v>620</v>
      </c>
      <c r="CB13" s="198" t="s">
        <v>620</v>
      </c>
      <c r="CC13" s="198" t="s">
        <v>620</v>
      </c>
      <c r="CD13" s="198" t="s">
        <v>620</v>
      </c>
      <c r="CE13" s="198" t="s">
        <v>620</v>
      </c>
      <c r="CF13" s="198" t="s">
        <v>620</v>
      </c>
      <c r="CG13" s="198" t="s">
        <v>620</v>
      </c>
      <c r="CH13" s="198" t="s">
        <v>620</v>
      </c>
      <c r="CI13" s="198" t="s">
        <v>620</v>
      </c>
      <c r="CJ13" s="144"/>
      <c r="CK13" s="196" t="s">
        <v>200</v>
      </c>
      <c r="CL13" s="198" t="s">
        <v>620</v>
      </c>
      <c r="CM13" s="198" t="s">
        <v>620</v>
      </c>
      <c r="CN13" s="198" t="s">
        <v>620</v>
      </c>
      <c r="CO13" s="198" t="s">
        <v>620</v>
      </c>
      <c r="CP13" s="198" t="s">
        <v>620</v>
      </c>
      <c r="CQ13" s="198" t="s">
        <v>620</v>
      </c>
      <c r="CR13" s="198" t="s">
        <v>620</v>
      </c>
      <c r="CS13" s="198" t="s">
        <v>620</v>
      </c>
      <c r="CT13" s="198" t="s">
        <v>620</v>
      </c>
      <c r="CU13" s="198" t="s">
        <v>620</v>
      </c>
      <c r="CV13" s="198" t="s">
        <v>620</v>
      </c>
      <c r="CW13" s="172"/>
      <c r="CX13" s="198" t="s">
        <v>620</v>
      </c>
      <c r="CY13" s="198" t="s">
        <v>620</v>
      </c>
      <c r="CZ13" s="198" t="s">
        <v>620</v>
      </c>
      <c r="DA13" s="198" t="s">
        <v>620</v>
      </c>
      <c r="DB13" s="198" t="s">
        <v>620</v>
      </c>
      <c r="DC13" s="198" t="s">
        <v>620</v>
      </c>
      <c r="DD13" s="198" t="s">
        <v>620</v>
      </c>
      <c r="DE13" s="198" t="s">
        <v>620</v>
      </c>
      <c r="DF13" s="198" t="s">
        <v>620</v>
      </c>
      <c r="DG13" s="198" t="s">
        <v>620</v>
      </c>
      <c r="DH13" s="198" t="s">
        <v>620</v>
      </c>
      <c r="DI13" s="198" t="s">
        <v>620</v>
      </c>
      <c r="DJ13" s="198" t="s">
        <v>620</v>
      </c>
      <c r="DK13" s="198" t="s">
        <v>620</v>
      </c>
      <c r="DL13" s="198" t="s">
        <v>620</v>
      </c>
    </row>
    <row r="14" spans="1:116" s="158" customFormat="1" ht="10.5" customHeight="1">
      <c r="B14" s="195" t="s">
        <v>201</v>
      </c>
      <c r="C14" s="198" t="s">
        <v>620</v>
      </c>
      <c r="D14" s="198" t="s">
        <v>620</v>
      </c>
      <c r="E14" s="198" t="s">
        <v>620</v>
      </c>
      <c r="F14" s="198" t="s">
        <v>620</v>
      </c>
      <c r="G14" s="198" t="s">
        <v>620</v>
      </c>
      <c r="H14" s="198" t="s">
        <v>620</v>
      </c>
      <c r="I14" s="198" t="s">
        <v>620</v>
      </c>
      <c r="J14" s="198" t="s">
        <v>620</v>
      </c>
      <c r="K14" s="198" t="s">
        <v>620</v>
      </c>
      <c r="L14" s="198" t="s">
        <v>620</v>
      </c>
      <c r="M14" s="198" t="s">
        <v>620</v>
      </c>
      <c r="N14" s="172"/>
      <c r="O14" s="198" t="s">
        <v>620</v>
      </c>
      <c r="P14" s="198" t="s">
        <v>620</v>
      </c>
      <c r="Q14" s="198" t="s">
        <v>620</v>
      </c>
      <c r="R14" s="198" t="s">
        <v>620</v>
      </c>
      <c r="S14" s="198" t="s">
        <v>620</v>
      </c>
      <c r="T14" s="198" t="s">
        <v>620</v>
      </c>
      <c r="U14" s="198" t="s">
        <v>620</v>
      </c>
      <c r="V14" s="198" t="s">
        <v>620</v>
      </c>
      <c r="W14" s="238" t="s">
        <v>620</v>
      </c>
      <c r="X14" s="198" t="s">
        <v>620</v>
      </c>
      <c r="Y14" s="198" t="s">
        <v>620</v>
      </c>
      <c r="Z14" s="198" t="s">
        <v>620</v>
      </c>
      <c r="AA14" s="198" t="s">
        <v>620</v>
      </c>
      <c r="AB14" s="198" t="s">
        <v>620</v>
      </c>
      <c r="AC14" s="198" t="s">
        <v>620</v>
      </c>
      <c r="AD14" s="144"/>
      <c r="AE14" s="196" t="s">
        <v>201</v>
      </c>
      <c r="AF14" s="198" t="s">
        <v>620</v>
      </c>
      <c r="AG14" s="198" t="s">
        <v>620</v>
      </c>
      <c r="AH14" s="198" t="s">
        <v>620</v>
      </c>
      <c r="AI14" s="198" t="s">
        <v>620</v>
      </c>
      <c r="AJ14" s="198" t="s">
        <v>620</v>
      </c>
      <c r="AK14" s="198" t="s">
        <v>620</v>
      </c>
      <c r="AL14" s="198" t="s">
        <v>620</v>
      </c>
      <c r="AM14" s="198" t="s">
        <v>620</v>
      </c>
      <c r="AN14" s="198" t="s">
        <v>620</v>
      </c>
      <c r="AO14" s="198" t="s">
        <v>620</v>
      </c>
      <c r="AP14" s="198" t="s">
        <v>620</v>
      </c>
      <c r="AQ14" s="172"/>
      <c r="AR14" s="198" t="s">
        <v>620</v>
      </c>
      <c r="AS14" s="198" t="s">
        <v>620</v>
      </c>
      <c r="AT14" s="198" t="s">
        <v>620</v>
      </c>
      <c r="AU14" s="198" t="s">
        <v>620</v>
      </c>
      <c r="AV14" s="198" t="s">
        <v>620</v>
      </c>
      <c r="AW14" s="198" t="s">
        <v>620</v>
      </c>
      <c r="AX14" s="198" t="s">
        <v>620</v>
      </c>
      <c r="AY14" s="198" t="s">
        <v>620</v>
      </c>
      <c r="AZ14" s="198" t="s">
        <v>620</v>
      </c>
      <c r="BA14" s="198" t="s">
        <v>620</v>
      </c>
      <c r="BB14" s="198" t="s">
        <v>620</v>
      </c>
      <c r="BC14" s="198" t="s">
        <v>620</v>
      </c>
      <c r="BD14" s="198" t="s">
        <v>620</v>
      </c>
      <c r="BE14" s="198" t="s">
        <v>620</v>
      </c>
      <c r="BF14" s="198" t="s">
        <v>620</v>
      </c>
      <c r="BH14" s="196" t="s">
        <v>201</v>
      </c>
      <c r="BI14" s="198"/>
      <c r="BJ14" s="198"/>
      <c r="BK14" s="198"/>
      <c r="BL14" s="198"/>
      <c r="BM14" s="198"/>
      <c r="BN14" s="198"/>
      <c r="BO14" s="198"/>
      <c r="BP14" s="198"/>
      <c r="BQ14" s="198"/>
      <c r="BR14" s="198"/>
      <c r="BS14" s="198"/>
      <c r="BT14" s="172"/>
      <c r="BU14" s="198"/>
      <c r="BV14" s="198"/>
      <c r="BW14" s="198"/>
      <c r="BX14" s="198"/>
      <c r="BY14" s="198"/>
      <c r="BZ14" s="198"/>
      <c r="CA14" s="198"/>
      <c r="CB14" s="198"/>
      <c r="CC14" s="198"/>
      <c r="CD14" s="198"/>
      <c r="CE14" s="198"/>
      <c r="CF14" s="198"/>
      <c r="CG14" s="198"/>
      <c r="CH14" s="198"/>
      <c r="CI14" s="198"/>
      <c r="CJ14" s="144"/>
      <c r="CK14" s="196" t="s">
        <v>201</v>
      </c>
      <c r="CL14" s="198" t="s">
        <v>620</v>
      </c>
      <c r="CM14" s="198" t="s">
        <v>620</v>
      </c>
      <c r="CN14" s="198" t="s">
        <v>620</v>
      </c>
      <c r="CO14" s="198" t="s">
        <v>620</v>
      </c>
      <c r="CP14" s="198" t="s">
        <v>620</v>
      </c>
      <c r="CQ14" s="198" t="s">
        <v>620</v>
      </c>
      <c r="CR14" s="198" t="s">
        <v>620</v>
      </c>
      <c r="CS14" s="198" t="s">
        <v>620</v>
      </c>
      <c r="CT14" s="198" t="s">
        <v>620</v>
      </c>
      <c r="CU14" s="198" t="s">
        <v>620</v>
      </c>
      <c r="CV14" s="198" t="s">
        <v>620</v>
      </c>
      <c r="CW14" s="172"/>
      <c r="CX14" s="198" t="s">
        <v>620</v>
      </c>
      <c r="CY14" s="198" t="s">
        <v>620</v>
      </c>
      <c r="CZ14" s="198" t="s">
        <v>620</v>
      </c>
      <c r="DA14" s="198" t="s">
        <v>620</v>
      </c>
      <c r="DB14" s="198" t="s">
        <v>620</v>
      </c>
      <c r="DC14" s="198" t="s">
        <v>620</v>
      </c>
      <c r="DD14" s="198" t="s">
        <v>620</v>
      </c>
      <c r="DE14" s="198" t="s">
        <v>620</v>
      </c>
      <c r="DF14" s="198" t="s">
        <v>620</v>
      </c>
      <c r="DG14" s="198" t="s">
        <v>620</v>
      </c>
      <c r="DH14" s="198" t="s">
        <v>620</v>
      </c>
      <c r="DI14" s="198" t="s">
        <v>620</v>
      </c>
      <c r="DJ14" s="198" t="s">
        <v>620</v>
      </c>
      <c r="DK14" s="198" t="s">
        <v>620</v>
      </c>
      <c r="DL14" s="198" t="s">
        <v>620</v>
      </c>
    </row>
    <row r="15" spans="1:116" s="158" customFormat="1" ht="10.5" customHeight="1">
      <c r="B15" s="195" t="s">
        <v>202</v>
      </c>
      <c r="C15" s="198" t="s">
        <v>620</v>
      </c>
      <c r="D15" s="198" t="s">
        <v>620</v>
      </c>
      <c r="E15" s="198" t="s">
        <v>620</v>
      </c>
      <c r="F15" s="198" t="s">
        <v>620</v>
      </c>
      <c r="G15" s="198" t="s">
        <v>620</v>
      </c>
      <c r="H15" s="198" t="s">
        <v>620</v>
      </c>
      <c r="I15" s="198" t="s">
        <v>620</v>
      </c>
      <c r="J15" s="198">
        <v>0</v>
      </c>
      <c r="K15" s="198">
        <v>1.4870742269298101</v>
      </c>
      <c r="L15" s="198">
        <v>0.70457099735818818</v>
      </c>
      <c r="M15" s="198" t="s">
        <v>620</v>
      </c>
      <c r="N15" s="172"/>
      <c r="O15" s="198">
        <v>0</v>
      </c>
      <c r="P15" s="198">
        <v>0</v>
      </c>
      <c r="Q15" s="198">
        <v>0.41079125157488544</v>
      </c>
      <c r="R15" s="198">
        <v>0.41079125157488544</v>
      </c>
      <c r="S15" s="198">
        <v>0.41079125157488544</v>
      </c>
      <c r="T15" s="198">
        <v>0.41079125157488544</v>
      </c>
      <c r="U15" s="198">
        <v>0</v>
      </c>
      <c r="V15" s="198">
        <v>0</v>
      </c>
      <c r="W15" s="238">
        <v>0</v>
      </c>
      <c r="X15" s="198">
        <v>0</v>
      </c>
      <c r="Y15" s="198">
        <v>0</v>
      </c>
      <c r="Z15" s="198">
        <v>0</v>
      </c>
      <c r="AA15" s="198">
        <v>0</v>
      </c>
      <c r="AB15" s="198">
        <v>0</v>
      </c>
      <c r="AC15" s="198">
        <v>0</v>
      </c>
      <c r="AD15" s="144"/>
      <c r="AE15" s="196" t="s">
        <v>202</v>
      </c>
      <c r="AF15" s="198" t="s">
        <v>620</v>
      </c>
      <c r="AG15" s="198" t="s">
        <v>620</v>
      </c>
      <c r="AH15" s="198" t="s">
        <v>620</v>
      </c>
      <c r="AI15" s="198" t="s">
        <v>620</v>
      </c>
      <c r="AJ15" s="198" t="s">
        <v>620</v>
      </c>
      <c r="AK15" s="198" t="s">
        <v>620</v>
      </c>
      <c r="AL15" s="198" t="s">
        <v>620</v>
      </c>
      <c r="AM15" s="198">
        <v>0</v>
      </c>
      <c r="AN15" s="198">
        <v>1.4870742269298101</v>
      </c>
      <c r="AO15" s="198">
        <v>0.70457099735818818</v>
      </c>
      <c r="AP15" s="198" t="s">
        <v>620</v>
      </c>
      <c r="AQ15" s="172"/>
      <c r="AR15" s="198">
        <v>0</v>
      </c>
      <c r="AS15" s="198">
        <v>0</v>
      </c>
      <c r="AT15" s="198">
        <v>0.41079125157488544</v>
      </c>
      <c r="AU15" s="198">
        <v>0.41079125157488544</v>
      </c>
      <c r="AV15" s="198">
        <v>0.41079125157488544</v>
      </c>
      <c r="AW15" s="198">
        <v>0.41079125157488544</v>
      </c>
      <c r="AX15" s="198">
        <v>0</v>
      </c>
      <c r="AY15" s="198">
        <v>0</v>
      </c>
      <c r="AZ15" s="198">
        <v>0</v>
      </c>
      <c r="BA15" s="198">
        <v>0</v>
      </c>
      <c r="BB15" s="198">
        <v>0</v>
      </c>
      <c r="BC15" s="198">
        <v>0</v>
      </c>
      <c r="BD15" s="198">
        <v>0</v>
      </c>
      <c r="BE15" s="198">
        <v>0</v>
      </c>
      <c r="BF15" s="198">
        <v>0</v>
      </c>
      <c r="BH15" s="196" t="s">
        <v>202</v>
      </c>
      <c r="BI15" s="198" t="s">
        <v>620</v>
      </c>
      <c r="BJ15" s="198" t="s">
        <v>620</v>
      </c>
      <c r="BK15" s="198" t="s">
        <v>620</v>
      </c>
      <c r="BL15" s="198" t="s">
        <v>620</v>
      </c>
      <c r="BM15" s="198" t="s">
        <v>620</v>
      </c>
      <c r="BN15" s="198" t="s">
        <v>620</v>
      </c>
      <c r="BO15" s="198" t="s">
        <v>620</v>
      </c>
      <c r="BP15" s="198">
        <v>0</v>
      </c>
      <c r="BQ15" s="198">
        <v>1.4870742269298101</v>
      </c>
      <c r="BR15" s="198">
        <v>0.70457099735818818</v>
      </c>
      <c r="BS15" s="198" t="s">
        <v>620</v>
      </c>
      <c r="BT15" s="172"/>
      <c r="BU15" s="198">
        <v>0</v>
      </c>
      <c r="BV15" s="198">
        <v>0</v>
      </c>
      <c r="BW15" s="198">
        <v>0.41079125157488544</v>
      </c>
      <c r="BX15" s="198">
        <v>0.41079125157488544</v>
      </c>
      <c r="BY15" s="198">
        <v>0.41079125157488544</v>
      </c>
      <c r="BZ15" s="198">
        <v>0.41079125157488544</v>
      </c>
      <c r="CA15" s="198">
        <v>0</v>
      </c>
      <c r="CB15" s="198">
        <v>0</v>
      </c>
      <c r="CC15" s="198">
        <v>0</v>
      </c>
      <c r="CD15" s="198">
        <v>0</v>
      </c>
      <c r="CE15" s="198">
        <v>0</v>
      </c>
      <c r="CF15" s="198">
        <v>0</v>
      </c>
      <c r="CG15" s="198">
        <v>0</v>
      </c>
      <c r="CH15" s="198">
        <v>0</v>
      </c>
      <c r="CI15" s="198">
        <v>0</v>
      </c>
      <c r="CJ15" s="144"/>
      <c r="CK15" s="196" t="s">
        <v>202</v>
      </c>
      <c r="CL15" s="198" t="s">
        <v>620</v>
      </c>
      <c r="CM15" s="198" t="s">
        <v>620</v>
      </c>
      <c r="CN15" s="198" t="s">
        <v>620</v>
      </c>
      <c r="CO15" s="198" t="s">
        <v>620</v>
      </c>
      <c r="CP15" s="198" t="s">
        <v>620</v>
      </c>
      <c r="CQ15" s="198" t="s">
        <v>620</v>
      </c>
      <c r="CR15" s="198" t="s">
        <v>620</v>
      </c>
      <c r="CS15" s="198">
        <v>0</v>
      </c>
      <c r="CT15" s="198">
        <v>2.9741484538596201</v>
      </c>
      <c r="CU15" s="198">
        <v>1.4091419947163764</v>
      </c>
      <c r="CV15" s="198" t="s">
        <v>620</v>
      </c>
      <c r="CW15" s="172"/>
      <c r="CX15" s="198">
        <v>0</v>
      </c>
      <c r="CY15" s="198">
        <v>0</v>
      </c>
      <c r="CZ15" s="198">
        <v>0.82158250314977088</v>
      </c>
      <c r="DA15" s="198">
        <v>0.82158250314977088</v>
      </c>
      <c r="DB15" s="198">
        <v>0.82158250314977088</v>
      </c>
      <c r="DC15" s="198">
        <v>0.82158250314977088</v>
      </c>
      <c r="DD15" s="198">
        <v>0</v>
      </c>
      <c r="DE15" s="198">
        <v>0</v>
      </c>
      <c r="DF15" s="198">
        <v>0</v>
      </c>
      <c r="DG15" s="198">
        <v>0</v>
      </c>
      <c r="DH15" s="198">
        <v>0</v>
      </c>
      <c r="DI15" s="198">
        <v>0</v>
      </c>
      <c r="DJ15" s="198">
        <v>0</v>
      </c>
      <c r="DK15" s="198">
        <v>0</v>
      </c>
      <c r="DL15" s="198">
        <v>0</v>
      </c>
    </row>
    <row r="16" spans="1:116" s="158" customFormat="1" ht="10.5" customHeight="1">
      <c r="B16" s="195" t="s">
        <v>203</v>
      </c>
      <c r="C16" s="198">
        <v>6.6995028867368616</v>
      </c>
      <c r="D16" s="198">
        <v>6.6995028867368616</v>
      </c>
      <c r="E16" s="198">
        <v>7.113121830127354</v>
      </c>
      <c r="F16" s="198">
        <v>7.113121830127354</v>
      </c>
      <c r="G16" s="198">
        <v>7.2804579515147188</v>
      </c>
      <c r="H16" s="198">
        <v>7.1935840895118579</v>
      </c>
      <c r="I16" s="198">
        <v>7.3593999937099719</v>
      </c>
      <c r="J16" s="198">
        <v>7.0492243060839295</v>
      </c>
      <c r="K16" s="198">
        <v>7.1089669218364691</v>
      </c>
      <c r="L16" s="198">
        <v>6.9829560851947958</v>
      </c>
      <c r="M16" s="198">
        <v>9.626223597588794</v>
      </c>
      <c r="N16" s="172"/>
      <c r="O16" s="198">
        <v>9.9504863797742455</v>
      </c>
      <c r="P16" s="198">
        <v>9.9504863797742455</v>
      </c>
      <c r="Q16" s="198">
        <v>10.298637820906496</v>
      </c>
      <c r="R16" s="198">
        <v>10.298637820906496</v>
      </c>
      <c r="S16" s="198">
        <v>10.298637820906496</v>
      </c>
      <c r="T16" s="198">
        <v>10.298637820906496</v>
      </c>
      <c r="U16" s="198">
        <v>10.909265371253543</v>
      </c>
      <c r="V16" s="198">
        <v>10.909265371253543</v>
      </c>
      <c r="W16" s="238">
        <v>10.909265371253543</v>
      </c>
      <c r="X16" s="198">
        <v>10.909265371253543</v>
      </c>
      <c r="Y16" s="198">
        <v>10.979819636605354</v>
      </c>
      <c r="Z16" s="198">
        <v>10.979819636605354</v>
      </c>
      <c r="AA16" s="198">
        <v>19.505362726406556</v>
      </c>
      <c r="AB16" s="198">
        <v>22.915579962327037</v>
      </c>
      <c r="AC16" s="198">
        <v>3.4102172359204843</v>
      </c>
      <c r="AD16" s="144"/>
      <c r="AE16" s="196" t="s">
        <v>203</v>
      </c>
      <c r="AF16" s="198">
        <v>6.6995028867368616</v>
      </c>
      <c r="AG16" s="198">
        <v>6.6995028867368616</v>
      </c>
      <c r="AH16" s="198">
        <v>7.113121830127354</v>
      </c>
      <c r="AI16" s="198">
        <v>7.113121830127354</v>
      </c>
      <c r="AJ16" s="198">
        <v>7.2804579515147188</v>
      </c>
      <c r="AK16" s="198">
        <v>7.1935840895118579</v>
      </c>
      <c r="AL16" s="198">
        <v>7.3593999937099719</v>
      </c>
      <c r="AM16" s="198">
        <v>7.0492243060839295</v>
      </c>
      <c r="AN16" s="198">
        <v>7.1089669218364691</v>
      </c>
      <c r="AO16" s="198">
        <v>6.9829560851947958</v>
      </c>
      <c r="AP16" s="198">
        <v>9.626223597588794</v>
      </c>
      <c r="AQ16" s="172"/>
      <c r="AR16" s="198">
        <v>9.9504863797742455</v>
      </c>
      <c r="AS16" s="198">
        <v>9.9504863797742455</v>
      </c>
      <c r="AT16" s="198">
        <v>10.298637820906496</v>
      </c>
      <c r="AU16" s="198">
        <v>10.298637820906496</v>
      </c>
      <c r="AV16" s="198">
        <v>10.298637820906496</v>
      </c>
      <c r="AW16" s="198">
        <v>10.298637820906496</v>
      </c>
      <c r="AX16" s="198">
        <v>10.909265371253543</v>
      </c>
      <c r="AY16" s="198">
        <v>10.909265371253543</v>
      </c>
      <c r="AZ16" s="198">
        <v>10.909265371253543</v>
      </c>
      <c r="BA16" s="198">
        <v>10.909265371253543</v>
      </c>
      <c r="BB16" s="198">
        <v>10.979819636605354</v>
      </c>
      <c r="BC16" s="198">
        <v>10.979819636605354</v>
      </c>
      <c r="BD16" s="198">
        <v>19.505362726406556</v>
      </c>
      <c r="BE16" s="198">
        <v>22.915579962327037</v>
      </c>
      <c r="BF16" s="198">
        <v>3.4102172359204843</v>
      </c>
      <c r="BH16" s="196" t="s">
        <v>203</v>
      </c>
      <c r="BI16" s="198">
        <v>6.6995028867368616</v>
      </c>
      <c r="BJ16" s="198">
        <v>6.6995028867368616</v>
      </c>
      <c r="BK16" s="198">
        <v>7.113121830127354</v>
      </c>
      <c r="BL16" s="198">
        <v>7.113121830127354</v>
      </c>
      <c r="BM16" s="198">
        <v>7.2804579515147188</v>
      </c>
      <c r="BN16" s="198">
        <v>7.1935840895118579</v>
      </c>
      <c r="BO16" s="198">
        <v>7.3593999937099719</v>
      </c>
      <c r="BP16" s="198">
        <v>7.0492243060839295</v>
      </c>
      <c r="BQ16" s="198">
        <v>7.1089669218364691</v>
      </c>
      <c r="BR16" s="198">
        <v>6.9829560851947958</v>
      </c>
      <c r="BS16" s="198">
        <v>12.319103597588795</v>
      </c>
      <c r="BT16" s="172"/>
      <c r="BU16" s="198">
        <v>12.643366379774246</v>
      </c>
      <c r="BV16" s="198">
        <v>12.643366379774246</v>
      </c>
      <c r="BW16" s="198">
        <v>10.743937820906497</v>
      </c>
      <c r="BX16" s="198">
        <v>10.743937820906497</v>
      </c>
      <c r="BY16" s="198">
        <v>10.743937820906497</v>
      </c>
      <c r="BZ16" s="198">
        <v>10.743937820906497</v>
      </c>
      <c r="CA16" s="198">
        <v>11.292515371253547</v>
      </c>
      <c r="CB16" s="198">
        <v>11.292515371253547</v>
      </c>
      <c r="CC16" s="198">
        <v>11.292515371253547</v>
      </c>
      <c r="CD16" s="198">
        <v>11.292515371253547</v>
      </c>
      <c r="CE16" s="198">
        <v>13.976469636605346</v>
      </c>
      <c r="CF16" s="198">
        <v>13.976469636605346</v>
      </c>
      <c r="CG16" s="198">
        <v>22.502012726406555</v>
      </c>
      <c r="CH16" s="198">
        <v>25.912229962327043</v>
      </c>
      <c r="CI16" s="198">
        <v>7.2281172359204833</v>
      </c>
      <c r="CJ16" s="144"/>
      <c r="CK16" s="196" t="s">
        <v>203</v>
      </c>
      <c r="CL16" s="198">
        <v>13.399005773473723</v>
      </c>
      <c r="CM16" s="198">
        <v>13.399005773473723</v>
      </c>
      <c r="CN16" s="198">
        <v>14.226243660254708</v>
      </c>
      <c r="CO16" s="198">
        <v>14.226243660254708</v>
      </c>
      <c r="CP16" s="198">
        <v>14.560915903029438</v>
      </c>
      <c r="CQ16" s="198">
        <v>14.387168179023716</v>
      </c>
      <c r="CR16" s="198">
        <v>14.718799987419944</v>
      </c>
      <c r="CS16" s="198">
        <v>14.098448612167859</v>
      </c>
      <c r="CT16" s="198">
        <v>14.217933843672938</v>
      </c>
      <c r="CU16" s="198">
        <v>13.965912170389592</v>
      </c>
      <c r="CV16" s="198">
        <v>21.94532719517759</v>
      </c>
      <c r="CW16" s="172"/>
      <c r="CX16" s="198">
        <v>22.59385275954849</v>
      </c>
      <c r="CY16" s="198">
        <v>22.59385275954849</v>
      </c>
      <c r="CZ16" s="198">
        <v>21.042575641812995</v>
      </c>
      <c r="DA16" s="198">
        <v>21.042575641812995</v>
      </c>
      <c r="DB16" s="198">
        <v>21.042575641812995</v>
      </c>
      <c r="DC16" s="198">
        <v>21.042575641812995</v>
      </c>
      <c r="DD16" s="198">
        <v>22.20178074250709</v>
      </c>
      <c r="DE16" s="198">
        <v>22.20178074250709</v>
      </c>
      <c r="DF16" s="198">
        <v>22.20178074250709</v>
      </c>
      <c r="DG16" s="198">
        <v>22.20178074250709</v>
      </c>
      <c r="DH16" s="198">
        <v>24.9562892732107</v>
      </c>
      <c r="DI16" s="198">
        <v>24.9562892732107</v>
      </c>
      <c r="DJ16" s="198">
        <v>42.007375452813108</v>
      </c>
      <c r="DK16" s="198">
        <v>48.827809924654076</v>
      </c>
      <c r="DL16" s="198">
        <v>10.638334471840967</v>
      </c>
    </row>
    <row r="17" spans="2:116" s="158" customFormat="1" ht="10.5" customHeight="1">
      <c r="B17" s="195" t="s">
        <v>204</v>
      </c>
      <c r="C17" s="198">
        <v>16.43282142857143</v>
      </c>
      <c r="D17" s="198">
        <v>16.43282142857143</v>
      </c>
      <c r="E17" s="198">
        <v>16.727428571428572</v>
      </c>
      <c r="F17" s="198">
        <v>16.727428571428572</v>
      </c>
      <c r="G17" s="198">
        <v>16.54232142857143</v>
      </c>
      <c r="H17" s="198">
        <v>16.54232142857143</v>
      </c>
      <c r="I17" s="198">
        <v>17.267107142857146</v>
      </c>
      <c r="J17" s="198">
        <v>17.267107142857146</v>
      </c>
      <c r="K17" s="198">
        <v>17.41310714285714</v>
      </c>
      <c r="L17" s="198">
        <v>17.41310714285714</v>
      </c>
      <c r="M17" s="198">
        <v>84.411464285714274</v>
      </c>
      <c r="N17" s="172"/>
      <c r="O17" s="198">
        <v>84.411464285714274</v>
      </c>
      <c r="P17" s="198">
        <v>84.411464285714274</v>
      </c>
      <c r="Q17" s="198">
        <v>103.14368142857143</v>
      </c>
      <c r="R17" s="198">
        <v>103.14368142857143</v>
      </c>
      <c r="S17" s="198">
        <v>103.14368142857143</v>
      </c>
      <c r="T17" s="198">
        <v>103.14368142857143</v>
      </c>
      <c r="U17" s="198">
        <v>120.5856757142857</v>
      </c>
      <c r="V17" s="198">
        <v>120.5856757142857</v>
      </c>
      <c r="W17" s="238">
        <v>120.5856757142857</v>
      </c>
      <c r="X17" s="198">
        <v>120.5856757142857</v>
      </c>
      <c r="Y17" s="198">
        <v>95.202480714285699</v>
      </c>
      <c r="Z17" s="198">
        <v>95.202480714285699</v>
      </c>
      <c r="AA17" s="198">
        <v>95.202480714285699</v>
      </c>
      <c r="AB17" s="198">
        <v>95.202480714285699</v>
      </c>
      <c r="AC17" s="198">
        <v>123.62351857142858</v>
      </c>
      <c r="AD17" s="144"/>
      <c r="AE17" s="196" t="s">
        <v>204</v>
      </c>
      <c r="AF17" s="198">
        <v>16.43282142857143</v>
      </c>
      <c r="AG17" s="198">
        <v>16.43282142857143</v>
      </c>
      <c r="AH17" s="198">
        <v>16.727428571428572</v>
      </c>
      <c r="AI17" s="198">
        <v>16.727428571428572</v>
      </c>
      <c r="AJ17" s="198">
        <v>16.54232142857143</v>
      </c>
      <c r="AK17" s="198">
        <v>16.54232142857143</v>
      </c>
      <c r="AL17" s="198">
        <v>17.267107142857146</v>
      </c>
      <c r="AM17" s="198">
        <v>17.267107142857146</v>
      </c>
      <c r="AN17" s="198">
        <v>17.41310714285714</v>
      </c>
      <c r="AO17" s="198">
        <v>17.41310714285714</v>
      </c>
      <c r="AP17" s="198">
        <v>84.411464285714274</v>
      </c>
      <c r="AQ17" s="172"/>
      <c r="AR17" s="198">
        <v>84.411464285714274</v>
      </c>
      <c r="AS17" s="198">
        <v>84.411464285714274</v>
      </c>
      <c r="AT17" s="198">
        <v>103.14368142857143</v>
      </c>
      <c r="AU17" s="198">
        <v>103.14368142857143</v>
      </c>
      <c r="AV17" s="198">
        <v>103.14368142857143</v>
      </c>
      <c r="AW17" s="198">
        <v>103.14368142857143</v>
      </c>
      <c r="AX17" s="198">
        <v>120.5856757142857</v>
      </c>
      <c r="AY17" s="198">
        <v>120.5856757142857</v>
      </c>
      <c r="AZ17" s="198">
        <v>120.5856757142857</v>
      </c>
      <c r="BA17" s="198">
        <v>120.5856757142857</v>
      </c>
      <c r="BB17" s="198">
        <v>95.202480714285699</v>
      </c>
      <c r="BC17" s="198">
        <v>95.202480714285699</v>
      </c>
      <c r="BD17" s="198">
        <v>95.202480714285699</v>
      </c>
      <c r="BE17" s="198">
        <v>95.202480714285699</v>
      </c>
      <c r="BF17" s="198">
        <v>123.62351857142858</v>
      </c>
      <c r="BH17" s="196" t="s">
        <v>204</v>
      </c>
      <c r="BI17" s="198"/>
      <c r="BJ17" s="198"/>
      <c r="BK17" s="198"/>
      <c r="BL17" s="198"/>
      <c r="BM17" s="198"/>
      <c r="BN17" s="198"/>
      <c r="BO17" s="198"/>
      <c r="BP17" s="198"/>
      <c r="BQ17" s="198"/>
      <c r="BR17" s="198"/>
      <c r="BS17" s="198"/>
      <c r="BT17" s="172"/>
      <c r="BU17" s="198"/>
      <c r="BV17" s="198"/>
      <c r="BW17" s="198"/>
      <c r="BX17" s="198"/>
      <c r="BY17" s="198"/>
      <c r="BZ17" s="198"/>
      <c r="CA17" s="198"/>
      <c r="CB17" s="198"/>
      <c r="CC17" s="198"/>
      <c r="CD17" s="198"/>
      <c r="CE17" s="198"/>
      <c r="CF17" s="198"/>
      <c r="CG17" s="198"/>
      <c r="CH17" s="198"/>
      <c r="CI17" s="198"/>
      <c r="CJ17" s="144"/>
      <c r="CK17" s="196" t="s">
        <v>204</v>
      </c>
      <c r="CL17" s="198">
        <v>16.43282142857143</v>
      </c>
      <c r="CM17" s="198">
        <v>16.43282142857143</v>
      </c>
      <c r="CN17" s="198">
        <v>16.727428571428572</v>
      </c>
      <c r="CO17" s="198">
        <v>16.727428571428572</v>
      </c>
      <c r="CP17" s="198">
        <v>16.54232142857143</v>
      </c>
      <c r="CQ17" s="198">
        <v>16.54232142857143</v>
      </c>
      <c r="CR17" s="198">
        <v>17.267107142857146</v>
      </c>
      <c r="CS17" s="198">
        <v>17.267107142857146</v>
      </c>
      <c r="CT17" s="198">
        <v>17.41310714285714</v>
      </c>
      <c r="CU17" s="198">
        <v>17.41310714285714</v>
      </c>
      <c r="CV17" s="198">
        <v>84.411464285714274</v>
      </c>
      <c r="CW17" s="172"/>
      <c r="CX17" s="198">
        <v>84.411464285714274</v>
      </c>
      <c r="CY17" s="198">
        <v>84.411464285714274</v>
      </c>
      <c r="CZ17" s="198">
        <v>103.14368142857143</v>
      </c>
      <c r="DA17" s="198">
        <v>103.14368142857143</v>
      </c>
      <c r="DB17" s="198">
        <v>103.14368142857143</v>
      </c>
      <c r="DC17" s="198">
        <v>103.14368142857143</v>
      </c>
      <c r="DD17" s="198">
        <v>120.5856757142857</v>
      </c>
      <c r="DE17" s="198">
        <v>120.5856757142857</v>
      </c>
      <c r="DF17" s="198">
        <v>120.5856757142857</v>
      </c>
      <c r="DG17" s="198">
        <v>120.5856757142857</v>
      </c>
      <c r="DH17" s="198">
        <v>95.202480714285699</v>
      </c>
      <c r="DI17" s="198">
        <v>95.202480714285699</v>
      </c>
      <c r="DJ17" s="198">
        <v>95.202480714285699</v>
      </c>
      <c r="DK17" s="198">
        <v>95.202480714285699</v>
      </c>
      <c r="DL17" s="198">
        <v>123.62351857142858</v>
      </c>
    </row>
    <row r="18" spans="2:116" s="158" customFormat="1" ht="10.5" customHeight="1">
      <c r="B18" s="195" t="s">
        <v>205</v>
      </c>
      <c r="C18" s="198">
        <v>39.664800000000007</v>
      </c>
      <c r="D18" s="198">
        <v>40.169342465753417</v>
      </c>
      <c r="E18" s="198">
        <v>40.751506849315078</v>
      </c>
      <c r="F18" s="198">
        <v>41.100805479452056</v>
      </c>
      <c r="G18" s="198">
        <v>41.566536986301358</v>
      </c>
      <c r="H18" s="198">
        <v>41.87702465753425</v>
      </c>
      <c r="I18" s="198">
        <v>42.109890410958897</v>
      </c>
      <c r="J18" s="198">
        <v>42.226323287671228</v>
      </c>
      <c r="K18" s="198">
        <v>42.45918904109589</v>
      </c>
      <c r="L18" s="198">
        <v>43.235408219178098</v>
      </c>
      <c r="M18" s="198">
        <v>44.516169863013708</v>
      </c>
      <c r="N18" s="172"/>
      <c r="O18" s="198">
        <v>46.767205479452052</v>
      </c>
      <c r="P18" s="198">
        <v>46.767205479452052</v>
      </c>
      <c r="Q18" s="198">
        <v>48.630131506849317</v>
      </c>
      <c r="R18" s="198">
        <v>48.630131506849317</v>
      </c>
      <c r="S18" s="198">
        <v>50.221380821917812</v>
      </c>
      <c r="T18" s="198">
        <v>50.221380821917812</v>
      </c>
      <c r="U18" s="198">
        <v>50.648301369863013</v>
      </c>
      <c r="V18" s="198">
        <v>50.648301369863013</v>
      </c>
      <c r="W18" s="238">
        <v>51.618575342465753</v>
      </c>
      <c r="X18" s="198">
        <v>51.618575342465753</v>
      </c>
      <c r="Y18" s="198">
        <v>52.433605479452048</v>
      </c>
      <c r="Z18" s="198" t="s">
        <v>620</v>
      </c>
      <c r="AA18" s="198" t="s">
        <v>620</v>
      </c>
      <c r="AB18" s="198" t="s">
        <v>620</v>
      </c>
      <c r="AC18" s="198" t="s">
        <v>620</v>
      </c>
      <c r="AD18" s="144"/>
      <c r="AE18" s="196" t="s">
        <v>205</v>
      </c>
      <c r="AF18" s="198">
        <v>39.933199999999992</v>
      </c>
      <c r="AG18" s="198">
        <v>40.441156555772992</v>
      </c>
      <c r="AH18" s="198">
        <v>41.027260273972608</v>
      </c>
      <c r="AI18" s="198">
        <v>41.37892250489238</v>
      </c>
      <c r="AJ18" s="198">
        <v>41.847805479452056</v>
      </c>
      <c r="AK18" s="198">
        <v>42.160394129158519</v>
      </c>
      <c r="AL18" s="198">
        <v>42.39483561643835</v>
      </c>
      <c r="AM18" s="198">
        <v>42.51205636007829</v>
      </c>
      <c r="AN18" s="198">
        <v>42.746497847358121</v>
      </c>
      <c r="AO18" s="198">
        <v>43.527969471624267</v>
      </c>
      <c r="AP18" s="198">
        <v>44.817397651663399</v>
      </c>
      <c r="AQ18" s="172"/>
      <c r="AR18" s="198">
        <v>47.083665362035234</v>
      </c>
      <c r="AS18" s="198">
        <v>47.083665362035234</v>
      </c>
      <c r="AT18" s="198">
        <v>48.959197260273974</v>
      </c>
      <c r="AU18" s="198">
        <v>48.959197260273974</v>
      </c>
      <c r="AV18" s="198">
        <v>50.561214090019568</v>
      </c>
      <c r="AW18" s="198">
        <v>50.561214090019568</v>
      </c>
      <c r="AX18" s="198">
        <v>50.991023483365936</v>
      </c>
      <c r="AY18" s="198">
        <v>50.991023483365936</v>
      </c>
      <c r="AZ18" s="198">
        <v>51.967863013698626</v>
      </c>
      <c r="BA18" s="198">
        <v>51.967863013698626</v>
      </c>
      <c r="BB18" s="198">
        <v>52.788408219178102</v>
      </c>
      <c r="BC18" s="198" t="s">
        <v>620</v>
      </c>
      <c r="BD18" s="198" t="s">
        <v>620</v>
      </c>
      <c r="BE18" s="198" t="s">
        <v>620</v>
      </c>
      <c r="BF18" s="198" t="s">
        <v>620</v>
      </c>
      <c r="BH18" s="196" t="s">
        <v>205</v>
      </c>
      <c r="BI18" s="198">
        <v>64.944500000000033</v>
      </c>
      <c r="BJ18" s="198">
        <v>65.770604207436435</v>
      </c>
      <c r="BK18" s="198">
        <v>66.723801369863025</v>
      </c>
      <c r="BL18" s="198">
        <v>67.295719667318977</v>
      </c>
      <c r="BM18" s="198">
        <v>68.058277397260298</v>
      </c>
      <c r="BN18" s="198">
        <v>68.566649217221112</v>
      </c>
      <c r="BO18" s="198">
        <v>68.94792808219178</v>
      </c>
      <c r="BP18" s="198">
        <v>69.138567514677106</v>
      </c>
      <c r="BQ18" s="198">
        <v>69.519846379647774</v>
      </c>
      <c r="BR18" s="198">
        <v>70.790775929549909</v>
      </c>
      <c r="BS18" s="198">
        <v>72.887809686888446</v>
      </c>
      <c r="BT18" s="172"/>
      <c r="BU18" s="198">
        <v>76.573505381604704</v>
      </c>
      <c r="BV18" s="198">
        <v>76.573505381604704</v>
      </c>
      <c r="BW18" s="198">
        <v>79.62373630136986</v>
      </c>
      <c r="BX18" s="198">
        <v>79.62373630136986</v>
      </c>
      <c r="BY18" s="198">
        <v>82.229141878669253</v>
      </c>
      <c r="BZ18" s="198">
        <v>82.229141878669253</v>
      </c>
      <c r="CA18" s="198">
        <v>82.928153131115451</v>
      </c>
      <c r="CB18" s="198">
        <v>82.928153131115451</v>
      </c>
      <c r="CC18" s="198">
        <v>84.516815068493116</v>
      </c>
      <c r="CD18" s="198">
        <v>84.516815068493116</v>
      </c>
      <c r="CE18" s="198">
        <v>85.851291095890446</v>
      </c>
      <c r="CF18" s="198" t="s">
        <v>620</v>
      </c>
      <c r="CG18" s="198" t="s">
        <v>620</v>
      </c>
      <c r="CH18" s="198" t="s">
        <v>620</v>
      </c>
      <c r="CI18" s="198" t="s">
        <v>620</v>
      </c>
      <c r="CJ18" s="144"/>
      <c r="CK18" s="196" t="s">
        <v>205</v>
      </c>
      <c r="CL18" s="198">
        <v>104.60930000000005</v>
      </c>
      <c r="CM18" s="198">
        <v>105.93994667318985</v>
      </c>
      <c r="CN18" s="198">
        <v>107.4753082191781</v>
      </c>
      <c r="CO18" s="198">
        <v>108.39652514677104</v>
      </c>
      <c r="CP18" s="198">
        <v>109.62481438356166</v>
      </c>
      <c r="CQ18" s="198">
        <v>110.44367387475536</v>
      </c>
      <c r="CR18" s="198">
        <v>111.05781849315068</v>
      </c>
      <c r="CS18" s="198">
        <v>111.36489080234833</v>
      </c>
      <c r="CT18" s="198">
        <v>111.97903542074366</v>
      </c>
      <c r="CU18" s="198">
        <v>114.02618414872801</v>
      </c>
      <c r="CV18" s="198">
        <v>117.40397954990215</v>
      </c>
      <c r="CW18" s="172"/>
      <c r="CX18" s="198">
        <v>123.34071086105675</v>
      </c>
      <c r="CY18" s="198">
        <v>123.34071086105675</v>
      </c>
      <c r="CZ18" s="198">
        <v>128.25386780821918</v>
      </c>
      <c r="DA18" s="198">
        <v>128.25386780821918</v>
      </c>
      <c r="DB18" s="198">
        <v>132.45052270058707</v>
      </c>
      <c r="DC18" s="198">
        <v>132.45052270058707</v>
      </c>
      <c r="DD18" s="198">
        <v>133.57645450097846</v>
      </c>
      <c r="DE18" s="198">
        <v>133.57645450097846</v>
      </c>
      <c r="DF18" s="198">
        <v>136.13539041095888</v>
      </c>
      <c r="DG18" s="198">
        <v>136.13539041095888</v>
      </c>
      <c r="DH18" s="198">
        <v>138.28489657534249</v>
      </c>
      <c r="DI18" s="198" t="s">
        <v>620</v>
      </c>
      <c r="DJ18" s="198" t="s">
        <v>620</v>
      </c>
      <c r="DK18" s="198" t="s">
        <v>620</v>
      </c>
      <c r="DL18" s="198" t="s">
        <v>620</v>
      </c>
    </row>
    <row r="19" spans="2:116" s="158" customFormat="1" ht="10.5" customHeight="1">
      <c r="B19" s="195" t="s">
        <v>206</v>
      </c>
      <c r="C19" s="198">
        <v>0</v>
      </c>
      <c r="D19" s="198">
        <v>-0.1310662676190151</v>
      </c>
      <c r="E19" s="198">
        <v>1.6490220555819268</v>
      </c>
      <c r="F19" s="198">
        <v>7.9249822078168828</v>
      </c>
      <c r="G19" s="198">
        <v>9.5945159615724229</v>
      </c>
      <c r="H19" s="198">
        <v>9.6655312765157912</v>
      </c>
      <c r="I19" s="198">
        <v>11.448655558303896</v>
      </c>
      <c r="J19" s="198">
        <v>11.630458109953564</v>
      </c>
      <c r="K19" s="198">
        <v>11.375413031411084</v>
      </c>
      <c r="L19" s="198">
        <v>11.405483218834176</v>
      </c>
      <c r="M19" s="198">
        <v>10.452988037960663</v>
      </c>
      <c r="N19" s="172"/>
      <c r="O19" s="198">
        <v>11.090106502704797</v>
      </c>
      <c r="P19" s="198">
        <v>11.090106502704797</v>
      </c>
      <c r="Q19" s="198">
        <v>11.951673643525851</v>
      </c>
      <c r="R19" s="198">
        <v>11.951673643525851</v>
      </c>
      <c r="S19" s="198">
        <v>10.69908760649443</v>
      </c>
      <c r="T19" s="198">
        <v>10.69908760649443</v>
      </c>
      <c r="U19" s="198">
        <v>11.082285041361699</v>
      </c>
      <c r="V19" s="198">
        <v>11.082285041361699</v>
      </c>
      <c r="W19" s="238">
        <v>13.25048425965346</v>
      </c>
      <c r="X19" s="198">
        <v>13.25048425965346</v>
      </c>
      <c r="Y19" s="198">
        <v>13.675063223126843</v>
      </c>
      <c r="Z19" s="198">
        <v>1.1502312827846839</v>
      </c>
      <c r="AA19" s="198">
        <v>-1.4282999999999999</v>
      </c>
      <c r="AB19" s="198">
        <v>-1.4282999999999999</v>
      </c>
      <c r="AC19" s="198">
        <v>-2.1125554063799998</v>
      </c>
      <c r="AD19" s="144"/>
      <c r="AE19" s="196" t="s">
        <v>206</v>
      </c>
      <c r="AF19" s="198">
        <v>0</v>
      </c>
      <c r="AG19" s="198">
        <v>-0.1310662676190151</v>
      </c>
      <c r="AH19" s="198">
        <v>1.6490220555819268</v>
      </c>
      <c r="AI19" s="198">
        <v>7.9249822078168828</v>
      </c>
      <c r="AJ19" s="198">
        <v>9.5945159615724229</v>
      </c>
      <c r="AK19" s="198">
        <v>9.6655312765157912</v>
      </c>
      <c r="AL19" s="198">
        <v>11.448655558303896</v>
      </c>
      <c r="AM19" s="198">
        <v>11.630458109953564</v>
      </c>
      <c r="AN19" s="198">
        <v>11.375413031411084</v>
      </c>
      <c r="AO19" s="198">
        <v>11.405483218834176</v>
      </c>
      <c r="AP19" s="198">
        <v>10.452988037960663</v>
      </c>
      <c r="AQ19" s="172"/>
      <c r="AR19" s="198">
        <v>11.090106502704797</v>
      </c>
      <c r="AS19" s="198">
        <v>11.090106502704797</v>
      </c>
      <c r="AT19" s="198">
        <v>11.951673643525851</v>
      </c>
      <c r="AU19" s="198">
        <v>11.951673643525851</v>
      </c>
      <c r="AV19" s="198">
        <v>10.69908760649443</v>
      </c>
      <c r="AW19" s="198">
        <v>10.69908760649443</v>
      </c>
      <c r="AX19" s="198">
        <v>11.082285041361699</v>
      </c>
      <c r="AY19" s="198">
        <v>11.082285041361699</v>
      </c>
      <c r="AZ19" s="198">
        <v>13.25048425965346</v>
      </c>
      <c r="BA19" s="198">
        <v>13.25048425965346</v>
      </c>
      <c r="BB19" s="198">
        <v>13.675063223126843</v>
      </c>
      <c r="BC19" s="198">
        <v>1.1502312827846839</v>
      </c>
      <c r="BD19" s="198">
        <v>-1.4282999999999999</v>
      </c>
      <c r="BE19" s="198">
        <v>-1.4282999999999999</v>
      </c>
      <c r="BF19" s="198">
        <v>-2.1125554063799998</v>
      </c>
      <c r="BH19" s="196" t="s">
        <v>206</v>
      </c>
      <c r="BI19" s="198">
        <v>0</v>
      </c>
      <c r="BJ19" s="198">
        <v>-0.1023941345466083</v>
      </c>
      <c r="BK19" s="198">
        <v>1.3107897268148034</v>
      </c>
      <c r="BL19" s="198">
        <v>8.7391024854837429</v>
      </c>
      <c r="BM19" s="198">
        <v>10.102089688688181</v>
      </c>
      <c r="BN19" s="198">
        <v>10.300173121233545</v>
      </c>
      <c r="BO19" s="198">
        <v>11.847822371645295</v>
      </c>
      <c r="BP19" s="198">
        <v>7.7038430079225835</v>
      </c>
      <c r="BQ19" s="198">
        <v>7.5210837283470982</v>
      </c>
      <c r="BR19" s="198">
        <v>5.503966281336238</v>
      </c>
      <c r="BS19" s="198">
        <v>2.3340147638275894</v>
      </c>
      <c r="BT19" s="172"/>
      <c r="BU19" s="198">
        <v>2.3848554466543854</v>
      </c>
      <c r="BV19" s="198">
        <v>2.3848554466543854</v>
      </c>
      <c r="BW19" s="198">
        <v>2.7714012178486205</v>
      </c>
      <c r="BX19" s="198">
        <v>2.7714012178486205</v>
      </c>
      <c r="BY19" s="198">
        <v>1.1467264798929691</v>
      </c>
      <c r="BZ19" s="198">
        <v>1.1467264798929691</v>
      </c>
      <c r="CA19" s="198">
        <v>0.70545632255527646</v>
      </c>
      <c r="CB19" s="198">
        <v>0.70545632255527646</v>
      </c>
      <c r="CC19" s="198">
        <v>2.1778100222622738</v>
      </c>
      <c r="CD19" s="198">
        <v>2.1778100222622738</v>
      </c>
      <c r="CE19" s="198">
        <v>1.9909760329379227</v>
      </c>
      <c r="CF19" s="198">
        <v>-3.7567368731175015</v>
      </c>
      <c r="CG19" s="198">
        <v>-2.5254000000000003</v>
      </c>
      <c r="CH19" s="198">
        <v>-2.5254000000000003</v>
      </c>
      <c r="CI19" s="198">
        <v>-4.0918410090900021</v>
      </c>
      <c r="CJ19" s="144"/>
      <c r="CK19" s="196" t="s">
        <v>206</v>
      </c>
      <c r="CL19" s="198">
        <v>0</v>
      </c>
      <c r="CM19" s="198">
        <v>-0.23346040216562342</v>
      </c>
      <c r="CN19" s="198">
        <v>2.9598117823967303</v>
      </c>
      <c r="CO19" s="198">
        <v>16.664084693300627</v>
      </c>
      <c r="CP19" s="198">
        <v>19.696605650260604</v>
      </c>
      <c r="CQ19" s="198">
        <v>19.965704397749334</v>
      </c>
      <c r="CR19" s="198">
        <v>23.296477929949191</v>
      </c>
      <c r="CS19" s="198">
        <v>19.334301117876148</v>
      </c>
      <c r="CT19" s="198">
        <v>18.896496759758183</v>
      </c>
      <c r="CU19" s="198">
        <v>16.909449500170414</v>
      </c>
      <c r="CV19" s="198">
        <v>12.787002801788253</v>
      </c>
      <c r="CW19" s="172"/>
      <c r="CX19" s="198">
        <v>13.474961949359184</v>
      </c>
      <c r="CY19" s="198">
        <v>13.474961949359184</v>
      </c>
      <c r="CZ19" s="198">
        <v>14.723074861374471</v>
      </c>
      <c r="DA19" s="198">
        <v>14.723074861374471</v>
      </c>
      <c r="DB19" s="198">
        <v>11.845814086387399</v>
      </c>
      <c r="DC19" s="198">
        <v>11.845814086387399</v>
      </c>
      <c r="DD19" s="198">
        <v>11.787741363916975</v>
      </c>
      <c r="DE19" s="198">
        <v>11.787741363916975</v>
      </c>
      <c r="DF19" s="198">
        <v>15.428294281915733</v>
      </c>
      <c r="DG19" s="198">
        <v>15.428294281915733</v>
      </c>
      <c r="DH19" s="198">
        <v>15.666039256064765</v>
      </c>
      <c r="DI19" s="198">
        <v>-2.6065055903328176</v>
      </c>
      <c r="DJ19" s="198">
        <v>-3.9537000000000004</v>
      </c>
      <c r="DK19" s="198">
        <v>-3.9537000000000004</v>
      </c>
      <c r="DL19" s="198">
        <v>-6.2043964154700024</v>
      </c>
    </row>
    <row r="20" spans="2:116" s="158" customFormat="1" ht="10.5" customHeight="1">
      <c r="B20" s="195" t="s">
        <v>207</v>
      </c>
      <c r="C20" s="198" t="s">
        <v>620</v>
      </c>
      <c r="D20" s="198" t="s">
        <v>620</v>
      </c>
      <c r="E20" s="198" t="s">
        <v>620</v>
      </c>
      <c r="F20" s="198" t="s">
        <v>620</v>
      </c>
      <c r="G20" s="198" t="s">
        <v>620</v>
      </c>
      <c r="H20" s="198" t="s">
        <v>620</v>
      </c>
      <c r="I20" s="198" t="s">
        <v>620</v>
      </c>
      <c r="J20" s="198" t="s">
        <v>620</v>
      </c>
      <c r="K20" s="198" t="s">
        <v>620</v>
      </c>
      <c r="L20" s="198" t="s">
        <v>620</v>
      </c>
      <c r="M20" s="198" t="s">
        <v>620</v>
      </c>
      <c r="N20" s="172"/>
      <c r="O20" s="198" t="s">
        <v>620</v>
      </c>
      <c r="P20" s="198" t="s">
        <v>620</v>
      </c>
      <c r="Q20" s="198" t="s">
        <v>620</v>
      </c>
      <c r="R20" s="198" t="s">
        <v>620</v>
      </c>
      <c r="S20" s="198" t="s">
        <v>620</v>
      </c>
      <c r="T20" s="198" t="s">
        <v>620</v>
      </c>
      <c r="U20" s="198" t="s">
        <v>620</v>
      </c>
      <c r="V20" s="198" t="s">
        <v>620</v>
      </c>
      <c r="W20" s="198" t="s">
        <v>620</v>
      </c>
      <c r="X20" s="198" t="s">
        <v>620</v>
      </c>
      <c r="Y20" s="198" t="s">
        <v>620</v>
      </c>
      <c r="Z20" s="198">
        <v>9.1647858161996396</v>
      </c>
      <c r="AA20" s="198">
        <v>9.7324756713654903</v>
      </c>
      <c r="AB20" s="198">
        <v>9.7324756713654903</v>
      </c>
      <c r="AC20" s="198">
        <v>9.4000238476763656</v>
      </c>
      <c r="AD20" s="144"/>
      <c r="AE20" s="196" t="s">
        <v>207</v>
      </c>
      <c r="AF20" s="198" t="s">
        <v>620</v>
      </c>
      <c r="AG20" s="198" t="s">
        <v>620</v>
      </c>
      <c r="AH20" s="198" t="s">
        <v>620</v>
      </c>
      <c r="AI20" s="198" t="s">
        <v>620</v>
      </c>
      <c r="AJ20" s="198" t="s">
        <v>620</v>
      </c>
      <c r="AK20" s="198" t="s">
        <v>620</v>
      </c>
      <c r="AL20" s="198" t="s">
        <v>620</v>
      </c>
      <c r="AM20" s="198" t="s">
        <v>620</v>
      </c>
      <c r="AN20" s="198" t="s">
        <v>620</v>
      </c>
      <c r="AO20" s="198" t="s">
        <v>620</v>
      </c>
      <c r="AP20" s="198" t="s">
        <v>620</v>
      </c>
      <c r="AQ20" s="172"/>
      <c r="AR20" s="198" t="s">
        <v>620</v>
      </c>
      <c r="AS20" s="198" t="s">
        <v>620</v>
      </c>
      <c r="AT20" s="198" t="s">
        <v>620</v>
      </c>
      <c r="AU20" s="198" t="s">
        <v>620</v>
      </c>
      <c r="AV20" s="198" t="s">
        <v>620</v>
      </c>
      <c r="AW20" s="198" t="s">
        <v>620</v>
      </c>
      <c r="AX20" s="198" t="s">
        <v>620</v>
      </c>
      <c r="AY20" s="198" t="s">
        <v>620</v>
      </c>
      <c r="AZ20" s="198" t="s">
        <v>620</v>
      </c>
      <c r="BA20" s="198" t="s">
        <v>620</v>
      </c>
      <c r="BB20" s="198" t="s">
        <v>620</v>
      </c>
      <c r="BC20" s="198">
        <v>9.3503982258154075</v>
      </c>
      <c r="BD20" s="198">
        <v>9.9307227502673801</v>
      </c>
      <c r="BE20" s="198">
        <v>9.9307227502673801</v>
      </c>
      <c r="BF20" s="198">
        <v>9.5930934582252796</v>
      </c>
      <c r="BH20" s="196" t="s">
        <v>207</v>
      </c>
      <c r="BI20" s="198" t="s">
        <v>620</v>
      </c>
      <c r="BJ20" s="198" t="s">
        <v>620</v>
      </c>
      <c r="BK20" s="198" t="s">
        <v>620</v>
      </c>
      <c r="BL20" s="198" t="s">
        <v>620</v>
      </c>
      <c r="BM20" s="198" t="s">
        <v>620</v>
      </c>
      <c r="BN20" s="198" t="s">
        <v>620</v>
      </c>
      <c r="BO20" s="198" t="s">
        <v>620</v>
      </c>
      <c r="BP20" s="198" t="s">
        <v>620</v>
      </c>
      <c r="BQ20" s="198" t="s">
        <v>620</v>
      </c>
      <c r="BR20" s="198" t="s">
        <v>620</v>
      </c>
      <c r="BS20" s="198" t="s">
        <v>620</v>
      </c>
      <c r="BT20" s="172"/>
      <c r="BU20" s="198" t="s">
        <v>620</v>
      </c>
      <c r="BV20" s="198" t="s">
        <v>620</v>
      </c>
      <c r="BW20" s="198" t="s">
        <v>620</v>
      </c>
      <c r="BX20" s="198" t="s">
        <v>620</v>
      </c>
      <c r="BY20" s="198" t="s">
        <v>620</v>
      </c>
      <c r="BZ20" s="198" t="s">
        <v>620</v>
      </c>
      <c r="CA20" s="198" t="s">
        <v>620</v>
      </c>
      <c r="CB20" s="198" t="s">
        <v>620</v>
      </c>
      <c r="CC20" s="198" t="s">
        <v>620</v>
      </c>
      <c r="CD20" s="198" t="s">
        <v>620</v>
      </c>
      <c r="CE20" s="198" t="s">
        <v>620</v>
      </c>
      <c r="CF20" s="198">
        <v>10.618148577775347</v>
      </c>
      <c r="CG20" s="198">
        <v>11.166831800543351</v>
      </c>
      <c r="CH20" s="198">
        <v>11.166831800543351</v>
      </c>
      <c r="CI20" s="198">
        <v>11.266399448998245</v>
      </c>
      <c r="CJ20" s="144"/>
      <c r="CK20" s="196" t="s">
        <v>207</v>
      </c>
      <c r="CL20" s="198" t="s">
        <v>620</v>
      </c>
      <c r="CM20" s="198" t="s">
        <v>620</v>
      </c>
      <c r="CN20" s="198" t="s">
        <v>620</v>
      </c>
      <c r="CO20" s="198" t="s">
        <v>620</v>
      </c>
      <c r="CP20" s="198" t="s">
        <v>620</v>
      </c>
      <c r="CQ20" s="198" t="s">
        <v>620</v>
      </c>
      <c r="CR20" s="198" t="s">
        <v>620</v>
      </c>
      <c r="CS20" s="198" t="s">
        <v>620</v>
      </c>
      <c r="CT20" s="198" t="s">
        <v>620</v>
      </c>
      <c r="CU20" s="198" t="s">
        <v>620</v>
      </c>
      <c r="CV20" s="198" t="s">
        <v>620</v>
      </c>
      <c r="CW20" s="172"/>
      <c r="CX20" s="198" t="s">
        <v>620</v>
      </c>
      <c r="CY20" s="198" t="s">
        <v>620</v>
      </c>
      <c r="CZ20" s="198" t="s">
        <v>620</v>
      </c>
      <c r="DA20" s="198" t="s">
        <v>620</v>
      </c>
      <c r="DB20" s="198" t="s">
        <v>620</v>
      </c>
      <c r="DC20" s="198" t="s">
        <v>620</v>
      </c>
      <c r="DD20" s="198" t="s">
        <v>620</v>
      </c>
      <c r="DE20" s="198" t="s">
        <v>620</v>
      </c>
      <c r="DF20" s="198" t="s">
        <v>620</v>
      </c>
      <c r="DG20" s="198" t="s">
        <v>620</v>
      </c>
      <c r="DH20" s="198" t="s">
        <v>620</v>
      </c>
      <c r="DI20" s="198">
        <v>19.782934393974987</v>
      </c>
      <c r="DJ20" s="198">
        <v>20.899307471908841</v>
      </c>
      <c r="DK20" s="198">
        <v>20.899307471908841</v>
      </c>
      <c r="DL20" s="198">
        <v>20.666423296674608</v>
      </c>
    </row>
    <row r="21" spans="2:116" s="158" customFormat="1" ht="10.5" customHeight="1">
      <c r="B21" s="195" t="s">
        <v>208</v>
      </c>
      <c r="C21" s="198">
        <v>3.4230999999999985</v>
      </c>
      <c r="D21" s="198">
        <v>3.4666423679060681</v>
      </c>
      <c r="E21" s="198">
        <v>3.516883561643835</v>
      </c>
      <c r="F21" s="198">
        <v>3.547028277886497</v>
      </c>
      <c r="G21" s="198">
        <v>3.5872212328767126</v>
      </c>
      <c r="H21" s="198">
        <v>3.6140165362035224</v>
      </c>
      <c r="I21" s="198">
        <v>3.6341130136986304</v>
      </c>
      <c r="J21" s="198">
        <v>3.6441612524461822</v>
      </c>
      <c r="K21" s="198">
        <v>3.6642577299412911</v>
      </c>
      <c r="L21" s="198">
        <v>3.731245988258316</v>
      </c>
      <c r="M21" s="198">
        <v>3.8417766144814105</v>
      </c>
      <c r="N21" s="172"/>
      <c r="O21" s="198">
        <v>4.0360425636007813</v>
      </c>
      <c r="P21" s="198">
        <v>4.0360425636007813</v>
      </c>
      <c r="Q21" s="198">
        <v>4.1968143835616436</v>
      </c>
      <c r="R21" s="198">
        <v>4.1968143835616436</v>
      </c>
      <c r="S21" s="198">
        <v>4.3341403131115461</v>
      </c>
      <c r="T21" s="198">
        <v>4.3341403131115461</v>
      </c>
      <c r="U21" s="198">
        <v>4.3709838551859104</v>
      </c>
      <c r="V21" s="198">
        <v>4.3709838551859104</v>
      </c>
      <c r="W21" s="238">
        <v>4.4547191780821924</v>
      </c>
      <c r="X21" s="198">
        <v>4.4547191780821924</v>
      </c>
      <c r="Y21" s="198">
        <v>4.5250568493150691</v>
      </c>
      <c r="Z21" s="198" t="s">
        <v>620</v>
      </c>
      <c r="AA21" s="198" t="s">
        <v>620</v>
      </c>
      <c r="AB21" s="198" t="s">
        <v>620</v>
      </c>
      <c r="AC21" s="198" t="s">
        <v>620</v>
      </c>
      <c r="AD21" s="144"/>
      <c r="AE21" s="196" t="s">
        <v>208</v>
      </c>
      <c r="AF21" s="198">
        <v>3.4230999999999985</v>
      </c>
      <c r="AG21" s="198">
        <v>3.4666423679060681</v>
      </c>
      <c r="AH21" s="198">
        <v>3.516883561643835</v>
      </c>
      <c r="AI21" s="198">
        <v>3.547028277886497</v>
      </c>
      <c r="AJ21" s="198">
        <v>3.5872212328767126</v>
      </c>
      <c r="AK21" s="198">
        <v>3.6140165362035224</v>
      </c>
      <c r="AL21" s="198">
        <v>3.6341130136986304</v>
      </c>
      <c r="AM21" s="198">
        <v>3.6441612524461822</v>
      </c>
      <c r="AN21" s="198">
        <v>3.6642577299412911</v>
      </c>
      <c r="AO21" s="198">
        <v>3.731245988258316</v>
      </c>
      <c r="AP21" s="198">
        <v>3.8417766144814105</v>
      </c>
      <c r="AQ21" s="172"/>
      <c r="AR21" s="198">
        <v>4.0360425636007813</v>
      </c>
      <c r="AS21" s="198">
        <v>4.0360425636007813</v>
      </c>
      <c r="AT21" s="198">
        <v>4.1968143835616436</v>
      </c>
      <c r="AU21" s="198">
        <v>4.1968143835616436</v>
      </c>
      <c r="AV21" s="198">
        <v>4.3341403131115461</v>
      </c>
      <c r="AW21" s="198">
        <v>4.3341403131115461</v>
      </c>
      <c r="AX21" s="198">
        <v>4.3709838551859104</v>
      </c>
      <c r="AY21" s="198">
        <v>4.3709838551859104</v>
      </c>
      <c r="AZ21" s="198">
        <v>4.4547191780821924</v>
      </c>
      <c r="BA21" s="198">
        <v>4.4547191780821924</v>
      </c>
      <c r="BB21" s="198">
        <v>4.5250568493150691</v>
      </c>
      <c r="BC21" s="198" t="s">
        <v>620</v>
      </c>
      <c r="BD21" s="198" t="s">
        <v>620</v>
      </c>
      <c r="BE21" s="198" t="s">
        <v>620</v>
      </c>
      <c r="BF21" s="198" t="s">
        <v>620</v>
      </c>
      <c r="BH21" s="196" t="s">
        <v>208</v>
      </c>
      <c r="BI21" s="198">
        <v>3.1859000000000006</v>
      </c>
      <c r="BJ21" s="198">
        <v>3.2264251467710374</v>
      </c>
      <c r="BK21" s="198">
        <v>3.2731849315068478</v>
      </c>
      <c r="BL21" s="198">
        <v>3.3012408023483384</v>
      </c>
      <c r="BM21" s="198">
        <v>3.3386486301369867</v>
      </c>
      <c r="BN21" s="198">
        <v>3.3635871819960861</v>
      </c>
      <c r="BO21" s="198">
        <v>3.3822910958904111</v>
      </c>
      <c r="BP21" s="198">
        <v>3.3916430528375732</v>
      </c>
      <c r="BQ21" s="198">
        <v>3.4103469667319</v>
      </c>
      <c r="BR21" s="198">
        <v>3.4726933463796494</v>
      </c>
      <c r="BS21" s="198">
        <v>3.5755648727984357</v>
      </c>
      <c r="BT21" s="172"/>
      <c r="BU21" s="198">
        <v>3.7563693737769079</v>
      </c>
      <c r="BV21" s="198">
        <v>3.7563693737769079</v>
      </c>
      <c r="BW21" s="198">
        <v>3.9060006849315063</v>
      </c>
      <c r="BX21" s="198">
        <v>3.9060006849315063</v>
      </c>
      <c r="BY21" s="198">
        <v>4.0338107632093942</v>
      </c>
      <c r="BZ21" s="198">
        <v>4.0338107632093942</v>
      </c>
      <c r="CA21" s="198">
        <v>4.0681012720156549</v>
      </c>
      <c r="CB21" s="198">
        <v>4.0681012720156549</v>
      </c>
      <c r="CC21" s="198">
        <v>4.1460342465753417</v>
      </c>
      <c r="CD21" s="198">
        <v>4.1460342465753417</v>
      </c>
      <c r="CE21" s="198">
        <v>4.2114979452054797</v>
      </c>
      <c r="CF21" s="198" t="s">
        <v>620</v>
      </c>
      <c r="CG21" s="198" t="s">
        <v>620</v>
      </c>
      <c r="CH21" s="198" t="s">
        <v>620</v>
      </c>
      <c r="CI21" s="198" t="s">
        <v>620</v>
      </c>
      <c r="CJ21" s="144"/>
      <c r="CK21" s="196" t="s">
        <v>208</v>
      </c>
      <c r="CL21" s="198">
        <v>6.6089999999999991</v>
      </c>
      <c r="CM21" s="198">
        <v>6.6930675146771055</v>
      </c>
      <c r="CN21" s="198">
        <v>6.7900684931506827</v>
      </c>
      <c r="CO21" s="198">
        <v>6.8482690802348358</v>
      </c>
      <c r="CP21" s="198">
        <v>6.9258698630136992</v>
      </c>
      <c r="CQ21" s="198">
        <v>6.9776037181996085</v>
      </c>
      <c r="CR21" s="198">
        <v>7.0164041095890415</v>
      </c>
      <c r="CS21" s="198">
        <v>7.0358043052837553</v>
      </c>
      <c r="CT21" s="198">
        <v>7.074604696673191</v>
      </c>
      <c r="CU21" s="198">
        <v>7.2039393346379654</v>
      </c>
      <c r="CV21" s="198">
        <v>7.4173414872798462</v>
      </c>
      <c r="CW21" s="172"/>
      <c r="CX21" s="198">
        <v>7.7924119373776897</v>
      </c>
      <c r="CY21" s="198">
        <v>7.7924119373776897</v>
      </c>
      <c r="CZ21" s="198">
        <v>8.1028150684931504</v>
      </c>
      <c r="DA21" s="198">
        <v>8.1028150684931504</v>
      </c>
      <c r="DB21" s="198">
        <v>8.3679510763209404</v>
      </c>
      <c r="DC21" s="198">
        <v>8.3679510763209404</v>
      </c>
      <c r="DD21" s="198">
        <v>8.4390851272015652</v>
      </c>
      <c r="DE21" s="198">
        <v>8.4390851272015652</v>
      </c>
      <c r="DF21" s="198">
        <v>8.6007534246575332</v>
      </c>
      <c r="DG21" s="198">
        <v>8.6007534246575332</v>
      </c>
      <c r="DH21" s="198">
        <v>8.7365547945205488</v>
      </c>
      <c r="DI21" s="198" t="s">
        <v>620</v>
      </c>
      <c r="DJ21" s="198" t="s">
        <v>620</v>
      </c>
      <c r="DK21" s="198" t="s">
        <v>620</v>
      </c>
      <c r="DL21" s="198" t="s">
        <v>620</v>
      </c>
    </row>
    <row r="22" spans="2:116" s="158" customFormat="1" ht="10.5" customHeight="1">
      <c r="B22" s="195" t="s">
        <v>209</v>
      </c>
      <c r="C22" s="198">
        <v>0.3048172414265064</v>
      </c>
      <c r="D22" s="198">
        <v>0.30663009489225096</v>
      </c>
      <c r="E22" s="198">
        <v>0.32153419895352242</v>
      </c>
      <c r="F22" s="198">
        <v>0.35369320508315588</v>
      </c>
      <c r="G22" s="198">
        <v>0.36397152211991751</v>
      </c>
      <c r="H22" s="198">
        <v>0.3654016518886552</v>
      </c>
      <c r="I22" s="198">
        <v>0.37951024777569842</v>
      </c>
      <c r="J22" s="198">
        <v>0.37945228975723061</v>
      </c>
      <c r="K22" s="198">
        <v>0.38756156426748894</v>
      </c>
      <c r="L22" s="198">
        <v>0.38706536557025223</v>
      </c>
      <c r="M22" s="198">
        <v>0.72327922943688272</v>
      </c>
      <c r="N22" s="172"/>
      <c r="O22" s="198">
        <v>0.73887230089167066</v>
      </c>
      <c r="P22" s="198">
        <v>0.73887230089167066</v>
      </c>
      <c r="Q22" s="198">
        <v>0.84670708057203137</v>
      </c>
      <c r="R22" s="198">
        <v>0.84670708057203137</v>
      </c>
      <c r="S22" s="198">
        <v>0.84835095212362333</v>
      </c>
      <c r="T22" s="198">
        <v>0.84835095212362333</v>
      </c>
      <c r="U22" s="198">
        <v>0.93791671046929215</v>
      </c>
      <c r="V22" s="198">
        <v>0.93791671046929215</v>
      </c>
      <c r="W22" s="238">
        <v>0.95315085933789412</v>
      </c>
      <c r="X22" s="198">
        <v>0.95315085933789412</v>
      </c>
      <c r="Y22" s="198">
        <v>0.83630036378554318</v>
      </c>
      <c r="Z22" s="198" t="s">
        <v>620</v>
      </c>
      <c r="AA22" s="198" t="s">
        <v>620</v>
      </c>
      <c r="AB22" s="198" t="s">
        <v>620</v>
      </c>
      <c r="AC22" s="198" t="s">
        <v>620</v>
      </c>
      <c r="AD22" s="144"/>
      <c r="AE22" s="196" t="s">
        <v>209</v>
      </c>
      <c r="AF22" s="198">
        <v>0.30183159937306542</v>
      </c>
      <c r="AG22" s="198">
        <v>0.30363539629217046</v>
      </c>
      <c r="AH22" s="198">
        <v>0.31834956145109461</v>
      </c>
      <c r="AI22" s="198">
        <v>0.35006936217687307</v>
      </c>
      <c r="AJ22" s="198">
        <v>0.36021877252983547</v>
      </c>
      <c r="AK22" s="198">
        <v>0.36163892280110382</v>
      </c>
      <c r="AL22" s="198">
        <v>0.37555741191792663</v>
      </c>
      <c r="AM22" s="198">
        <v>0.37550403656820436</v>
      </c>
      <c r="AN22" s="198">
        <v>0.38350724918949913</v>
      </c>
      <c r="AO22" s="198">
        <v>0.38304313997934702</v>
      </c>
      <c r="AP22" s="198">
        <v>0.71458844012002942</v>
      </c>
      <c r="AQ22" s="172"/>
      <c r="AR22" s="198">
        <v>0.73003596802967397</v>
      </c>
      <c r="AS22" s="198">
        <v>0.73003596802967397</v>
      </c>
      <c r="AT22" s="198">
        <v>0.83642041500362485</v>
      </c>
      <c r="AU22" s="198">
        <v>0.83642041500362485</v>
      </c>
      <c r="AV22" s="198">
        <v>0.83809279077755483</v>
      </c>
      <c r="AW22" s="198">
        <v>0.83809279077755483</v>
      </c>
      <c r="AX22" s="198">
        <v>0.92641764263473747</v>
      </c>
      <c r="AY22" s="198">
        <v>0.92641764263473747</v>
      </c>
      <c r="AZ22" s="198">
        <v>0.94146979808565412</v>
      </c>
      <c r="BA22" s="198">
        <v>0.94146979808565412</v>
      </c>
      <c r="BB22" s="198">
        <v>0.82628266380223603</v>
      </c>
      <c r="BC22" s="198" t="s">
        <v>620</v>
      </c>
      <c r="BD22" s="198" t="s">
        <v>620</v>
      </c>
      <c r="BE22" s="198" t="s">
        <v>620</v>
      </c>
      <c r="BF22" s="198" t="s">
        <v>620</v>
      </c>
      <c r="BH22" s="196" t="s">
        <v>209</v>
      </c>
      <c r="BI22" s="198">
        <v>0.29624795193665687</v>
      </c>
      <c r="BJ22" s="198">
        <v>0.29924049308805628</v>
      </c>
      <c r="BK22" s="198">
        <v>0.31073579295233944</v>
      </c>
      <c r="BL22" s="198">
        <v>0.34381674836941578</v>
      </c>
      <c r="BM22" s="198">
        <v>0.3532978115299103</v>
      </c>
      <c r="BN22" s="198">
        <v>0.35585978057964157</v>
      </c>
      <c r="BO22" s="198">
        <v>0.36452154710060708</v>
      </c>
      <c r="BP22" s="198">
        <v>0.34689191001660669</v>
      </c>
      <c r="BQ22" s="198">
        <v>0.35410887614670727</v>
      </c>
      <c r="BR22" s="198">
        <v>0.34726668352837076</v>
      </c>
      <c r="BS22" s="198">
        <v>0.3619817374797405</v>
      </c>
      <c r="BT22" s="172"/>
      <c r="BU22" s="198">
        <v>0.37877314200521778</v>
      </c>
      <c r="BV22" s="198">
        <v>0.37877314200521778</v>
      </c>
      <c r="BW22" s="198">
        <v>0.38682869835667899</v>
      </c>
      <c r="BX22" s="198">
        <v>0.38682869835667899</v>
      </c>
      <c r="BY22" s="198">
        <v>0.39088402037736542</v>
      </c>
      <c r="BZ22" s="198">
        <v>0.39088402037736542</v>
      </c>
      <c r="CA22" s="198">
        <v>0.39251952615106195</v>
      </c>
      <c r="CB22" s="198">
        <v>0.39251952615106195</v>
      </c>
      <c r="CC22" s="198">
        <v>0.40517682581040698</v>
      </c>
      <c r="CD22" s="198">
        <v>0.40517682581040698</v>
      </c>
      <c r="CE22" s="198">
        <v>0.4210204765250683</v>
      </c>
      <c r="CF22" s="198" t="s">
        <v>620</v>
      </c>
      <c r="CG22" s="198" t="s">
        <v>620</v>
      </c>
      <c r="CH22" s="198" t="s">
        <v>620</v>
      </c>
      <c r="CI22" s="198" t="s">
        <v>620</v>
      </c>
      <c r="CJ22" s="144"/>
      <c r="CK22" s="196" t="s">
        <v>209</v>
      </c>
      <c r="CL22" s="198">
        <v>0.60106519336316322</v>
      </c>
      <c r="CM22" s="198">
        <v>0.60587058798030724</v>
      </c>
      <c r="CN22" s="198">
        <v>0.63226999190586186</v>
      </c>
      <c r="CO22" s="198">
        <v>0.69750995345257172</v>
      </c>
      <c r="CP22" s="198">
        <v>0.71726933364982781</v>
      </c>
      <c r="CQ22" s="198">
        <v>0.72126143246829677</v>
      </c>
      <c r="CR22" s="198">
        <v>0.74403179487630555</v>
      </c>
      <c r="CS22" s="198">
        <v>0.72634419977383735</v>
      </c>
      <c r="CT22" s="198">
        <v>0.74167044041419627</v>
      </c>
      <c r="CU22" s="198">
        <v>0.73433204909862293</v>
      </c>
      <c r="CV22" s="198">
        <v>1.0852609669166231</v>
      </c>
      <c r="CW22" s="172"/>
      <c r="CX22" s="198">
        <v>1.1176454428968885</v>
      </c>
      <c r="CY22" s="198">
        <v>1.1176454428968885</v>
      </c>
      <c r="CZ22" s="198">
        <v>1.2335357789287102</v>
      </c>
      <c r="DA22" s="198">
        <v>1.2335357789287102</v>
      </c>
      <c r="DB22" s="198">
        <v>1.2392349725009888</v>
      </c>
      <c r="DC22" s="198">
        <v>1.2392349725009888</v>
      </c>
      <c r="DD22" s="198">
        <v>1.3304362366203542</v>
      </c>
      <c r="DE22" s="198">
        <v>1.3304362366203542</v>
      </c>
      <c r="DF22" s="198">
        <v>1.358327685148301</v>
      </c>
      <c r="DG22" s="198">
        <v>1.358327685148301</v>
      </c>
      <c r="DH22" s="198">
        <v>1.2573208403106115</v>
      </c>
      <c r="DI22" s="198" t="s">
        <v>620</v>
      </c>
      <c r="DJ22" s="198" t="s">
        <v>620</v>
      </c>
      <c r="DK22" s="198" t="s">
        <v>620</v>
      </c>
      <c r="DL22" s="198" t="s">
        <v>620</v>
      </c>
    </row>
    <row r="23" spans="2:116" s="158" customFormat="1" ht="10.5" customHeight="1">
      <c r="B23" s="195" t="s">
        <v>210</v>
      </c>
      <c r="C23" s="198" t="s">
        <v>620</v>
      </c>
      <c r="D23" s="198" t="s">
        <v>620</v>
      </c>
      <c r="E23" s="198" t="s">
        <v>620</v>
      </c>
      <c r="F23" s="198" t="s">
        <v>620</v>
      </c>
      <c r="G23" s="198" t="s">
        <v>620</v>
      </c>
      <c r="H23" s="198" t="s">
        <v>620</v>
      </c>
      <c r="I23" s="198" t="s">
        <v>620</v>
      </c>
      <c r="J23" s="198" t="s">
        <v>620</v>
      </c>
      <c r="K23" s="198" t="s">
        <v>620</v>
      </c>
      <c r="L23" s="198" t="s">
        <v>620</v>
      </c>
      <c r="M23" s="198" t="s">
        <v>620</v>
      </c>
      <c r="N23" s="172"/>
      <c r="O23" s="198" t="s">
        <v>620</v>
      </c>
      <c r="P23" s="198" t="s">
        <v>620</v>
      </c>
      <c r="Q23" s="198" t="s">
        <v>620</v>
      </c>
      <c r="R23" s="198" t="s">
        <v>620</v>
      </c>
      <c r="S23" s="198" t="s">
        <v>620</v>
      </c>
      <c r="T23" s="198" t="s">
        <v>620</v>
      </c>
      <c r="U23" s="198" t="s">
        <v>620</v>
      </c>
      <c r="V23" s="198" t="s">
        <v>620</v>
      </c>
      <c r="W23" s="198" t="s">
        <v>620</v>
      </c>
      <c r="X23" s="198" t="s">
        <v>620</v>
      </c>
      <c r="Y23" s="198" t="s">
        <v>620</v>
      </c>
      <c r="Z23" s="198">
        <v>45.768754063394184</v>
      </c>
      <c r="AA23" s="198">
        <v>46.886717708169918</v>
      </c>
      <c r="AB23" s="198">
        <v>46.886717708169918</v>
      </c>
      <c r="AC23" s="198">
        <v>47.394883001249802</v>
      </c>
      <c r="AD23" s="144"/>
      <c r="AE23" s="196" t="s">
        <v>210</v>
      </c>
      <c r="AF23" s="198" t="s">
        <v>620</v>
      </c>
      <c r="AG23" s="198" t="s">
        <v>620</v>
      </c>
      <c r="AH23" s="198" t="s">
        <v>620</v>
      </c>
      <c r="AI23" s="198" t="s">
        <v>620</v>
      </c>
      <c r="AJ23" s="198" t="s">
        <v>620</v>
      </c>
      <c r="AK23" s="198" t="s">
        <v>620</v>
      </c>
      <c r="AL23" s="198" t="s">
        <v>620</v>
      </c>
      <c r="AM23" s="198" t="s">
        <v>620</v>
      </c>
      <c r="AN23" s="198" t="s">
        <v>620</v>
      </c>
      <c r="AO23" s="198" t="s">
        <v>620</v>
      </c>
      <c r="AP23" s="198" t="s">
        <v>620</v>
      </c>
      <c r="AQ23" s="172"/>
      <c r="AR23" s="198" t="s">
        <v>620</v>
      </c>
      <c r="AS23" s="198" t="s">
        <v>620</v>
      </c>
      <c r="AT23" s="198" t="s">
        <v>620</v>
      </c>
      <c r="AU23" s="198" t="s">
        <v>620</v>
      </c>
      <c r="AV23" s="198" t="s">
        <v>620</v>
      </c>
      <c r="AW23" s="198" t="s">
        <v>620</v>
      </c>
      <c r="AX23" s="198" t="s">
        <v>620</v>
      </c>
      <c r="AY23" s="198" t="s">
        <v>620</v>
      </c>
      <c r="AZ23" s="198" t="s">
        <v>620</v>
      </c>
      <c r="BA23" s="198" t="s">
        <v>620</v>
      </c>
      <c r="BB23" s="198" t="s">
        <v>620</v>
      </c>
      <c r="BC23" s="198">
        <v>45.768754063394184</v>
      </c>
      <c r="BD23" s="198">
        <v>46.886717708169918</v>
      </c>
      <c r="BE23" s="198">
        <v>46.886717708169918</v>
      </c>
      <c r="BF23" s="198">
        <v>47.394883001249802</v>
      </c>
      <c r="BH23" s="196" t="s">
        <v>210</v>
      </c>
      <c r="BI23" s="198" t="s">
        <v>620</v>
      </c>
      <c r="BJ23" s="198" t="s">
        <v>620</v>
      </c>
      <c r="BK23" s="198" t="s">
        <v>620</v>
      </c>
      <c r="BL23" s="198" t="s">
        <v>620</v>
      </c>
      <c r="BM23" s="198" t="s">
        <v>620</v>
      </c>
      <c r="BN23" s="198" t="s">
        <v>620</v>
      </c>
      <c r="BO23" s="198" t="s">
        <v>620</v>
      </c>
      <c r="BP23" s="198" t="s">
        <v>620</v>
      </c>
      <c r="BQ23" s="198" t="s">
        <v>620</v>
      </c>
      <c r="BR23" s="198" t="s">
        <v>620</v>
      </c>
      <c r="BS23" s="198" t="s">
        <v>620</v>
      </c>
      <c r="BT23" s="172"/>
      <c r="BU23" s="198" t="s">
        <v>620</v>
      </c>
      <c r="BV23" s="198" t="s">
        <v>620</v>
      </c>
      <c r="BW23" s="198" t="s">
        <v>620</v>
      </c>
      <c r="BX23" s="198" t="s">
        <v>620</v>
      </c>
      <c r="BY23" s="198" t="s">
        <v>620</v>
      </c>
      <c r="BZ23" s="198" t="s">
        <v>620</v>
      </c>
      <c r="CA23" s="198" t="s">
        <v>620</v>
      </c>
      <c r="CB23" s="198" t="s">
        <v>620</v>
      </c>
      <c r="CC23" s="198" t="s">
        <v>620</v>
      </c>
      <c r="CD23" s="198" t="s">
        <v>620</v>
      </c>
      <c r="CE23" s="198" t="s">
        <v>620</v>
      </c>
      <c r="CF23" s="198">
        <v>72.305216371290044</v>
      </c>
      <c r="CG23" s="198">
        <v>74.071368954748664</v>
      </c>
      <c r="CH23" s="198">
        <v>74.071368954748664</v>
      </c>
      <c r="CI23" s="198">
        <v>74.874165583593467</v>
      </c>
      <c r="CJ23" s="144"/>
      <c r="CK23" s="196" t="s">
        <v>210</v>
      </c>
      <c r="CL23" s="198" t="s">
        <v>620</v>
      </c>
      <c r="CM23" s="198" t="s">
        <v>620</v>
      </c>
      <c r="CN23" s="198" t="s">
        <v>620</v>
      </c>
      <c r="CO23" s="198" t="s">
        <v>620</v>
      </c>
      <c r="CP23" s="198" t="s">
        <v>620</v>
      </c>
      <c r="CQ23" s="198" t="s">
        <v>620</v>
      </c>
      <c r="CR23" s="198" t="s">
        <v>620</v>
      </c>
      <c r="CS23" s="198" t="s">
        <v>620</v>
      </c>
      <c r="CT23" s="198" t="s">
        <v>620</v>
      </c>
      <c r="CU23" s="198" t="s">
        <v>620</v>
      </c>
      <c r="CV23" s="198" t="s">
        <v>620</v>
      </c>
      <c r="CW23" s="172"/>
      <c r="CX23" s="198" t="s">
        <v>620</v>
      </c>
      <c r="CY23" s="198" t="s">
        <v>620</v>
      </c>
      <c r="CZ23" s="198" t="s">
        <v>620</v>
      </c>
      <c r="DA23" s="198" t="s">
        <v>620</v>
      </c>
      <c r="DB23" s="198" t="s">
        <v>620</v>
      </c>
      <c r="DC23" s="198" t="s">
        <v>620</v>
      </c>
      <c r="DD23" s="198" t="s">
        <v>620</v>
      </c>
      <c r="DE23" s="198" t="s">
        <v>620</v>
      </c>
      <c r="DF23" s="198" t="s">
        <v>620</v>
      </c>
      <c r="DG23" s="198" t="s">
        <v>620</v>
      </c>
      <c r="DH23" s="198" t="s">
        <v>620</v>
      </c>
      <c r="DI23" s="198">
        <v>118.07397043468423</v>
      </c>
      <c r="DJ23" s="198">
        <v>120.95808666291859</v>
      </c>
      <c r="DK23" s="198">
        <v>120.95808666291859</v>
      </c>
      <c r="DL23" s="198">
        <v>122.26904858484326</v>
      </c>
    </row>
    <row r="24" spans="2:116" s="158" customFormat="1" ht="10.5" customHeight="1">
      <c r="B24" s="195" t="s">
        <v>211</v>
      </c>
      <c r="C24" s="198" t="s">
        <v>620</v>
      </c>
      <c r="D24" s="198" t="s">
        <v>620</v>
      </c>
      <c r="E24" s="198" t="s">
        <v>620</v>
      </c>
      <c r="F24" s="198" t="s">
        <v>620</v>
      </c>
      <c r="G24" s="198" t="s">
        <v>620</v>
      </c>
      <c r="H24" s="198" t="s">
        <v>620</v>
      </c>
      <c r="I24" s="198" t="s">
        <v>620</v>
      </c>
      <c r="J24" s="198" t="s">
        <v>620</v>
      </c>
      <c r="K24" s="198" t="s">
        <v>620</v>
      </c>
      <c r="L24" s="198" t="s">
        <v>620</v>
      </c>
      <c r="M24" s="198" t="s">
        <v>620</v>
      </c>
      <c r="N24" s="172"/>
      <c r="O24" s="198" t="s">
        <v>620</v>
      </c>
      <c r="P24" s="198" t="s">
        <v>620</v>
      </c>
      <c r="Q24" s="198" t="s">
        <v>620</v>
      </c>
      <c r="R24" s="198" t="s">
        <v>620</v>
      </c>
      <c r="S24" s="198" t="s">
        <v>620</v>
      </c>
      <c r="T24" s="198" t="s">
        <v>620</v>
      </c>
      <c r="U24" s="198" t="s">
        <v>620</v>
      </c>
      <c r="V24" s="198" t="s">
        <v>620</v>
      </c>
      <c r="W24" s="198" t="s">
        <v>620</v>
      </c>
      <c r="X24" s="198" t="s">
        <v>620</v>
      </c>
      <c r="Y24" s="198" t="s">
        <v>620</v>
      </c>
      <c r="Z24" s="198">
        <v>5.5169293045533836</v>
      </c>
      <c r="AA24" s="198">
        <v>5.8596156217036963</v>
      </c>
      <c r="AB24" s="198">
        <v>5.9736573119484273</v>
      </c>
      <c r="AC24" s="198">
        <v>6.2567309755960192</v>
      </c>
      <c r="AD24" s="144"/>
      <c r="AE24" s="196" t="s">
        <v>211</v>
      </c>
      <c r="AF24" s="198" t="s">
        <v>620</v>
      </c>
      <c r="AG24" s="198" t="s">
        <v>620</v>
      </c>
      <c r="AH24" s="198" t="s">
        <v>620</v>
      </c>
      <c r="AI24" s="198" t="s">
        <v>620</v>
      </c>
      <c r="AJ24" s="198" t="s">
        <v>620</v>
      </c>
      <c r="AK24" s="198" t="s">
        <v>620</v>
      </c>
      <c r="AL24" s="198" t="s">
        <v>620</v>
      </c>
      <c r="AM24" s="198" t="s">
        <v>620</v>
      </c>
      <c r="AN24" s="198" t="s">
        <v>620</v>
      </c>
      <c r="AO24" s="198" t="s">
        <v>620</v>
      </c>
      <c r="AP24" s="198" t="s">
        <v>620</v>
      </c>
      <c r="AQ24" s="172"/>
      <c r="AR24" s="198" t="s">
        <v>620</v>
      </c>
      <c r="AS24" s="198" t="s">
        <v>620</v>
      </c>
      <c r="AT24" s="198" t="s">
        <v>620</v>
      </c>
      <c r="AU24" s="198" t="s">
        <v>620</v>
      </c>
      <c r="AV24" s="198" t="s">
        <v>620</v>
      </c>
      <c r="AW24" s="198" t="s">
        <v>620</v>
      </c>
      <c r="AX24" s="198" t="s">
        <v>620</v>
      </c>
      <c r="AY24" s="198" t="s">
        <v>620</v>
      </c>
      <c r="AZ24" s="198" t="s">
        <v>620</v>
      </c>
      <c r="BA24" s="198" t="s">
        <v>620</v>
      </c>
      <c r="BB24" s="198" t="s">
        <v>620</v>
      </c>
      <c r="BC24" s="198">
        <v>5.5242169984726388</v>
      </c>
      <c r="BD24" s="198">
        <v>5.8674497202851041</v>
      </c>
      <c r="BE24" s="198">
        <v>5.9814914105298351</v>
      </c>
      <c r="BF24" s="198">
        <v>6.2644049878829096</v>
      </c>
      <c r="BH24" s="196" t="s">
        <v>211</v>
      </c>
      <c r="BI24" s="198" t="s">
        <v>620</v>
      </c>
      <c r="BJ24" s="198" t="s">
        <v>620</v>
      </c>
      <c r="BK24" s="198" t="s">
        <v>620</v>
      </c>
      <c r="BL24" s="198" t="s">
        <v>620</v>
      </c>
      <c r="BM24" s="198" t="s">
        <v>620</v>
      </c>
      <c r="BN24" s="198" t="s">
        <v>620</v>
      </c>
      <c r="BO24" s="198" t="s">
        <v>620</v>
      </c>
      <c r="BP24" s="198" t="s">
        <v>620</v>
      </c>
      <c r="BQ24" s="198" t="s">
        <v>620</v>
      </c>
      <c r="BR24" s="198" t="s">
        <v>620</v>
      </c>
      <c r="BS24" s="198" t="s">
        <v>620</v>
      </c>
      <c r="BT24" s="172"/>
      <c r="BU24" s="198" t="s">
        <v>620</v>
      </c>
      <c r="BV24" s="198" t="s">
        <v>620</v>
      </c>
      <c r="BW24" s="198" t="s">
        <v>620</v>
      </c>
      <c r="BX24" s="198" t="s">
        <v>620</v>
      </c>
      <c r="BY24" s="198" t="s">
        <v>620</v>
      </c>
      <c r="BZ24" s="198" t="s">
        <v>620</v>
      </c>
      <c r="CA24" s="198" t="s">
        <v>620</v>
      </c>
      <c r="CB24" s="198" t="s">
        <v>620</v>
      </c>
      <c r="CC24" s="198" t="s">
        <v>620</v>
      </c>
      <c r="CD24" s="198" t="s">
        <v>620</v>
      </c>
      <c r="CE24" s="198" t="s">
        <v>620</v>
      </c>
      <c r="CF24" s="198">
        <v>3.2346901667009154</v>
      </c>
      <c r="CG24" s="198">
        <v>3.6839300093104943</v>
      </c>
      <c r="CH24" s="198">
        <v>3.796062580361967</v>
      </c>
      <c r="CI24" s="198">
        <v>3.1622991104797955</v>
      </c>
      <c r="CJ24" s="144"/>
      <c r="CK24" s="196" t="s">
        <v>211</v>
      </c>
      <c r="CL24" s="198" t="s">
        <v>620</v>
      </c>
      <c r="CM24" s="198" t="s">
        <v>620</v>
      </c>
      <c r="CN24" s="198" t="s">
        <v>620</v>
      </c>
      <c r="CO24" s="198" t="s">
        <v>620</v>
      </c>
      <c r="CP24" s="198" t="s">
        <v>620</v>
      </c>
      <c r="CQ24" s="198" t="s">
        <v>620</v>
      </c>
      <c r="CR24" s="198" t="s">
        <v>620</v>
      </c>
      <c r="CS24" s="198" t="s">
        <v>620</v>
      </c>
      <c r="CT24" s="198" t="s">
        <v>620</v>
      </c>
      <c r="CU24" s="198" t="s">
        <v>620</v>
      </c>
      <c r="CV24" s="198" t="s">
        <v>620</v>
      </c>
      <c r="CW24" s="172"/>
      <c r="CX24" s="198" t="s">
        <v>620</v>
      </c>
      <c r="CY24" s="198" t="s">
        <v>620</v>
      </c>
      <c r="CZ24" s="198" t="s">
        <v>620</v>
      </c>
      <c r="DA24" s="198" t="s">
        <v>620</v>
      </c>
      <c r="DB24" s="198" t="s">
        <v>620</v>
      </c>
      <c r="DC24" s="198" t="s">
        <v>620</v>
      </c>
      <c r="DD24" s="198" t="s">
        <v>620</v>
      </c>
      <c r="DE24" s="198" t="s">
        <v>620</v>
      </c>
      <c r="DF24" s="198" t="s">
        <v>620</v>
      </c>
      <c r="DG24" s="198" t="s">
        <v>620</v>
      </c>
      <c r="DH24" s="198" t="s">
        <v>620</v>
      </c>
      <c r="DI24" s="198">
        <v>8.7516194712542994</v>
      </c>
      <c r="DJ24" s="198">
        <v>9.5435456310141902</v>
      </c>
      <c r="DK24" s="198">
        <v>9.7697198923103947</v>
      </c>
      <c r="DL24" s="198">
        <v>9.4190300860758143</v>
      </c>
    </row>
    <row r="25" spans="2:116" s="158" customFormat="1" ht="10.5" customHeight="1">
      <c r="B25" s="195" t="s">
        <v>212</v>
      </c>
      <c r="C25" s="198">
        <v>1.2884570048708395</v>
      </c>
      <c r="D25" s="198">
        <v>1.2965689318038363</v>
      </c>
      <c r="E25" s="198">
        <v>1.3572996991946298</v>
      </c>
      <c r="F25" s="198">
        <v>1.486824409786516</v>
      </c>
      <c r="G25" s="198">
        <v>1.528813565806703</v>
      </c>
      <c r="H25" s="198">
        <v>1.5350666128718873</v>
      </c>
      <c r="I25" s="198">
        <v>1.5920239638819484</v>
      </c>
      <c r="J25" s="198">
        <v>1.5919861966976829</v>
      </c>
      <c r="K25" s="198">
        <v>1.6248893931427131</v>
      </c>
      <c r="L25" s="198">
        <v>1.6241973233501166</v>
      </c>
      <c r="M25" s="198">
        <v>2.9743805907348948</v>
      </c>
      <c r="N25" s="172"/>
      <c r="O25" s="198">
        <v>3.0406632300550855</v>
      </c>
      <c r="P25" s="198">
        <v>3.0406632300550855</v>
      </c>
      <c r="Q25" s="198">
        <v>3.4761383700541981</v>
      </c>
      <c r="R25" s="198">
        <v>3.4761383700541981</v>
      </c>
      <c r="S25" s="198">
        <v>4.366720211324739</v>
      </c>
      <c r="T25" s="198">
        <v>4.2994526626847129</v>
      </c>
      <c r="U25" s="198">
        <v>4.9620018304185054</v>
      </c>
      <c r="V25" s="198">
        <v>5.1236595215730114</v>
      </c>
      <c r="W25" s="238">
        <v>5.3325754566302601</v>
      </c>
      <c r="X25" s="198">
        <v>5.3060960475226446</v>
      </c>
      <c r="Y25" s="198">
        <v>4.6192375122809732</v>
      </c>
      <c r="Z25" s="198">
        <v>4.4619016246707073</v>
      </c>
      <c r="AA25" s="198">
        <v>4.4658628635925224</v>
      </c>
      <c r="AB25" s="198">
        <v>4.698398085426442</v>
      </c>
      <c r="AC25" s="198">
        <v>5.1445790907909101</v>
      </c>
      <c r="AD25" s="144"/>
      <c r="AE25" s="196" t="s">
        <v>212</v>
      </c>
      <c r="AF25" s="198">
        <v>1.2935975501555486</v>
      </c>
      <c r="AG25" s="198">
        <v>1.3017754257768488</v>
      </c>
      <c r="AH25" s="198">
        <v>1.3625788114642496</v>
      </c>
      <c r="AI25" s="198">
        <v>1.4921407937458351</v>
      </c>
      <c r="AJ25" s="198">
        <v>1.5341884907279846</v>
      </c>
      <c r="AK25" s="198">
        <v>1.5404820362613385</v>
      </c>
      <c r="AL25" s="198">
        <v>1.5974662240967812</v>
      </c>
      <c r="AM25" s="198">
        <v>1.597443805076298</v>
      </c>
      <c r="AN25" s="198">
        <v>1.6303754661279695</v>
      </c>
      <c r="AO25" s="198">
        <v>1.6297857472222499</v>
      </c>
      <c r="AP25" s="198">
        <v>2.9800464473379735</v>
      </c>
      <c r="AQ25" s="172"/>
      <c r="AR25" s="198">
        <v>3.0466212829660857</v>
      </c>
      <c r="AS25" s="198">
        <v>3.0466212829660857</v>
      </c>
      <c r="AT25" s="198">
        <v>3.4823124834277976</v>
      </c>
      <c r="AU25" s="198">
        <v>3.4823124834277976</v>
      </c>
      <c r="AV25" s="198">
        <v>4.0081679499342568</v>
      </c>
      <c r="AW25" s="198">
        <v>3.9456044015220599</v>
      </c>
      <c r="AX25" s="198">
        <v>4.5696546812301877</v>
      </c>
      <c r="AY25" s="198">
        <v>4.7251982341144565</v>
      </c>
      <c r="AZ25" s="198">
        <v>4.9036126552404351</v>
      </c>
      <c r="BA25" s="198">
        <v>4.8708461717025004</v>
      </c>
      <c r="BB25" s="198">
        <v>4.2380605216366734</v>
      </c>
      <c r="BC25" s="198">
        <v>4.0782940518893094</v>
      </c>
      <c r="BD25" s="198">
        <v>4.0801668362317427</v>
      </c>
      <c r="BE25" s="198">
        <v>4.1951666082189041</v>
      </c>
      <c r="BF25" s="198">
        <v>4.6138438814830876</v>
      </c>
      <c r="BH25" s="196" t="s">
        <v>212</v>
      </c>
      <c r="BI25" s="198">
        <v>1.4550432894434291</v>
      </c>
      <c r="BJ25" s="198">
        <v>1.4699029567148401</v>
      </c>
      <c r="BK25" s="198">
        <v>1.5248742805576883</v>
      </c>
      <c r="BL25" s="198">
        <v>1.6810068537036915</v>
      </c>
      <c r="BM25" s="198">
        <v>1.7263235180077918</v>
      </c>
      <c r="BN25" s="198">
        <v>1.7388562004680221</v>
      </c>
      <c r="BO25" s="198">
        <v>1.779957221137541</v>
      </c>
      <c r="BP25" s="198">
        <v>1.6972211285225038</v>
      </c>
      <c r="BQ25" s="198">
        <v>1.7315268400658221</v>
      </c>
      <c r="BR25" s="198">
        <v>1.7005535775345881</v>
      </c>
      <c r="BS25" s="198">
        <v>1.7717550971874358</v>
      </c>
      <c r="BT25" s="172"/>
      <c r="BU25" s="198">
        <v>1.8542316928108573</v>
      </c>
      <c r="BV25" s="198">
        <v>1.8542316928108573</v>
      </c>
      <c r="BW25" s="198">
        <v>1.8950173356435691</v>
      </c>
      <c r="BX25" s="198">
        <v>1.8950173356435691</v>
      </c>
      <c r="BY25" s="198">
        <v>2.5219569187259716</v>
      </c>
      <c r="BZ25" s="198">
        <v>2.4496055863783206</v>
      </c>
      <c r="CA25" s="198">
        <v>2.6756078027163208</v>
      </c>
      <c r="CB25" s="198">
        <v>2.7907179007312517</v>
      </c>
      <c r="CC25" s="198">
        <v>2.8806120497907917</v>
      </c>
      <c r="CD25" s="198">
        <v>2.8616600888245385</v>
      </c>
      <c r="CE25" s="198">
        <v>2.8681802803624414</v>
      </c>
      <c r="CF25" s="198">
        <v>2.7206025433704468</v>
      </c>
      <c r="CG25" s="198">
        <v>2.9634667838890256</v>
      </c>
      <c r="CH25" s="198">
        <v>3.1866897569194141</v>
      </c>
      <c r="CI25" s="198">
        <v>2.7123332192630047</v>
      </c>
      <c r="CJ25" s="144"/>
      <c r="CK25" s="196" t="s">
        <v>212</v>
      </c>
      <c r="CL25" s="198">
        <v>2.7435002943142686</v>
      </c>
      <c r="CM25" s="198">
        <v>2.7664718885186765</v>
      </c>
      <c r="CN25" s="198">
        <v>2.8821739797523183</v>
      </c>
      <c r="CO25" s="198">
        <v>3.1678312634902075</v>
      </c>
      <c r="CP25" s="198">
        <v>3.2551370838144948</v>
      </c>
      <c r="CQ25" s="198">
        <v>3.2739228133399094</v>
      </c>
      <c r="CR25" s="198">
        <v>3.3719811850194894</v>
      </c>
      <c r="CS25" s="198">
        <v>3.289207325220187</v>
      </c>
      <c r="CT25" s="198">
        <v>3.3564162332085354</v>
      </c>
      <c r="CU25" s="198">
        <v>3.3247509008847045</v>
      </c>
      <c r="CV25" s="198">
        <v>4.7461356879223304</v>
      </c>
      <c r="CW25" s="172"/>
      <c r="CX25" s="198">
        <v>4.8948949228659426</v>
      </c>
      <c r="CY25" s="198">
        <v>4.8948949228659426</v>
      </c>
      <c r="CZ25" s="198">
        <v>5.3711557056977668</v>
      </c>
      <c r="DA25" s="198">
        <v>5.3711557056977668</v>
      </c>
      <c r="DB25" s="198">
        <v>6.888677130050711</v>
      </c>
      <c r="DC25" s="198">
        <v>6.7490582490630331</v>
      </c>
      <c r="DD25" s="198">
        <v>7.6376096331348258</v>
      </c>
      <c r="DE25" s="198">
        <v>7.9143774223042627</v>
      </c>
      <c r="DF25" s="198">
        <v>8.2131875064210522</v>
      </c>
      <c r="DG25" s="198">
        <v>8.1677561363471831</v>
      </c>
      <c r="DH25" s="198">
        <v>7.4874177926434147</v>
      </c>
      <c r="DI25" s="198">
        <v>7.1825041680411541</v>
      </c>
      <c r="DJ25" s="198">
        <v>7.4293296474815484</v>
      </c>
      <c r="DK25" s="198">
        <v>7.8850878423458557</v>
      </c>
      <c r="DL25" s="198">
        <v>7.8569123100539144</v>
      </c>
    </row>
    <row r="26" spans="2:116" s="158" customFormat="1" ht="10.5" customHeight="1">
      <c r="B26" s="195" t="s">
        <v>213</v>
      </c>
      <c r="C26" s="198">
        <v>0.75226449390475369</v>
      </c>
      <c r="D26" s="198">
        <v>0.7585153714399705</v>
      </c>
      <c r="E26" s="198">
        <v>0.80099985974030585</v>
      </c>
      <c r="F26" s="198">
        <v>0.90080883366004194</v>
      </c>
      <c r="G26" s="198">
        <v>0.93587493362082863</v>
      </c>
      <c r="H26" s="198">
        <v>0.94069339805588448</v>
      </c>
      <c r="I26" s="198">
        <v>0.97397192787032549</v>
      </c>
      <c r="J26" s="198">
        <v>0.97394282528525022</v>
      </c>
      <c r="K26" s="198">
        <v>0.99715973929417523</v>
      </c>
      <c r="L26" s="198">
        <v>0.99662644510216869</v>
      </c>
      <c r="M26" s="198">
        <v>1.0561258693602202</v>
      </c>
      <c r="N26" s="172"/>
      <c r="O26" s="198">
        <v>1.1072018546993037</v>
      </c>
      <c r="P26" s="198">
        <v>1.1072018546993037</v>
      </c>
      <c r="Q26" s="198">
        <v>1.1685112998891873</v>
      </c>
      <c r="R26" s="198">
        <v>1.1685112998891873</v>
      </c>
      <c r="S26" s="198">
        <v>1.1885433345388972</v>
      </c>
      <c r="T26" s="198">
        <v>1.1875584703592585</v>
      </c>
      <c r="U26" s="198">
        <v>1.2138963519281791</v>
      </c>
      <c r="V26" s="198">
        <v>1.2162631821843723</v>
      </c>
      <c r="W26" s="238">
        <v>1.2667213184135411</v>
      </c>
      <c r="X26" s="198">
        <v>1.2663336333847968</v>
      </c>
      <c r="Y26" s="198">
        <v>1.2747784451483086</v>
      </c>
      <c r="Z26" s="198">
        <v>1.1279780965226924</v>
      </c>
      <c r="AA26" s="198">
        <v>1.244803216150318</v>
      </c>
      <c r="AB26" s="198">
        <v>1.2998064392711737</v>
      </c>
      <c r="AC26" s="198">
        <v>1.017459878703401</v>
      </c>
      <c r="AD26" s="144"/>
      <c r="AE26" s="197" t="s">
        <v>213</v>
      </c>
      <c r="AF26" s="198">
        <v>0.75622568824296266</v>
      </c>
      <c r="AG26" s="198">
        <v>0.76252738442800205</v>
      </c>
      <c r="AH26" s="198">
        <v>0.80506783083578337</v>
      </c>
      <c r="AI26" s="198">
        <v>0.90490552552307146</v>
      </c>
      <c r="AJ26" s="198">
        <v>0.94001673589807211</v>
      </c>
      <c r="AK26" s="198">
        <v>0.94486640758720952</v>
      </c>
      <c r="AL26" s="198">
        <v>0.9781656172857619</v>
      </c>
      <c r="AM26" s="198">
        <v>0.9781483416676926</v>
      </c>
      <c r="AN26" s="198">
        <v>1.0013871898941809</v>
      </c>
      <c r="AO26" s="198">
        <v>1.0009327651082691</v>
      </c>
      <c r="AP26" s="198">
        <v>1.0604918573739783</v>
      </c>
      <c r="AQ26" s="172"/>
      <c r="AR26" s="198">
        <v>1.1117930029434413</v>
      </c>
      <c r="AS26" s="198">
        <v>1.1117930029434413</v>
      </c>
      <c r="AT26" s="198">
        <v>1.1732689397083937</v>
      </c>
      <c r="AU26" s="198">
        <v>1.1732689397083937</v>
      </c>
      <c r="AV26" s="198">
        <v>1.1881190800178894</v>
      </c>
      <c r="AW26" s="198">
        <v>1.1872030871055863</v>
      </c>
      <c r="AX26" s="198">
        <v>1.2130014339285438</v>
      </c>
      <c r="AY26" s="198">
        <v>1.2152787470863224</v>
      </c>
      <c r="AZ26" s="198">
        <v>1.2653837724151196</v>
      </c>
      <c r="BA26" s="198">
        <v>1.2649040383296408</v>
      </c>
      <c r="BB26" s="198">
        <v>1.2742456305951582</v>
      </c>
      <c r="BC26" s="198">
        <v>1.1251859484654565</v>
      </c>
      <c r="BD26" s="198">
        <v>1.242173475133262</v>
      </c>
      <c r="BE26" s="198">
        <v>1.2954558617329111</v>
      </c>
      <c r="BF26" s="198">
        <v>1.0126284718858645</v>
      </c>
      <c r="BH26" s="197" t="s">
        <v>213</v>
      </c>
      <c r="BI26" s="198">
        <v>1.1212252632297603</v>
      </c>
      <c r="BJ26" s="198">
        <v>1.1326758052643326</v>
      </c>
      <c r="BK26" s="198">
        <v>1.1750355326298065</v>
      </c>
      <c r="BL26" s="198">
        <v>1.2953479567992134</v>
      </c>
      <c r="BM26" s="198">
        <v>1.3302680098530959</v>
      </c>
      <c r="BN26" s="198">
        <v>1.3399254271219816</v>
      </c>
      <c r="BO26" s="198">
        <v>1.3715969952832423</v>
      </c>
      <c r="BP26" s="198">
        <v>1.3078423304606033</v>
      </c>
      <c r="BQ26" s="198">
        <v>1.3342775786312289</v>
      </c>
      <c r="BR26" s="198">
        <v>1.3104102444518093</v>
      </c>
      <c r="BS26" s="198">
        <v>1.3652766138542349</v>
      </c>
      <c r="BT26" s="172"/>
      <c r="BU26" s="198">
        <v>1.4288313158408257</v>
      </c>
      <c r="BV26" s="198">
        <v>1.4288313158408257</v>
      </c>
      <c r="BW26" s="198">
        <v>1.460259860580958</v>
      </c>
      <c r="BX26" s="198">
        <v>1.460259860580958</v>
      </c>
      <c r="BY26" s="198">
        <v>1.4857284045614705</v>
      </c>
      <c r="BZ26" s="198">
        <v>1.4846691087045687</v>
      </c>
      <c r="CA26" s="198">
        <v>1.4942949165072452</v>
      </c>
      <c r="CB26" s="198">
        <v>1.4959802434522818</v>
      </c>
      <c r="CC26" s="198">
        <v>1.5434390458360598</v>
      </c>
      <c r="CD26" s="198">
        <v>1.5431615701755528</v>
      </c>
      <c r="CE26" s="198">
        <v>1.6005458546800579</v>
      </c>
      <c r="CF26" s="198">
        <v>1.4508995341776469</v>
      </c>
      <c r="CG26" s="198">
        <v>1.637774620634783</v>
      </c>
      <c r="CH26" s="198">
        <v>1.6926135517067968</v>
      </c>
      <c r="CI26" s="198">
        <v>1.3931127248189645</v>
      </c>
      <c r="CJ26" s="144"/>
      <c r="CK26" s="197" t="s">
        <v>213</v>
      </c>
      <c r="CL26" s="198">
        <v>1.8734897571345139</v>
      </c>
      <c r="CM26" s="198">
        <v>1.8911911767043033</v>
      </c>
      <c r="CN26" s="198">
        <v>1.9760353923701124</v>
      </c>
      <c r="CO26" s="198">
        <v>2.1961567904592556</v>
      </c>
      <c r="CP26" s="198">
        <v>2.2661429434739246</v>
      </c>
      <c r="CQ26" s="198">
        <v>2.2806188251778661</v>
      </c>
      <c r="CR26" s="198">
        <v>2.3455689231535679</v>
      </c>
      <c r="CS26" s="198">
        <v>2.2817851557458537</v>
      </c>
      <c r="CT26" s="198">
        <v>2.331437317925404</v>
      </c>
      <c r="CU26" s="198">
        <v>2.307036689553978</v>
      </c>
      <c r="CV26" s="198">
        <v>2.4214024832144552</v>
      </c>
      <c r="CW26" s="172"/>
      <c r="CX26" s="198">
        <v>2.5360331705401293</v>
      </c>
      <c r="CY26" s="198">
        <v>2.5360331705401293</v>
      </c>
      <c r="CZ26" s="198">
        <v>2.6287711604701451</v>
      </c>
      <c r="DA26" s="198">
        <v>2.6287711604701451</v>
      </c>
      <c r="DB26" s="198">
        <v>2.6742717391003676</v>
      </c>
      <c r="DC26" s="198">
        <v>2.6722275790638275</v>
      </c>
      <c r="DD26" s="198">
        <v>2.7081912684354243</v>
      </c>
      <c r="DE26" s="198">
        <v>2.7122434256366539</v>
      </c>
      <c r="DF26" s="198">
        <v>2.8101603642496009</v>
      </c>
      <c r="DG26" s="198">
        <v>2.8094952035603495</v>
      </c>
      <c r="DH26" s="198">
        <v>2.8753242998283666</v>
      </c>
      <c r="DI26" s="198">
        <v>2.5788776307003394</v>
      </c>
      <c r="DJ26" s="198">
        <v>2.8825778367851012</v>
      </c>
      <c r="DK26" s="198">
        <v>2.9924199909779707</v>
      </c>
      <c r="DL26" s="198">
        <v>2.4105726035223656</v>
      </c>
    </row>
    <row r="27" spans="2:116" s="158" customFormat="1" ht="10.5" customHeight="1">
      <c r="B27" s="195" t="s">
        <v>215</v>
      </c>
      <c r="C27" s="198">
        <v>68.565763055510402</v>
      </c>
      <c r="D27" s="198">
        <v>68.998957279484827</v>
      </c>
      <c r="E27" s="198">
        <v>72.237796625985212</v>
      </c>
      <c r="F27" s="198">
        <v>79.154692815241077</v>
      </c>
      <c r="G27" s="198">
        <v>81.399713582384081</v>
      </c>
      <c r="H27" s="198">
        <v>81.733639651153254</v>
      </c>
      <c r="I27" s="198">
        <v>84.76467225905651</v>
      </c>
      <c r="J27" s="198">
        <v>84.762655410752217</v>
      </c>
      <c r="K27" s="198">
        <v>86.517618790776069</v>
      </c>
      <c r="L27" s="198">
        <v>86.480660785703222</v>
      </c>
      <c r="M27" s="198">
        <v>157.60240808829082</v>
      </c>
      <c r="N27" s="172"/>
      <c r="O27" s="198">
        <v>161.14204259689222</v>
      </c>
      <c r="P27" s="198">
        <v>161.14204259689222</v>
      </c>
      <c r="Q27" s="198">
        <v>184.12308678550502</v>
      </c>
      <c r="R27" s="198">
        <v>184.12308678550502</v>
      </c>
      <c r="S27" s="198">
        <v>185.51133374056386</v>
      </c>
      <c r="T27" s="198">
        <v>185.44308132774415</v>
      </c>
      <c r="U27" s="198">
        <v>204.71032624476581</v>
      </c>
      <c r="V27" s="198">
        <v>204.87435076617655</v>
      </c>
      <c r="W27" s="238">
        <v>208.37116750012234</v>
      </c>
      <c r="X27" s="198">
        <v>208.34430040598596</v>
      </c>
      <c r="Y27" s="198">
        <v>183.54634222399983</v>
      </c>
      <c r="Z27" s="198">
        <v>173.37288053901634</v>
      </c>
      <c r="AA27" s="198">
        <v>181.4690185216742</v>
      </c>
      <c r="AB27" s="198">
        <v>185.28081589279418</v>
      </c>
      <c r="AC27" s="198">
        <v>194.13485719498559</v>
      </c>
      <c r="AD27" s="144"/>
      <c r="AE27" s="196" t="s">
        <v>215</v>
      </c>
      <c r="AF27" s="198">
        <v>68.840279153079877</v>
      </c>
      <c r="AG27" s="198">
        <v>69.276995177865359</v>
      </c>
      <c r="AH27" s="198">
        <v>72.519712496505406</v>
      </c>
      <c r="AI27" s="198">
        <v>79.438599073597445</v>
      </c>
      <c r="AJ27" s="198">
        <v>81.686746053143224</v>
      </c>
      <c r="AK27" s="198">
        <v>82.022834826610762</v>
      </c>
      <c r="AL27" s="198">
        <v>85.055300578308461</v>
      </c>
      <c r="AM27" s="198">
        <v>85.054103354731296</v>
      </c>
      <c r="AN27" s="198">
        <v>86.810586805545583</v>
      </c>
      <c r="AO27" s="198">
        <v>86.779094556436775</v>
      </c>
      <c r="AP27" s="198">
        <v>157.90497693224054</v>
      </c>
      <c r="AQ27" s="172"/>
      <c r="AR27" s="198">
        <v>161.46021534776852</v>
      </c>
      <c r="AS27" s="198">
        <v>161.46021534776852</v>
      </c>
      <c r="AT27" s="198">
        <v>184.45279762655409</v>
      </c>
      <c r="AU27" s="198">
        <v>184.45279762655409</v>
      </c>
      <c r="AV27" s="198">
        <v>185.48193233140805</v>
      </c>
      <c r="AW27" s="198">
        <v>185.41845279008353</v>
      </c>
      <c r="AX27" s="198">
        <v>204.64830722324626</v>
      </c>
      <c r="AY27" s="198">
        <v>204.80612808928831</v>
      </c>
      <c r="AZ27" s="198">
        <v>208.27847376271478</v>
      </c>
      <c r="BA27" s="198">
        <v>208.24522754509135</v>
      </c>
      <c r="BB27" s="198">
        <v>183.5094174585451</v>
      </c>
      <c r="BC27" s="198">
        <v>173.17938092171275</v>
      </c>
      <c r="BD27" s="198">
        <v>181.28677393077967</v>
      </c>
      <c r="BE27" s="198">
        <v>184.97931501553171</v>
      </c>
      <c r="BF27" s="198">
        <v>193.80003420169601</v>
      </c>
      <c r="BH27" s="196" t="s">
        <v>215</v>
      </c>
      <c r="BI27" s="198">
        <v>77.702419391346695</v>
      </c>
      <c r="BJ27" s="198">
        <v>78.495957361464903</v>
      </c>
      <c r="BK27" s="198">
        <v>81.431543464451835</v>
      </c>
      <c r="BL27" s="198">
        <v>89.769356344150751</v>
      </c>
      <c r="BM27" s="198">
        <v>92.189363006991002</v>
      </c>
      <c r="BN27" s="198">
        <v>92.858635018132276</v>
      </c>
      <c r="BO27" s="198">
        <v>95.053517306958852</v>
      </c>
      <c r="BP27" s="198">
        <v>90.63523325052094</v>
      </c>
      <c r="BQ27" s="198">
        <v>92.467231518336789</v>
      </c>
      <c r="BR27" s="198">
        <v>90.813193145333557</v>
      </c>
      <c r="BS27" s="198">
        <v>94.615506369624669</v>
      </c>
      <c r="BT27" s="172"/>
      <c r="BU27" s="198">
        <v>99.019932732467154</v>
      </c>
      <c r="BV27" s="198">
        <v>99.019932732467154</v>
      </c>
      <c r="BW27" s="198">
        <v>101.19797317121264</v>
      </c>
      <c r="BX27" s="198">
        <v>101.19797317121264</v>
      </c>
      <c r="BY27" s="198">
        <v>102.96297753791782</v>
      </c>
      <c r="BZ27" s="198">
        <v>102.88956690971327</v>
      </c>
      <c r="CA27" s="198">
        <v>103.55664834231457</v>
      </c>
      <c r="CB27" s="198">
        <v>103.67344376727455</v>
      </c>
      <c r="CC27" s="198">
        <v>106.96240263002157</v>
      </c>
      <c r="CD27" s="198">
        <v>106.9431731933948</v>
      </c>
      <c r="CE27" s="198">
        <v>110.91998132220674</v>
      </c>
      <c r="CF27" s="198">
        <v>100.54928995680224</v>
      </c>
      <c r="CG27" s="198">
        <v>113.49998489553288</v>
      </c>
      <c r="CH27" s="198">
        <v>117.30039660660724</v>
      </c>
      <c r="CI27" s="198">
        <v>96.544586313983942</v>
      </c>
      <c r="CJ27" s="144"/>
      <c r="CK27" s="196" t="s">
        <v>215</v>
      </c>
      <c r="CL27" s="198">
        <v>146.26818244685711</v>
      </c>
      <c r="CM27" s="198">
        <v>147.49491464094973</v>
      </c>
      <c r="CN27" s="198">
        <v>153.66934009043706</v>
      </c>
      <c r="CO27" s="198">
        <v>168.92404915939181</v>
      </c>
      <c r="CP27" s="198">
        <v>173.58907658937508</v>
      </c>
      <c r="CQ27" s="198">
        <v>174.59227466928553</v>
      </c>
      <c r="CR27" s="198">
        <v>179.81818956601535</v>
      </c>
      <c r="CS27" s="198">
        <v>175.39788866127316</v>
      </c>
      <c r="CT27" s="198">
        <v>178.98485030911286</v>
      </c>
      <c r="CU27" s="198">
        <v>177.29385393103678</v>
      </c>
      <c r="CV27" s="198">
        <v>252.21791445791547</v>
      </c>
      <c r="CW27" s="172"/>
      <c r="CX27" s="198">
        <v>260.16197532935939</v>
      </c>
      <c r="CY27" s="198">
        <v>260.16197532935939</v>
      </c>
      <c r="CZ27" s="198">
        <v>285.32105995671765</v>
      </c>
      <c r="DA27" s="198">
        <v>285.32105995671765</v>
      </c>
      <c r="DB27" s="198">
        <v>288.47431127848171</v>
      </c>
      <c r="DC27" s="198">
        <v>288.33264823745742</v>
      </c>
      <c r="DD27" s="198">
        <v>308.26697458708037</v>
      </c>
      <c r="DE27" s="198">
        <v>308.54779453345111</v>
      </c>
      <c r="DF27" s="198">
        <v>315.33357013014393</v>
      </c>
      <c r="DG27" s="198">
        <v>315.28747359938075</v>
      </c>
      <c r="DH27" s="198">
        <v>294.46632354620658</v>
      </c>
      <c r="DI27" s="198">
        <v>273.92217049581859</v>
      </c>
      <c r="DJ27" s="198">
        <v>294.96900341720709</v>
      </c>
      <c r="DK27" s="198">
        <v>302.58121249940143</v>
      </c>
      <c r="DL27" s="198">
        <v>290.67944350896954</v>
      </c>
    </row>
    <row r="28" spans="2:116" s="158" customFormat="1" ht="10.5" customHeight="1">
      <c r="B28"/>
      <c r="C28"/>
      <c r="D28"/>
      <c r="E28"/>
      <c r="F28"/>
      <c r="G28"/>
      <c r="H28"/>
      <c r="I28"/>
      <c r="J28"/>
      <c r="K28"/>
      <c r="L28"/>
      <c r="M28"/>
      <c r="N28"/>
      <c r="O28"/>
      <c r="P28"/>
      <c r="Q28"/>
      <c r="R28"/>
      <c r="S28"/>
      <c r="T28"/>
      <c r="U28"/>
      <c r="V28"/>
      <c r="W28"/>
      <c r="X28"/>
      <c r="Y28"/>
      <c r="Z28"/>
      <c r="AA28"/>
      <c r="AB28"/>
      <c r="AC28"/>
      <c r="AD28" s="144"/>
      <c r="AE28"/>
      <c r="AF28" s="231"/>
      <c r="AG28" s="231"/>
      <c r="AH28" s="231"/>
      <c r="AI28" s="231"/>
      <c r="AJ28" s="231"/>
      <c r="AK28" s="231"/>
      <c r="AL28" s="231"/>
      <c r="AM28" s="231"/>
      <c r="AN28" s="231"/>
      <c r="AO28" s="231"/>
      <c r="AP28" s="231"/>
      <c r="AQ28" s="231"/>
      <c r="AR28" s="232"/>
      <c r="AS28" s="232"/>
      <c r="AT28" s="232"/>
      <c r="AU28" s="232"/>
      <c r="AV28" s="232"/>
      <c r="AW28" s="232"/>
      <c r="AX28" s="231"/>
      <c r="AY28" s="231"/>
      <c r="AZ28" s="231"/>
      <c r="BA28" s="231"/>
      <c r="BB28" s="231"/>
      <c r="BC28" s="231"/>
      <c r="BD28" s="231"/>
      <c r="BE28" s="231"/>
      <c r="BF28" s="231"/>
      <c r="BH28"/>
      <c r="BI28"/>
      <c r="BJ28"/>
      <c r="BK28"/>
      <c r="BL28"/>
      <c r="BM28"/>
      <c r="BN28"/>
      <c r="BO28"/>
      <c r="BP28"/>
      <c r="BQ28"/>
      <c r="BR28"/>
      <c r="BS28"/>
      <c r="BT28"/>
      <c r="BU28"/>
      <c r="BV28"/>
      <c r="BW28"/>
      <c r="BX28"/>
      <c r="BY28"/>
      <c r="BZ28"/>
      <c r="CA28"/>
      <c r="CB28"/>
      <c r="CC28"/>
      <c r="CD28"/>
      <c r="CE28"/>
      <c r="CF28"/>
      <c r="CG28"/>
      <c r="CH28"/>
      <c r="CI28"/>
      <c r="CJ28" s="144"/>
      <c r="CK28" s="196" t="s">
        <v>216</v>
      </c>
      <c r="CL28" s="198">
        <v>153.58159156919999</v>
      </c>
      <c r="CM28" s="198">
        <v>154.86966037299723</v>
      </c>
      <c r="CN28" s="198">
        <v>161.35280709495893</v>
      </c>
      <c r="CO28" s="198">
        <v>177.37025161736142</v>
      </c>
      <c r="CP28" s="198">
        <v>182.26853041884385</v>
      </c>
      <c r="CQ28" s="198">
        <v>183.32188840274981</v>
      </c>
      <c r="CR28" s="198">
        <v>188.80909904431613</v>
      </c>
      <c r="CS28" s="198">
        <v>184.16778309433681</v>
      </c>
      <c r="CT28" s="198">
        <v>187.93409282456849</v>
      </c>
      <c r="CU28" s="198">
        <v>186.15854662758863</v>
      </c>
      <c r="CV28" s="198">
        <v>264.82881018081127</v>
      </c>
      <c r="CW28" s="172"/>
      <c r="CX28" s="198">
        <v>273.17007409582737</v>
      </c>
      <c r="CY28" s="198">
        <v>273.17007409582737</v>
      </c>
      <c r="CZ28" s="198">
        <v>299.58711295455356</v>
      </c>
      <c r="DA28" s="198">
        <v>299.58711295455356</v>
      </c>
      <c r="DB28" s="198">
        <v>302.89802684240578</v>
      </c>
      <c r="DC28" s="198">
        <v>302.74928064933033</v>
      </c>
      <c r="DD28" s="198">
        <v>323.6803233164344</v>
      </c>
      <c r="DE28" s="198">
        <v>323.97518426012368</v>
      </c>
      <c r="DF28" s="198">
        <v>331.10024863665114</v>
      </c>
      <c r="DG28" s="198">
        <v>331.05184727934977</v>
      </c>
      <c r="DH28" s="198">
        <v>309.1896397235169</v>
      </c>
      <c r="DI28" s="198">
        <v>287.61827902060952</v>
      </c>
      <c r="DJ28" s="198">
        <v>309.71745358806749</v>
      </c>
      <c r="DK28" s="198">
        <v>317.7102731243715</v>
      </c>
      <c r="DL28" s="198">
        <v>305.21341568441801</v>
      </c>
    </row>
    <row r="29" spans="2:116" s="160" customFormat="1" ht="10.5" customHeight="1">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row>
    <row r="30" spans="2:116" s="158" customFormat="1" ht="38.25" customHeight="1">
      <c r="B30" s="170" t="s">
        <v>217</v>
      </c>
      <c r="C30" s="171" t="s">
        <v>176</v>
      </c>
      <c r="D30" s="171" t="s">
        <v>177</v>
      </c>
      <c r="E30" s="171" t="s">
        <v>178</v>
      </c>
      <c r="F30" s="171" t="s">
        <v>179</v>
      </c>
      <c r="G30" s="171" t="s">
        <v>180</v>
      </c>
      <c r="H30" s="171" t="s">
        <v>181</v>
      </c>
      <c r="I30" s="171" t="s">
        <v>182</v>
      </c>
      <c r="J30" s="171" t="s">
        <v>183</v>
      </c>
      <c r="K30" s="171" t="s">
        <v>184</v>
      </c>
      <c r="L30" s="171" t="s">
        <v>185</v>
      </c>
      <c r="M30" s="171" t="s">
        <v>186</v>
      </c>
      <c r="N30" s="172"/>
      <c r="O30" s="171" t="s">
        <v>187</v>
      </c>
      <c r="P30" s="171" t="s">
        <v>188</v>
      </c>
      <c r="Q30" s="171" t="s">
        <v>189</v>
      </c>
      <c r="R30" s="173" t="s">
        <v>190</v>
      </c>
      <c r="S30" s="173" t="s">
        <v>191</v>
      </c>
      <c r="T30" s="173" t="s">
        <v>192</v>
      </c>
      <c r="U30" s="173" t="s">
        <v>618</v>
      </c>
      <c r="V30" s="173" t="s">
        <v>619</v>
      </c>
      <c r="W30" s="173" t="s">
        <v>193</v>
      </c>
      <c r="X30" s="173" t="s">
        <v>194</v>
      </c>
      <c r="Y30" s="173" t="s">
        <v>195</v>
      </c>
      <c r="Z30" s="173" t="s">
        <v>196</v>
      </c>
      <c r="AA30" s="173" t="s">
        <v>197</v>
      </c>
      <c r="AB30" s="173" t="s">
        <v>198</v>
      </c>
      <c r="AC30" s="173" t="s">
        <v>199</v>
      </c>
      <c r="AD30" s="144"/>
      <c r="AE30" s="170" t="s">
        <v>217</v>
      </c>
      <c r="AF30" s="171" t="s">
        <v>176</v>
      </c>
      <c r="AG30" s="171" t="s">
        <v>177</v>
      </c>
      <c r="AH30" s="171" t="s">
        <v>178</v>
      </c>
      <c r="AI30" s="171" t="s">
        <v>179</v>
      </c>
      <c r="AJ30" s="171" t="s">
        <v>180</v>
      </c>
      <c r="AK30" s="171" t="s">
        <v>181</v>
      </c>
      <c r="AL30" s="171" t="s">
        <v>182</v>
      </c>
      <c r="AM30" s="171" t="s">
        <v>183</v>
      </c>
      <c r="AN30" s="171" t="s">
        <v>184</v>
      </c>
      <c r="AO30" s="171" t="s">
        <v>185</v>
      </c>
      <c r="AP30" s="171" t="s">
        <v>186</v>
      </c>
      <c r="AQ30" s="172"/>
      <c r="AR30" s="171" t="s">
        <v>187</v>
      </c>
      <c r="AS30" s="171" t="s">
        <v>188</v>
      </c>
      <c r="AT30" s="171" t="s">
        <v>189</v>
      </c>
      <c r="AU30" s="173" t="s">
        <v>190</v>
      </c>
      <c r="AV30" s="173" t="s">
        <v>191</v>
      </c>
      <c r="AW30" s="173" t="s">
        <v>192</v>
      </c>
      <c r="AX30" s="173" t="s">
        <v>618</v>
      </c>
      <c r="AY30" s="173" t="s">
        <v>619</v>
      </c>
      <c r="AZ30" s="173" t="s">
        <v>193</v>
      </c>
      <c r="BA30" s="173" t="s">
        <v>194</v>
      </c>
      <c r="BB30" s="173" t="s">
        <v>195</v>
      </c>
      <c r="BC30" s="173" t="s">
        <v>196</v>
      </c>
      <c r="BD30" s="173" t="s">
        <v>197</v>
      </c>
      <c r="BE30" s="173" t="s">
        <v>198</v>
      </c>
      <c r="BF30" s="171" t="s">
        <v>199</v>
      </c>
      <c r="BH30" s="170" t="s">
        <v>217</v>
      </c>
      <c r="BI30" s="171" t="s">
        <v>176</v>
      </c>
      <c r="BJ30" s="171" t="s">
        <v>177</v>
      </c>
      <c r="BK30" s="171" t="s">
        <v>178</v>
      </c>
      <c r="BL30" s="171" t="s">
        <v>179</v>
      </c>
      <c r="BM30" s="171" t="s">
        <v>180</v>
      </c>
      <c r="BN30" s="171" t="s">
        <v>181</v>
      </c>
      <c r="BO30" s="171" t="s">
        <v>182</v>
      </c>
      <c r="BP30" s="171" t="s">
        <v>183</v>
      </c>
      <c r="BQ30" s="171" t="s">
        <v>184</v>
      </c>
      <c r="BR30" s="171" t="s">
        <v>185</v>
      </c>
      <c r="BS30" s="171" t="s">
        <v>186</v>
      </c>
      <c r="BT30" s="172"/>
      <c r="BU30" s="171" t="s">
        <v>187</v>
      </c>
      <c r="BV30" s="171" t="s">
        <v>188</v>
      </c>
      <c r="BW30" s="171" t="s">
        <v>189</v>
      </c>
      <c r="BX30" s="173" t="s">
        <v>190</v>
      </c>
      <c r="BY30" s="173" t="s">
        <v>191</v>
      </c>
      <c r="BZ30" s="173" t="s">
        <v>192</v>
      </c>
      <c r="CA30" s="173" t="s">
        <v>618</v>
      </c>
      <c r="CB30" s="173" t="s">
        <v>619</v>
      </c>
      <c r="CC30" s="173" t="s">
        <v>193</v>
      </c>
      <c r="CD30" s="173" t="s">
        <v>194</v>
      </c>
      <c r="CE30" s="173" t="s">
        <v>195</v>
      </c>
      <c r="CF30" s="173" t="s">
        <v>196</v>
      </c>
      <c r="CG30" s="173" t="s">
        <v>197</v>
      </c>
      <c r="CH30" s="173" t="s">
        <v>198</v>
      </c>
      <c r="CI30" s="171" t="s">
        <v>199</v>
      </c>
      <c r="CJ30" s="144"/>
      <c r="CK30" s="170" t="s">
        <v>217</v>
      </c>
      <c r="CL30" s="171" t="s">
        <v>176</v>
      </c>
      <c r="CM30" s="171" t="s">
        <v>177</v>
      </c>
      <c r="CN30" s="171" t="s">
        <v>178</v>
      </c>
      <c r="CO30" s="171" t="s">
        <v>179</v>
      </c>
      <c r="CP30" s="171" t="s">
        <v>180</v>
      </c>
      <c r="CQ30" s="171" t="s">
        <v>181</v>
      </c>
      <c r="CR30" s="171" t="s">
        <v>182</v>
      </c>
      <c r="CS30" s="171" t="s">
        <v>183</v>
      </c>
      <c r="CT30" s="171" t="s">
        <v>184</v>
      </c>
      <c r="CU30" s="171" t="s">
        <v>185</v>
      </c>
      <c r="CV30" s="171" t="s">
        <v>186</v>
      </c>
      <c r="CW30" s="172"/>
      <c r="CX30" s="171" t="s">
        <v>187</v>
      </c>
      <c r="CY30" s="171" t="s">
        <v>188</v>
      </c>
      <c r="CZ30" s="171" t="s">
        <v>189</v>
      </c>
      <c r="DA30" s="173" t="s">
        <v>190</v>
      </c>
      <c r="DB30" s="173" t="s">
        <v>191</v>
      </c>
      <c r="DC30" s="173" t="s">
        <v>192</v>
      </c>
      <c r="DD30" s="173" t="s">
        <v>618</v>
      </c>
      <c r="DE30" s="173" t="s">
        <v>619</v>
      </c>
      <c r="DF30" s="173" t="s">
        <v>193</v>
      </c>
      <c r="DG30" s="173" t="s">
        <v>194</v>
      </c>
      <c r="DH30" s="173" t="s">
        <v>195</v>
      </c>
      <c r="DI30" s="173" t="s">
        <v>196</v>
      </c>
      <c r="DJ30" s="173" t="s">
        <v>197</v>
      </c>
      <c r="DK30" s="173" t="s">
        <v>198</v>
      </c>
      <c r="DL30" s="171" t="s">
        <v>199</v>
      </c>
    </row>
    <row r="31" spans="2:116" s="158" customFormat="1" ht="10.5" customHeight="1">
      <c r="B31" s="195" t="s">
        <v>200</v>
      </c>
      <c r="C31" s="198">
        <v>179.00136797424895</v>
      </c>
      <c r="D31" s="198">
        <v>171.2844775148248</v>
      </c>
      <c r="E31" s="198">
        <v>188.2966425157575</v>
      </c>
      <c r="F31" s="198">
        <v>205.64726567876167</v>
      </c>
      <c r="G31" s="198">
        <v>244.35175317326426</v>
      </c>
      <c r="H31" s="198">
        <v>220.83214040458211</v>
      </c>
      <c r="I31" s="198">
        <v>213.18332557673111</v>
      </c>
      <c r="J31" s="198">
        <v>186.28634708232781</v>
      </c>
      <c r="K31" s="198">
        <v>221.40767996833435</v>
      </c>
      <c r="L31" s="198">
        <v>277.90448646108462</v>
      </c>
      <c r="M31" s="198">
        <v>515.28606921595917</v>
      </c>
      <c r="N31" s="172"/>
      <c r="O31" s="198">
        <v>1154.4785866007871</v>
      </c>
      <c r="P31" s="198">
        <v>1597.1745371627455</v>
      </c>
      <c r="Q31" s="198">
        <v>1089.9605425061691</v>
      </c>
      <c r="R31" s="198">
        <v>493.32342630895181</v>
      </c>
      <c r="S31" s="198">
        <v>437.44397863035232</v>
      </c>
      <c r="T31" s="198">
        <v>473.48294979096471</v>
      </c>
      <c r="U31" s="198">
        <v>352.81674784941504</v>
      </c>
      <c r="V31" s="198">
        <v>299.97045974315182</v>
      </c>
      <c r="W31" s="198">
        <v>345.83733293810661</v>
      </c>
      <c r="X31" s="198">
        <v>355.90694681107556</v>
      </c>
      <c r="Y31" s="198">
        <v>387.26692007059006</v>
      </c>
      <c r="Z31" s="198">
        <v>347.02859235326872</v>
      </c>
      <c r="AA31" s="198">
        <v>347.70840412996597</v>
      </c>
      <c r="AB31" s="198">
        <v>311.3397552471971</v>
      </c>
      <c r="AC31" s="198">
        <v>298.38120440828499</v>
      </c>
      <c r="AD31" s="144"/>
      <c r="AE31" s="196" t="s">
        <v>200</v>
      </c>
      <c r="AF31" s="198">
        <v>243.5641006936373</v>
      </c>
      <c r="AG31" s="198">
        <v>233.38718526559481</v>
      </c>
      <c r="AH31" s="198">
        <v>255.96477111507141</v>
      </c>
      <c r="AI31" s="198">
        <v>280.35133215513343</v>
      </c>
      <c r="AJ31" s="198">
        <v>331.88177601701312</v>
      </c>
      <c r="AK31" s="198">
        <v>300.85275986127681</v>
      </c>
      <c r="AL31" s="198">
        <v>290.33538273875416</v>
      </c>
      <c r="AM31" s="198">
        <v>253.3454702673852</v>
      </c>
      <c r="AN31" s="198">
        <v>301.17601117012339</v>
      </c>
      <c r="AO31" s="198">
        <v>380.12916390301859</v>
      </c>
      <c r="AP31" s="198">
        <v>686.93566973033592</v>
      </c>
      <c r="AQ31" s="172"/>
      <c r="AR31" s="198">
        <v>1512.8094841491961</v>
      </c>
      <c r="AS31" s="198">
        <v>2208.3388120062273</v>
      </c>
      <c r="AT31" s="198">
        <v>1494.1918100465305</v>
      </c>
      <c r="AU31" s="198">
        <v>666.64106676100289</v>
      </c>
      <c r="AV31" s="198">
        <v>594.283958811405</v>
      </c>
      <c r="AW31" s="198">
        <v>646.55912706764207</v>
      </c>
      <c r="AX31" s="198">
        <v>477.16805647172947</v>
      </c>
      <c r="AY31" s="198">
        <v>400.7554662471087</v>
      </c>
      <c r="AZ31" s="198">
        <v>467.73429822907428</v>
      </c>
      <c r="BA31" s="198">
        <v>486.49058675635519</v>
      </c>
      <c r="BB31" s="198">
        <v>527.73361474943317</v>
      </c>
      <c r="BC31" s="198">
        <v>471.15421636604253</v>
      </c>
      <c r="BD31" s="198">
        <v>473.81748342969661</v>
      </c>
      <c r="BE31" s="198">
        <v>455.20280566706157</v>
      </c>
      <c r="BF31" s="198">
        <v>430.37690013179059</v>
      </c>
      <c r="BH31" s="196" t="s">
        <v>200</v>
      </c>
      <c r="BI31" s="198">
        <v>200.75</v>
      </c>
      <c r="BJ31" s="198">
        <v>199.05999999999997</v>
      </c>
      <c r="BK31" s="198">
        <v>215.77</v>
      </c>
      <c r="BL31" s="198">
        <v>243.3600000000001</v>
      </c>
      <c r="BM31" s="198">
        <v>281.17999999999995</v>
      </c>
      <c r="BN31" s="198">
        <v>230.78000000000006</v>
      </c>
      <c r="BO31" s="198">
        <v>206.32000000000002</v>
      </c>
      <c r="BP31" s="198">
        <v>145.13000000000005</v>
      </c>
      <c r="BQ31" s="198">
        <v>187.07</v>
      </c>
      <c r="BR31" s="198">
        <v>276.5100000000001</v>
      </c>
      <c r="BS31" s="198">
        <v>586.80999999999972</v>
      </c>
      <c r="BT31" s="172"/>
      <c r="BU31" s="198">
        <v>1376.8009245311077</v>
      </c>
      <c r="BV31" s="198">
        <v>1631.9111772946392</v>
      </c>
      <c r="BW31" s="198">
        <v>1133.4240853181416</v>
      </c>
      <c r="BX31" s="198">
        <v>572.26257830931559</v>
      </c>
      <c r="BY31" s="198">
        <v>524.28445804252556</v>
      </c>
      <c r="BZ31" s="198">
        <v>582.25117085916713</v>
      </c>
      <c r="CA31" s="198">
        <v>409.58146100228066</v>
      </c>
      <c r="CB31" s="198">
        <v>347.51209214970675</v>
      </c>
      <c r="CC31" s="198">
        <v>434.55989504828875</v>
      </c>
      <c r="CD31" s="198">
        <v>445.47136580670946</v>
      </c>
      <c r="CE31" s="198">
        <v>499.60569534182372</v>
      </c>
      <c r="CF31" s="198">
        <v>425.76788899996546</v>
      </c>
      <c r="CG31" s="198">
        <v>410.21697832740216</v>
      </c>
      <c r="CH31" s="198">
        <v>355.08668067017339</v>
      </c>
      <c r="CI31" s="198">
        <v>311.0981101456469</v>
      </c>
      <c r="CJ31" s="144"/>
      <c r="CK31" s="196" t="s">
        <v>200</v>
      </c>
      <c r="CL31" s="198">
        <v>379.75136797424898</v>
      </c>
      <c r="CM31" s="198">
        <v>370.3444775148248</v>
      </c>
      <c r="CN31" s="198">
        <v>404.06664251575751</v>
      </c>
      <c r="CO31" s="198">
        <v>449.00726567876177</v>
      </c>
      <c r="CP31" s="198">
        <v>525.53175317326418</v>
      </c>
      <c r="CQ31" s="198">
        <v>451.61214040458219</v>
      </c>
      <c r="CR31" s="198">
        <v>419.50332557673113</v>
      </c>
      <c r="CS31" s="198">
        <v>331.41634708232789</v>
      </c>
      <c r="CT31" s="198">
        <v>408.47767996833431</v>
      </c>
      <c r="CU31" s="198">
        <v>554.41448646108472</v>
      </c>
      <c r="CV31" s="198">
        <v>1102.0960692159588</v>
      </c>
      <c r="CW31" s="172"/>
      <c r="CX31" s="198">
        <v>2531.2795111318947</v>
      </c>
      <c r="CY31" s="198">
        <v>3229.0857144573847</v>
      </c>
      <c r="CZ31" s="198">
        <v>2223.3846278243109</v>
      </c>
      <c r="DA31" s="198">
        <v>1065.5860046182675</v>
      </c>
      <c r="DB31" s="198">
        <v>961.72843667287793</v>
      </c>
      <c r="DC31" s="198">
        <v>1055.7341206501319</v>
      </c>
      <c r="DD31" s="198">
        <v>762.3982088516957</v>
      </c>
      <c r="DE31" s="198">
        <v>647.48255189285851</v>
      </c>
      <c r="DF31" s="198">
        <v>780.39722798639536</v>
      </c>
      <c r="DG31" s="198">
        <v>801.37831261778501</v>
      </c>
      <c r="DH31" s="198">
        <v>886.87261541241378</v>
      </c>
      <c r="DI31" s="198">
        <v>772.79648135323419</v>
      </c>
      <c r="DJ31" s="198">
        <v>757.92538245736819</v>
      </c>
      <c r="DK31" s="198">
        <v>666.42643591737055</v>
      </c>
      <c r="DL31" s="198">
        <v>609.47931455393189</v>
      </c>
    </row>
    <row r="32" spans="2:116" s="158" customFormat="1" ht="10.5" customHeight="1">
      <c r="B32" s="195" t="s">
        <v>201</v>
      </c>
      <c r="C32" s="198">
        <v>3.4648843503671367</v>
      </c>
      <c r="D32" s="198">
        <v>3.3612879396840958</v>
      </c>
      <c r="E32" s="198">
        <v>11.652403061262774</v>
      </c>
      <c r="F32" s="198">
        <v>11.077105801368656</v>
      </c>
      <c r="G32" s="198">
        <v>14.883230646022749</v>
      </c>
      <c r="H32" s="198">
        <v>14.819176551301227</v>
      </c>
      <c r="I32" s="198">
        <v>17.646102036866232</v>
      </c>
      <c r="J32" s="198">
        <v>18.715424771732444</v>
      </c>
      <c r="K32" s="198">
        <v>14.308593954183147</v>
      </c>
      <c r="L32" s="198">
        <v>14.67492004669276</v>
      </c>
      <c r="M32" s="198">
        <v>9.2172823280201097</v>
      </c>
      <c r="N32" s="172"/>
      <c r="O32" s="198">
        <v>11.671120371343685</v>
      </c>
      <c r="P32" s="198">
        <v>11.671120371343685</v>
      </c>
      <c r="Q32" s="198">
        <v>18.00005259322603</v>
      </c>
      <c r="R32" s="198">
        <v>18.00005259322603</v>
      </c>
      <c r="S32" s="198">
        <v>17.216596257944094</v>
      </c>
      <c r="T32" s="198">
        <v>17.216596257944094</v>
      </c>
      <c r="U32" s="198">
        <v>23.47032631810719</v>
      </c>
      <c r="V32" s="198">
        <v>21.613731818623155</v>
      </c>
      <c r="W32" s="198">
        <v>20.798362237288099</v>
      </c>
      <c r="X32" s="198">
        <v>20.798362237288099</v>
      </c>
      <c r="Y32" s="198">
        <v>28.350186530706992</v>
      </c>
      <c r="Z32" s="198">
        <v>27.626561416850421</v>
      </c>
      <c r="AA32" s="198">
        <v>27.166217531894624</v>
      </c>
      <c r="AB32" s="198">
        <v>24.053416438725467</v>
      </c>
      <c r="AC32" s="198">
        <v>42.671816390679375</v>
      </c>
      <c r="AD32" s="144"/>
      <c r="AE32" s="196" t="s">
        <v>201</v>
      </c>
      <c r="AF32" s="198">
        <v>3.695838468799503</v>
      </c>
      <c r="AG32" s="198">
        <v>3.5853367720281919</v>
      </c>
      <c r="AH32" s="198">
        <v>12.42910064094038</v>
      </c>
      <c r="AI32" s="198">
        <v>11.815456613688003</v>
      </c>
      <c r="AJ32" s="198">
        <v>15.875278204103214</v>
      </c>
      <c r="AK32" s="198">
        <v>15.252517859400495</v>
      </c>
      <c r="AL32" s="198">
        <v>18.162094323274683</v>
      </c>
      <c r="AM32" s="198">
        <v>18.515809469683656</v>
      </c>
      <c r="AN32" s="198">
        <v>14.155980140040841</v>
      </c>
      <c r="AO32" s="198">
        <v>14.309299644028929</v>
      </c>
      <c r="AP32" s="198">
        <v>8.9876347080460999</v>
      </c>
      <c r="AQ32" s="172"/>
      <c r="AR32" s="198">
        <v>12.009130989979031</v>
      </c>
      <c r="AS32" s="198">
        <v>12.009130989979031</v>
      </c>
      <c r="AT32" s="198">
        <v>18.521453844979444</v>
      </c>
      <c r="AU32" s="198">
        <v>18.521453844979444</v>
      </c>
      <c r="AV32" s="198">
        <v>18.417607023985347</v>
      </c>
      <c r="AW32" s="198">
        <v>18.417607023985347</v>
      </c>
      <c r="AX32" s="198">
        <v>25.107186244146799</v>
      </c>
      <c r="AY32" s="198">
        <v>23.121109730057501</v>
      </c>
      <c r="AZ32" s="198">
        <v>23.799722335326042</v>
      </c>
      <c r="BA32" s="198">
        <v>23.799722335326042</v>
      </c>
      <c r="BB32" s="198">
        <v>32.441547103051477</v>
      </c>
      <c r="BC32" s="198">
        <v>31.613491944024503</v>
      </c>
      <c r="BD32" s="198">
        <v>31.105691275625709</v>
      </c>
      <c r="BE32" s="198">
        <v>29.363017652570335</v>
      </c>
      <c r="BF32" s="198">
        <v>52.091044670052121</v>
      </c>
      <c r="BH32" s="196" t="s">
        <v>201</v>
      </c>
      <c r="BI32" s="198"/>
      <c r="BJ32" s="198"/>
      <c r="BK32" s="198"/>
      <c r="BL32" s="198"/>
      <c r="BM32" s="198"/>
      <c r="BN32" s="198"/>
      <c r="BO32" s="198"/>
      <c r="BP32" s="198"/>
      <c r="BQ32" s="198"/>
      <c r="BR32" s="198"/>
      <c r="BS32" s="198"/>
      <c r="BT32" s="172"/>
      <c r="BU32" s="198"/>
      <c r="BV32" s="198"/>
      <c r="BW32" s="198"/>
      <c r="BX32" s="198"/>
      <c r="BY32" s="198"/>
      <c r="BZ32" s="198"/>
      <c r="CA32" s="198"/>
      <c r="CB32" s="198"/>
      <c r="CC32" s="198"/>
      <c r="CD32" s="198"/>
      <c r="CE32" s="198"/>
      <c r="CF32" s="198"/>
      <c r="CG32" s="198"/>
      <c r="CH32" s="198"/>
      <c r="CI32" s="198"/>
      <c r="CJ32" s="144"/>
      <c r="CK32" s="196" t="s">
        <v>201</v>
      </c>
      <c r="CL32" s="198">
        <v>3.4648843503671367</v>
      </c>
      <c r="CM32" s="198">
        <v>3.3612879396840958</v>
      </c>
      <c r="CN32" s="198">
        <v>11.652403061262774</v>
      </c>
      <c r="CO32" s="198">
        <v>11.077105801368656</v>
      </c>
      <c r="CP32" s="198">
        <v>14.883230646022749</v>
      </c>
      <c r="CQ32" s="198">
        <v>14.819176551301227</v>
      </c>
      <c r="CR32" s="198">
        <v>17.646102036866232</v>
      </c>
      <c r="CS32" s="198">
        <v>18.715424771732444</v>
      </c>
      <c r="CT32" s="198">
        <v>14.308593954183147</v>
      </c>
      <c r="CU32" s="198">
        <v>14.67492004669276</v>
      </c>
      <c r="CV32" s="198">
        <v>9.2172823280201097</v>
      </c>
      <c r="CW32" s="172"/>
      <c r="CX32" s="198">
        <v>11.671120371343685</v>
      </c>
      <c r="CY32" s="198">
        <v>11.671120371343685</v>
      </c>
      <c r="CZ32" s="198">
        <v>18.00005259322603</v>
      </c>
      <c r="DA32" s="198">
        <v>18.00005259322603</v>
      </c>
      <c r="DB32" s="198">
        <v>17.216596257944094</v>
      </c>
      <c r="DC32" s="198">
        <v>17.216596257944094</v>
      </c>
      <c r="DD32" s="198">
        <v>23.47032631810719</v>
      </c>
      <c r="DE32" s="198">
        <v>21.613731818623155</v>
      </c>
      <c r="DF32" s="198">
        <v>20.798362237288099</v>
      </c>
      <c r="DG32" s="198">
        <v>20.798362237288099</v>
      </c>
      <c r="DH32" s="198">
        <v>28.350186530706992</v>
      </c>
      <c r="DI32" s="198">
        <v>27.626561416850421</v>
      </c>
      <c r="DJ32" s="198">
        <v>27.166217531894624</v>
      </c>
      <c r="DK32" s="198">
        <v>24.053416438725467</v>
      </c>
      <c r="DL32" s="198">
        <v>42.671816390679375</v>
      </c>
    </row>
    <row r="33" spans="2:116" s="158" customFormat="1" ht="10.5" customHeight="1">
      <c r="B33" s="195" t="s">
        <v>202</v>
      </c>
      <c r="C33" s="198" t="s">
        <v>620</v>
      </c>
      <c r="D33" s="198" t="s">
        <v>620</v>
      </c>
      <c r="E33" s="198" t="s">
        <v>620</v>
      </c>
      <c r="F33" s="198" t="s">
        <v>620</v>
      </c>
      <c r="G33" s="198" t="s">
        <v>620</v>
      </c>
      <c r="H33" s="198" t="s">
        <v>620</v>
      </c>
      <c r="I33" s="198" t="s">
        <v>620</v>
      </c>
      <c r="J33" s="198">
        <v>4.5552674196923926</v>
      </c>
      <c r="K33" s="198">
        <v>9.975695096053105</v>
      </c>
      <c r="L33" s="198">
        <v>4.43</v>
      </c>
      <c r="M33" s="198" t="s">
        <v>620</v>
      </c>
      <c r="N33" s="172"/>
      <c r="O33" s="198">
        <v>20.736406675957259</v>
      </c>
      <c r="P33" s="198">
        <v>20.736406675957259</v>
      </c>
      <c r="Q33" s="198">
        <v>26.747623889549011</v>
      </c>
      <c r="R33" s="198">
        <v>35.16407790811737</v>
      </c>
      <c r="S33" s="198">
        <v>6.0112172135917499</v>
      </c>
      <c r="T33" s="198">
        <v>6.0112172135917499</v>
      </c>
      <c r="U33" s="198">
        <v>15.899644085837112</v>
      </c>
      <c r="V33" s="198">
        <v>15.899644085837112</v>
      </c>
      <c r="W33" s="198">
        <v>15.899644085837112</v>
      </c>
      <c r="X33" s="198">
        <v>15.899644085837112</v>
      </c>
      <c r="Y33" s="198">
        <v>15.899644085837112</v>
      </c>
      <c r="Z33" s="198">
        <v>0</v>
      </c>
      <c r="AA33" s="198">
        <v>0</v>
      </c>
      <c r="AB33" s="198">
        <v>0</v>
      </c>
      <c r="AC33" s="198">
        <v>0</v>
      </c>
      <c r="AD33" s="144"/>
      <c r="AE33" s="196" t="s">
        <v>202</v>
      </c>
      <c r="AF33" s="198" t="s">
        <v>620</v>
      </c>
      <c r="AG33" s="198" t="s">
        <v>620</v>
      </c>
      <c r="AH33" s="198" t="s">
        <v>620</v>
      </c>
      <c r="AI33" s="198" t="s">
        <v>620</v>
      </c>
      <c r="AJ33" s="198" t="s">
        <v>620</v>
      </c>
      <c r="AK33" s="198" t="s">
        <v>620</v>
      </c>
      <c r="AL33" s="198" t="s">
        <v>620</v>
      </c>
      <c r="AM33" s="198">
        <v>6.5476579358857476</v>
      </c>
      <c r="AN33" s="198">
        <v>9.975695096053105</v>
      </c>
      <c r="AO33" s="198">
        <v>4.43</v>
      </c>
      <c r="AP33" s="198" t="s">
        <v>620</v>
      </c>
      <c r="AQ33" s="172"/>
      <c r="AR33" s="198">
        <v>20.701931196232078</v>
      </c>
      <c r="AS33" s="198">
        <v>20.701931196232078</v>
      </c>
      <c r="AT33" s="198">
        <v>26.713148409823834</v>
      </c>
      <c r="AU33" s="198">
        <v>38.116086112400332</v>
      </c>
      <c r="AV33" s="198">
        <v>6.0112172135917499</v>
      </c>
      <c r="AW33" s="198">
        <v>6.0112172135917499</v>
      </c>
      <c r="AX33" s="198">
        <v>15.899644085837112</v>
      </c>
      <c r="AY33" s="198">
        <v>15.899644085837112</v>
      </c>
      <c r="AZ33" s="198">
        <v>15.899644085837112</v>
      </c>
      <c r="BA33" s="198">
        <v>15.899644085837112</v>
      </c>
      <c r="BB33" s="198">
        <v>15.899644085837112</v>
      </c>
      <c r="BC33" s="198">
        <v>0</v>
      </c>
      <c r="BD33" s="198">
        <v>0</v>
      </c>
      <c r="BE33" s="198">
        <v>0</v>
      </c>
      <c r="BF33" s="198">
        <v>0</v>
      </c>
      <c r="BH33" s="196" t="s">
        <v>202</v>
      </c>
      <c r="BI33" s="198" t="s">
        <v>620</v>
      </c>
      <c r="BJ33" s="198" t="s">
        <v>620</v>
      </c>
      <c r="BK33" s="198" t="s">
        <v>620</v>
      </c>
      <c r="BL33" s="198" t="s">
        <v>620</v>
      </c>
      <c r="BM33" s="198" t="s">
        <v>620</v>
      </c>
      <c r="BN33" s="198" t="s">
        <v>620</v>
      </c>
      <c r="BO33" s="198" t="s">
        <v>620</v>
      </c>
      <c r="BP33" s="198">
        <v>10.705717509101307</v>
      </c>
      <c r="BQ33" s="198">
        <v>13.71215092385904</v>
      </c>
      <c r="BR33" s="198">
        <v>4.43</v>
      </c>
      <c r="BS33" s="198" t="s">
        <v>620</v>
      </c>
      <c r="BT33" s="172"/>
      <c r="BU33" s="198">
        <v>26.67954491790935</v>
      </c>
      <c r="BV33" s="198">
        <v>26.67954491790935</v>
      </c>
      <c r="BW33" s="198">
        <v>32.690762131501103</v>
      </c>
      <c r="BX33" s="198">
        <v>32.690762131501103</v>
      </c>
      <c r="BY33" s="198">
        <v>6.0112172135917499</v>
      </c>
      <c r="BZ33" s="198">
        <v>6.0112172135917499</v>
      </c>
      <c r="CA33" s="198">
        <v>14.668937868380539</v>
      </c>
      <c r="CB33" s="198">
        <v>14.668937868380539</v>
      </c>
      <c r="CC33" s="198">
        <v>14.668937868380539</v>
      </c>
      <c r="CD33" s="198">
        <v>14.668937868380539</v>
      </c>
      <c r="CE33" s="198">
        <v>14.668937868380539</v>
      </c>
      <c r="CF33" s="198">
        <v>0</v>
      </c>
      <c r="CG33" s="198">
        <v>0</v>
      </c>
      <c r="CH33" s="198">
        <v>0</v>
      </c>
      <c r="CI33" s="198">
        <v>0</v>
      </c>
      <c r="CJ33" s="144"/>
      <c r="CK33" s="196" t="s">
        <v>202</v>
      </c>
      <c r="CL33" s="198" t="s">
        <v>620</v>
      </c>
      <c r="CM33" s="198" t="s">
        <v>620</v>
      </c>
      <c r="CN33" s="198" t="s">
        <v>620</v>
      </c>
      <c r="CO33" s="198" t="s">
        <v>620</v>
      </c>
      <c r="CP33" s="198" t="s">
        <v>620</v>
      </c>
      <c r="CQ33" s="198" t="s">
        <v>620</v>
      </c>
      <c r="CR33" s="198" t="s">
        <v>620</v>
      </c>
      <c r="CS33" s="198">
        <v>15.2609849287937</v>
      </c>
      <c r="CT33" s="198">
        <v>23.687846019912143</v>
      </c>
      <c r="CU33" s="198">
        <v>8.86</v>
      </c>
      <c r="CV33" s="198" t="s">
        <v>620</v>
      </c>
      <c r="CW33" s="172"/>
      <c r="CX33" s="198">
        <v>47.415951593866609</v>
      </c>
      <c r="CY33" s="198">
        <v>47.415951593866609</v>
      </c>
      <c r="CZ33" s="198">
        <v>59.438386021050114</v>
      </c>
      <c r="DA33" s="198">
        <v>67.854840039618466</v>
      </c>
      <c r="DB33" s="198">
        <v>12.0224344271835</v>
      </c>
      <c r="DC33" s="198">
        <v>12.0224344271835</v>
      </c>
      <c r="DD33" s="198">
        <v>30.568581954217649</v>
      </c>
      <c r="DE33" s="198">
        <v>30.568581954217649</v>
      </c>
      <c r="DF33" s="198">
        <v>30.568581954217649</v>
      </c>
      <c r="DG33" s="198">
        <v>30.568581954217649</v>
      </c>
      <c r="DH33" s="198">
        <v>30.568581954217649</v>
      </c>
      <c r="DI33" s="198">
        <v>0</v>
      </c>
      <c r="DJ33" s="198">
        <v>0</v>
      </c>
      <c r="DK33" s="198">
        <v>0</v>
      </c>
      <c r="DL33" s="198">
        <v>0</v>
      </c>
    </row>
    <row r="34" spans="2:116" s="158" customFormat="1" ht="10.5" customHeight="1">
      <c r="B34" s="195" t="s">
        <v>203</v>
      </c>
      <c r="C34" s="198">
        <v>88.907900801057167</v>
      </c>
      <c r="D34" s="198">
        <v>89.2228354434869</v>
      </c>
      <c r="E34" s="198">
        <v>103.18869384400993</v>
      </c>
      <c r="F34" s="198">
        <v>103.25784488604373</v>
      </c>
      <c r="G34" s="198">
        <v>110.38956078047262</v>
      </c>
      <c r="H34" s="198">
        <v>111.70052282209861</v>
      </c>
      <c r="I34" s="198">
        <v>114.89567331049632</v>
      </c>
      <c r="J34" s="198">
        <v>114.41325620654189</v>
      </c>
      <c r="K34" s="198">
        <v>121.04715621876539</v>
      </c>
      <c r="L34" s="198">
        <v>120.45617283230332</v>
      </c>
      <c r="M34" s="198">
        <v>126.56935319315116</v>
      </c>
      <c r="N34" s="172"/>
      <c r="O34" s="198">
        <v>125.49442106415583</v>
      </c>
      <c r="P34" s="198">
        <v>125.49442106415583</v>
      </c>
      <c r="Q34" s="198">
        <v>139.71758497034597</v>
      </c>
      <c r="R34" s="198">
        <v>139.71758497034597</v>
      </c>
      <c r="S34" s="198">
        <v>141.39334325971123</v>
      </c>
      <c r="T34" s="198">
        <v>141.39334325971123</v>
      </c>
      <c r="U34" s="198">
        <v>161.61679535715993</v>
      </c>
      <c r="V34" s="198">
        <v>161.61679535715993</v>
      </c>
      <c r="W34" s="198">
        <v>160.46648304372471</v>
      </c>
      <c r="X34" s="198">
        <v>160.46648304372471</v>
      </c>
      <c r="Y34" s="198">
        <v>168.58419578891841</v>
      </c>
      <c r="Z34" s="198">
        <v>168.58419578891841</v>
      </c>
      <c r="AA34" s="198">
        <v>176.30995589542471</v>
      </c>
      <c r="AB34" s="198">
        <v>173.94499533158441</v>
      </c>
      <c r="AC34" s="198">
        <v>77.968793938280285</v>
      </c>
      <c r="AD34" s="144"/>
      <c r="AE34" s="196" t="s">
        <v>203</v>
      </c>
      <c r="AF34" s="198">
        <v>118.07705875336698</v>
      </c>
      <c r="AG34" s="198">
        <v>118.50377291366176</v>
      </c>
      <c r="AH34" s="198">
        <v>137.2785412534873</v>
      </c>
      <c r="AI34" s="198">
        <v>137.37219711784317</v>
      </c>
      <c r="AJ34" s="198">
        <v>146.97498129828324</v>
      </c>
      <c r="AK34" s="198">
        <v>148.78179429410963</v>
      </c>
      <c r="AL34" s="198">
        <v>153.05177827785991</v>
      </c>
      <c r="AM34" s="198">
        <v>152.50792343202036</v>
      </c>
      <c r="AN34" s="198">
        <v>161.47386372529701</v>
      </c>
      <c r="AO34" s="198">
        <v>160.71814985263919</v>
      </c>
      <c r="AP34" s="198">
        <v>168.06212548551051</v>
      </c>
      <c r="AQ34" s="172"/>
      <c r="AR34" s="198">
        <v>166.49125558391935</v>
      </c>
      <c r="AS34" s="198">
        <v>166.49125558391935</v>
      </c>
      <c r="AT34" s="198">
        <v>185.6375469898137</v>
      </c>
      <c r="AU34" s="198">
        <v>185.6375469898137</v>
      </c>
      <c r="AV34" s="198">
        <v>187.90853505419244</v>
      </c>
      <c r="AW34" s="198">
        <v>187.90853505419244</v>
      </c>
      <c r="AX34" s="198">
        <v>215.09117813160694</v>
      </c>
      <c r="AY34" s="198">
        <v>215.09117813160694</v>
      </c>
      <c r="AZ34" s="198">
        <v>213.53265009099579</v>
      </c>
      <c r="BA34" s="198">
        <v>213.53265009099579</v>
      </c>
      <c r="BB34" s="198">
        <v>224.49869490443493</v>
      </c>
      <c r="BC34" s="198">
        <v>224.49869490443493</v>
      </c>
      <c r="BD34" s="198">
        <v>231.94127274859767</v>
      </c>
      <c r="BE34" s="198">
        <v>241.03087654584155</v>
      </c>
      <c r="BF34" s="198">
        <v>111.05576023678213</v>
      </c>
      <c r="BH34" s="196" t="s">
        <v>203</v>
      </c>
      <c r="BI34" s="198">
        <v>19.106297226763822</v>
      </c>
      <c r="BJ34" s="198">
        <v>19.106297226763822</v>
      </c>
      <c r="BK34" s="198">
        <v>20.852393125569616</v>
      </c>
      <c r="BL34" s="198">
        <v>20.849370287873601</v>
      </c>
      <c r="BM34" s="198">
        <v>21.50319340120604</v>
      </c>
      <c r="BN34" s="198">
        <v>21.819481548965165</v>
      </c>
      <c r="BO34" s="198">
        <v>25.256715910577434</v>
      </c>
      <c r="BP34" s="198">
        <v>24.167303215101221</v>
      </c>
      <c r="BQ34" s="198">
        <v>23.962512789411697</v>
      </c>
      <c r="BR34" s="198">
        <v>23.858648398084732</v>
      </c>
      <c r="BS34" s="198">
        <v>33.366817904048837</v>
      </c>
      <c r="BT34" s="172"/>
      <c r="BU34" s="198">
        <v>33.475871166766694</v>
      </c>
      <c r="BV34" s="198">
        <v>33.475871166766694</v>
      </c>
      <c r="BW34" s="198">
        <v>33.951682778351355</v>
      </c>
      <c r="BX34" s="198">
        <v>33.951682778351355</v>
      </c>
      <c r="BY34" s="198">
        <v>33.94954851889451</v>
      </c>
      <c r="BZ34" s="198">
        <v>33.94954851889451</v>
      </c>
      <c r="CA34" s="198">
        <v>47.221804792101878</v>
      </c>
      <c r="CB34" s="198">
        <v>47.221804792101878</v>
      </c>
      <c r="CC34" s="198">
        <v>47.168940722773513</v>
      </c>
      <c r="CD34" s="198">
        <v>47.168940722773513</v>
      </c>
      <c r="CE34" s="198">
        <v>51.038387658929757</v>
      </c>
      <c r="CF34" s="198">
        <v>51.038387658929757</v>
      </c>
      <c r="CG34" s="198">
        <v>60.273806785280165</v>
      </c>
      <c r="CH34" s="198">
        <v>62.110199268747586</v>
      </c>
      <c r="CI34" s="198">
        <v>28.083833243280782</v>
      </c>
      <c r="CJ34" s="144"/>
      <c r="CK34" s="196" t="s">
        <v>203</v>
      </c>
      <c r="CL34" s="198">
        <v>108.01419802782098</v>
      </c>
      <c r="CM34" s="198">
        <v>108.32913267025071</v>
      </c>
      <c r="CN34" s="198">
        <v>124.04108696957955</v>
      </c>
      <c r="CO34" s="198">
        <v>124.10721517391733</v>
      </c>
      <c r="CP34" s="198">
        <v>131.89275418167867</v>
      </c>
      <c r="CQ34" s="198">
        <v>133.52000437106378</v>
      </c>
      <c r="CR34" s="198">
        <v>140.15238922107375</v>
      </c>
      <c r="CS34" s="198">
        <v>138.5805594216431</v>
      </c>
      <c r="CT34" s="198">
        <v>145.0096690081771</v>
      </c>
      <c r="CU34" s="198">
        <v>144.31482123038805</v>
      </c>
      <c r="CV34" s="198">
        <v>159.9361710972</v>
      </c>
      <c r="CW34" s="172"/>
      <c r="CX34" s="198">
        <v>158.97029223092252</v>
      </c>
      <c r="CY34" s="198">
        <v>158.97029223092252</v>
      </c>
      <c r="CZ34" s="198">
        <v>173.66926774869734</v>
      </c>
      <c r="DA34" s="198">
        <v>173.66926774869734</v>
      </c>
      <c r="DB34" s="198">
        <v>175.34289177860575</v>
      </c>
      <c r="DC34" s="198">
        <v>175.34289177860575</v>
      </c>
      <c r="DD34" s="198">
        <v>208.83860014926182</v>
      </c>
      <c r="DE34" s="198">
        <v>208.83860014926182</v>
      </c>
      <c r="DF34" s="198">
        <v>207.63542376649821</v>
      </c>
      <c r="DG34" s="198">
        <v>207.63542376649821</v>
      </c>
      <c r="DH34" s="198">
        <v>219.62258344784817</v>
      </c>
      <c r="DI34" s="198">
        <v>219.62258344784817</v>
      </c>
      <c r="DJ34" s="198">
        <v>236.58376268070487</v>
      </c>
      <c r="DK34" s="198">
        <v>236.05519460033199</v>
      </c>
      <c r="DL34" s="198">
        <v>106.05262718156106</v>
      </c>
    </row>
    <row r="35" spans="2:116" s="158" customFormat="1" ht="10.5" customHeight="1">
      <c r="B35" s="195" t="s">
        <v>204</v>
      </c>
      <c r="C35" s="198">
        <v>134.94626558994401</v>
      </c>
      <c r="D35" s="198">
        <v>135.83719089936108</v>
      </c>
      <c r="E35" s="198">
        <v>131.67837067324322</v>
      </c>
      <c r="F35" s="198">
        <v>131.2842545781717</v>
      </c>
      <c r="G35" s="198">
        <v>138.51639149164146</v>
      </c>
      <c r="H35" s="198">
        <v>140.23783389769395</v>
      </c>
      <c r="I35" s="198">
        <v>140.5199304149771</v>
      </c>
      <c r="J35" s="198">
        <v>144.00471246533911</v>
      </c>
      <c r="K35" s="198">
        <v>153.15544286240794</v>
      </c>
      <c r="L35" s="198">
        <v>153.27044256757927</v>
      </c>
      <c r="M35" s="198">
        <v>201.74330332289634</v>
      </c>
      <c r="N35" s="172"/>
      <c r="O35" s="198">
        <v>207.14962998740157</v>
      </c>
      <c r="P35" s="198">
        <v>207.14962998740157</v>
      </c>
      <c r="Q35" s="198">
        <v>225.97684176362142</v>
      </c>
      <c r="R35" s="198">
        <v>232.19848662979393</v>
      </c>
      <c r="S35" s="198">
        <v>233.19085855084813</v>
      </c>
      <c r="T35" s="198">
        <v>233.19085855084813</v>
      </c>
      <c r="U35" s="198">
        <v>216.88781027942559</v>
      </c>
      <c r="V35" s="198">
        <v>210.63280209342579</v>
      </c>
      <c r="W35" s="198">
        <v>224.9909074076389</v>
      </c>
      <c r="X35" s="198">
        <v>224.9909074076389</v>
      </c>
      <c r="Y35" s="198">
        <v>213.41163941704266</v>
      </c>
      <c r="Z35" s="198">
        <v>213.41163941704266</v>
      </c>
      <c r="AA35" s="198">
        <v>231.07792955908258</v>
      </c>
      <c r="AB35" s="198">
        <v>214.37155829707672</v>
      </c>
      <c r="AC35" s="198">
        <v>240.85979670043099</v>
      </c>
      <c r="AD35" s="144"/>
      <c r="AE35" s="196" t="s">
        <v>204</v>
      </c>
      <c r="AF35" s="198">
        <v>140.67827761874798</v>
      </c>
      <c r="AG35" s="198">
        <v>141.88362767308908</v>
      </c>
      <c r="AH35" s="198">
        <v>146.74643050364855</v>
      </c>
      <c r="AI35" s="198">
        <v>146.21321809921974</v>
      </c>
      <c r="AJ35" s="198">
        <v>154.98695474225545</v>
      </c>
      <c r="AK35" s="198">
        <v>155.91941768584419</v>
      </c>
      <c r="AL35" s="198">
        <v>156.82128408270361</v>
      </c>
      <c r="AM35" s="198">
        <v>160.05334295858538</v>
      </c>
      <c r="AN35" s="198">
        <v>171.05986563571534</v>
      </c>
      <c r="AO35" s="198">
        <v>170.07802785187067</v>
      </c>
      <c r="AP35" s="198">
        <v>211.18364579762692</v>
      </c>
      <c r="AQ35" s="172"/>
      <c r="AR35" s="198">
        <v>221.9286821365277</v>
      </c>
      <c r="AS35" s="198">
        <v>221.9286821365277</v>
      </c>
      <c r="AT35" s="198">
        <v>252.2686339812083</v>
      </c>
      <c r="AU35" s="198">
        <v>260.18181224363241</v>
      </c>
      <c r="AV35" s="198">
        <v>264.07391017309408</v>
      </c>
      <c r="AW35" s="198">
        <v>264.07391017309408</v>
      </c>
      <c r="AX35" s="198">
        <v>235.36368567467744</v>
      </c>
      <c r="AY35" s="198">
        <v>227.40600489841836</v>
      </c>
      <c r="AZ35" s="198">
        <v>248.31934622974373</v>
      </c>
      <c r="BA35" s="198">
        <v>248.31934622974373</v>
      </c>
      <c r="BB35" s="198">
        <v>237.80738359084313</v>
      </c>
      <c r="BC35" s="198">
        <v>237.80738359084313</v>
      </c>
      <c r="BD35" s="198">
        <v>261.7783371155133</v>
      </c>
      <c r="BE35" s="198">
        <v>251.06447952079461</v>
      </c>
      <c r="BF35" s="198">
        <v>275.57040355904081</v>
      </c>
      <c r="BH35" s="196" t="s">
        <v>204</v>
      </c>
      <c r="BI35" s="198">
        <v>122.43954491549439</v>
      </c>
      <c r="BJ35" s="198">
        <v>122.46354491524748</v>
      </c>
      <c r="BK35" s="198">
        <v>126.26991866834115</v>
      </c>
      <c r="BL35" s="198">
        <v>126.34191866760045</v>
      </c>
      <c r="BM35" s="198">
        <v>131.74472031618731</v>
      </c>
      <c r="BN35" s="198">
        <v>131.30072032075481</v>
      </c>
      <c r="BO35" s="198">
        <v>132.24553140529321</v>
      </c>
      <c r="BP35" s="198">
        <v>129.58153143269809</v>
      </c>
      <c r="BQ35" s="198">
        <v>123.6783856835283</v>
      </c>
      <c r="BR35" s="198">
        <v>123.24638568797238</v>
      </c>
      <c r="BS35" s="198">
        <v>176.88696739639255</v>
      </c>
      <c r="BT35" s="172"/>
      <c r="BU35" s="198">
        <v>172.44542104951498</v>
      </c>
      <c r="BV35" s="198">
        <v>172.44542104951498</v>
      </c>
      <c r="BW35" s="198">
        <v>169.73380104854746</v>
      </c>
      <c r="BX35" s="198">
        <v>169.73380104854746</v>
      </c>
      <c r="BY35" s="198">
        <v>172.01380102509276</v>
      </c>
      <c r="BZ35" s="198">
        <v>172.01380102509276</v>
      </c>
      <c r="CA35" s="198">
        <v>170.80268983677828</v>
      </c>
      <c r="CB35" s="198">
        <v>170.80268983677828</v>
      </c>
      <c r="CC35" s="198">
        <v>165.30668989331633</v>
      </c>
      <c r="CD35" s="198">
        <v>165.30668989331633</v>
      </c>
      <c r="CE35" s="198">
        <v>181.42019750424308</v>
      </c>
      <c r="CF35" s="198">
        <v>181.42019750424308</v>
      </c>
      <c r="CG35" s="198">
        <v>190.398744249733</v>
      </c>
      <c r="CH35" s="198">
        <v>182.46546323932742</v>
      </c>
      <c r="CI35" s="198">
        <v>222.42578043645395</v>
      </c>
      <c r="CJ35" s="144"/>
      <c r="CK35" s="196" t="s">
        <v>204</v>
      </c>
      <c r="CL35" s="198">
        <v>257.38581050543837</v>
      </c>
      <c r="CM35" s="198">
        <v>258.30073581460857</v>
      </c>
      <c r="CN35" s="198">
        <v>257.94828934158437</v>
      </c>
      <c r="CO35" s="198">
        <v>257.62617324577218</v>
      </c>
      <c r="CP35" s="198">
        <v>270.2611118078288</v>
      </c>
      <c r="CQ35" s="198">
        <v>271.53855421844878</v>
      </c>
      <c r="CR35" s="198">
        <v>272.76546182027027</v>
      </c>
      <c r="CS35" s="198">
        <v>273.5862438980372</v>
      </c>
      <c r="CT35" s="198">
        <v>276.83382854593623</v>
      </c>
      <c r="CU35" s="198">
        <v>276.51682825555167</v>
      </c>
      <c r="CV35" s="198">
        <v>378.63027071928889</v>
      </c>
      <c r="CW35" s="172"/>
      <c r="CX35" s="198">
        <v>379.59505103691652</v>
      </c>
      <c r="CY35" s="198">
        <v>379.59505103691652</v>
      </c>
      <c r="CZ35" s="198">
        <v>395.71064281216889</v>
      </c>
      <c r="DA35" s="198">
        <v>401.93228767834137</v>
      </c>
      <c r="DB35" s="198">
        <v>405.20465957594092</v>
      </c>
      <c r="DC35" s="198">
        <v>405.20465957594092</v>
      </c>
      <c r="DD35" s="198">
        <v>387.69050011620391</v>
      </c>
      <c r="DE35" s="198">
        <v>381.43549193020408</v>
      </c>
      <c r="DF35" s="198">
        <v>390.2975973009552</v>
      </c>
      <c r="DG35" s="198">
        <v>390.2975973009552</v>
      </c>
      <c r="DH35" s="198">
        <v>394.83183692128574</v>
      </c>
      <c r="DI35" s="198">
        <v>394.83183692128574</v>
      </c>
      <c r="DJ35" s="198">
        <v>421.47667380881558</v>
      </c>
      <c r="DK35" s="198">
        <v>396.83702153640411</v>
      </c>
      <c r="DL35" s="198">
        <v>463.28557713688497</v>
      </c>
    </row>
    <row r="36" spans="2:116" s="158" customFormat="1" ht="10.5" customHeight="1">
      <c r="B36" s="195" t="s">
        <v>205</v>
      </c>
      <c r="C36" s="198">
        <v>78.263999999999996</v>
      </c>
      <c r="D36" s="198">
        <v>79.259530332681024</v>
      </c>
      <c r="E36" s="198">
        <v>80.408219178082177</v>
      </c>
      <c r="F36" s="198">
        <v>81.097432485322898</v>
      </c>
      <c r="G36" s="198">
        <v>82.016383561643821</v>
      </c>
      <c r="H36" s="198">
        <v>82.629017612524436</v>
      </c>
      <c r="I36" s="198">
        <v>83.088493150684926</v>
      </c>
      <c r="J36" s="198">
        <v>83.318230919765156</v>
      </c>
      <c r="K36" s="198">
        <v>83.777706457925646</v>
      </c>
      <c r="L36" s="198">
        <v>85.309291585127184</v>
      </c>
      <c r="M36" s="198">
        <v>87.836407045009778</v>
      </c>
      <c r="N36" s="172"/>
      <c r="O36" s="198">
        <v>92.278003913894295</v>
      </c>
      <c r="P36" s="198">
        <v>92.278003913894295</v>
      </c>
      <c r="Q36" s="198">
        <v>95.953808219178057</v>
      </c>
      <c r="R36" s="198">
        <v>95.953808219178057</v>
      </c>
      <c r="S36" s="198">
        <v>99.093557729941281</v>
      </c>
      <c r="T36" s="198">
        <v>99.093557729941281</v>
      </c>
      <c r="U36" s="198">
        <v>99.935929549902113</v>
      </c>
      <c r="V36" s="198">
        <v>99.935929549902113</v>
      </c>
      <c r="W36" s="198">
        <v>101.85041095890412</v>
      </c>
      <c r="X36" s="198">
        <v>101.85041095890412</v>
      </c>
      <c r="Y36" s="198">
        <v>103.45857534246578</v>
      </c>
      <c r="Z36" s="198" t="s">
        <v>620</v>
      </c>
      <c r="AA36" s="198" t="s">
        <v>620</v>
      </c>
      <c r="AB36" s="198" t="s">
        <v>620</v>
      </c>
      <c r="AC36" s="198" t="s">
        <v>620</v>
      </c>
      <c r="AD36" s="144"/>
      <c r="AE36" s="196" t="s">
        <v>205</v>
      </c>
      <c r="AF36" s="198">
        <v>78.263999999999996</v>
      </c>
      <c r="AG36" s="198">
        <v>79.259530332681024</v>
      </c>
      <c r="AH36" s="198">
        <v>80.408219178082177</v>
      </c>
      <c r="AI36" s="198">
        <v>81.097432485322898</v>
      </c>
      <c r="AJ36" s="198">
        <v>82.016383561643821</v>
      </c>
      <c r="AK36" s="198">
        <v>82.629017612524436</v>
      </c>
      <c r="AL36" s="198">
        <v>83.088493150684926</v>
      </c>
      <c r="AM36" s="198">
        <v>83.318230919765156</v>
      </c>
      <c r="AN36" s="198">
        <v>83.777706457925646</v>
      </c>
      <c r="AO36" s="198">
        <v>85.309291585127184</v>
      </c>
      <c r="AP36" s="198">
        <v>87.836407045009778</v>
      </c>
      <c r="AQ36" s="172"/>
      <c r="AR36" s="198">
        <v>92.278003913894295</v>
      </c>
      <c r="AS36" s="198">
        <v>92.278003913894295</v>
      </c>
      <c r="AT36" s="198">
        <v>95.953808219178057</v>
      </c>
      <c r="AU36" s="198">
        <v>95.953808219178057</v>
      </c>
      <c r="AV36" s="198">
        <v>99.093557729941281</v>
      </c>
      <c r="AW36" s="198">
        <v>99.093557729941281</v>
      </c>
      <c r="AX36" s="198">
        <v>99.935929549902113</v>
      </c>
      <c r="AY36" s="198">
        <v>99.935929549902113</v>
      </c>
      <c r="AZ36" s="198">
        <v>101.85041095890412</v>
      </c>
      <c r="BA36" s="198">
        <v>101.85041095890412</v>
      </c>
      <c r="BB36" s="198">
        <v>103.45857534246578</v>
      </c>
      <c r="BC36" s="198" t="s">
        <v>620</v>
      </c>
      <c r="BD36" s="198" t="s">
        <v>620</v>
      </c>
      <c r="BE36" s="198" t="s">
        <v>620</v>
      </c>
      <c r="BF36" s="198" t="s">
        <v>620</v>
      </c>
      <c r="BH36" s="196" t="s">
        <v>205</v>
      </c>
      <c r="BI36" s="198">
        <v>89.202099999999987</v>
      </c>
      <c r="BJ36" s="198">
        <v>90.336764677103716</v>
      </c>
      <c r="BK36" s="198">
        <v>91.64599315068493</v>
      </c>
      <c r="BL36" s="198">
        <v>92.431530234833659</v>
      </c>
      <c r="BM36" s="198">
        <v>93.478913013698644</v>
      </c>
      <c r="BN36" s="198">
        <v>94.177168199608587</v>
      </c>
      <c r="BO36" s="198">
        <v>94.700859589041102</v>
      </c>
      <c r="BP36" s="198">
        <v>94.96270528375733</v>
      </c>
      <c r="BQ36" s="198">
        <v>95.486396673189816</v>
      </c>
      <c r="BR36" s="198">
        <v>97.232034637964787</v>
      </c>
      <c r="BS36" s="198">
        <v>100.11233727984344</v>
      </c>
      <c r="BT36" s="172"/>
      <c r="BU36" s="198">
        <v>105.1746873776908</v>
      </c>
      <c r="BV36" s="198">
        <v>105.1746873776908</v>
      </c>
      <c r="BW36" s="198">
        <v>109.36421849315069</v>
      </c>
      <c r="BX36" s="198">
        <v>109.36421849315069</v>
      </c>
      <c r="BY36" s="198">
        <v>112.94277632093933</v>
      </c>
      <c r="BZ36" s="198">
        <v>112.94277632093933</v>
      </c>
      <c r="CA36" s="198">
        <v>113.90287720156557</v>
      </c>
      <c r="CB36" s="198">
        <v>113.90287720156557</v>
      </c>
      <c r="CC36" s="198">
        <v>116.08492465753422</v>
      </c>
      <c r="CD36" s="198">
        <v>116.08492465753422</v>
      </c>
      <c r="CE36" s="198">
        <v>117.91784452054797</v>
      </c>
      <c r="CF36" s="198" t="s">
        <v>620</v>
      </c>
      <c r="CG36" s="198" t="s">
        <v>620</v>
      </c>
      <c r="CH36" s="198" t="s">
        <v>620</v>
      </c>
      <c r="CI36" s="198" t="s">
        <v>620</v>
      </c>
      <c r="CJ36" s="144"/>
      <c r="CK36" s="196" t="s">
        <v>205</v>
      </c>
      <c r="CL36" s="198">
        <v>167.46609999999998</v>
      </c>
      <c r="CM36" s="198">
        <v>169.59629500978474</v>
      </c>
      <c r="CN36" s="198">
        <v>172.05421232876711</v>
      </c>
      <c r="CO36" s="198">
        <v>173.52896272015656</v>
      </c>
      <c r="CP36" s="198">
        <v>175.49529657534248</v>
      </c>
      <c r="CQ36" s="198">
        <v>176.80618581213304</v>
      </c>
      <c r="CR36" s="198">
        <v>177.78935273972604</v>
      </c>
      <c r="CS36" s="198">
        <v>178.28093620352249</v>
      </c>
      <c r="CT36" s="198">
        <v>179.26410313111546</v>
      </c>
      <c r="CU36" s="198">
        <v>182.54132622309197</v>
      </c>
      <c r="CV36" s="198">
        <v>187.94874432485324</v>
      </c>
      <c r="CW36" s="172"/>
      <c r="CX36" s="198">
        <v>197.4526912915851</v>
      </c>
      <c r="CY36" s="198">
        <v>197.4526912915851</v>
      </c>
      <c r="CZ36" s="198">
        <v>205.31802671232873</v>
      </c>
      <c r="DA36" s="198">
        <v>205.31802671232873</v>
      </c>
      <c r="DB36" s="198">
        <v>212.03633405088061</v>
      </c>
      <c r="DC36" s="198">
        <v>212.03633405088061</v>
      </c>
      <c r="DD36" s="198">
        <v>213.8388067514677</v>
      </c>
      <c r="DE36" s="198">
        <v>213.8388067514677</v>
      </c>
      <c r="DF36" s="198">
        <v>217.93533561643835</v>
      </c>
      <c r="DG36" s="198">
        <v>217.93533561643835</v>
      </c>
      <c r="DH36" s="198">
        <v>221.37641986301375</v>
      </c>
      <c r="DI36" s="198" t="s">
        <v>620</v>
      </c>
      <c r="DJ36" s="198" t="s">
        <v>620</v>
      </c>
      <c r="DK36" s="198" t="s">
        <v>620</v>
      </c>
      <c r="DL36" s="198" t="s">
        <v>620</v>
      </c>
    </row>
    <row r="37" spans="2:116" s="158" customFormat="1" ht="10.5" customHeight="1">
      <c r="B37" s="195" t="s">
        <v>206</v>
      </c>
      <c r="C37" s="198">
        <v>0</v>
      </c>
      <c r="D37" s="198">
        <v>-0.18995111249132623</v>
      </c>
      <c r="E37" s="198">
        <v>2.3898870370752552</v>
      </c>
      <c r="F37" s="198">
        <v>11.485481460604179</v>
      </c>
      <c r="G37" s="198">
        <v>13.90509559648177</v>
      </c>
      <c r="H37" s="198">
        <v>14.008016342776509</v>
      </c>
      <c r="I37" s="198">
        <v>16.592254432324488</v>
      </c>
      <c r="J37" s="198">
        <v>16.855736391237038</v>
      </c>
      <c r="K37" s="198">
        <v>16.486105842624763</v>
      </c>
      <c r="L37" s="198">
        <v>16.529685824397355</v>
      </c>
      <c r="M37" s="198">
        <v>15.149258026029942</v>
      </c>
      <c r="N37" s="172"/>
      <c r="O37" s="198">
        <v>16.072618119862025</v>
      </c>
      <c r="P37" s="198">
        <v>16.072618119862025</v>
      </c>
      <c r="Q37" s="198">
        <v>17.32126615003747</v>
      </c>
      <c r="R37" s="198">
        <v>17.32126615003747</v>
      </c>
      <c r="S37" s="198">
        <v>15.505924067383233</v>
      </c>
      <c r="T37" s="198">
        <v>15.505924067383233</v>
      </c>
      <c r="U37" s="198">
        <v>16.061282668640136</v>
      </c>
      <c r="V37" s="198">
        <v>16.061282668640136</v>
      </c>
      <c r="W37" s="198">
        <v>19.203600376309364</v>
      </c>
      <c r="X37" s="198">
        <v>19.203600376309364</v>
      </c>
      <c r="Y37" s="198">
        <v>19.818932207430212</v>
      </c>
      <c r="Z37" s="198">
        <v>1.6670018591082372</v>
      </c>
      <c r="AA37" s="198">
        <v>-2.0699999999999998</v>
      </c>
      <c r="AB37" s="198">
        <v>-2.0699999999999998</v>
      </c>
      <c r="AC37" s="198">
        <v>-3.0616745019999998</v>
      </c>
      <c r="AD37" s="144"/>
      <c r="AE37" s="196" t="s">
        <v>206</v>
      </c>
      <c r="AF37" s="198">
        <v>0</v>
      </c>
      <c r="AG37" s="198">
        <v>-0.18995111249132623</v>
      </c>
      <c r="AH37" s="198">
        <v>2.3898870370752552</v>
      </c>
      <c r="AI37" s="198">
        <v>11.485481460604179</v>
      </c>
      <c r="AJ37" s="198">
        <v>13.90509559648177</v>
      </c>
      <c r="AK37" s="198">
        <v>14.008016342776509</v>
      </c>
      <c r="AL37" s="198">
        <v>16.592254432324488</v>
      </c>
      <c r="AM37" s="198">
        <v>16.855736391237038</v>
      </c>
      <c r="AN37" s="198">
        <v>16.486105842624763</v>
      </c>
      <c r="AO37" s="198">
        <v>16.529685824397355</v>
      </c>
      <c r="AP37" s="198">
        <v>15.149258026029942</v>
      </c>
      <c r="AQ37" s="172"/>
      <c r="AR37" s="198">
        <v>16.072618119862025</v>
      </c>
      <c r="AS37" s="198">
        <v>16.072618119862025</v>
      </c>
      <c r="AT37" s="198">
        <v>17.32126615003747</v>
      </c>
      <c r="AU37" s="198">
        <v>17.32126615003747</v>
      </c>
      <c r="AV37" s="198">
        <v>15.505924067383233</v>
      </c>
      <c r="AW37" s="198">
        <v>15.505924067383233</v>
      </c>
      <c r="AX37" s="198">
        <v>16.061282668640136</v>
      </c>
      <c r="AY37" s="198">
        <v>16.061282668640136</v>
      </c>
      <c r="AZ37" s="198">
        <v>19.203600376309364</v>
      </c>
      <c r="BA37" s="198">
        <v>19.203600376309364</v>
      </c>
      <c r="BB37" s="198">
        <v>19.818932207430212</v>
      </c>
      <c r="BC37" s="198">
        <v>1.6670018591082372</v>
      </c>
      <c r="BD37" s="198">
        <v>-2.0699999999999998</v>
      </c>
      <c r="BE37" s="198">
        <v>-2.0699999999999998</v>
      </c>
      <c r="BF37" s="198">
        <v>-3.0616745019999998</v>
      </c>
      <c r="BH37" s="196" t="s">
        <v>206</v>
      </c>
      <c r="BI37" s="198">
        <v>0</v>
      </c>
      <c r="BJ37" s="198">
        <v>-0.14839729644435984</v>
      </c>
      <c r="BK37" s="198">
        <v>1.899695256253338</v>
      </c>
      <c r="BL37" s="198">
        <v>12.665365920990933</v>
      </c>
      <c r="BM37" s="198">
        <v>14.640709693750987</v>
      </c>
      <c r="BN37" s="198">
        <v>14.927787132222536</v>
      </c>
      <c r="BO37" s="198">
        <v>17.170757060355502</v>
      </c>
      <c r="BP37" s="198">
        <v>11.164989866554466</v>
      </c>
      <c r="BQ37" s="198">
        <v>10.900121345430581</v>
      </c>
      <c r="BR37" s="198">
        <v>7.9767627265742549</v>
      </c>
      <c r="BS37" s="198">
        <v>3.3826300925037529</v>
      </c>
      <c r="BT37" s="172"/>
      <c r="BU37" s="198">
        <v>3.4563122415280962</v>
      </c>
      <c r="BV37" s="198">
        <v>3.4563122415280962</v>
      </c>
      <c r="BW37" s="198">
        <v>4.0165235041284371</v>
      </c>
      <c r="BX37" s="198">
        <v>4.0165235041284371</v>
      </c>
      <c r="BY37" s="198">
        <v>1.6619224346274917</v>
      </c>
      <c r="BZ37" s="198">
        <v>1.6619224346274917</v>
      </c>
      <c r="CA37" s="198">
        <v>1.0224004674714153</v>
      </c>
      <c r="CB37" s="198">
        <v>1.0224004674714153</v>
      </c>
      <c r="CC37" s="198">
        <v>3.1562464090757585</v>
      </c>
      <c r="CD37" s="198">
        <v>3.1562464090757585</v>
      </c>
      <c r="CE37" s="198">
        <v>2.8854725115042354</v>
      </c>
      <c r="CF37" s="198">
        <v>-5.4445461929239141</v>
      </c>
      <c r="CG37" s="198">
        <v>-3.6599999999999988</v>
      </c>
      <c r="CH37" s="198">
        <v>-3.6599999999999988</v>
      </c>
      <c r="CI37" s="198">
        <v>-5.9302043609999995</v>
      </c>
      <c r="CJ37" s="144"/>
      <c r="CK37" s="196" t="s">
        <v>206</v>
      </c>
      <c r="CL37" s="198">
        <v>0</v>
      </c>
      <c r="CM37" s="198">
        <v>-0.33834840893568607</v>
      </c>
      <c r="CN37" s="198">
        <v>4.2895822933285928</v>
      </c>
      <c r="CO37" s="198">
        <v>24.150847381595113</v>
      </c>
      <c r="CP37" s="198">
        <v>28.545805290232757</v>
      </c>
      <c r="CQ37" s="198">
        <v>28.935803474999044</v>
      </c>
      <c r="CR37" s="198">
        <v>33.763011492679993</v>
      </c>
      <c r="CS37" s="198">
        <v>28.020726257791502</v>
      </c>
      <c r="CT37" s="198">
        <v>27.386227188055344</v>
      </c>
      <c r="CU37" s="198">
        <v>24.506448550971609</v>
      </c>
      <c r="CV37" s="198">
        <v>18.531888118533693</v>
      </c>
      <c r="CW37" s="172"/>
      <c r="CX37" s="198">
        <v>19.52893036139012</v>
      </c>
      <c r="CY37" s="198">
        <v>19.52893036139012</v>
      </c>
      <c r="CZ37" s="198">
        <v>21.337789654165906</v>
      </c>
      <c r="DA37" s="198">
        <v>21.337789654165906</v>
      </c>
      <c r="DB37" s="198">
        <v>17.167846502010725</v>
      </c>
      <c r="DC37" s="198">
        <v>17.167846502010725</v>
      </c>
      <c r="DD37" s="198">
        <v>17.083683136111549</v>
      </c>
      <c r="DE37" s="198">
        <v>17.083683136111549</v>
      </c>
      <c r="DF37" s="198">
        <v>22.359846785385123</v>
      </c>
      <c r="DG37" s="198">
        <v>22.359846785385123</v>
      </c>
      <c r="DH37" s="198">
        <v>22.704404718934448</v>
      </c>
      <c r="DI37" s="198">
        <v>-3.7775443338156771</v>
      </c>
      <c r="DJ37" s="198">
        <v>-5.7299999999999986</v>
      </c>
      <c r="DK37" s="198">
        <v>-5.7299999999999986</v>
      </c>
      <c r="DL37" s="198">
        <v>-8.9918788630000002</v>
      </c>
    </row>
    <row r="38" spans="2:116" s="158" customFormat="1" ht="10.5" customHeight="1">
      <c r="B38" s="195" t="s">
        <v>207</v>
      </c>
      <c r="C38" s="198" t="s">
        <v>620</v>
      </c>
      <c r="D38" s="198" t="s">
        <v>620</v>
      </c>
      <c r="E38" s="198" t="s">
        <v>620</v>
      </c>
      <c r="F38" s="198" t="s">
        <v>620</v>
      </c>
      <c r="G38" s="198" t="s">
        <v>620</v>
      </c>
      <c r="H38" s="198" t="s">
        <v>620</v>
      </c>
      <c r="I38" s="198" t="s">
        <v>620</v>
      </c>
      <c r="J38" s="198" t="s">
        <v>620</v>
      </c>
      <c r="K38" s="198" t="s">
        <v>620</v>
      </c>
      <c r="L38" s="198" t="s">
        <v>620</v>
      </c>
      <c r="M38" s="198" t="s">
        <v>620</v>
      </c>
      <c r="N38" s="172"/>
      <c r="O38" s="198" t="s">
        <v>620</v>
      </c>
      <c r="P38" s="198" t="s">
        <v>620</v>
      </c>
      <c r="Q38" s="198" t="s">
        <v>620</v>
      </c>
      <c r="R38" s="198" t="s">
        <v>620</v>
      </c>
      <c r="S38" s="198" t="s">
        <v>620</v>
      </c>
      <c r="T38" s="198" t="s">
        <v>620</v>
      </c>
      <c r="U38" s="198" t="s">
        <v>620</v>
      </c>
      <c r="V38" s="198" t="s">
        <v>620</v>
      </c>
      <c r="W38" s="198" t="s">
        <v>620</v>
      </c>
      <c r="X38" s="198" t="s">
        <v>620</v>
      </c>
      <c r="Y38" s="198" t="s">
        <v>620</v>
      </c>
      <c r="Z38" s="198">
        <v>18.083358471971334</v>
      </c>
      <c r="AA38" s="198">
        <v>19.203487120664882</v>
      </c>
      <c r="AB38" s="198">
        <v>19.203487120664882</v>
      </c>
      <c r="AC38" s="198">
        <v>18.547514834678175</v>
      </c>
      <c r="AD38" s="144"/>
      <c r="AE38" s="196" t="s">
        <v>207</v>
      </c>
      <c r="AF38" s="198" t="s">
        <v>620</v>
      </c>
      <c r="AG38" s="198" t="s">
        <v>620</v>
      </c>
      <c r="AH38" s="198" t="s">
        <v>620</v>
      </c>
      <c r="AI38" s="198" t="s">
        <v>620</v>
      </c>
      <c r="AJ38" s="198" t="s">
        <v>620</v>
      </c>
      <c r="AK38" s="198" t="s">
        <v>620</v>
      </c>
      <c r="AL38" s="198" t="s">
        <v>620</v>
      </c>
      <c r="AM38" s="198" t="s">
        <v>620</v>
      </c>
      <c r="AN38" s="198" t="s">
        <v>620</v>
      </c>
      <c r="AO38" s="198" t="s">
        <v>620</v>
      </c>
      <c r="AP38" s="198" t="s">
        <v>620</v>
      </c>
      <c r="AQ38" s="172"/>
      <c r="AR38" s="198" t="s">
        <v>620</v>
      </c>
      <c r="AS38" s="198" t="s">
        <v>620</v>
      </c>
      <c r="AT38" s="198" t="s">
        <v>620</v>
      </c>
      <c r="AU38" s="198" t="s">
        <v>620</v>
      </c>
      <c r="AV38" s="198" t="s">
        <v>620</v>
      </c>
      <c r="AW38" s="198" t="s">
        <v>620</v>
      </c>
      <c r="AX38" s="198" t="s">
        <v>620</v>
      </c>
      <c r="AY38" s="198" t="s">
        <v>620</v>
      </c>
      <c r="AZ38" s="198" t="s">
        <v>620</v>
      </c>
      <c r="BA38" s="198" t="s">
        <v>620</v>
      </c>
      <c r="BB38" s="198" t="s">
        <v>620</v>
      </c>
      <c r="BC38" s="198">
        <v>18.449596789728339</v>
      </c>
      <c r="BD38" s="198">
        <v>19.594655344963947</v>
      </c>
      <c r="BE38" s="198">
        <v>19.594655344963947</v>
      </c>
      <c r="BF38" s="198">
        <v>18.928467215630555</v>
      </c>
      <c r="BH38" s="196" t="s">
        <v>207</v>
      </c>
      <c r="BI38" s="198" t="s">
        <v>620</v>
      </c>
      <c r="BJ38" s="198" t="s">
        <v>620</v>
      </c>
      <c r="BK38" s="198" t="s">
        <v>620</v>
      </c>
      <c r="BL38" s="198" t="s">
        <v>620</v>
      </c>
      <c r="BM38" s="198" t="s">
        <v>620</v>
      </c>
      <c r="BN38" s="198" t="s">
        <v>620</v>
      </c>
      <c r="BO38" s="198" t="s">
        <v>620</v>
      </c>
      <c r="BP38" s="198" t="s">
        <v>620</v>
      </c>
      <c r="BQ38" s="198" t="s">
        <v>620</v>
      </c>
      <c r="BR38" s="198" t="s">
        <v>620</v>
      </c>
      <c r="BS38" s="198" t="s">
        <v>620</v>
      </c>
      <c r="BT38" s="172"/>
      <c r="BU38" s="198" t="s">
        <v>620</v>
      </c>
      <c r="BV38" s="198" t="s">
        <v>620</v>
      </c>
      <c r="BW38" s="198" t="s">
        <v>620</v>
      </c>
      <c r="BX38" s="198" t="s">
        <v>620</v>
      </c>
      <c r="BY38" s="198" t="s">
        <v>620</v>
      </c>
      <c r="BZ38" s="198" t="s">
        <v>620</v>
      </c>
      <c r="CA38" s="198" t="s">
        <v>620</v>
      </c>
      <c r="CB38" s="198" t="s">
        <v>620</v>
      </c>
      <c r="CC38" s="198" t="s">
        <v>620</v>
      </c>
      <c r="CD38" s="198" t="s">
        <v>620</v>
      </c>
      <c r="CE38" s="198" t="s">
        <v>620</v>
      </c>
      <c r="CF38" s="198">
        <v>14.584162650410347</v>
      </c>
      <c r="CG38" s="198">
        <v>15.337786062795905</v>
      </c>
      <c r="CH38" s="198">
        <v>15.337786062795905</v>
      </c>
      <c r="CI38" s="198">
        <v>15.474543499287646</v>
      </c>
      <c r="CJ38" s="144"/>
      <c r="CK38" s="196" t="s">
        <v>207</v>
      </c>
      <c r="CL38" s="198" t="s">
        <v>620</v>
      </c>
      <c r="CM38" s="198" t="s">
        <v>620</v>
      </c>
      <c r="CN38" s="198" t="s">
        <v>620</v>
      </c>
      <c r="CO38" s="198" t="s">
        <v>620</v>
      </c>
      <c r="CP38" s="198" t="s">
        <v>620</v>
      </c>
      <c r="CQ38" s="198" t="s">
        <v>620</v>
      </c>
      <c r="CR38" s="198" t="s">
        <v>620</v>
      </c>
      <c r="CS38" s="198" t="s">
        <v>620</v>
      </c>
      <c r="CT38" s="198" t="s">
        <v>620</v>
      </c>
      <c r="CU38" s="198" t="s">
        <v>620</v>
      </c>
      <c r="CV38" s="198" t="s">
        <v>620</v>
      </c>
      <c r="CW38" s="172"/>
      <c r="CX38" s="198" t="s">
        <v>620</v>
      </c>
      <c r="CY38" s="198" t="s">
        <v>620</v>
      </c>
      <c r="CZ38" s="198" t="s">
        <v>620</v>
      </c>
      <c r="DA38" s="198" t="s">
        <v>620</v>
      </c>
      <c r="DB38" s="198" t="s">
        <v>620</v>
      </c>
      <c r="DC38" s="198" t="s">
        <v>620</v>
      </c>
      <c r="DD38" s="198" t="s">
        <v>620</v>
      </c>
      <c r="DE38" s="198" t="s">
        <v>620</v>
      </c>
      <c r="DF38" s="198" t="s">
        <v>620</v>
      </c>
      <c r="DG38" s="198" t="s">
        <v>620</v>
      </c>
      <c r="DH38" s="198" t="s">
        <v>620</v>
      </c>
      <c r="DI38" s="198">
        <v>32.667521122381679</v>
      </c>
      <c r="DJ38" s="198">
        <v>34.541273183460788</v>
      </c>
      <c r="DK38" s="198">
        <v>34.541273183460788</v>
      </c>
      <c r="DL38" s="198">
        <v>34.022058333965823</v>
      </c>
    </row>
    <row r="39" spans="2:116" s="158" customFormat="1" ht="10.5" customHeight="1">
      <c r="B39" s="195" t="s">
        <v>208</v>
      </c>
      <c r="C39" s="198">
        <v>3.4230999999999985</v>
      </c>
      <c r="D39" s="198">
        <v>3.4666423679060681</v>
      </c>
      <c r="E39" s="198">
        <v>3.516883561643835</v>
      </c>
      <c r="F39" s="198">
        <v>3.547028277886497</v>
      </c>
      <c r="G39" s="198">
        <v>3.5872212328767126</v>
      </c>
      <c r="H39" s="198">
        <v>3.6140165362035224</v>
      </c>
      <c r="I39" s="198">
        <v>3.6341130136986304</v>
      </c>
      <c r="J39" s="198">
        <v>3.6441612524461822</v>
      </c>
      <c r="K39" s="198">
        <v>3.6642577299412911</v>
      </c>
      <c r="L39" s="198">
        <v>3.731245988258316</v>
      </c>
      <c r="M39" s="198">
        <v>3.8417766144814105</v>
      </c>
      <c r="N39" s="172"/>
      <c r="O39" s="198">
        <v>4.0360425636007813</v>
      </c>
      <c r="P39" s="198">
        <v>4.0360425636007813</v>
      </c>
      <c r="Q39" s="198">
        <v>4.1968143835616436</v>
      </c>
      <c r="R39" s="198">
        <v>4.1968143835616436</v>
      </c>
      <c r="S39" s="198">
        <v>4.3341403131115461</v>
      </c>
      <c r="T39" s="198">
        <v>4.3341403131115461</v>
      </c>
      <c r="U39" s="198">
        <v>4.3709838551859104</v>
      </c>
      <c r="V39" s="198">
        <v>4.3709838551859104</v>
      </c>
      <c r="W39" s="198">
        <v>4.4547191780821924</v>
      </c>
      <c r="X39" s="198">
        <v>4.4547191780821924</v>
      </c>
      <c r="Y39" s="198">
        <v>4.5250568493150691</v>
      </c>
      <c r="Z39" s="198" t="s">
        <v>620</v>
      </c>
      <c r="AA39" s="198" t="s">
        <v>620</v>
      </c>
      <c r="AB39" s="198" t="s">
        <v>620</v>
      </c>
      <c r="AC39" s="198" t="s">
        <v>620</v>
      </c>
      <c r="AD39" s="144"/>
      <c r="AE39" s="196" t="s">
        <v>208</v>
      </c>
      <c r="AF39" s="198">
        <v>3.4230999999999985</v>
      </c>
      <c r="AG39" s="198">
        <v>3.4666423679060681</v>
      </c>
      <c r="AH39" s="198">
        <v>3.516883561643835</v>
      </c>
      <c r="AI39" s="198">
        <v>3.547028277886497</v>
      </c>
      <c r="AJ39" s="198">
        <v>3.5872212328767126</v>
      </c>
      <c r="AK39" s="198">
        <v>3.6140165362035224</v>
      </c>
      <c r="AL39" s="198">
        <v>3.6341130136986304</v>
      </c>
      <c r="AM39" s="198">
        <v>3.6441612524461822</v>
      </c>
      <c r="AN39" s="198">
        <v>3.6642577299412911</v>
      </c>
      <c r="AO39" s="198">
        <v>3.731245988258316</v>
      </c>
      <c r="AP39" s="198">
        <v>3.8417766144814105</v>
      </c>
      <c r="AQ39" s="172"/>
      <c r="AR39" s="198">
        <v>4.0360425636007813</v>
      </c>
      <c r="AS39" s="198">
        <v>4.0360425636007813</v>
      </c>
      <c r="AT39" s="198">
        <v>4.1968143835616436</v>
      </c>
      <c r="AU39" s="198">
        <v>4.1968143835616436</v>
      </c>
      <c r="AV39" s="198">
        <v>4.3341403131115461</v>
      </c>
      <c r="AW39" s="198">
        <v>4.3341403131115461</v>
      </c>
      <c r="AX39" s="198">
        <v>4.3709838551859104</v>
      </c>
      <c r="AY39" s="198">
        <v>4.3709838551859104</v>
      </c>
      <c r="AZ39" s="198">
        <v>4.4547191780821924</v>
      </c>
      <c r="BA39" s="198">
        <v>4.4547191780821924</v>
      </c>
      <c r="BB39" s="198">
        <v>4.5250568493150691</v>
      </c>
      <c r="BC39" s="198" t="s">
        <v>620</v>
      </c>
      <c r="BD39" s="198" t="s">
        <v>620</v>
      </c>
      <c r="BE39" s="198" t="s">
        <v>620</v>
      </c>
      <c r="BF39" s="198" t="s">
        <v>620</v>
      </c>
      <c r="BH39" s="196" t="s">
        <v>208</v>
      </c>
      <c r="BI39" s="198">
        <v>3.1859000000000006</v>
      </c>
      <c r="BJ39" s="198">
        <v>3.2264251467710374</v>
      </c>
      <c r="BK39" s="198">
        <v>3.2731849315068478</v>
      </c>
      <c r="BL39" s="198">
        <v>3.3012408023483384</v>
      </c>
      <c r="BM39" s="198">
        <v>3.3386486301369867</v>
      </c>
      <c r="BN39" s="198">
        <v>3.3635871819960861</v>
      </c>
      <c r="BO39" s="198">
        <v>3.3822910958904111</v>
      </c>
      <c r="BP39" s="198">
        <v>3.3916430528375732</v>
      </c>
      <c r="BQ39" s="198">
        <v>3.4103469667319</v>
      </c>
      <c r="BR39" s="198">
        <v>3.4726933463796494</v>
      </c>
      <c r="BS39" s="198">
        <v>3.5755648727984357</v>
      </c>
      <c r="BT39" s="172"/>
      <c r="BU39" s="198">
        <v>3.7563693737769079</v>
      </c>
      <c r="BV39" s="198">
        <v>3.7563693737769079</v>
      </c>
      <c r="BW39" s="198">
        <v>3.9060006849315063</v>
      </c>
      <c r="BX39" s="198">
        <v>3.9060006849315063</v>
      </c>
      <c r="BY39" s="198">
        <v>4.0338107632093942</v>
      </c>
      <c r="BZ39" s="198">
        <v>4.0338107632093942</v>
      </c>
      <c r="CA39" s="198">
        <v>4.0681012720156549</v>
      </c>
      <c r="CB39" s="198">
        <v>4.0681012720156549</v>
      </c>
      <c r="CC39" s="198">
        <v>4.1460342465753417</v>
      </c>
      <c r="CD39" s="198">
        <v>4.1460342465753417</v>
      </c>
      <c r="CE39" s="198">
        <v>4.2114979452054797</v>
      </c>
      <c r="CF39" s="198" t="s">
        <v>620</v>
      </c>
      <c r="CG39" s="198" t="s">
        <v>620</v>
      </c>
      <c r="CH39" s="198" t="s">
        <v>620</v>
      </c>
      <c r="CI39" s="198" t="s">
        <v>620</v>
      </c>
      <c r="CJ39" s="144"/>
      <c r="CK39" s="196" t="s">
        <v>208</v>
      </c>
      <c r="CL39" s="198">
        <v>6.6089999999999991</v>
      </c>
      <c r="CM39" s="198">
        <v>6.6930675146771055</v>
      </c>
      <c r="CN39" s="198">
        <v>6.7900684931506827</v>
      </c>
      <c r="CO39" s="198">
        <v>6.8482690802348358</v>
      </c>
      <c r="CP39" s="198">
        <v>6.9258698630136992</v>
      </c>
      <c r="CQ39" s="198">
        <v>6.9776037181996085</v>
      </c>
      <c r="CR39" s="198">
        <v>7.0164041095890415</v>
      </c>
      <c r="CS39" s="198">
        <v>7.0358043052837553</v>
      </c>
      <c r="CT39" s="198">
        <v>7.074604696673191</v>
      </c>
      <c r="CU39" s="198">
        <v>7.2039393346379654</v>
      </c>
      <c r="CV39" s="198">
        <v>7.4173414872798462</v>
      </c>
      <c r="CW39" s="172"/>
      <c r="CX39" s="198">
        <v>7.7924119373776897</v>
      </c>
      <c r="CY39" s="198">
        <v>7.7924119373776897</v>
      </c>
      <c r="CZ39" s="198">
        <v>8.1028150684931504</v>
      </c>
      <c r="DA39" s="198">
        <v>8.1028150684931504</v>
      </c>
      <c r="DB39" s="198">
        <v>8.3679510763209404</v>
      </c>
      <c r="DC39" s="198">
        <v>8.3679510763209404</v>
      </c>
      <c r="DD39" s="198">
        <v>8.4390851272015652</v>
      </c>
      <c r="DE39" s="198">
        <v>8.4390851272015652</v>
      </c>
      <c r="DF39" s="198">
        <v>8.6007534246575332</v>
      </c>
      <c r="DG39" s="198">
        <v>8.6007534246575332</v>
      </c>
      <c r="DH39" s="198">
        <v>8.7365547945205488</v>
      </c>
      <c r="DI39" s="198" t="s">
        <v>620</v>
      </c>
      <c r="DJ39" s="198" t="s">
        <v>620</v>
      </c>
      <c r="DK39" s="198" t="s">
        <v>620</v>
      </c>
      <c r="DL39" s="198" t="s">
        <v>620</v>
      </c>
    </row>
    <row r="40" spans="2:116" s="158" customFormat="1" ht="10.5" customHeight="1">
      <c r="B40" s="195" t="s">
        <v>209</v>
      </c>
      <c r="C40" s="198">
        <v>2.3521727684456057</v>
      </c>
      <c r="D40" s="198">
        <v>2.3239756509191705</v>
      </c>
      <c r="E40" s="198">
        <v>2.5124994059659778</v>
      </c>
      <c r="F40" s="198">
        <v>2.639844914257385</v>
      </c>
      <c r="G40" s="198">
        <v>2.9321189636212019</v>
      </c>
      <c r="H40" s="198">
        <v>2.835836438840762</v>
      </c>
      <c r="I40" s="198">
        <v>2.8440837308877769</v>
      </c>
      <c r="J40" s="198">
        <v>2.757795125895711</v>
      </c>
      <c r="K40" s="198">
        <v>3.010248778463029</v>
      </c>
      <c r="L40" s="198">
        <v>3.2646790466856137</v>
      </c>
      <c r="M40" s="198">
        <v>4.6394613213781968</v>
      </c>
      <c r="N40" s="172"/>
      <c r="O40" s="198">
        <v>7.901733338803929</v>
      </c>
      <c r="P40" s="198">
        <v>10.050579482831678</v>
      </c>
      <c r="Q40" s="198">
        <v>7.8327916533271837</v>
      </c>
      <c r="R40" s="198">
        <v>5.0077684232924247</v>
      </c>
      <c r="S40" s="198">
        <v>4.6105984790952323</v>
      </c>
      <c r="T40" s="198">
        <v>4.7855316451088461</v>
      </c>
      <c r="U40" s="198">
        <v>4.3039861542705955</v>
      </c>
      <c r="V40" s="198">
        <v>4.0080965523674568</v>
      </c>
      <c r="W40" s="198">
        <v>4.3154328810460658</v>
      </c>
      <c r="X40" s="198">
        <v>4.364310786785456</v>
      </c>
      <c r="Y40" s="198">
        <v>4.5471791135722786</v>
      </c>
      <c r="Z40" s="198" t="s">
        <v>620</v>
      </c>
      <c r="AA40" s="198" t="s">
        <v>620</v>
      </c>
      <c r="AB40" s="198" t="s">
        <v>620</v>
      </c>
      <c r="AC40" s="198" t="s">
        <v>620</v>
      </c>
      <c r="AD40" s="144"/>
      <c r="AE40" s="196" t="s">
        <v>209</v>
      </c>
      <c r="AF40" s="198">
        <v>2.7963606127083653</v>
      </c>
      <c r="AG40" s="198">
        <v>2.7587915958280802</v>
      </c>
      <c r="AH40" s="198">
        <v>3.0401483213996672</v>
      </c>
      <c r="AI40" s="198">
        <v>3.1986518744216501</v>
      </c>
      <c r="AJ40" s="198">
        <v>3.5686352866430697</v>
      </c>
      <c r="AK40" s="198">
        <v>3.4336847042172916</v>
      </c>
      <c r="AL40" s="198">
        <v>3.4365934596088095</v>
      </c>
      <c r="AM40" s="198">
        <v>3.3078160041986564</v>
      </c>
      <c r="AN40" s="198">
        <v>3.6282916215323966</v>
      </c>
      <c r="AO40" s="198">
        <v>3.9795763189119384</v>
      </c>
      <c r="AP40" s="198">
        <v>5.6386485894331893</v>
      </c>
      <c r="AQ40" s="172"/>
      <c r="AR40" s="198">
        <v>9.7744052337448757</v>
      </c>
      <c r="AS40" s="198">
        <v>13.103208596868628</v>
      </c>
      <c r="AT40" s="198">
        <v>10.005648297332561</v>
      </c>
      <c r="AU40" s="198">
        <v>6.1374373709765182</v>
      </c>
      <c r="AV40" s="198">
        <v>5.6728204824122157</v>
      </c>
      <c r="AW40" s="198">
        <v>5.9230094376865683</v>
      </c>
      <c r="AX40" s="198">
        <v>5.1910246440878209</v>
      </c>
      <c r="AY40" s="198">
        <v>4.7777231648811789</v>
      </c>
      <c r="AZ40" s="198">
        <v>5.2183656716574278</v>
      </c>
      <c r="BA40" s="198">
        <v>5.3081332685489944</v>
      </c>
      <c r="BB40" s="198">
        <v>5.5596970640330117</v>
      </c>
      <c r="BC40" s="198" t="s">
        <v>620</v>
      </c>
      <c r="BD40" s="198" t="s">
        <v>620</v>
      </c>
      <c r="BE40" s="198" t="s">
        <v>620</v>
      </c>
      <c r="BF40" s="198" t="s">
        <v>620</v>
      </c>
      <c r="BH40" s="196" t="s">
        <v>209</v>
      </c>
      <c r="BI40" s="198">
        <v>1.7842439907582377</v>
      </c>
      <c r="BJ40" s="198">
        <v>1.7814332963762427</v>
      </c>
      <c r="BK40" s="198">
        <v>1.8873711308305108</v>
      </c>
      <c r="BL40" s="198">
        <v>2.0495052454352201</v>
      </c>
      <c r="BM40" s="198">
        <v>2.2434340631167253</v>
      </c>
      <c r="BN40" s="198">
        <v>2.0385763250284135</v>
      </c>
      <c r="BO40" s="198">
        <v>1.9669941274963798</v>
      </c>
      <c r="BP40" s="198">
        <v>1.7189701426153232</v>
      </c>
      <c r="BQ40" s="198">
        <v>1.8806375612627597</v>
      </c>
      <c r="BR40" s="198">
        <v>2.2050045930482152</v>
      </c>
      <c r="BS40" s="198">
        <v>3.7238104423019807</v>
      </c>
      <c r="BT40" s="172"/>
      <c r="BU40" s="198">
        <v>7.1040654679114805</v>
      </c>
      <c r="BV40" s="198">
        <v>8.1589463630886829</v>
      </c>
      <c r="BW40" s="198">
        <v>6.1329537379872461</v>
      </c>
      <c r="BX40" s="198">
        <v>3.8125509065057526</v>
      </c>
      <c r="BY40" s="198">
        <v>3.5183214969027015</v>
      </c>
      <c r="BZ40" s="198">
        <v>3.7580138543995134</v>
      </c>
      <c r="CA40" s="198">
        <v>3.13102270778207</v>
      </c>
      <c r="CB40" s="198">
        <v>2.8743658675766777</v>
      </c>
      <c r="CC40" s="198">
        <v>3.2292101990683904</v>
      </c>
      <c r="CD40" s="198">
        <v>3.2743291306544617</v>
      </c>
      <c r="CE40" s="198">
        <v>3.5872635739014496</v>
      </c>
      <c r="CF40" s="198" t="s">
        <v>620</v>
      </c>
      <c r="CG40" s="198" t="s">
        <v>620</v>
      </c>
      <c r="CH40" s="198" t="s">
        <v>620</v>
      </c>
      <c r="CI40" s="198" t="s">
        <v>620</v>
      </c>
      <c r="CJ40" s="144"/>
      <c r="CK40" s="196" t="s">
        <v>209</v>
      </c>
      <c r="CL40" s="198">
        <v>4.1364167592038434</v>
      </c>
      <c r="CM40" s="198">
        <v>4.1054089472954134</v>
      </c>
      <c r="CN40" s="198">
        <v>4.3998705367964881</v>
      </c>
      <c r="CO40" s="198">
        <v>4.689350159692605</v>
      </c>
      <c r="CP40" s="198">
        <v>5.1755530267379273</v>
      </c>
      <c r="CQ40" s="198">
        <v>4.8744127638691754</v>
      </c>
      <c r="CR40" s="198">
        <v>4.8110778583841567</v>
      </c>
      <c r="CS40" s="198">
        <v>4.4767652685110342</v>
      </c>
      <c r="CT40" s="198">
        <v>4.8908863397257889</v>
      </c>
      <c r="CU40" s="198">
        <v>5.4696836397338284</v>
      </c>
      <c r="CV40" s="198">
        <v>8.3632717636801779</v>
      </c>
      <c r="CW40" s="172"/>
      <c r="CX40" s="198">
        <v>15.00579880671541</v>
      </c>
      <c r="CY40" s="198">
        <v>18.209525845920361</v>
      </c>
      <c r="CZ40" s="198">
        <v>13.96574539131443</v>
      </c>
      <c r="DA40" s="198">
        <v>8.8203193297981777</v>
      </c>
      <c r="DB40" s="198">
        <v>8.1289199759979347</v>
      </c>
      <c r="DC40" s="198">
        <v>8.54354549950836</v>
      </c>
      <c r="DD40" s="198">
        <v>7.4350088620526655</v>
      </c>
      <c r="DE40" s="198">
        <v>6.8824624199441349</v>
      </c>
      <c r="DF40" s="198">
        <v>7.5446430801144562</v>
      </c>
      <c r="DG40" s="198">
        <v>7.6386399174399173</v>
      </c>
      <c r="DH40" s="198">
        <v>8.1344426874737277</v>
      </c>
      <c r="DI40" s="198" t="s">
        <v>620</v>
      </c>
      <c r="DJ40" s="198" t="s">
        <v>620</v>
      </c>
      <c r="DK40" s="198" t="s">
        <v>620</v>
      </c>
      <c r="DL40" s="198" t="s">
        <v>620</v>
      </c>
    </row>
    <row r="41" spans="2:116" s="158" customFormat="1" ht="10.5" customHeight="1">
      <c r="B41" s="195" t="s">
        <v>210</v>
      </c>
      <c r="C41" s="198" t="s">
        <v>620</v>
      </c>
      <c r="D41" s="198" t="s">
        <v>620</v>
      </c>
      <c r="E41" s="198" t="s">
        <v>620</v>
      </c>
      <c r="F41" s="198" t="s">
        <v>620</v>
      </c>
      <c r="G41" s="198" t="s">
        <v>620</v>
      </c>
      <c r="H41" s="198" t="s">
        <v>620</v>
      </c>
      <c r="I41" s="198" t="s">
        <v>620</v>
      </c>
      <c r="J41" s="198" t="s">
        <v>620</v>
      </c>
      <c r="K41" s="198" t="s">
        <v>620</v>
      </c>
      <c r="L41" s="198" t="s">
        <v>620</v>
      </c>
      <c r="M41" s="198" t="s">
        <v>620</v>
      </c>
      <c r="N41" s="172"/>
      <c r="O41" s="198" t="s">
        <v>620</v>
      </c>
      <c r="P41" s="198" t="s">
        <v>620</v>
      </c>
      <c r="Q41" s="198" t="s">
        <v>620</v>
      </c>
      <c r="R41" s="198" t="s">
        <v>620</v>
      </c>
      <c r="S41" s="198" t="s">
        <v>620</v>
      </c>
      <c r="T41" s="198" t="s">
        <v>620</v>
      </c>
      <c r="U41" s="198" t="s">
        <v>620</v>
      </c>
      <c r="V41" s="198" t="s">
        <v>620</v>
      </c>
      <c r="W41" s="198" t="s">
        <v>620</v>
      </c>
      <c r="X41" s="198" t="s">
        <v>620</v>
      </c>
      <c r="Y41" s="198" t="s">
        <v>620</v>
      </c>
      <c r="Z41" s="198">
        <v>93.405986649740015</v>
      </c>
      <c r="AA41" s="198">
        <v>95.687554051251041</v>
      </c>
      <c r="AB41" s="198">
        <v>95.687554051251041</v>
      </c>
      <c r="AC41" s="198">
        <v>96.724630142846976</v>
      </c>
      <c r="AD41" s="144"/>
      <c r="AE41" s="196" t="s">
        <v>210</v>
      </c>
      <c r="AF41" s="198" t="s">
        <v>620</v>
      </c>
      <c r="AG41" s="198" t="s">
        <v>620</v>
      </c>
      <c r="AH41" s="198" t="s">
        <v>620</v>
      </c>
      <c r="AI41" s="198" t="s">
        <v>620</v>
      </c>
      <c r="AJ41" s="198" t="s">
        <v>620</v>
      </c>
      <c r="AK41" s="198" t="s">
        <v>620</v>
      </c>
      <c r="AL41" s="198" t="s">
        <v>620</v>
      </c>
      <c r="AM41" s="198" t="s">
        <v>620</v>
      </c>
      <c r="AN41" s="198" t="s">
        <v>620</v>
      </c>
      <c r="AO41" s="198" t="s">
        <v>620</v>
      </c>
      <c r="AP41" s="198" t="s">
        <v>620</v>
      </c>
      <c r="AQ41" s="172"/>
      <c r="AR41" s="198" t="s">
        <v>620</v>
      </c>
      <c r="AS41" s="198" t="s">
        <v>620</v>
      </c>
      <c r="AT41" s="198" t="s">
        <v>620</v>
      </c>
      <c r="AU41" s="198" t="s">
        <v>620</v>
      </c>
      <c r="AV41" s="198" t="s">
        <v>620</v>
      </c>
      <c r="AW41" s="198" t="s">
        <v>620</v>
      </c>
      <c r="AX41" s="198" t="s">
        <v>620</v>
      </c>
      <c r="AY41" s="198" t="s">
        <v>620</v>
      </c>
      <c r="AZ41" s="198" t="s">
        <v>620</v>
      </c>
      <c r="BA41" s="198" t="s">
        <v>620</v>
      </c>
      <c r="BB41" s="198" t="s">
        <v>620</v>
      </c>
      <c r="BC41" s="198">
        <v>93.405986649740015</v>
      </c>
      <c r="BD41" s="198">
        <v>95.687554051251041</v>
      </c>
      <c r="BE41" s="198">
        <v>95.687554051251041</v>
      </c>
      <c r="BF41" s="198">
        <v>96.724630142846976</v>
      </c>
      <c r="BH41" s="196" t="s">
        <v>210</v>
      </c>
      <c r="BI41" s="198" t="s">
        <v>620</v>
      </c>
      <c r="BJ41" s="198" t="s">
        <v>620</v>
      </c>
      <c r="BK41" s="198" t="s">
        <v>620</v>
      </c>
      <c r="BL41" s="198" t="s">
        <v>620</v>
      </c>
      <c r="BM41" s="198" t="s">
        <v>620</v>
      </c>
      <c r="BN41" s="198" t="s">
        <v>620</v>
      </c>
      <c r="BO41" s="198" t="s">
        <v>620</v>
      </c>
      <c r="BP41" s="198" t="s">
        <v>620</v>
      </c>
      <c r="BQ41" s="198" t="s">
        <v>620</v>
      </c>
      <c r="BR41" s="198" t="s">
        <v>620</v>
      </c>
      <c r="BS41" s="198" t="s">
        <v>620</v>
      </c>
      <c r="BT41" s="172"/>
      <c r="BU41" s="198" t="s">
        <v>620</v>
      </c>
      <c r="BV41" s="198" t="s">
        <v>620</v>
      </c>
      <c r="BW41" s="198" t="s">
        <v>620</v>
      </c>
      <c r="BX41" s="198" t="s">
        <v>620</v>
      </c>
      <c r="BY41" s="198" t="s">
        <v>620</v>
      </c>
      <c r="BZ41" s="198" t="s">
        <v>620</v>
      </c>
      <c r="CA41" s="198" t="s">
        <v>620</v>
      </c>
      <c r="CB41" s="198" t="s">
        <v>620</v>
      </c>
      <c r="CC41" s="198" t="s">
        <v>620</v>
      </c>
      <c r="CD41" s="198" t="s">
        <v>620</v>
      </c>
      <c r="CE41" s="198" t="s">
        <v>620</v>
      </c>
      <c r="CF41" s="198">
        <v>100.21993897079618</v>
      </c>
      <c r="CG41" s="198">
        <v>102.6679463623848</v>
      </c>
      <c r="CH41" s="198">
        <v>102.6679463623848</v>
      </c>
      <c r="CI41" s="198">
        <v>103.78067699492514</v>
      </c>
      <c r="CJ41" s="144"/>
      <c r="CK41" s="196" t="s">
        <v>210</v>
      </c>
      <c r="CL41" s="198" t="s">
        <v>620</v>
      </c>
      <c r="CM41" s="198" t="s">
        <v>620</v>
      </c>
      <c r="CN41" s="198" t="s">
        <v>620</v>
      </c>
      <c r="CO41" s="198" t="s">
        <v>620</v>
      </c>
      <c r="CP41" s="198" t="s">
        <v>620</v>
      </c>
      <c r="CQ41" s="198" t="s">
        <v>620</v>
      </c>
      <c r="CR41" s="198" t="s">
        <v>620</v>
      </c>
      <c r="CS41" s="198" t="s">
        <v>620</v>
      </c>
      <c r="CT41" s="198" t="s">
        <v>620</v>
      </c>
      <c r="CU41" s="198" t="s">
        <v>620</v>
      </c>
      <c r="CV41" s="198" t="s">
        <v>620</v>
      </c>
      <c r="CW41" s="172"/>
      <c r="CX41" s="198" t="s">
        <v>620</v>
      </c>
      <c r="CY41" s="198" t="s">
        <v>620</v>
      </c>
      <c r="CZ41" s="198" t="s">
        <v>620</v>
      </c>
      <c r="DA41" s="198" t="s">
        <v>620</v>
      </c>
      <c r="DB41" s="198" t="s">
        <v>620</v>
      </c>
      <c r="DC41" s="198" t="s">
        <v>620</v>
      </c>
      <c r="DD41" s="198" t="s">
        <v>620</v>
      </c>
      <c r="DE41" s="198" t="s">
        <v>620</v>
      </c>
      <c r="DF41" s="198" t="s">
        <v>620</v>
      </c>
      <c r="DG41" s="198" t="s">
        <v>620</v>
      </c>
      <c r="DH41" s="198" t="s">
        <v>620</v>
      </c>
      <c r="DI41" s="198">
        <v>193.62592562053618</v>
      </c>
      <c r="DJ41" s="198">
        <v>198.35550041363584</v>
      </c>
      <c r="DK41" s="198">
        <v>198.35550041363584</v>
      </c>
      <c r="DL41" s="198">
        <v>200.50530713777212</v>
      </c>
    </row>
    <row r="42" spans="2:116" s="158" customFormat="1" ht="10.5" customHeight="1">
      <c r="B42" s="195" t="s">
        <v>211</v>
      </c>
      <c r="C42" s="198" t="s">
        <v>620</v>
      </c>
      <c r="D42" s="198" t="s">
        <v>620</v>
      </c>
      <c r="E42" s="198" t="s">
        <v>620</v>
      </c>
      <c r="F42" s="198" t="s">
        <v>620</v>
      </c>
      <c r="G42" s="198" t="s">
        <v>620</v>
      </c>
      <c r="H42" s="198" t="s">
        <v>620</v>
      </c>
      <c r="I42" s="198" t="s">
        <v>620</v>
      </c>
      <c r="J42" s="198" t="s">
        <v>620</v>
      </c>
      <c r="K42" s="198" t="s">
        <v>620</v>
      </c>
      <c r="L42" s="198" t="s">
        <v>620</v>
      </c>
      <c r="M42" s="198" t="s">
        <v>620</v>
      </c>
      <c r="N42" s="172"/>
      <c r="O42" s="198" t="s">
        <v>620</v>
      </c>
      <c r="P42" s="198" t="s">
        <v>620</v>
      </c>
      <c r="Q42" s="198" t="s">
        <v>620</v>
      </c>
      <c r="R42" s="198" t="s">
        <v>620</v>
      </c>
      <c r="S42" s="198" t="s">
        <v>620</v>
      </c>
      <c r="T42" s="198" t="s">
        <v>620</v>
      </c>
      <c r="U42" s="198" t="s">
        <v>620</v>
      </c>
      <c r="V42" s="198" t="s">
        <v>620</v>
      </c>
      <c r="W42" s="198" t="s">
        <v>620</v>
      </c>
      <c r="X42" s="198" t="s">
        <v>620</v>
      </c>
      <c r="Y42" s="198" t="s">
        <v>620</v>
      </c>
      <c r="Z42" s="198">
        <v>28.984264389445581</v>
      </c>
      <c r="AA42" s="198">
        <v>30.283871085628356</v>
      </c>
      <c r="AB42" s="198">
        <v>28.325796938658652</v>
      </c>
      <c r="AC42" s="198">
        <v>26.174697835661757</v>
      </c>
      <c r="AD42" s="144"/>
      <c r="AE42" s="196" t="s">
        <v>211</v>
      </c>
      <c r="AF42" s="198" t="s">
        <v>620</v>
      </c>
      <c r="AG42" s="198" t="s">
        <v>620</v>
      </c>
      <c r="AH42" s="198" t="s">
        <v>620</v>
      </c>
      <c r="AI42" s="198" t="s">
        <v>620</v>
      </c>
      <c r="AJ42" s="198" t="s">
        <v>620</v>
      </c>
      <c r="AK42" s="198" t="s">
        <v>620</v>
      </c>
      <c r="AL42" s="198" t="s">
        <v>620</v>
      </c>
      <c r="AM42" s="198" t="s">
        <v>620</v>
      </c>
      <c r="AN42" s="198" t="s">
        <v>620</v>
      </c>
      <c r="AO42" s="198" t="s">
        <v>620</v>
      </c>
      <c r="AP42" s="198" t="s">
        <v>620</v>
      </c>
      <c r="AQ42" s="172"/>
      <c r="AR42" s="198" t="s">
        <v>620</v>
      </c>
      <c r="AS42" s="198" t="s">
        <v>620</v>
      </c>
      <c r="AT42" s="198" t="s">
        <v>620</v>
      </c>
      <c r="AU42" s="198" t="s">
        <v>620</v>
      </c>
      <c r="AV42" s="198" t="s">
        <v>620</v>
      </c>
      <c r="AW42" s="198" t="s">
        <v>620</v>
      </c>
      <c r="AX42" s="198" t="s">
        <v>620</v>
      </c>
      <c r="AY42" s="198" t="s">
        <v>620</v>
      </c>
      <c r="AZ42" s="198" t="s">
        <v>620</v>
      </c>
      <c r="BA42" s="198" t="s">
        <v>620</v>
      </c>
      <c r="BB42" s="198" t="s">
        <v>620</v>
      </c>
      <c r="BC42" s="198">
        <v>35.859366353167424</v>
      </c>
      <c r="BD42" s="198">
        <v>37.532964135024038</v>
      </c>
      <c r="BE42" s="198">
        <v>36.797873307678579</v>
      </c>
      <c r="BF42" s="198">
        <v>33.183750220390877</v>
      </c>
      <c r="BH42" s="196" t="s">
        <v>211</v>
      </c>
      <c r="BI42" s="198" t="s">
        <v>620</v>
      </c>
      <c r="BJ42" s="198" t="s">
        <v>620</v>
      </c>
      <c r="BK42" s="198" t="s">
        <v>620</v>
      </c>
      <c r="BL42" s="198" t="s">
        <v>620</v>
      </c>
      <c r="BM42" s="198" t="s">
        <v>620</v>
      </c>
      <c r="BN42" s="198" t="s">
        <v>620</v>
      </c>
      <c r="BO42" s="198" t="s">
        <v>620</v>
      </c>
      <c r="BP42" s="198" t="s">
        <v>620</v>
      </c>
      <c r="BQ42" s="198" t="s">
        <v>620</v>
      </c>
      <c r="BR42" s="198" t="s">
        <v>620</v>
      </c>
      <c r="BS42" s="198" t="s">
        <v>620</v>
      </c>
      <c r="BT42" s="172"/>
      <c r="BU42" s="198" t="s">
        <v>620</v>
      </c>
      <c r="BV42" s="198" t="s">
        <v>620</v>
      </c>
      <c r="BW42" s="198" t="s">
        <v>620</v>
      </c>
      <c r="BX42" s="198" t="s">
        <v>620</v>
      </c>
      <c r="BY42" s="198" t="s">
        <v>620</v>
      </c>
      <c r="BZ42" s="198" t="s">
        <v>620</v>
      </c>
      <c r="CA42" s="198" t="s">
        <v>620</v>
      </c>
      <c r="CB42" s="198" t="s">
        <v>620</v>
      </c>
      <c r="CC42" s="198" t="s">
        <v>620</v>
      </c>
      <c r="CD42" s="198" t="s">
        <v>620</v>
      </c>
      <c r="CE42" s="198" t="s">
        <v>620</v>
      </c>
      <c r="CF42" s="198">
        <v>25.153069077993653</v>
      </c>
      <c r="CG42" s="198">
        <v>25.798899631332507</v>
      </c>
      <c r="CH42" s="198">
        <v>23.785666652283133</v>
      </c>
      <c r="CI42" s="198">
        <v>22.504155948377292</v>
      </c>
      <c r="CJ42" s="144"/>
      <c r="CK42" s="196" t="s">
        <v>211</v>
      </c>
      <c r="CL42" s="198" t="s">
        <v>620</v>
      </c>
      <c r="CM42" s="198" t="s">
        <v>620</v>
      </c>
      <c r="CN42" s="198" t="s">
        <v>620</v>
      </c>
      <c r="CO42" s="198" t="s">
        <v>620</v>
      </c>
      <c r="CP42" s="198" t="s">
        <v>620</v>
      </c>
      <c r="CQ42" s="198" t="s">
        <v>620</v>
      </c>
      <c r="CR42" s="198" t="s">
        <v>620</v>
      </c>
      <c r="CS42" s="198" t="s">
        <v>620</v>
      </c>
      <c r="CT42" s="198" t="s">
        <v>620</v>
      </c>
      <c r="CU42" s="198" t="s">
        <v>620</v>
      </c>
      <c r="CV42" s="198" t="s">
        <v>620</v>
      </c>
      <c r="CW42" s="172"/>
      <c r="CX42" s="198" t="s">
        <v>620</v>
      </c>
      <c r="CY42" s="198" t="s">
        <v>620</v>
      </c>
      <c r="CZ42" s="198" t="s">
        <v>620</v>
      </c>
      <c r="DA42" s="198" t="s">
        <v>620</v>
      </c>
      <c r="DB42" s="198" t="s">
        <v>620</v>
      </c>
      <c r="DC42" s="198" t="s">
        <v>620</v>
      </c>
      <c r="DD42" s="198" t="s">
        <v>620</v>
      </c>
      <c r="DE42" s="198" t="s">
        <v>620</v>
      </c>
      <c r="DF42" s="198" t="s">
        <v>620</v>
      </c>
      <c r="DG42" s="198" t="s">
        <v>620</v>
      </c>
      <c r="DH42" s="198" t="s">
        <v>620</v>
      </c>
      <c r="DI42" s="198">
        <v>54.137333467439234</v>
      </c>
      <c r="DJ42" s="198">
        <v>56.082770716960866</v>
      </c>
      <c r="DK42" s="198">
        <v>52.111463590941781</v>
      </c>
      <c r="DL42" s="198">
        <v>48.678853784039049</v>
      </c>
    </row>
    <row r="43" spans="2:116" s="158" customFormat="1" ht="10.5" customHeight="1">
      <c r="B43" s="195" t="s">
        <v>212</v>
      </c>
      <c r="C43" s="198">
        <v>9.4972865046633306</v>
      </c>
      <c r="D43" s="198">
        <v>9.3850740756564495</v>
      </c>
      <c r="E43" s="198">
        <v>10.141929230797723</v>
      </c>
      <c r="F43" s="198">
        <v>10.653102246540248</v>
      </c>
      <c r="G43" s="198">
        <v>11.825747439478603</v>
      </c>
      <c r="H43" s="198">
        <v>11.440223625817415</v>
      </c>
      <c r="I43" s="198">
        <v>11.473680200711998</v>
      </c>
      <c r="J43" s="198">
        <v>11.127902443906251</v>
      </c>
      <c r="K43" s="198">
        <v>12.140499353647675</v>
      </c>
      <c r="L43" s="198">
        <v>13.161929662852023</v>
      </c>
      <c r="M43" s="198">
        <v>18.676231421544227</v>
      </c>
      <c r="N43" s="172"/>
      <c r="O43" s="198">
        <v>31.76000592113029</v>
      </c>
      <c r="P43" s="198">
        <v>40.375759943731843</v>
      </c>
      <c r="Q43" s="198">
        <v>31.486699492466773</v>
      </c>
      <c r="R43" s="198">
        <v>20.159827475239428</v>
      </c>
      <c r="S43" s="198">
        <v>23.278782997665157</v>
      </c>
      <c r="T43" s="198">
        <v>23.784872310629755</v>
      </c>
      <c r="U43" s="198">
        <v>22.393831555435408</v>
      </c>
      <c r="V43" s="198">
        <v>21.543445322230362</v>
      </c>
      <c r="W43" s="198">
        <v>23.743939526544104</v>
      </c>
      <c r="X43" s="198">
        <v>23.891841520873477</v>
      </c>
      <c r="Y43" s="198">
        <v>24.613919668925721</v>
      </c>
      <c r="Z43" s="198">
        <v>23.92588682226253</v>
      </c>
      <c r="AA43" s="198">
        <v>23.536943136396022</v>
      </c>
      <c r="AB43" s="198">
        <v>22.689912174825366</v>
      </c>
      <c r="AC43" s="198">
        <v>21.872488382924576</v>
      </c>
      <c r="AD43" s="144"/>
      <c r="AE43" s="196" t="s">
        <v>212</v>
      </c>
      <c r="AF43" s="198">
        <v>11.436779521700133</v>
      </c>
      <c r="AG43" s="198">
        <v>11.284860796735106</v>
      </c>
      <c r="AH43" s="198">
        <v>12.429878475848597</v>
      </c>
      <c r="AI43" s="198">
        <v>13.074964897293228</v>
      </c>
      <c r="AJ43" s="198">
        <v>14.580159240792367</v>
      </c>
      <c r="AK43" s="198">
        <v>14.03194604379256</v>
      </c>
      <c r="AL43" s="198">
        <v>14.044162769699511</v>
      </c>
      <c r="AM43" s="198">
        <v>13.520726206689224</v>
      </c>
      <c r="AN43" s="198">
        <v>14.824224153056107</v>
      </c>
      <c r="AO43" s="198">
        <v>16.253905292673107</v>
      </c>
      <c r="AP43" s="198">
        <v>23.002117895019712</v>
      </c>
      <c r="AQ43" s="172"/>
      <c r="AR43" s="198">
        <v>39.822574895682564</v>
      </c>
      <c r="AS43" s="198">
        <v>53.358059181154545</v>
      </c>
      <c r="AT43" s="198">
        <v>40.765962604085516</v>
      </c>
      <c r="AU43" s="198">
        <v>25.037154832919878</v>
      </c>
      <c r="AV43" s="198">
        <v>26.58389085039591</v>
      </c>
      <c r="AW43" s="198">
        <v>27.317932717426771</v>
      </c>
      <c r="AX43" s="198">
        <v>25.154125488916272</v>
      </c>
      <c r="AY43" s="198">
        <v>23.94950245193013</v>
      </c>
      <c r="AZ43" s="198">
        <v>26.699436471348228</v>
      </c>
      <c r="BA43" s="198">
        <v>26.974909273715262</v>
      </c>
      <c r="BB43" s="198">
        <v>27.915619563574165</v>
      </c>
      <c r="BC43" s="198">
        <v>27.078249529027278</v>
      </c>
      <c r="BD43" s="198">
        <v>26.672782637493217</v>
      </c>
      <c r="BE43" s="198">
        <v>26.35479432673808</v>
      </c>
      <c r="BF43" s="198">
        <v>24.904490204880123</v>
      </c>
      <c r="BH43" s="196" t="s">
        <v>212</v>
      </c>
      <c r="BI43" s="198">
        <v>8.4535138922242634</v>
      </c>
      <c r="BJ43" s="198">
        <v>8.4410792843619618</v>
      </c>
      <c r="BK43" s="198">
        <v>8.9402408377053924</v>
      </c>
      <c r="BL43" s="198">
        <v>9.7033472986891045</v>
      </c>
      <c r="BM43" s="198">
        <v>10.616174463079298</v>
      </c>
      <c r="BN43" s="198">
        <v>9.6531529874836934</v>
      </c>
      <c r="BO43" s="198">
        <v>9.3168437134858504</v>
      </c>
      <c r="BP43" s="198">
        <v>8.1504971622156237</v>
      </c>
      <c r="BQ43" s="198">
        <v>8.9112274900400443</v>
      </c>
      <c r="BR43" s="198">
        <v>10.438025861225984</v>
      </c>
      <c r="BS43" s="198">
        <v>17.583396222869435</v>
      </c>
      <c r="BT43" s="172"/>
      <c r="BU43" s="198">
        <v>33.485203422572354</v>
      </c>
      <c r="BV43" s="198">
        <v>38.446609731274229</v>
      </c>
      <c r="BW43" s="198">
        <v>28.920685496430444</v>
      </c>
      <c r="BX43" s="198">
        <v>18.007167866643375</v>
      </c>
      <c r="BY43" s="198">
        <v>21.87591158502557</v>
      </c>
      <c r="BZ43" s="198">
        <v>22.689346097334159</v>
      </c>
      <c r="CA43" s="198">
        <v>20.575655414544904</v>
      </c>
      <c r="CB43" s="198">
        <v>19.71038319985205</v>
      </c>
      <c r="CC43" s="198">
        <v>22.143436289000952</v>
      </c>
      <c r="CD43" s="198">
        <v>22.303588760499785</v>
      </c>
      <c r="CE43" s="198">
        <v>23.583026035145945</v>
      </c>
      <c r="CF43" s="198">
        <v>22.375717405250832</v>
      </c>
      <c r="CG43" s="198">
        <v>21.796526191542164</v>
      </c>
      <c r="CH43" s="198">
        <v>20.911286804095457</v>
      </c>
      <c r="CI43" s="198">
        <v>20.461071668905785</v>
      </c>
      <c r="CJ43" s="144"/>
      <c r="CK43" s="196" t="s">
        <v>212</v>
      </c>
      <c r="CL43" s="198">
        <v>17.950800396887594</v>
      </c>
      <c r="CM43" s="198">
        <v>17.826153360018409</v>
      </c>
      <c r="CN43" s="198">
        <v>19.082170068503117</v>
      </c>
      <c r="CO43" s="198">
        <v>20.356449545229353</v>
      </c>
      <c r="CP43" s="198">
        <v>22.441921902557901</v>
      </c>
      <c r="CQ43" s="198">
        <v>21.09337661330111</v>
      </c>
      <c r="CR43" s="198">
        <v>20.790523914197848</v>
      </c>
      <c r="CS43" s="198">
        <v>19.278399606121873</v>
      </c>
      <c r="CT43" s="198">
        <v>21.051726843687717</v>
      </c>
      <c r="CU43" s="198">
        <v>23.599955524078005</v>
      </c>
      <c r="CV43" s="198">
        <v>36.259627644413662</v>
      </c>
      <c r="CW43" s="172"/>
      <c r="CX43" s="198">
        <v>65.245209343702641</v>
      </c>
      <c r="CY43" s="198">
        <v>78.822369675006072</v>
      </c>
      <c r="CZ43" s="198">
        <v>60.407384988897221</v>
      </c>
      <c r="DA43" s="198">
        <v>38.166995341882803</v>
      </c>
      <c r="DB43" s="198">
        <v>45.154694582690723</v>
      </c>
      <c r="DC43" s="198">
        <v>46.474218407963917</v>
      </c>
      <c r="DD43" s="198">
        <v>42.969486969980309</v>
      </c>
      <c r="DE43" s="198">
        <v>41.253828522082415</v>
      </c>
      <c r="DF43" s="198">
        <v>45.887375815545056</v>
      </c>
      <c r="DG43" s="198">
        <v>46.195430281373262</v>
      </c>
      <c r="DH43" s="198">
        <v>48.196945704071666</v>
      </c>
      <c r="DI43" s="198">
        <v>46.301604227513366</v>
      </c>
      <c r="DJ43" s="198">
        <v>45.33346932793819</v>
      </c>
      <c r="DK43" s="198">
        <v>43.60119897892082</v>
      </c>
      <c r="DL43" s="198">
        <v>42.333560051830361</v>
      </c>
    </row>
    <row r="44" spans="2:116" s="158" customFormat="1" ht="10.5" customHeight="1">
      <c r="B44" s="195" t="s">
        <v>213</v>
      </c>
      <c r="C44" s="198">
        <v>5.3426577402305693</v>
      </c>
      <c r="D44" s="198">
        <v>5.2431452030656596</v>
      </c>
      <c r="E44" s="198">
        <v>5.8872508978563092</v>
      </c>
      <c r="F44" s="198">
        <v>6.2869201532972472</v>
      </c>
      <c r="G44" s="198">
        <v>7.0846497619175297</v>
      </c>
      <c r="H44" s="198">
        <v>6.7623697118422115</v>
      </c>
      <c r="I44" s="198">
        <v>6.7840204583486114</v>
      </c>
      <c r="J44" s="198">
        <v>6.4665508145439086</v>
      </c>
      <c r="K44" s="198">
        <v>7.1128605093184962</v>
      </c>
      <c r="L44" s="198">
        <v>7.8982691660014011</v>
      </c>
      <c r="M44" s="198">
        <v>11.43778110122317</v>
      </c>
      <c r="N44" s="172"/>
      <c r="O44" s="198">
        <v>21.440704089596561</v>
      </c>
      <c r="P44" s="198">
        <v>28.079820012813819</v>
      </c>
      <c r="Q44" s="198">
        <v>20.954450788862943</v>
      </c>
      <c r="R44" s="198">
        <v>12.135114175590186</v>
      </c>
      <c r="S44" s="198">
        <v>10.964471242349321</v>
      </c>
      <c r="T44" s="198">
        <v>11.502088669226568</v>
      </c>
      <c r="U44" s="198">
        <v>10.261430750574872</v>
      </c>
      <c r="V44" s="198">
        <v>9.4437432218423094</v>
      </c>
      <c r="W44" s="198">
        <v>10.19848027523156</v>
      </c>
      <c r="X44" s="198">
        <v>10.348790546462601</v>
      </c>
      <c r="Y44" s="198">
        <v>11.084182949999287</v>
      </c>
      <c r="Z44" s="198">
        <v>10.384946916930668</v>
      </c>
      <c r="AA44" s="198">
        <v>10.509696804838892</v>
      </c>
      <c r="AB44" s="198">
        <v>9.8559539642318601</v>
      </c>
      <c r="AC44" s="198">
        <v>8.4812307412264829</v>
      </c>
      <c r="AD44" s="144"/>
      <c r="AE44" s="197" t="s">
        <v>213</v>
      </c>
      <c r="AF44" s="198">
        <v>6.7532672222931582</v>
      </c>
      <c r="AG44" s="198">
        <v>6.6185543693325881</v>
      </c>
      <c r="AH44" s="198">
        <v>7.4296842265327339</v>
      </c>
      <c r="AI44" s="198">
        <v>7.93458079962019</v>
      </c>
      <c r="AJ44" s="198">
        <v>8.9659951151403749</v>
      </c>
      <c r="AK44" s="198">
        <v>8.5299015513962235</v>
      </c>
      <c r="AL44" s="198">
        <v>8.5261112733810158</v>
      </c>
      <c r="AM44" s="198">
        <v>8.0754416702449969</v>
      </c>
      <c r="AN44" s="198">
        <v>8.9187428322476823</v>
      </c>
      <c r="AO44" s="198">
        <v>10.034799651826969</v>
      </c>
      <c r="AP44" s="198">
        <v>14.633000715332305</v>
      </c>
      <c r="AQ44" s="172"/>
      <c r="AR44" s="198">
        <v>27.437167334345709</v>
      </c>
      <c r="AS44" s="198">
        <v>37.867322258963597</v>
      </c>
      <c r="AT44" s="198">
        <v>27.719914506418768</v>
      </c>
      <c r="AU44" s="198">
        <v>15.483774534128363</v>
      </c>
      <c r="AV44" s="198">
        <v>14.023320390291115</v>
      </c>
      <c r="AW44" s="198">
        <v>14.803091252200053</v>
      </c>
      <c r="AX44" s="198">
        <v>12.942342558501512</v>
      </c>
      <c r="AY44" s="198">
        <v>11.770819645938476</v>
      </c>
      <c r="AZ44" s="198">
        <v>12.860549678747304</v>
      </c>
      <c r="BA44" s="198">
        <v>13.140507983760767</v>
      </c>
      <c r="BB44" s="198">
        <v>14.08246608195245</v>
      </c>
      <c r="BC44" s="198">
        <v>13.231461214951198</v>
      </c>
      <c r="BD44" s="198">
        <v>13.386008671439253</v>
      </c>
      <c r="BE44" s="198">
        <v>13.205619447335872</v>
      </c>
      <c r="BF44" s="198">
        <v>11.188701515578588</v>
      </c>
      <c r="BH44" s="197" t="s">
        <v>213</v>
      </c>
      <c r="BI44" s="198">
        <v>4.7214597688617959</v>
      </c>
      <c r="BJ44" s="198">
        <v>4.7115265417857444</v>
      </c>
      <c r="BK44" s="198">
        <v>5.0404406491309732</v>
      </c>
      <c r="BL44" s="198">
        <v>5.6274200276878918</v>
      </c>
      <c r="BM44" s="198">
        <v>6.2517227136726987</v>
      </c>
      <c r="BN44" s="198">
        <v>5.5161395491678329</v>
      </c>
      <c r="BO44" s="198">
        <v>5.2431538307753334</v>
      </c>
      <c r="BP44" s="198">
        <v>4.3833957278653894</v>
      </c>
      <c r="BQ44" s="198">
        <v>5.0560262178926649</v>
      </c>
      <c r="BR44" s="198">
        <v>6.2388693255759469</v>
      </c>
      <c r="BS44" s="198">
        <v>10.959587266319131</v>
      </c>
      <c r="BT44" s="172"/>
      <c r="BU44" s="198">
        <v>23.27820873820772</v>
      </c>
      <c r="BV44" s="198">
        <v>27.101362409870571</v>
      </c>
      <c r="BW44" s="198">
        <v>19.800589600709408</v>
      </c>
      <c r="BX44" s="198">
        <v>11.390866147119763</v>
      </c>
      <c r="BY44" s="198">
        <v>10.369897705706865</v>
      </c>
      <c r="BZ44" s="198">
        <v>11.23400717855613</v>
      </c>
      <c r="CA44" s="198">
        <v>8.9920960692914527</v>
      </c>
      <c r="CB44" s="198">
        <v>8.0669122766281536</v>
      </c>
      <c r="CC44" s="198">
        <v>9.4457527940772508</v>
      </c>
      <c r="CD44" s="198">
        <v>9.6085130160638563</v>
      </c>
      <c r="CE44" s="198">
        <v>10.50489005479308</v>
      </c>
      <c r="CF44" s="198">
        <v>9.2779229104895542</v>
      </c>
      <c r="CG44" s="198">
        <v>9.2594360827445605</v>
      </c>
      <c r="CH44" s="198">
        <v>8.436723483177655</v>
      </c>
      <c r="CI44" s="198">
        <v>7.2542082919083004</v>
      </c>
      <c r="CJ44" s="144"/>
      <c r="CK44" s="197" t="s">
        <v>213</v>
      </c>
      <c r="CL44" s="198">
        <v>10.064117509092366</v>
      </c>
      <c r="CM44" s="198">
        <v>9.954671744851403</v>
      </c>
      <c r="CN44" s="198">
        <v>10.927691546987283</v>
      </c>
      <c r="CO44" s="198">
        <v>11.914340180985139</v>
      </c>
      <c r="CP44" s="198">
        <v>13.336372475590228</v>
      </c>
      <c r="CQ44" s="198">
        <v>12.278509261010043</v>
      </c>
      <c r="CR44" s="198">
        <v>12.027174289123945</v>
      </c>
      <c r="CS44" s="198">
        <v>10.849946542409299</v>
      </c>
      <c r="CT44" s="198">
        <v>12.168886727211161</v>
      </c>
      <c r="CU44" s="198">
        <v>14.137138491577348</v>
      </c>
      <c r="CV44" s="198">
        <v>22.397368367542299</v>
      </c>
      <c r="CW44" s="172"/>
      <c r="CX44" s="198">
        <v>44.718912827804282</v>
      </c>
      <c r="CY44" s="198">
        <v>55.181182422684387</v>
      </c>
      <c r="CZ44" s="198">
        <v>40.755040389572351</v>
      </c>
      <c r="DA44" s="198">
        <v>23.525980322709948</v>
      </c>
      <c r="DB44" s="198">
        <v>21.334368948056188</v>
      </c>
      <c r="DC44" s="198">
        <v>22.7360958477827</v>
      </c>
      <c r="DD44" s="198">
        <v>19.253526819866323</v>
      </c>
      <c r="DE44" s="198">
        <v>17.510655498470463</v>
      </c>
      <c r="DF44" s="198">
        <v>19.644233069308811</v>
      </c>
      <c r="DG44" s="198">
        <v>19.957303562526455</v>
      </c>
      <c r="DH44" s="198">
        <v>21.589073004792368</v>
      </c>
      <c r="DI44" s="198">
        <v>19.662869827420224</v>
      </c>
      <c r="DJ44" s="198">
        <v>19.769132887583453</v>
      </c>
      <c r="DK44" s="198">
        <v>18.292677447409517</v>
      </c>
      <c r="DL44" s="198">
        <v>15.735439033134783</v>
      </c>
    </row>
    <row r="45" spans="2:116" s="158" customFormat="1" ht="10.5" customHeight="1">
      <c r="B45" s="195" t="s">
        <v>215</v>
      </c>
      <c r="C45" s="198">
        <v>505.19963572895671</v>
      </c>
      <c r="D45" s="198">
        <v>499.19420831509393</v>
      </c>
      <c r="E45" s="198">
        <v>539.67277940569477</v>
      </c>
      <c r="F45" s="198">
        <v>566.9762804822542</v>
      </c>
      <c r="G45" s="198">
        <v>629.49215264742065</v>
      </c>
      <c r="H45" s="198">
        <v>608.87915394368076</v>
      </c>
      <c r="I45" s="198">
        <v>610.66167632572706</v>
      </c>
      <c r="J45" s="198">
        <v>592.14538489342794</v>
      </c>
      <c r="K45" s="198">
        <v>646.08624677166483</v>
      </c>
      <c r="L45" s="198">
        <v>700.63112318098194</v>
      </c>
      <c r="M45" s="198">
        <v>994.39692358969364</v>
      </c>
      <c r="N45" s="172"/>
      <c r="O45" s="198">
        <v>1693.0192726465332</v>
      </c>
      <c r="P45" s="198">
        <v>2153.1189392983383</v>
      </c>
      <c r="Q45" s="198">
        <v>1678.148476410345</v>
      </c>
      <c r="R45" s="198">
        <v>1073.1782272373343</v>
      </c>
      <c r="S45" s="198">
        <v>993.04346874199337</v>
      </c>
      <c r="T45" s="198">
        <v>1030.3010798084613</v>
      </c>
      <c r="U45" s="198">
        <v>928.01876842395382</v>
      </c>
      <c r="V45" s="198">
        <v>865.09691426836628</v>
      </c>
      <c r="W45" s="198">
        <v>931.75931290871301</v>
      </c>
      <c r="X45" s="198">
        <v>942.17601695298151</v>
      </c>
      <c r="Y45" s="198">
        <v>981.56043202480373</v>
      </c>
      <c r="Z45" s="198">
        <v>933.10243408553856</v>
      </c>
      <c r="AA45" s="198">
        <v>959.41405931514714</v>
      </c>
      <c r="AB45" s="198">
        <v>897.40242956421548</v>
      </c>
      <c r="AC45" s="198">
        <v>828.6204988730135</v>
      </c>
      <c r="AD45" s="144"/>
      <c r="AE45" s="196" t="s">
        <v>215</v>
      </c>
      <c r="AF45" s="198">
        <v>608.68878289125348</v>
      </c>
      <c r="AG45" s="198">
        <v>600.55835097436545</v>
      </c>
      <c r="AH45" s="198">
        <v>661.63354431372977</v>
      </c>
      <c r="AI45" s="198">
        <v>696.09034378103297</v>
      </c>
      <c r="AJ45" s="198">
        <v>776.34248029523303</v>
      </c>
      <c r="AK45" s="198">
        <v>747.0530724915418</v>
      </c>
      <c r="AL45" s="198">
        <v>747.69226752198949</v>
      </c>
      <c r="AM45" s="198">
        <v>719.69231650814163</v>
      </c>
      <c r="AN45" s="198">
        <v>789.14074440455749</v>
      </c>
      <c r="AO45" s="198">
        <v>865.50314591275219</v>
      </c>
      <c r="AP45" s="198">
        <v>1225.2702846068257</v>
      </c>
      <c r="AQ45" s="172"/>
      <c r="AR45" s="198">
        <v>2123.3612961169847</v>
      </c>
      <c r="AS45" s="198">
        <v>2846.1850665472293</v>
      </c>
      <c r="AT45" s="198">
        <v>2173.2960074329699</v>
      </c>
      <c r="AU45" s="198">
        <v>1333.2282214426302</v>
      </c>
      <c r="AV45" s="198">
        <v>1235.9088821098035</v>
      </c>
      <c r="AW45" s="198">
        <v>1289.948052050255</v>
      </c>
      <c r="AX45" s="198">
        <v>1132.2854393732316</v>
      </c>
      <c r="AY45" s="198">
        <v>1043.1396444295065</v>
      </c>
      <c r="AZ45" s="198">
        <v>1139.5727433060254</v>
      </c>
      <c r="BA45" s="198">
        <v>1158.9742305375785</v>
      </c>
      <c r="BB45" s="198">
        <v>1213.7412315423705</v>
      </c>
      <c r="BC45" s="198">
        <v>1154.7654492010677</v>
      </c>
      <c r="BD45" s="198">
        <v>1189.4467494096048</v>
      </c>
      <c r="BE45" s="198">
        <v>1166.2316758642357</v>
      </c>
      <c r="BF45" s="198">
        <v>1050.9624733949927</v>
      </c>
      <c r="BH45" s="196" t="s">
        <v>215</v>
      </c>
      <c r="BI45" s="198">
        <v>449.64305979410256</v>
      </c>
      <c r="BJ45" s="198">
        <v>448.97867379196566</v>
      </c>
      <c r="BK45" s="198">
        <v>475.57923775002274</v>
      </c>
      <c r="BL45" s="198">
        <v>516.32969848545929</v>
      </c>
      <c r="BM45" s="198">
        <v>564.99751629484865</v>
      </c>
      <c r="BN45" s="198">
        <v>513.57661324522712</v>
      </c>
      <c r="BO45" s="198">
        <v>495.60314673291526</v>
      </c>
      <c r="BP45" s="198">
        <v>433.35675339274633</v>
      </c>
      <c r="BQ45" s="198">
        <v>474.06780565134676</v>
      </c>
      <c r="BR45" s="198">
        <v>555.60842457682611</v>
      </c>
      <c r="BS45" s="198">
        <v>936.40111147707739</v>
      </c>
      <c r="BT45" s="172"/>
      <c r="BU45" s="198">
        <v>1785.6566082869861</v>
      </c>
      <c r="BV45" s="198">
        <v>2050.6063019260591</v>
      </c>
      <c r="BW45" s="198">
        <v>1541.9413027938788</v>
      </c>
      <c r="BX45" s="198">
        <v>959.13615187019536</v>
      </c>
      <c r="BY45" s="198">
        <v>890.66166510651601</v>
      </c>
      <c r="BZ45" s="198">
        <v>950.54561426581222</v>
      </c>
      <c r="CA45" s="198">
        <v>793.96704663221215</v>
      </c>
      <c r="CB45" s="198">
        <v>729.85056493207685</v>
      </c>
      <c r="CC45" s="198">
        <v>819.91006812809076</v>
      </c>
      <c r="CD45" s="198">
        <v>831.18957051158338</v>
      </c>
      <c r="CE45" s="198">
        <v>909.42321301447521</v>
      </c>
      <c r="CF45" s="198">
        <v>824.39273898515501</v>
      </c>
      <c r="CG45" s="198">
        <v>832.09012369321556</v>
      </c>
      <c r="CH45" s="198">
        <v>767.1417525429855</v>
      </c>
      <c r="CI45" s="198">
        <v>725.15217586778567</v>
      </c>
      <c r="CJ45" s="144"/>
      <c r="CK45" s="196" t="s">
        <v>215</v>
      </c>
      <c r="CL45" s="198">
        <v>954.84269552305932</v>
      </c>
      <c r="CM45" s="198">
        <v>948.17288210705965</v>
      </c>
      <c r="CN45" s="198">
        <v>1015.2520171557176</v>
      </c>
      <c r="CO45" s="198">
        <v>1083.3059789677136</v>
      </c>
      <c r="CP45" s="198">
        <v>1194.4896689422694</v>
      </c>
      <c r="CQ45" s="198">
        <v>1122.4557671889079</v>
      </c>
      <c r="CR45" s="198">
        <v>1106.2648230586424</v>
      </c>
      <c r="CS45" s="198">
        <v>1025.5021382861742</v>
      </c>
      <c r="CT45" s="198">
        <v>1120.1540524230115</v>
      </c>
      <c r="CU45" s="198">
        <v>1256.2395477578079</v>
      </c>
      <c r="CV45" s="198">
        <v>1930.798035066771</v>
      </c>
      <c r="CW45" s="172"/>
      <c r="CX45" s="198">
        <v>3478.6758809335192</v>
      </c>
      <c r="CY45" s="198">
        <v>4203.7252412243979</v>
      </c>
      <c r="CZ45" s="198">
        <v>3220.0897792042238</v>
      </c>
      <c r="DA45" s="198">
        <v>2032.3143791075297</v>
      </c>
      <c r="DB45" s="198">
        <v>1883.7051338485091</v>
      </c>
      <c r="DC45" s="198">
        <v>1980.8466940742733</v>
      </c>
      <c r="DD45" s="198">
        <v>1721.9858150561658</v>
      </c>
      <c r="DE45" s="198">
        <v>1594.947479200443</v>
      </c>
      <c r="DF45" s="198">
        <v>1751.6693810368038</v>
      </c>
      <c r="DG45" s="198">
        <v>1773.3655874645649</v>
      </c>
      <c r="DH45" s="198">
        <v>1890.9836450392791</v>
      </c>
      <c r="DI45" s="198">
        <v>1757.4951730706935</v>
      </c>
      <c r="DJ45" s="198">
        <v>1791.5041830083628</v>
      </c>
      <c r="DK45" s="198">
        <v>1664.5441821072009</v>
      </c>
      <c r="DL45" s="198">
        <v>1553.7726747407992</v>
      </c>
    </row>
    <row r="46" spans="2:116" s="158" customFormat="1" ht="10.5" customHeight="1">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X46"/>
      <c r="AY46"/>
      <c r="AZ46"/>
      <c r="BA46"/>
      <c r="BB46"/>
      <c r="BC46"/>
      <c r="BD46"/>
      <c r="BE46"/>
      <c r="BF46"/>
      <c r="BH46"/>
      <c r="BI46"/>
      <c r="BJ46"/>
      <c r="BK46"/>
      <c r="BL46"/>
      <c r="BM46"/>
      <c r="BN46"/>
      <c r="BO46"/>
      <c r="BP46"/>
      <c r="BQ46"/>
      <c r="BR46"/>
      <c r="BS46"/>
      <c r="BT46"/>
      <c r="BU46"/>
      <c r="BV46"/>
      <c r="BW46"/>
      <c r="BX46"/>
      <c r="BY46"/>
      <c r="BZ46"/>
      <c r="CA46"/>
      <c r="CB46"/>
      <c r="CC46"/>
      <c r="CD46"/>
      <c r="CE46"/>
      <c r="CF46"/>
      <c r="CG46"/>
      <c r="CH46"/>
      <c r="CI46"/>
      <c r="CJ46" s="144"/>
      <c r="CK46" s="196" t="s">
        <v>216</v>
      </c>
      <c r="CL46" s="198">
        <v>1002.5848302992123</v>
      </c>
      <c r="CM46" s="198">
        <v>995.58152621241265</v>
      </c>
      <c r="CN46" s="198">
        <v>1066.0146180135034</v>
      </c>
      <c r="CO46" s="198">
        <v>1137.4712779160993</v>
      </c>
      <c r="CP46" s="198">
        <v>1254.2141523893829</v>
      </c>
      <c r="CQ46" s="198">
        <v>1178.5785555483533</v>
      </c>
      <c r="CR46" s="198">
        <v>1161.5780642115747</v>
      </c>
      <c r="CS46" s="198">
        <v>1076.7772452004829</v>
      </c>
      <c r="CT46" s="198">
        <v>1176.1617550441622</v>
      </c>
      <c r="CU46" s="198">
        <v>1319.0515251456984</v>
      </c>
      <c r="CV46" s="198">
        <v>2027.3379368201097</v>
      </c>
      <c r="CW46" s="172"/>
      <c r="CX46" s="198">
        <v>3652.6096749801955</v>
      </c>
      <c r="CY46" s="198">
        <v>4413.911503285618</v>
      </c>
      <c r="CZ46" s="198">
        <v>3381.0942681644351</v>
      </c>
      <c r="DA46" s="198">
        <v>2133.9300980629064</v>
      </c>
      <c r="DB46" s="198">
        <v>1977.8903905409347</v>
      </c>
      <c r="DC46" s="198">
        <v>2079.8890287779868</v>
      </c>
      <c r="DD46" s="198">
        <v>1808.0851058089743</v>
      </c>
      <c r="DE46" s="198">
        <v>1674.6948531604653</v>
      </c>
      <c r="DF46" s="198">
        <v>1839.252850088644</v>
      </c>
      <c r="DG46" s="198">
        <v>1862.0338668377933</v>
      </c>
      <c r="DH46" s="198">
        <v>1985.5328272912432</v>
      </c>
      <c r="DI46" s="198">
        <v>1845.3699317242283</v>
      </c>
      <c r="DJ46" s="198">
        <v>1881.079392158781</v>
      </c>
      <c r="DK46" s="198">
        <v>1747.771391212561</v>
      </c>
      <c r="DL46" s="198">
        <v>1631.4613084778391</v>
      </c>
    </row>
    <row r="47" spans="2:116" s="158" customFormat="1" ht="10.5" customHeight="1">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76"/>
      <c r="CL47" s="177"/>
      <c r="CM47" s="177"/>
      <c r="CN47" s="177"/>
      <c r="CO47" s="178"/>
      <c r="CP47" s="178"/>
      <c r="CQ47" s="178"/>
      <c r="CR47" s="178"/>
      <c r="CS47" s="178"/>
      <c r="CT47" s="178"/>
      <c r="CU47" s="178"/>
      <c r="CV47" s="178"/>
      <c r="CW47" s="144"/>
      <c r="CX47" s="178"/>
      <c r="CY47" s="178"/>
      <c r="CZ47" s="178"/>
      <c r="DA47" s="178"/>
      <c r="DB47" s="178"/>
      <c r="DC47" s="178"/>
    </row>
    <row r="48" spans="2:116" s="158" customFormat="1" ht="18" customHeight="1">
      <c r="B48" s="179" t="s">
        <v>114</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62"/>
      <c r="DA48" s="162"/>
      <c r="DB48" s="162"/>
      <c r="DC48" s="215"/>
      <c r="DD48" s="166"/>
      <c r="DE48" s="166"/>
      <c r="DF48" s="166"/>
      <c r="DG48" s="166"/>
      <c r="DH48" s="166"/>
      <c r="DI48" s="166"/>
      <c r="DJ48" s="166"/>
      <c r="DK48" s="166"/>
      <c r="DL48" s="167"/>
    </row>
    <row r="49" spans="2:116" s="158" customFormat="1" ht="10.5" customHeight="1">
      <c r="B49" s="159"/>
      <c r="CZ49" s="160"/>
      <c r="DA49" s="160"/>
      <c r="DB49" s="160"/>
      <c r="DC49" s="160"/>
      <c r="DD49" s="160"/>
      <c r="DE49" s="160"/>
      <c r="DF49" s="160"/>
      <c r="DG49" s="160"/>
    </row>
    <row r="50" spans="2:116" s="182" customFormat="1" ht="10.5" customHeight="1">
      <c r="B50" s="165" t="s">
        <v>91</v>
      </c>
      <c r="C50" s="181"/>
      <c r="D50" s="181"/>
      <c r="E50" s="181"/>
      <c r="F50" s="181"/>
      <c r="G50" s="181"/>
      <c r="H50" s="181"/>
      <c r="I50" s="181"/>
      <c r="J50" s="181"/>
      <c r="K50" s="181"/>
      <c r="L50" s="181"/>
      <c r="M50" s="181"/>
      <c r="N50" s="181"/>
      <c r="O50" s="181"/>
      <c r="P50" s="181"/>
      <c r="Q50" s="166"/>
      <c r="R50" s="166"/>
      <c r="S50" s="166"/>
      <c r="T50" s="166"/>
      <c r="U50" s="166"/>
      <c r="V50" s="166"/>
      <c r="W50" s="166"/>
      <c r="X50" s="166"/>
      <c r="Y50" s="166"/>
      <c r="Z50" s="166"/>
      <c r="AA50" s="166"/>
      <c r="AB50" s="166"/>
      <c r="AC50" s="167"/>
      <c r="AD50" s="169"/>
      <c r="AE50" s="165" t="s">
        <v>92</v>
      </c>
      <c r="AF50" s="181"/>
      <c r="AG50" s="181"/>
      <c r="AH50" s="181"/>
      <c r="AI50" s="181"/>
      <c r="AJ50" s="181"/>
      <c r="AK50" s="181"/>
      <c r="AL50" s="181"/>
      <c r="AM50" s="181"/>
      <c r="AN50" s="181"/>
      <c r="AO50" s="181"/>
      <c r="AP50" s="181"/>
      <c r="AQ50" s="181"/>
      <c r="AR50" s="181"/>
      <c r="AS50" s="181"/>
      <c r="AT50" s="166"/>
      <c r="AU50" s="166"/>
      <c r="AV50" s="166"/>
      <c r="AW50" s="166"/>
      <c r="AX50" s="166"/>
      <c r="AY50" s="166"/>
      <c r="AZ50" s="166"/>
      <c r="BA50" s="166"/>
      <c r="BB50" s="166"/>
      <c r="BC50" s="166"/>
      <c r="BD50" s="166"/>
      <c r="BE50" s="166"/>
      <c r="BF50" s="167"/>
      <c r="BH50" s="165" t="s">
        <v>93</v>
      </c>
      <c r="BI50" s="181"/>
      <c r="BJ50" s="181"/>
      <c r="BK50" s="181"/>
      <c r="BL50" s="181"/>
      <c r="BM50" s="181"/>
      <c r="BN50" s="181"/>
      <c r="BO50" s="181"/>
      <c r="BP50" s="181"/>
      <c r="BQ50" s="181"/>
      <c r="BR50" s="181"/>
      <c r="BS50" s="181"/>
      <c r="BT50" s="181"/>
      <c r="BU50" s="181"/>
      <c r="BV50" s="181"/>
      <c r="BW50" s="166"/>
      <c r="BX50" s="166"/>
      <c r="BY50" s="166"/>
      <c r="BZ50" s="166"/>
      <c r="CA50" s="166"/>
      <c r="CB50" s="166"/>
      <c r="CC50" s="166"/>
      <c r="CD50" s="166"/>
      <c r="CE50" s="166"/>
      <c r="CF50" s="166"/>
      <c r="CG50" s="166"/>
      <c r="CH50" s="166"/>
      <c r="CI50" s="167"/>
      <c r="CJ50" s="169"/>
      <c r="CK50" s="165" t="s">
        <v>94</v>
      </c>
      <c r="CL50" s="181"/>
      <c r="CM50" s="181"/>
      <c r="CN50" s="181"/>
      <c r="CO50" s="181"/>
      <c r="CP50" s="181"/>
      <c r="CQ50" s="181"/>
      <c r="CR50" s="181"/>
      <c r="CS50" s="181"/>
      <c r="CT50" s="181"/>
      <c r="CU50" s="181"/>
      <c r="CV50" s="181"/>
      <c r="CW50" s="181"/>
      <c r="CX50" s="181"/>
      <c r="CY50" s="181"/>
      <c r="CZ50" s="166"/>
      <c r="DA50" s="166"/>
      <c r="DB50" s="166"/>
      <c r="DC50" s="166"/>
      <c r="DD50" s="166"/>
      <c r="DE50" s="166"/>
      <c r="DF50" s="166"/>
      <c r="DG50" s="166"/>
      <c r="DH50" s="166"/>
      <c r="DI50" s="166"/>
      <c r="DJ50" s="166"/>
      <c r="DK50" s="166"/>
      <c r="DL50" s="167"/>
    </row>
    <row r="51" spans="2:116" s="158" customFormat="1" ht="10.5" customHeight="1">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X51" s="169"/>
      <c r="AY51" s="169"/>
      <c r="AZ51" s="169"/>
      <c r="BA51" s="169"/>
      <c r="BB51" s="169"/>
      <c r="BC51" s="169"/>
      <c r="BD51" s="169"/>
      <c r="BE51" s="169"/>
      <c r="BF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9"/>
      <c r="CF51" s="169"/>
      <c r="CG51" s="169"/>
      <c r="CH51" s="169"/>
      <c r="CI51" s="169"/>
      <c r="CJ51" s="169"/>
      <c r="CK51" s="169"/>
      <c r="CL51" s="169"/>
      <c r="CM51" s="169"/>
      <c r="CN51" s="169"/>
      <c r="CO51" s="169"/>
      <c r="CP51" s="169"/>
      <c r="CQ51" s="169"/>
      <c r="CR51" s="169"/>
      <c r="CS51" s="169"/>
      <c r="CT51" s="169"/>
      <c r="CU51" s="169"/>
      <c r="CV51" s="169"/>
      <c r="CW51" s="169"/>
      <c r="CX51" s="169"/>
      <c r="CY51" s="169"/>
      <c r="CZ51" s="169"/>
      <c r="DA51" s="169"/>
      <c r="DB51" s="169"/>
      <c r="DC51" s="169"/>
    </row>
    <row r="52" spans="2:116" s="158" customFormat="1" ht="38.25" customHeight="1">
      <c r="B52" s="170" t="s">
        <v>175</v>
      </c>
      <c r="C52" s="171" t="s">
        <v>176</v>
      </c>
      <c r="D52" s="171" t="s">
        <v>177</v>
      </c>
      <c r="E52" s="171" t="s">
        <v>178</v>
      </c>
      <c r="F52" s="171" t="s">
        <v>179</v>
      </c>
      <c r="G52" s="171" t="s">
        <v>180</v>
      </c>
      <c r="H52" s="171" t="s">
        <v>181</v>
      </c>
      <c r="I52" s="171" t="s">
        <v>182</v>
      </c>
      <c r="J52" s="171" t="s">
        <v>183</v>
      </c>
      <c r="K52" s="171" t="s">
        <v>184</v>
      </c>
      <c r="L52" s="171" t="s">
        <v>185</v>
      </c>
      <c r="M52" s="171" t="s">
        <v>186</v>
      </c>
      <c r="N52" s="172"/>
      <c r="O52" s="171" t="s">
        <v>187</v>
      </c>
      <c r="P52" s="171" t="s">
        <v>188</v>
      </c>
      <c r="Q52" s="171" t="s">
        <v>189</v>
      </c>
      <c r="R52" s="173" t="s">
        <v>190</v>
      </c>
      <c r="S52" s="173" t="s">
        <v>191</v>
      </c>
      <c r="T52" s="173" t="s">
        <v>192</v>
      </c>
      <c r="U52" s="173" t="s">
        <v>618</v>
      </c>
      <c r="V52" s="173" t="s">
        <v>619</v>
      </c>
      <c r="W52" s="173" t="s">
        <v>193</v>
      </c>
      <c r="X52" s="173" t="s">
        <v>194</v>
      </c>
      <c r="Y52" s="173" t="s">
        <v>195</v>
      </c>
      <c r="Z52" s="173" t="s">
        <v>196</v>
      </c>
      <c r="AA52" s="173" t="s">
        <v>197</v>
      </c>
      <c r="AB52" s="173" t="s">
        <v>198</v>
      </c>
      <c r="AC52" s="173" t="s">
        <v>199</v>
      </c>
      <c r="AD52" s="144"/>
      <c r="AE52" s="170" t="s">
        <v>175</v>
      </c>
      <c r="AF52" s="171" t="s">
        <v>176</v>
      </c>
      <c r="AG52" s="171" t="s">
        <v>177</v>
      </c>
      <c r="AH52" s="171" t="s">
        <v>178</v>
      </c>
      <c r="AI52" s="171" t="s">
        <v>179</v>
      </c>
      <c r="AJ52" s="171" t="s">
        <v>180</v>
      </c>
      <c r="AK52" s="171" t="s">
        <v>181</v>
      </c>
      <c r="AL52" s="171" t="s">
        <v>182</v>
      </c>
      <c r="AM52" s="171" t="s">
        <v>183</v>
      </c>
      <c r="AN52" s="171" t="s">
        <v>184</v>
      </c>
      <c r="AO52" s="171" t="s">
        <v>185</v>
      </c>
      <c r="AP52" s="171" t="s">
        <v>186</v>
      </c>
      <c r="AQ52" s="172"/>
      <c r="AR52" s="171" t="s">
        <v>187</v>
      </c>
      <c r="AS52" s="171" t="s">
        <v>188</v>
      </c>
      <c r="AT52" s="171" t="s">
        <v>189</v>
      </c>
      <c r="AU52" s="173" t="s">
        <v>190</v>
      </c>
      <c r="AV52" s="173" t="s">
        <v>191</v>
      </c>
      <c r="AW52" s="173" t="s">
        <v>192</v>
      </c>
      <c r="AX52" s="173" t="s">
        <v>618</v>
      </c>
      <c r="AY52" s="173" t="s">
        <v>619</v>
      </c>
      <c r="AZ52" s="173" t="s">
        <v>193</v>
      </c>
      <c r="BA52" s="173" t="s">
        <v>194</v>
      </c>
      <c r="BB52" s="173" t="s">
        <v>195</v>
      </c>
      <c r="BC52" s="173" t="s">
        <v>196</v>
      </c>
      <c r="BD52" s="173" t="s">
        <v>197</v>
      </c>
      <c r="BE52" s="173" t="s">
        <v>198</v>
      </c>
      <c r="BF52" s="171" t="s">
        <v>199</v>
      </c>
      <c r="BH52" s="170" t="s">
        <v>175</v>
      </c>
      <c r="BI52" s="171" t="s">
        <v>176</v>
      </c>
      <c r="BJ52" s="171" t="s">
        <v>177</v>
      </c>
      <c r="BK52" s="171" t="s">
        <v>178</v>
      </c>
      <c r="BL52" s="171" t="s">
        <v>179</v>
      </c>
      <c r="BM52" s="171" t="s">
        <v>180</v>
      </c>
      <c r="BN52" s="171" t="s">
        <v>181</v>
      </c>
      <c r="BO52" s="171" t="s">
        <v>182</v>
      </c>
      <c r="BP52" s="171" t="s">
        <v>183</v>
      </c>
      <c r="BQ52" s="171" t="s">
        <v>184</v>
      </c>
      <c r="BR52" s="171" t="s">
        <v>185</v>
      </c>
      <c r="BS52" s="171" t="s">
        <v>186</v>
      </c>
      <c r="BT52" s="172"/>
      <c r="BU52" s="171" t="s">
        <v>187</v>
      </c>
      <c r="BV52" s="171" t="s">
        <v>188</v>
      </c>
      <c r="BW52" s="171" t="s">
        <v>189</v>
      </c>
      <c r="BX52" s="173" t="s">
        <v>190</v>
      </c>
      <c r="BY52" s="173" t="s">
        <v>191</v>
      </c>
      <c r="BZ52" s="173" t="s">
        <v>192</v>
      </c>
      <c r="CA52" s="173" t="s">
        <v>618</v>
      </c>
      <c r="CB52" s="173" t="s">
        <v>619</v>
      </c>
      <c r="CC52" s="173" t="s">
        <v>193</v>
      </c>
      <c r="CD52" s="173" t="s">
        <v>194</v>
      </c>
      <c r="CE52" s="173" t="s">
        <v>195</v>
      </c>
      <c r="CF52" s="173" t="s">
        <v>196</v>
      </c>
      <c r="CG52" s="173" t="s">
        <v>197</v>
      </c>
      <c r="CH52" s="173" t="s">
        <v>198</v>
      </c>
      <c r="CI52" s="171" t="s">
        <v>199</v>
      </c>
      <c r="CJ52" s="144"/>
      <c r="CK52" s="170" t="s">
        <v>175</v>
      </c>
      <c r="CL52" s="171" t="s">
        <v>176</v>
      </c>
      <c r="CM52" s="171" t="s">
        <v>177</v>
      </c>
      <c r="CN52" s="171" t="s">
        <v>178</v>
      </c>
      <c r="CO52" s="171" t="s">
        <v>179</v>
      </c>
      <c r="CP52" s="171" t="s">
        <v>180</v>
      </c>
      <c r="CQ52" s="171" t="s">
        <v>181</v>
      </c>
      <c r="CR52" s="171" t="s">
        <v>182</v>
      </c>
      <c r="CS52" s="171" t="s">
        <v>183</v>
      </c>
      <c r="CT52" s="171" t="s">
        <v>184</v>
      </c>
      <c r="CU52" s="171" t="s">
        <v>185</v>
      </c>
      <c r="CV52" s="171" t="s">
        <v>186</v>
      </c>
      <c r="CW52" s="172"/>
      <c r="CX52" s="171" t="s">
        <v>187</v>
      </c>
      <c r="CY52" s="171" t="s">
        <v>188</v>
      </c>
      <c r="CZ52" s="171" t="s">
        <v>189</v>
      </c>
      <c r="DA52" s="173" t="s">
        <v>190</v>
      </c>
      <c r="DB52" s="173" t="s">
        <v>191</v>
      </c>
      <c r="DC52" s="173" t="s">
        <v>192</v>
      </c>
      <c r="DD52" s="173" t="s">
        <v>618</v>
      </c>
      <c r="DE52" s="173" t="s">
        <v>619</v>
      </c>
      <c r="DF52" s="173" t="s">
        <v>193</v>
      </c>
      <c r="DG52" s="173" t="s">
        <v>194</v>
      </c>
      <c r="DH52" s="173" t="s">
        <v>195</v>
      </c>
      <c r="DI52" s="173" t="s">
        <v>196</v>
      </c>
      <c r="DJ52" s="173" t="s">
        <v>197</v>
      </c>
      <c r="DK52" s="173" t="s">
        <v>198</v>
      </c>
      <c r="DL52" s="171" t="s">
        <v>199</v>
      </c>
    </row>
    <row r="53" spans="2:116" s="158" customFormat="1" ht="10.5" customHeight="1">
      <c r="B53" s="196" t="s">
        <v>200</v>
      </c>
      <c r="C53" s="198" t="s">
        <v>620</v>
      </c>
      <c r="D53" s="198" t="s">
        <v>620</v>
      </c>
      <c r="E53" s="198" t="s">
        <v>620</v>
      </c>
      <c r="F53" s="198" t="s">
        <v>620</v>
      </c>
      <c r="G53" s="198" t="s">
        <v>620</v>
      </c>
      <c r="H53" s="198" t="s">
        <v>620</v>
      </c>
      <c r="I53" s="198" t="s">
        <v>620</v>
      </c>
      <c r="J53" s="198" t="s">
        <v>620</v>
      </c>
      <c r="K53" s="198" t="s">
        <v>620</v>
      </c>
      <c r="L53" s="198" t="s">
        <v>620</v>
      </c>
      <c r="M53" s="198" t="s">
        <v>620</v>
      </c>
      <c r="N53" s="172"/>
      <c r="O53" s="198" t="s">
        <v>620</v>
      </c>
      <c r="P53" s="198" t="s">
        <v>620</v>
      </c>
      <c r="Q53" s="198" t="s">
        <v>620</v>
      </c>
      <c r="R53" s="198" t="s">
        <v>620</v>
      </c>
      <c r="S53" s="198" t="s">
        <v>620</v>
      </c>
      <c r="T53" s="198" t="s">
        <v>620</v>
      </c>
      <c r="U53" s="198" t="s">
        <v>620</v>
      </c>
      <c r="V53" s="198" t="s">
        <v>620</v>
      </c>
      <c r="W53" s="198" t="s">
        <v>620</v>
      </c>
      <c r="X53" s="198" t="s">
        <v>620</v>
      </c>
      <c r="Y53" s="198" t="s">
        <v>620</v>
      </c>
      <c r="Z53" s="198" t="s">
        <v>620</v>
      </c>
      <c r="AA53" s="198" t="s">
        <v>620</v>
      </c>
      <c r="AB53" s="198" t="s">
        <v>620</v>
      </c>
      <c r="AC53" s="198" t="s">
        <v>620</v>
      </c>
      <c r="AD53" s="144"/>
      <c r="AE53" s="196" t="s">
        <v>200</v>
      </c>
      <c r="AF53" s="198" t="s">
        <v>620</v>
      </c>
      <c r="AG53" s="198" t="s">
        <v>620</v>
      </c>
      <c r="AH53" s="198" t="s">
        <v>620</v>
      </c>
      <c r="AI53" s="198" t="s">
        <v>620</v>
      </c>
      <c r="AJ53" s="198" t="s">
        <v>620</v>
      </c>
      <c r="AK53" s="198" t="s">
        <v>620</v>
      </c>
      <c r="AL53" s="198" t="s">
        <v>620</v>
      </c>
      <c r="AM53" s="198" t="s">
        <v>620</v>
      </c>
      <c r="AN53" s="198" t="s">
        <v>620</v>
      </c>
      <c r="AO53" s="198" t="s">
        <v>620</v>
      </c>
      <c r="AP53" s="198" t="s">
        <v>620</v>
      </c>
      <c r="AQ53" s="172"/>
      <c r="AR53" s="198" t="s">
        <v>620</v>
      </c>
      <c r="AS53" s="198" t="s">
        <v>620</v>
      </c>
      <c r="AT53" s="198" t="s">
        <v>620</v>
      </c>
      <c r="AU53" s="198" t="s">
        <v>620</v>
      </c>
      <c r="AV53" s="198" t="s">
        <v>620</v>
      </c>
      <c r="AW53" s="198" t="s">
        <v>620</v>
      </c>
      <c r="AX53" s="198" t="s">
        <v>620</v>
      </c>
      <c r="AY53" s="198" t="s">
        <v>620</v>
      </c>
      <c r="AZ53" s="198" t="s">
        <v>620</v>
      </c>
      <c r="BA53" s="198" t="s">
        <v>620</v>
      </c>
      <c r="BB53" s="198" t="s">
        <v>620</v>
      </c>
      <c r="BC53" s="198" t="s">
        <v>620</v>
      </c>
      <c r="BD53" s="198" t="s">
        <v>620</v>
      </c>
      <c r="BE53" s="198" t="s">
        <v>620</v>
      </c>
      <c r="BF53" s="198" t="s">
        <v>620</v>
      </c>
      <c r="BH53" s="196" t="s">
        <v>200</v>
      </c>
      <c r="BI53" s="198" t="s">
        <v>620</v>
      </c>
      <c r="BJ53" s="198" t="s">
        <v>620</v>
      </c>
      <c r="BK53" s="198" t="s">
        <v>620</v>
      </c>
      <c r="BL53" s="198" t="s">
        <v>620</v>
      </c>
      <c r="BM53" s="198" t="s">
        <v>620</v>
      </c>
      <c r="BN53" s="198" t="s">
        <v>620</v>
      </c>
      <c r="BO53" s="198" t="s">
        <v>620</v>
      </c>
      <c r="BP53" s="198" t="s">
        <v>620</v>
      </c>
      <c r="BQ53" s="198" t="s">
        <v>620</v>
      </c>
      <c r="BR53" s="198" t="s">
        <v>620</v>
      </c>
      <c r="BS53" s="198" t="s">
        <v>620</v>
      </c>
      <c r="BT53" s="172"/>
      <c r="BU53" s="198" t="s">
        <v>620</v>
      </c>
      <c r="BV53" s="198" t="s">
        <v>620</v>
      </c>
      <c r="BW53" s="198" t="s">
        <v>620</v>
      </c>
      <c r="BX53" s="198" t="s">
        <v>620</v>
      </c>
      <c r="BY53" s="198" t="s">
        <v>620</v>
      </c>
      <c r="BZ53" s="198" t="s">
        <v>620</v>
      </c>
      <c r="CA53" s="198" t="s">
        <v>620</v>
      </c>
      <c r="CB53" s="198" t="s">
        <v>620</v>
      </c>
      <c r="CC53" s="198" t="s">
        <v>620</v>
      </c>
      <c r="CD53" s="198" t="s">
        <v>620</v>
      </c>
      <c r="CE53" s="198" t="s">
        <v>620</v>
      </c>
      <c r="CF53" s="198" t="s">
        <v>620</v>
      </c>
      <c r="CG53" s="198" t="s">
        <v>620</v>
      </c>
      <c r="CH53" s="198" t="s">
        <v>620</v>
      </c>
      <c r="CI53" s="198" t="s">
        <v>620</v>
      </c>
      <c r="CJ53" s="144"/>
      <c r="CK53" s="196" t="s">
        <v>200</v>
      </c>
      <c r="CL53" s="198" t="s">
        <v>620</v>
      </c>
      <c r="CM53" s="198" t="s">
        <v>620</v>
      </c>
      <c r="CN53" s="198" t="s">
        <v>620</v>
      </c>
      <c r="CO53" s="198" t="s">
        <v>620</v>
      </c>
      <c r="CP53" s="198" t="s">
        <v>620</v>
      </c>
      <c r="CQ53" s="198" t="s">
        <v>620</v>
      </c>
      <c r="CR53" s="198" t="s">
        <v>620</v>
      </c>
      <c r="CS53" s="198" t="s">
        <v>620</v>
      </c>
      <c r="CT53" s="198" t="s">
        <v>620</v>
      </c>
      <c r="CU53" s="198" t="s">
        <v>620</v>
      </c>
      <c r="CV53" s="198" t="s">
        <v>620</v>
      </c>
      <c r="CW53" s="172"/>
      <c r="CX53" s="198" t="s">
        <v>620</v>
      </c>
      <c r="CY53" s="198" t="s">
        <v>620</v>
      </c>
      <c r="CZ53" s="198" t="s">
        <v>620</v>
      </c>
      <c r="DA53" s="198" t="s">
        <v>620</v>
      </c>
      <c r="DB53" s="198" t="s">
        <v>620</v>
      </c>
      <c r="DC53" s="198" t="s">
        <v>620</v>
      </c>
      <c r="DD53" s="198" t="s">
        <v>620</v>
      </c>
      <c r="DE53" s="198" t="s">
        <v>620</v>
      </c>
      <c r="DF53" s="198" t="s">
        <v>620</v>
      </c>
      <c r="DG53" s="198" t="s">
        <v>620</v>
      </c>
      <c r="DH53" s="198" t="s">
        <v>620</v>
      </c>
      <c r="DI53" s="198" t="s">
        <v>620</v>
      </c>
      <c r="DJ53" s="198" t="s">
        <v>620</v>
      </c>
      <c r="DK53" s="198" t="s">
        <v>620</v>
      </c>
      <c r="DL53" s="198" t="s">
        <v>620</v>
      </c>
    </row>
    <row r="54" spans="2:116" s="158" customFormat="1" ht="10.5" customHeight="1">
      <c r="B54" s="196" t="s">
        <v>201</v>
      </c>
      <c r="C54" s="198" t="s">
        <v>620</v>
      </c>
      <c r="D54" s="198" t="s">
        <v>620</v>
      </c>
      <c r="E54" s="198" t="s">
        <v>620</v>
      </c>
      <c r="F54" s="198" t="s">
        <v>620</v>
      </c>
      <c r="G54" s="198" t="s">
        <v>620</v>
      </c>
      <c r="H54" s="198" t="s">
        <v>620</v>
      </c>
      <c r="I54" s="198" t="s">
        <v>620</v>
      </c>
      <c r="J54" s="198" t="s">
        <v>620</v>
      </c>
      <c r="K54" s="198" t="s">
        <v>620</v>
      </c>
      <c r="L54" s="198" t="s">
        <v>620</v>
      </c>
      <c r="M54" s="198" t="s">
        <v>620</v>
      </c>
      <c r="N54" s="172"/>
      <c r="O54" s="198" t="s">
        <v>620</v>
      </c>
      <c r="P54" s="198" t="s">
        <v>620</v>
      </c>
      <c r="Q54" s="198" t="s">
        <v>620</v>
      </c>
      <c r="R54" s="198" t="s">
        <v>620</v>
      </c>
      <c r="S54" s="198" t="s">
        <v>620</v>
      </c>
      <c r="T54" s="198" t="s">
        <v>620</v>
      </c>
      <c r="U54" s="198" t="s">
        <v>620</v>
      </c>
      <c r="V54" s="198" t="s">
        <v>620</v>
      </c>
      <c r="W54" s="198" t="s">
        <v>620</v>
      </c>
      <c r="X54" s="198" t="s">
        <v>620</v>
      </c>
      <c r="Y54" s="198" t="s">
        <v>620</v>
      </c>
      <c r="Z54" s="198" t="s">
        <v>620</v>
      </c>
      <c r="AA54" s="198" t="s">
        <v>620</v>
      </c>
      <c r="AB54" s="198" t="s">
        <v>620</v>
      </c>
      <c r="AC54" s="198" t="s">
        <v>620</v>
      </c>
      <c r="AD54" s="144"/>
      <c r="AE54" s="196" t="s">
        <v>201</v>
      </c>
      <c r="AF54" s="198" t="s">
        <v>620</v>
      </c>
      <c r="AG54" s="198" t="s">
        <v>620</v>
      </c>
      <c r="AH54" s="198" t="s">
        <v>620</v>
      </c>
      <c r="AI54" s="198" t="s">
        <v>620</v>
      </c>
      <c r="AJ54" s="198" t="s">
        <v>620</v>
      </c>
      <c r="AK54" s="198" t="s">
        <v>620</v>
      </c>
      <c r="AL54" s="198" t="s">
        <v>620</v>
      </c>
      <c r="AM54" s="198" t="s">
        <v>620</v>
      </c>
      <c r="AN54" s="198" t="s">
        <v>620</v>
      </c>
      <c r="AO54" s="198" t="s">
        <v>620</v>
      </c>
      <c r="AP54" s="198" t="s">
        <v>620</v>
      </c>
      <c r="AQ54" s="172"/>
      <c r="AR54" s="198" t="s">
        <v>620</v>
      </c>
      <c r="AS54" s="198" t="s">
        <v>620</v>
      </c>
      <c r="AT54" s="198" t="s">
        <v>620</v>
      </c>
      <c r="AU54" s="198" t="s">
        <v>620</v>
      </c>
      <c r="AV54" s="198" t="s">
        <v>620</v>
      </c>
      <c r="AW54" s="198" t="s">
        <v>620</v>
      </c>
      <c r="AX54" s="198" t="s">
        <v>620</v>
      </c>
      <c r="AY54" s="198" t="s">
        <v>620</v>
      </c>
      <c r="AZ54" s="198" t="s">
        <v>620</v>
      </c>
      <c r="BA54" s="198" t="s">
        <v>620</v>
      </c>
      <c r="BB54" s="198" t="s">
        <v>620</v>
      </c>
      <c r="BC54" s="198" t="s">
        <v>620</v>
      </c>
      <c r="BD54" s="198" t="s">
        <v>620</v>
      </c>
      <c r="BE54" s="198" t="s">
        <v>620</v>
      </c>
      <c r="BF54" s="198" t="s">
        <v>620</v>
      </c>
      <c r="BH54" s="196" t="s">
        <v>201</v>
      </c>
      <c r="BI54" s="198"/>
      <c r="BJ54" s="198"/>
      <c r="BK54" s="198"/>
      <c r="BL54" s="198"/>
      <c r="BM54" s="198"/>
      <c r="BN54" s="198"/>
      <c r="BO54" s="198"/>
      <c r="BP54" s="198"/>
      <c r="BQ54" s="198"/>
      <c r="BR54" s="198"/>
      <c r="BS54" s="198"/>
      <c r="BT54" s="172"/>
      <c r="BU54" s="198"/>
      <c r="BV54" s="198"/>
      <c r="BW54" s="198"/>
      <c r="BX54" s="198"/>
      <c r="BY54" s="198"/>
      <c r="BZ54" s="198"/>
      <c r="CA54" s="198"/>
      <c r="CB54" s="198"/>
      <c r="CC54" s="198"/>
      <c r="CD54" s="198"/>
      <c r="CE54" s="198"/>
      <c r="CF54" s="198"/>
      <c r="CG54" s="198"/>
      <c r="CH54" s="198"/>
      <c r="CI54" s="198"/>
      <c r="CJ54" s="144"/>
      <c r="CK54" s="196" t="s">
        <v>201</v>
      </c>
      <c r="CL54" s="198" t="s">
        <v>620</v>
      </c>
      <c r="CM54" s="198" t="s">
        <v>620</v>
      </c>
      <c r="CN54" s="198" t="s">
        <v>620</v>
      </c>
      <c r="CO54" s="198" t="s">
        <v>620</v>
      </c>
      <c r="CP54" s="198" t="s">
        <v>620</v>
      </c>
      <c r="CQ54" s="198" t="s">
        <v>620</v>
      </c>
      <c r="CR54" s="198" t="s">
        <v>620</v>
      </c>
      <c r="CS54" s="198" t="s">
        <v>620</v>
      </c>
      <c r="CT54" s="198" t="s">
        <v>620</v>
      </c>
      <c r="CU54" s="198" t="s">
        <v>620</v>
      </c>
      <c r="CV54" s="198" t="s">
        <v>620</v>
      </c>
      <c r="CW54" s="172"/>
      <c r="CX54" s="198" t="s">
        <v>620</v>
      </c>
      <c r="CY54" s="198" t="s">
        <v>620</v>
      </c>
      <c r="CZ54" s="198" t="s">
        <v>620</v>
      </c>
      <c r="DA54" s="198" t="s">
        <v>620</v>
      </c>
      <c r="DB54" s="198" t="s">
        <v>620</v>
      </c>
      <c r="DC54" s="198" t="s">
        <v>620</v>
      </c>
      <c r="DD54" s="198" t="s">
        <v>620</v>
      </c>
      <c r="DE54" s="198" t="s">
        <v>620</v>
      </c>
      <c r="DF54" s="198" t="s">
        <v>620</v>
      </c>
      <c r="DG54" s="198" t="s">
        <v>620</v>
      </c>
      <c r="DH54" s="198" t="s">
        <v>620</v>
      </c>
      <c r="DI54" s="198" t="s">
        <v>620</v>
      </c>
      <c r="DJ54" s="198" t="s">
        <v>620</v>
      </c>
      <c r="DK54" s="198" t="s">
        <v>620</v>
      </c>
      <c r="DL54" s="198" t="s">
        <v>620</v>
      </c>
    </row>
    <row r="55" spans="2:116" s="158" customFormat="1" ht="10.5" customHeight="1">
      <c r="B55" s="196" t="s">
        <v>202</v>
      </c>
      <c r="C55" s="198" t="s">
        <v>620</v>
      </c>
      <c r="D55" s="198" t="s">
        <v>620</v>
      </c>
      <c r="E55" s="198" t="s">
        <v>620</v>
      </c>
      <c r="F55" s="198" t="s">
        <v>620</v>
      </c>
      <c r="G55" s="198" t="s">
        <v>620</v>
      </c>
      <c r="H55" s="198" t="s">
        <v>620</v>
      </c>
      <c r="I55" s="198" t="s">
        <v>620</v>
      </c>
      <c r="J55" s="198">
        <v>0</v>
      </c>
      <c r="K55" s="198">
        <v>1.4870742269298101</v>
      </c>
      <c r="L55" s="198">
        <v>0.70457099735818818</v>
      </c>
      <c r="M55" s="198" t="s">
        <v>620</v>
      </c>
      <c r="N55" s="172"/>
      <c r="O55" s="198">
        <v>0</v>
      </c>
      <c r="P55" s="198">
        <v>0</v>
      </c>
      <c r="Q55" s="198">
        <v>0.41079125157488544</v>
      </c>
      <c r="R55" s="198">
        <v>0.41079125157488544</v>
      </c>
      <c r="S55" s="198">
        <v>0.41079125157488544</v>
      </c>
      <c r="T55" s="198">
        <v>0.41079125157488544</v>
      </c>
      <c r="U55" s="198">
        <v>0</v>
      </c>
      <c r="V55" s="198">
        <v>0</v>
      </c>
      <c r="W55" s="198">
        <v>0</v>
      </c>
      <c r="X55" s="198">
        <v>0</v>
      </c>
      <c r="Y55" s="198">
        <v>0</v>
      </c>
      <c r="Z55" s="198">
        <v>0</v>
      </c>
      <c r="AA55" s="198">
        <v>0</v>
      </c>
      <c r="AB55" s="198">
        <v>0</v>
      </c>
      <c r="AC55" s="198">
        <v>0</v>
      </c>
      <c r="AD55" s="144"/>
      <c r="AE55" s="196" t="s">
        <v>202</v>
      </c>
      <c r="AF55" s="198" t="s">
        <v>620</v>
      </c>
      <c r="AG55" s="198" t="s">
        <v>620</v>
      </c>
      <c r="AH55" s="198" t="s">
        <v>620</v>
      </c>
      <c r="AI55" s="198" t="s">
        <v>620</v>
      </c>
      <c r="AJ55" s="198" t="s">
        <v>620</v>
      </c>
      <c r="AK55" s="198" t="s">
        <v>620</v>
      </c>
      <c r="AL55" s="198" t="s">
        <v>620</v>
      </c>
      <c r="AM55" s="198">
        <v>0</v>
      </c>
      <c r="AN55" s="198">
        <v>1.4870742269298101</v>
      </c>
      <c r="AO55" s="198">
        <v>0.70457099735818818</v>
      </c>
      <c r="AP55" s="198" t="s">
        <v>620</v>
      </c>
      <c r="AQ55" s="172"/>
      <c r="AR55" s="198">
        <v>0</v>
      </c>
      <c r="AS55" s="198">
        <v>0</v>
      </c>
      <c r="AT55" s="198">
        <v>0.41079125157488544</v>
      </c>
      <c r="AU55" s="198">
        <v>0.41079125157488544</v>
      </c>
      <c r="AV55" s="198">
        <v>0.41079125157488544</v>
      </c>
      <c r="AW55" s="198">
        <v>0.41079125157488544</v>
      </c>
      <c r="AX55" s="198">
        <v>0</v>
      </c>
      <c r="AY55" s="198">
        <v>0</v>
      </c>
      <c r="AZ55" s="198">
        <v>0</v>
      </c>
      <c r="BA55" s="198">
        <v>0</v>
      </c>
      <c r="BB55" s="198">
        <v>0</v>
      </c>
      <c r="BC55" s="198">
        <v>0</v>
      </c>
      <c r="BD55" s="198">
        <v>0</v>
      </c>
      <c r="BE55" s="198">
        <v>0</v>
      </c>
      <c r="BF55" s="198">
        <v>0</v>
      </c>
      <c r="BH55" s="196" t="s">
        <v>202</v>
      </c>
      <c r="BI55" s="198" t="s">
        <v>620</v>
      </c>
      <c r="BJ55" s="198" t="s">
        <v>620</v>
      </c>
      <c r="BK55" s="198" t="s">
        <v>620</v>
      </c>
      <c r="BL55" s="198" t="s">
        <v>620</v>
      </c>
      <c r="BM55" s="198" t="s">
        <v>620</v>
      </c>
      <c r="BN55" s="198" t="s">
        <v>620</v>
      </c>
      <c r="BO55" s="198" t="s">
        <v>620</v>
      </c>
      <c r="BP55" s="198">
        <v>0</v>
      </c>
      <c r="BQ55" s="198">
        <v>1.4870742269298101</v>
      </c>
      <c r="BR55" s="198">
        <v>0.70457099735818818</v>
      </c>
      <c r="BS55" s="198" t="s">
        <v>620</v>
      </c>
      <c r="BT55" s="172"/>
      <c r="BU55" s="198">
        <v>0</v>
      </c>
      <c r="BV55" s="198">
        <v>0</v>
      </c>
      <c r="BW55" s="198">
        <v>0.41079125157488544</v>
      </c>
      <c r="BX55" s="198">
        <v>0.41079125157488544</v>
      </c>
      <c r="BY55" s="198">
        <v>0.41079125157488544</v>
      </c>
      <c r="BZ55" s="198">
        <v>0.41079125157488544</v>
      </c>
      <c r="CA55" s="198">
        <v>0</v>
      </c>
      <c r="CB55" s="198">
        <v>0</v>
      </c>
      <c r="CC55" s="198">
        <v>0</v>
      </c>
      <c r="CD55" s="198">
        <v>0</v>
      </c>
      <c r="CE55" s="198">
        <v>0</v>
      </c>
      <c r="CF55" s="198">
        <v>0</v>
      </c>
      <c r="CG55" s="198">
        <v>0</v>
      </c>
      <c r="CH55" s="198">
        <v>0</v>
      </c>
      <c r="CI55" s="198">
        <v>0</v>
      </c>
      <c r="CJ55" s="144"/>
      <c r="CK55" s="196" t="s">
        <v>202</v>
      </c>
      <c r="CL55" s="198" t="s">
        <v>620</v>
      </c>
      <c r="CM55" s="198" t="s">
        <v>620</v>
      </c>
      <c r="CN55" s="198" t="s">
        <v>620</v>
      </c>
      <c r="CO55" s="198" t="s">
        <v>620</v>
      </c>
      <c r="CP55" s="198" t="s">
        <v>620</v>
      </c>
      <c r="CQ55" s="198" t="s">
        <v>620</v>
      </c>
      <c r="CR55" s="198" t="s">
        <v>620</v>
      </c>
      <c r="CS55" s="198">
        <v>0</v>
      </c>
      <c r="CT55" s="198">
        <v>2.9741484538596201</v>
      </c>
      <c r="CU55" s="198">
        <v>1.4091419947163764</v>
      </c>
      <c r="CV55" s="198" t="s">
        <v>620</v>
      </c>
      <c r="CW55" s="172"/>
      <c r="CX55" s="198">
        <v>0</v>
      </c>
      <c r="CY55" s="198">
        <v>0</v>
      </c>
      <c r="CZ55" s="198">
        <v>0.82158250314977088</v>
      </c>
      <c r="DA55" s="198">
        <v>0.82158250314977088</v>
      </c>
      <c r="DB55" s="198">
        <v>0.82158250314977088</v>
      </c>
      <c r="DC55" s="198">
        <v>0.82158250314977088</v>
      </c>
      <c r="DD55" s="198">
        <v>0</v>
      </c>
      <c r="DE55" s="198">
        <v>0</v>
      </c>
      <c r="DF55" s="198">
        <v>0</v>
      </c>
      <c r="DG55" s="198">
        <v>0</v>
      </c>
      <c r="DH55" s="198">
        <v>0</v>
      </c>
      <c r="DI55" s="198">
        <v>0</v>
      </c>
      <c r="DJ55" s="198">
        <v>0</v>
      </c>
      <c r="DK55" s="198">
        <v>0</v>
      </c>
      <c r="DL55" s="198">
        <v>0</v>
      </c>
    </row>
    <row r="56" spans="2:116" s="158" customFormat="1" ht="10.5" customHeight="1">
      <c r="B56" s="196" t="s">
        <v>203</v>
      </c>
      <c r="C56" s="198">
        <v>6.6995028867368616</v>
      </c>
      <c r="D56" s="198">
        <v>6.6995028867368616</v>
      </c>
      <c r="E56" s="198">
        <v>7.113121830127354</v>
      </c>
      <c r="F56" s="198">
        <v>7.113121830127354</v>
      </c>
      <c r="G56" s="198">
        <v>7.2804579515147188</v>
      </c>
      <c r="H56" s="198">
        <v>7.1935840895118579</v>
      </c>
      <c r="I56" s="198">
        <v>7.3593999937099719</v>
      </c>
      <c r="J56" s="198">
        <v>7.0492243060839295</v>
      </c>
      <c r="K56" s="198">
        <v>7.1089669218364691</v>
      </c>
      <c r="L56" s="198">
        <v>6.9829560851947958</v>
      </c>
      <c r="M56" s="198">
        <v>9.626223597588794</v>
      </c>
      <c r="N56" s="172"/>
      <c r="O56" s="198">
        <v>9.9504863797742455</v>
      </c>
      <c r="P56" s="198">
        <v>9.9504863797742455</v>
      </c>
      <c r="Q56" s="198">
        <v>10.298637820906496</v>
      </c>
      <c r="R56" s="198">
        <v>10.298637820906496</v>
      </c>
      <c r="S56" s="198">
        <v>10.298637820906496</v>
      </c>
      <c r="T56" s="198">
        <v>10.298637820906496</v>
      </c>
      <c r="U56" s="198">
        <v>10.909265371253543</v>
      </c>
      <c r="V56" s="198">
        <v>10.909265371253543</v>
      </c>
      <c r="W56" s="198">
        <v>10.909265371253543</v>
      </c>
      <c r="X56" s="198">
        <v>10.909265371253543</v>
      </c>
      <c r="Y56" s="198">
        <v>10.979819636605354</v>
      </c>
      <c r="Z56" s="198">
        <v>10.979819636605354</v>
      </c>
      <c r="AA56" s="198">
        <v>19.505362726406556</v>
      </c>
      <c r="AB56" s="198">
        <v>22.915579962327037</v>
      </c>
      <c r="AC56" s="198">
        <v>3.4102172359204843</v>
      </c>
      <c r="AD56" s="144"/>
      <c r="AE56" s="196" t="s">
        <v>203</v>
      </c>
      <c r="AF56" s="198">
        <v>6.6995028867368616</v>
      </c>
      <c r="AG56" s="198">
        <v>6.6995028867368616</v>
      </c>
      <c r="AH56" s="198">
        <v>7.113121830127354</v>
      </c>
      <c r="AI56" s="198">
        <v>7.113121830127354</v>
      </c>
      <c r="AJ56" s="198">
        <v>7.2804579515147188</v>
      </c>
      <c r="AK56" s="198">
        <v>7.1935840895118579</v>
      </c>
      <c r="AL56" s="198">
        <v>7.3593999937099719</v>
      </c>
      <c r="AM56" s="198">
        <v>7.0492243060839295</v>
      </c>
      <c r="AN56" s="198">
        <v>7.1089669218364691</v>
      </c>
      <c r="AO56" s="198">
        <v>6.9829560851947958</v>
      </c>
      <c r="AP56" s="198">
        <v>9.626223597588794</v>
      </c>
      <c r="AQ56" s="172"/>
      <c r="AR56" s="198">
        <v>9.9504863797742455</v>
      </c>
      <c r="AS56" s="198">
        <v>9.9504863797742455</v>
      </c>
      <c r="AT56" s="198">
        <v>10.298637820906496</v>
      </c>
      <c r="AU56" s="198">
        <v>10.298637820906496</v>
      </c>
      <c r="AV56" s="198">
        <v>10.298637820906496</v>
      </c>
      <c r="AW56" s="198">
        <v>10.298637820906496</v>
      </c>
      <c r="AX56" s="198">
        <v>10.909265371253543</v>
      </c>
      <c r="AY56" s="198">
        <v>10.909265371253543</v>
      </c>
      <c r="AZ56" s="198">
        <v>10.909265371253543</v>
      </c>
      <c r="BA56" s="198">
        <v>10.909265371253543</v>
      </c>
      <c r="BB56" s="198">
        <v>10.979819636605354</v>
      </c>
      <c r="BC56" s="198">
        <v>10.979819636605354</v>
      </c>
      <c r="BD56" s="198">
        <v>19.505362726406556</v>
      </c>
      <c r="BE56" s="198">
        <v>22.915579962327037</v>
      </c>
      <c r="BF56" s="198">
        <v>3.4102172359204843</v>
      </c>
      <c r="BH56" s="196" t="s">
        <v>203</v>
      </c>
      <c r="BI56" s="198">
        <v>6.6995028867368616</v>
      </c>
      <c r="BJ56" s="198">
        <v>6.6995028867368616</v>
      </c>
      <c r="BK56" s="198">
        <v>7.113121830127354</v>
      </c>
      <c r="BL56" s="198">
        <v>7.113121830127354</v>
      </c>
      <c r="BM56" s="198">
        <v>7.2804579515147188</v>
      </c>
      <c r="BN56" s="198">
        <v>7.1935840895118579</v>
      </c>
      <c r="BO56" s="198">
        <v>7.3593999937099719</v>
      </c>
      <c r="BP56" s="198">
        <v>7.0492243060839295</v>
      </c>
      <c r="BQ56" s="198">
        <v>7.1089669218364691</v>
      </c>
      <c r="BR56" s="198">
        <v>6.9829560851947958</v>
      </c>
      <c r="BS56" s="198">
        <v>12.319103597588795</v>
      </c>
      <c r="BT56" s="172"/>
      <c r="BU56" s="198">
        <v>12.643366379774246</v>
      </c>
      <c r="BV56" s="198">
        <v>12.643366379774246</v>
      </c>
      <c r="BW56" s="198">
        <v>10.743937820906497</v>
      </c>
      <c r="BX56" s="198">
        <v>10.743937820906497</v>
      </c>
      <c r="BY56" s="198">
        <v>10.743937820906497</v>
      </c>
      <c r="BZ56" s="198">
        <v>10.743937820906497</v>
      </c>
      <c r="CA56" s="198">
        <v>11.292515371253547</v>
      </c>
      <c r="CB56" s="198">
        <v>11.292515371253547</v>
      </c>
      <c r="CC56" s="198">
        <v>11.292515371253547</v>
      </c>
      <c r="CD56" s="198">
        <v>11.292515371253547</v>
      </c>
      <c r="CE56" s="198">
        <v>13.976469636605346</v>
      </c>
      <c r="CF56" s="198">
        <v>13.976469636605346</v>
      </c>
      <c r="CG56" s="198">
        <v>22.502012726406555</v>
      </c>
      <c r="CH56" s="198">
        <v>25.912229962327043</v>
      </c>
      <c r="CI56" s="198">
        <v>7.2281172359204833</v>
      </c>
      <c r="CJ56" s="144"/>
      <c r="CK56" s="196" t="s">
        <v>203</v>
      </c>
      <c r="CL56" s="198">
        <v>13.399005773473723</v>
      </c>
      <c r="CM56" s="198">
        <v>13.399005773473723</v>
      </c>
      <c r="CN56" s="198">
        <v>14.226243660254708</v>
      </c>
      <c r="CO56" s="198">
        <v>14.226243660254708</v>
      </c>
      <c r="CP56" s="198">
        <v>14.560915903029438</v>
      </c>
      <c r="CQ56" s="198">
        <v>14.387168179023716</v>
      </c>
      <c r="CR56" s="198">
        <v>14.718799987419944</v>
      </c>
      <c r="CS56" s="198">
        <v>14.098448612167859</v>
      </c>
      <c r="CT56" s="198">
        <v>14.217933843672938</v>
      </c>
      <c r="CU56" s="198">
        <v>13.965912170389592</v>
      </c>
      <c r="CV56" s="198">
        <v>21.94532719517759</v>
      </c>
      <c r="CW56" s="172"/>
      <c r="CX56" s="198">
        <v>22.59385275954849</v>
      </c>
      <c r="CY56" s="198">
        <v>22.59385275954849</v>
      </c>
      <c r="CZ56" s="198">
        <v>21.042575641812995</v>
      </c>
      <c r="DA56" s="198">
        <v>21.042575641812995</v>
      </c>
      <c r="DB56" s="198">
        <v>21.042575641812995</v>
      </c>
      <c r="DC56" s="198">
        <v>21.042575641812995</v>
      </c>
      <c r="DD56" s="198">
        <v>22.20178074250709</v>
      </c>
      <c r="DE56" s="198">
        <v>22.20178074250709</v>
      </c>
      <c r="DF56" s="198">
        <v>22.20178074250709</v>
      </c>
      <c r="DG56" s="198">
        <v>22.20178074250709</v>
      </c>
      <c r="DH56" s="198">
        <v>24.9562892732107</v>
      </c>
      <c r="DI56" s="198">
        <v>24.9562892732107</v>
      </c>
      <c r="DJ56" s="198">
        <v>42.007375452813108</v>
      </c>
      <c r="DK56" s="198">
        <v>48.827809924654076</v>
      </c>
      <c r="DL56" s="198">
        <v>10.638334471840967</v>
      </c>
    </row>
    <row r="57" spans="2:116" s="158" customFormat="1" ht="10.5" customHeight="1">
      <c r="B57" s="196" t="s">
        <v>204</v>
      </c>
      <c r="C57" s="198">
        <v>16.43282142857143</v>
      </c>
      <c r="D57" s="198">
        <v>16.43282142857143</v>
      </c>
      <c r="E57" s="198">
        <v>16.727428571428572</v>
      </c>
      <c r="F57" s="198">
        <v>16.727428571428572</v>
      </c>
      <c r="G57" s="198">
        <v>16.54232142857143</v>
      </c>
      <c r="H57" s="198">
        <v>16.54232142857143</v>
      </c>
      <c r="I57" s="198">
        <v>17.267107142857146</v>
      </c>
      <c r="J57" s="198">
        <v>17.267107142857146</v>
      </c>
      <c r="K57" s="198">
        <v>17.41310714285714</v>
      </c>
      <c r="L57" s="198">
        <v>17.41310714285714</v>
      </c>
      <c r="M57" s="198">
        <v>84.411464285714274</v>
      </c>
      <c r="N57" s="172"/>
      <c r="O57" s="198">
        <v>84.411464285714274</v>
      </c>
      <c r="P57" s="198">
        <v>84.411464285714274</v>
      </c>
      <c r="Q57" s="198">
        <v>103.14368142857143</v>
      </c>
      <c r="R57" s="198">
        <v>103.14368142857143</v>
      </c>
      <c r="S57" s="198">
        <v>103.14368142857143</v>
      </c>
      <c r="T57" s="198">
        <v>103.14368142857143</v>
      </c>
      <c r="U57" s="198">
        <v>120.5856757142857</v>
      </c>
      <c r="V57" s="198">
        <v>120.5856757142857</v>
      </c>
      <c r="W57" s="198">
        <v>120.5856757142857</v>
      </c>
      <c r="X57" s="198">
        <v>120.5856757142857</v>
      </c>
      <c r="Y57" s="198">
        <v>95.202480714285699</v>
      </c>
      <c r="Z57" s="198">
        <v>95.202480714285699</v>
      </c>
      <c r="AA57" s="198">
        <v>95.202480714285699</v>
      </c>
      <c r="AB57" s="198">
        <v>95.202480714285699</v>
      </c>
      <c r="AC57" s="198">
        <v>123.62351857142858</v>
      </c>
      <c r="AD57" s="144"/>
      <c r="AE57" s="196" t="s">
        <v>204</v>
      </c>
      <c r="AF57" s="198">
        <v>16.43282142857143</v>
      </c>
      <c r="AG57" s="198">
        <v>16.43282142857143</v>
      </c>
      <c r="AH57" s="198">
        <v>16.727428571428572</v>
      </c>
      <c r="AI57" s="198">
        <v>16.727428571428572</v>
      </c>
      <c r="AJ57" s="198">
        <v>16.54232142857143</v>
      </c>
      <c r="AK57" s="198">
        <v>16.54232142857143</v>
      </c>
      <c r="AL57" s="198">
        <v>17.267107142857146</v>
      </c>
      <c r="AM57" s="198">
        <v>17.267107142857146</v>
      </c>
      <c r="AN57" s="198">
        <v>17.41310714285714</v>
      </c>
      <c r="AO57" s="198">
        <v>17.41310714285714</v>
      </c>
      <c r="AP57" s="198">
        <v>84.411464285714274</v>
      </c>
      <c r="AQ57" s="172"/>
      <c r="AR57" s="198">
        <v>84.411464285714274</v>
      </c>
      <c r="AS57" s="198">
        <v>84.411464285714274</v>
      </c>
      <c r="AT57" s="198">
        <v>103.14368142857143</v>
      </c>
      <c r="AU57" s="198">
        <v>103.14368142857143</v>
      </c>
      <c r="AV57" s="198">
        <v>103.14368142857143</v>
      </c>
      <c r="AW57" s="198">
        <v>103.14368142857143</v>
      </c>
      <c r="AX57" s="198">
        <v>120.5856757142857</v>
      </c>
      <c r="AY57" s="198">
        <v>120.5856757142857</v>
      </c>
      <c r="AZ57" s="198">
        <v>120.5856757142857</v>
      </c>
      <c r="BA57" s="198">
        <v>120.5856757142857</v>
      </c>
      <c r="BB57" s="198">
        <v>95.202480714285699</v>
      </c>
      <c r="BC57" s="198">
        <v>95.202480714285699</v>
      </c>
      <c r="BD57" s="198">
        <v>95.202480714285699</v>
      </c>
      <c r="BE57" s="198">
        <v>95.202480714285699</v>
      </c>
      <c r="BF57" s="198">
        <v>123.62351857142858</v>
      </c>
      <c r="BH57" s="196" t="s">
        <v>204</v>
      </c>
      <c r="BI57" s="198"/>
      <c r="BJ57" s="198"/>
      <c r="BK57" s="198"/>
      <c r="BL57" s="198"/>
      <c r="BM57" s="198"/>
      <c r="BN57" s="198"/>
      <c r="BO57" s="198"/>
      <c r="BP57" s="198"/>
      <c r="BQ57" s="198"/>
      <c r="BR57" s="198"/>
      <c r="BS57" s="198"/>
      <c r="BT57" s="172"/>
      <c r="BU57" s="198"/>
      <c r="BV57" s="198"/>
      <c r="BW57" s="198"/>
      <c r="BX57" s="198"/>
      <c r="BY57" s="198"/>
      <c r="BZ57" s="198"/>
      <c r="CA57" s="198"/>
      <c r="CB57" s="198"/>
      <c r="CC57" s="198"/>
      <c r="CD57" s="198"/>
      <c r="CE57" s="198"/>
      <c r="CF57" s="198"/>
      <c r="CG57" s="198"/>
      <c r="CH57" s="198"/>
      <c r="CI57" s="198"/>
      <c r="CJ57" s="144"/>
      <c r="CK57" s="196" t="s">
        <v>204</v>
      </c>
      <c r="CL57" s="198">
        <v>16.43282142857143</v>
      </c>
      <c r="CM57" s="198">
        <v>16.43282142857143</v>
      </c>
      <c r="CN57" s="198">
        <v>16.727428571428572</v>
      </c>
      <c r="CO57" s="198">
        <v>16.727428571428572</v>
      </c>
      <c r="CP57" s="198">
        <v>16.54232142857143</v>
      </c>
      <c r="CQ57" s="198">
        <v>16.54232142857143</v>
      </c>
      <c r="CR57" s="198">
        <v>17.267107142857146</v>
      </c>
      <c r="CS57" s="198">
        <v>17.267107142857146</v>
      </c>
      <c r="CT57" s="198">
        <v>17.41310714285714</v>
      </c>
      <c r="CU57" s="198">
        <v>17.41310714285714</v>
      </c>
      <c r="CV57" s="198">
        <v>84.411464285714274</v>
      </c>
      <c r="CW57" s="172"/>
      <c r="CX57" s="198">
        <v>84.411464285714274</v>
      </c>
      <c r="CY57" s="198">
        <v>84.411464285714274</v>
      </c>
      <c r="CZ57" s="198">
        <v>103.14368142857143</v>
      </c>
      <c r="DA57" s="198">
        <v>103.14368142857143</v>
      </c>
      <c r="DB57" s="198">
        <v>103.14368142857143</v>
      </c>
      <c r="DC57" s="198">
        <v>103.14368142857143</v>
      </c>
      <c r="DD57" s="198">
        <v>120.5856757142857</v>
      </c>
      <c r="DE57" s="198">
        <v>120.5856757142857</v>
      </c>
      <c r="DF57" s="198">
        <v>120.5856757142857</v>
      </c>
      <c r="DG57" s="198">
        <v>120.5856757142857</v>
      </c>
      <c r="DH57" s="198">
        <v>95.202480714285699</v>
      </c>
      <c r="DI57" s="198">
        <v>95.202480714285699</v>
      </c>
      <c r="DJ57" s="198">
        <v>95.202480714285699</v>
      </c>
      <c r="DK57" s="198">
        <v>95.202480714285699</v>
      </c>
      <c r="DL57" s="198">
        <v>123.62351857142858</v>
      </c>
    </row>
    <row r="58" spans="2:116" s="158" customFormat="1" ht="10.5" customHeight="1">
      <c r="B58" s="196" t="s">
        <v>205</v>
      </c>
      <c r="C58" s="198">
        <v>39.664800000000007</v>
      </c>
      <c r="D58" s="198">
        <v>40.169342465753417</v>
      </c>
      <c r="E58" s="198">
        <v>40.751506849315078</v>
      </c>
      <c r="F58" s="198">
        <v>41.100805479452056</v>
      </c>
      <c r="G58" s="198">
        <v>41.566536986301358</v>
      </c>
      <c r="H58" s="198">
        <v>41.87702465753425</v>
      </c>
      <c r="I58" s="198">
        <v>42.109890410958897</v>
      </c>
      <c r="J58" s="198">
        <v>42.226323287671228</v>
      </c>
      <c r="K58" s="198">
        <v>42.45918904109589</v>
      </c>
      <c r="L58" s="198">
        <v>43.235408219178098</v>
      </c>
      <c r="M58" s="198">
        <v>44.516169863013708</v>
      </c>
      <c r="N58" s="172"/>
      <c r="O58" s="198">
        <v>46.767205479452052</v>
      </c>
      <c r="P58" s="198">
        <v>46.767205479452052</v>
      </c>
      <c r="Q58" s="198">
        <v>48.630131506849317</v>
      </c>
      <c r="R58" s="198">
        <v>48.630131506849317</v>
      </c>
      <c r="S58" s="198">
        <v>50.221380821917812</v>
      </c>
      <c r="T58" s="198">
        <v>50.221380821917812</v>
      </c>
      <c r="U58" s="198">
        <v>50.648301369863013</v>
      </c>
      <c r="V58" s="198">
        <v>50.648301369863013</v>
      </c>
      <c r="W58" s="198">
        <v>51.618575342465753</v>
      </c>
      <c r="X58" s="198">
        <v>51.618575342465753</v>
      </c>
      <c r="Y58" s="198">
        <v>52.433605479452048</v>
      </c>
      <c r="Z58" s="198" t="s">
        <v>620</v>
      </c>
      <c r="AA58" s="198" t="s">
        <v>620</v>
      </c>
      <c r="AB58" s="198" t="s">
        <v>620</v>
      </c>
      <c r="AC58" s="198" t="s">
        <v>620</v>
      </c>
      <c r="AD58" s="144"/>
      <c r="AE58" s="196" t="s">
        <v>205</v>
      </c>
      <c r="AF58" s="198">
        <v>39.933199999999992</v>
      </c>
      <c r="AG58" s="198">
        <v>40.441156555772992</v>
      </c>
      <c r="AH58" s="198">
        <v>41.027260273972608</v>
      </c>
      <c r="AI58" s="198">
        <v>41.37892250489238</v>
      </c>
      <c r="AJ58" s="198">
        <v>41.847805479452056</v>
      </c>
      <c r="AK58" s="198">
        <v>42.160394129158519</v>
      </c>
      <c r="AL58" s="198">
        <v>42.39483561643835</v>
      </c>
      <c r="AM58" s="198">
        <v>42.51205636007829</v>
      </c>
      <c r="AN58" s="198">
        <v>42.746497847358121</v>
      </c>
      <c r="AO58" s="198">
        <v>43.527969471624267</v>
      </c>
      <c r="AP58" s="198">
        <v>44.817397651663399</v>
      </c>
      <c r="AQ58" s="172"/>
      <c r="AR58" s="198">
        <v>47.083665362035234</v>
      </c>
      <c r="AS58" s="198">
        <v>47.083665362035234</v>
      </c>
      <c r="AT58" s="198">
        <v>48.959197260273974</v>
      </c>
      <c r="AU58" s="198">
        <v>48.959197260273974</v>
      </c>
      <c r="AV58" s="198">
        <v>50.561214090019568</v>
      </c>
      <c r="AW58" s="198">
        <v>50.561214090019568</v>
      </c>
      <c r="AX58" s="198">
        <v>50.991023483365936</v>
      </c>
      <c r="AY58" s="198">
        <v>50.991023483365936</v>
      </c>
      <c r="AZ58" s="198">
        <v>51.967863013698626</v>
      </c>
      <c r="BA58" s="198">
        <v>51.967863013698626</v>
      </c>
      <c r="BB58" s="198">
        <v>52.788408219178102</v>
      </c>
      <c r="BC58" s="198" t="s">
        <v>620</v>
      </c>
      <c r="BD58" s="198" t="s">
        <v>620</v>
      </c>
      <c r="BE58" s="198" t="s">
        <v>620</v>
      </c>
      <c r="BF58" s="198" t="s">
        <v>620</v>
      </c>
      <c r="BH58" s="196" t="s">
        <v>205</v>
      </c>
      <c r="BI58" s="198">
        <v>64.944500000000033</v>
      </c>
      <c r="BJ58" s="198">
        <v>65.770604207436435</v>
      </c>
      <c r="BK58" s="198">
        <v>66.723801369863025</v>
      </c>
      <c r="BL58" s="198">
        <v>67.295719667318977</v>
      </c>
      <c r="BM58" s="198">
        <v>68.058277397260298</v>
      </c>
      <c r="BN58" s="198">
        <v>68.566649217221112</v>
      </c>
      <c r="BO58" s="198">
        <v>68.94792808219178</v>
      </c>
      <c r="BP58" s="198">
        <v>69.138567514677106</v>
      </c>
      <c r="BQ58" s="198">
        <v>69.519846379647774</v>
      </c>
      <c r="BR58" s="198">
        <v>70.790775929549909</v>
      </c>
      <c r="BS58" s="198">
        <v>72.887809686888446</v>
      </c>
      <c r="BT58" s="172"/>
      <c r="BU58" s="198">
        <v>76.573505381604704</v>
      </c>
      <c r="BV58" s="198">
        <v>76.573505381604704</v>
      </c>
      <c r="BW58" s="198">
        <v>79.62373630136986</v>
      </c>
      <c r="BX58" s="198">
        <v>79.62373630136986</v>
      </c>
      <c r="BY58" s="198">
        <v>82.229141878669253</v>
      </c>
      <c r="BZ58" s="198">
        <v>82.229141878669253</v>
      </c>
      <c r="CA58" s="198">
        <v>82.928153131115451</v>
      </c>
      <c r="CB58" s="198">
        <v>82.928153131115451</v>
      </c>
      <c r="CC58" s="198">
        <v>84.516815068493116</v>
      </c>
      <c r="CD58" s="198">
        <v>84.516815068493116</v>
      </c>
      <c r="CE58" s="198">
        <v>85.851291095890446</v>
      </c>
      <c r="CF58" s="198" t="s">
        <v>620</v>
      </c>
      <c r="CG58" s="198" t="s">
        <v>620</v>
      </c>
      <c r="CH58" s="198" t="s">
        <v>620</v>
      </c>
      <c r="CI58" s="198" t="s">
        <v>620</v>
      </c>
      <c r="CJ58" s="144"/>
      <c r="CK58" s="196" t="s">
        <v>205</v>
      </c>
      <c r="CL58" s="198">
        <v>104.60930000000005</v>
      </c>
      <c r="CM58" s="198">
        <v>105.93994667318985</v>
      </c>
      <c r="CN58" s="198">
        <v>107.4753082191781</v>
      </c>
      <c r="CO58" s="198">
        <v>108.39652514677104</v>
      </c>
      <c r="CP58" s="198">
        <v>109.62481438356166</v>
      </c>
      <c r="CQ58" s="198">
        <v>110.44367387475536</v>
      </c>
      <c r="CR58" s="198">
        <v>111.05781849315068</v>
      </c>
      <c r="CS58" s="198">
        <v>111.36489080234833</v>
      </c>
      <c r="CT58" s="198">
        <v>111.97903542074366</v>
      </c>
      <c r="CU58" s="198">
        <v>114.02618414872801</v>
      </c>
      <c r="CV58" s="198">
        <v>117.40397954990215</v>
      </c>
      <c r="CW58" s="172"/>
      <c r="CX58" s="198">
        <v>123.34071086105675</v>
      </c>
      <c r="CY58" s="198">
        <v>123.34071086105675</v>
      </c>
      <c r="CZ58" s="198">
        <v>128.25386780821918</v>
      </c>
      <c r="DA58" s="198">
        <v>128.25386780821918</v>
      </c>
      <c r="DB58" s="198">
        <v>132.45052270058707</v>
      </c>
      <c r="DC58" s="198">
        <v>132.45052270058707</v>
      </c>
      <c r="DD58" s="198">
        <v>133.57645450097846</v>
      </c>
      <c r="DE58" s="198">
        <v>133.57645450097846</v>
      </c>
      <c r="DF58" s="198">
        <v>136.13539041095888</v>
      </c>
      <c r="DG58" s="198">
        <v>136.13539041095888</v>
      </c>
      <c r="DH58" s="198">
        <v>138.28489657534249</v>
      </c>
      <c r="DI58" s="198" t="s">
        <v>620</v>
      </c>
      <c r="DJ58" s="198" t="s">
        <v>620</v>
      </c>
      <c r="DK58" s="198" t="s">
        <v>620</v>
      </c>
      <c r="DL58" s="198" t="s">
        <v>620</v>
      </c>
    </row>
    <row r="59" spans="2:116" s="158" customFormat="1" ht="10.5" customHeight="1">
      <c r="B59" s="196" t="s">
        <v>206</v>
      </c>
      <c r="C59" s="198">
        <v>0</v>
      </c>
      <c r="D59" s="198">
        <v>-0.1310662676190151</v>
      </c>
      <c r="E59" s="198">
        <v>1.6490220555819268</v>
      </c>
      <c r="F59" s="198">
        <v>7.9249822078168828</v>
      </c>
      <c r="G59" s="198">
        <v>9.5945159615724229</v>
      </c>
      <c r="H59" s="198">
        <v>9.6655312765157912</v>
      </c>
      <c r="I59" s="198">
        <v>11.448655558303896</v>
      </c>
      <c r="J59" s="198">
        <v>11.630458109953564</v>
      </c>
      <c r="K59" s="198">
        <v>11.375413031411084</v>
      </c>
      <c r="L59" s="198">
        <v>11.405483218834176</v>
      </c>
      <c r="M59" s="198">
        <v>10.452988037960663</v>
      </c>
      <c r="N59" s="172"/>
      <c r="O59" s="198">
        <v>11.090106502704797</v>
      </c>
      <c r="P59" s="198">
        <v>11.090106502704797</v>
      </c>
      <c r="Q59" s="198">
        <v>11.951673643525851</v>
      </c>
      <c r="R59" s="198">
        <v>11.951673643525851</v>
      </c>
      <c r="S59" s="198">
        <v>10.69908760649443</v>
      </c>
      <c r="T59" s="198">
        <v>10.69908760649443</v>
      </c>
      <c r="U59" s="198">
        <v>11.082285041361699</v>
      </c>
      <c r="V59" s="198">
        <v>11.082285041361699</v>
      </c>
      <c r="W59" s="198">
        <v>13.25048425965346</v>
      </c>
      <c r="X59" s="198">
        <v>13.25048425965346</v>
      </c>
      <c r="Y59" s="198">
        <v>13.675063223126843</v>
      </c>
      <c r="Z59" s="198">
        <v>1.1502312827846839</v>
      </c>
      <c r="AA59" s="198">
        <v>-1.4282999999999999</v>
      </c>
      <c r="AB59" s="198">
        <v>-1.4282999999999999</v>
      </c>
      <c r="AC59" s="198">
        <v>-2.1125554063799998</v>
      </c>
      <c r="AD59" s="144"/>
      <c r="AE59" s="196" t="s">
        <v>206</v>
      </c>
      <c r="AF59" s="198">
        <v>0</v>
      </c>
      <c r="AG59" s="198">
        <v>-0.1310662676190151</v>
      </c>
      <c r="AH59" s="198">
        <v>1.6490220555819268</v>
      </c>
      <c r="AI59" s="198">
        <v>7.9249822078168828</v>
      </c>
      <c r="AJ59" s="198">
        <v>9.5945159615724229</v>
      </c>
      <c r="AK59" s="198">
        <v>9.6655312765157912</v>
      </c>
      <c r="AL59" s="198">
        <v>11.448655558303896</v>
      </c>
      <c r="AM59" s="198">
        <v>11.630458109953564</v>
      </c>
      <c r="AN59" s="198">
        <v>11.375413031411084</v>
      </c>
      <c r="AO59" s="198">
        <v>11.405483218834176</v>
      </c>
      <c r="AP59" s="198">
        <v>10.452988037960663</v>
      </c>
      <c r="AQ59" s="172"/>
      <c r="AR59" s="198">
        <v>11.090106502704797</v>
      </c>
      <c r="AS59" s="198">
        <v>11.090106502704797</v>
      </c>
      <c r="AT59" s="198">
        <v>11.951673643525851</v>
      </c>
      <c r="AU59" s="198">
        <v>11.951673643525851</v>
      </c>
      <c r="AV59" s="198">
        <v>10.69908760649443</v>
      </c>
      <c r="AW59" s="198">
        <v>10.69908760649443</v>
      </c>
      <c r="AX59" s="198">
        <v>11.082285041361699</v>
      </c>
      <c r="AY59" s="198">
        <v>11.082285041361699</v>
      </c>
      <c r="AZ59" s="198">
        <v>13.25048425965346</v>
      </c>
      <c r="BA59" s="198">
        <v>13.25048425965346</v>
      </c>
      <c r="BB59" s="198">
        <v>13.675063223126843</v>
      </c>
      <c r="BC59" s="198">
        <v>1.1502312827846839</v>
      </c>
      <c r="BD59" s="198">
        <v>-1.4282999999999999</v>
      </c>
      <c r="BE59" s="198">
        <v>-1.4282999999999999</v>
      </c>
      <c r="BF59" s="198">
        <v>-2.1125554063799998</v>
      </c>
      <c r="BH59" s="196" t="s">
        <v>206</v>
      </c>
      <c r="BI59" s="198">
        <v>0</v>
      </c>
      <c r="BJ59" s="198">
        <v>-0.1023941345466083</v>
      </c>
      <c r="BK59" s="198">
        <v>1.3107897268148034</v>
      </c>
      <c r="BL59" s="198">
        <v>8.7391024854837429</v>
      </c>
      <c r="BM59" s="198">
        <v>10.102089688688181</v>
      </c>
      <c r="BN59" s="198">
        <v>10.300173121233545</v>
      </c>
      <c r="BO59" s="198">
        <v>11.847822371645295</v>
      </c>
      <c r="BP59" s="198">
        <v>7.7038430079225835</v>
      </c>
      <c r="BQ59" s="198">
        <v>7.5210837283470982</v>
      </c>
      <c r="BR59" s="198">
        <v>5.503966281336238</v>
      </c>
      <c r="BS59" s="198">
        <v>2.3340147638275894</v>
      </c>
      <c r="BT59" s="172"/>
      <c r="BU59" s="198">
        <v>2.3848554466543854</v>
      </c>
      <c r="BV59" s="198">
        <v>2.3848554466543854</v>
      </c>
      <c r="BW59" s="198">
        <v>2.7714012178486205</v>
      </c>
      <c r="BX59" s="198">
        <v>2.7714012178486205</v>
      </c>
      <c r="BY59" s="198">
        <v>1.1467264798929691</v>
      </c>
      <c r="BZ59" s="198">
        <v>1.1467264798929691</v>
      </c>
      <c r="CA59" s="198">
        <v>0.70545632255527646</v>
      </c>
      <c r="CB59" s="198">
        <v>0.70545632255527646</v>
      </c>
      <c r="CC59" s="198">
        <v>2.1778100222622738</v>
      </c>
      <c r="CD59" s="198">
        <v>2.1778100222622738</v>
      </c>
      <c r="CE59" s="198">
        <v>1.9909760329379227</v>
      </c>
      <c r="CF59" s="198">
        <v>-3.7567368731175015</v>
      </c>
      <c r="CG59" s="198">
        <v>-2.5254000000000003</v>
      </c>
      <c r="CH59" s="198">
        <v>-2.5254000000000003</v>
      </c>
      <c r="CI59" s="198">
        <v>-4.0918410090900021</v>
      </c>
      <c r="CJ59" s="144"/>
      <c r="CK59" s="196" t="s">
        <v>206</v>
      </c>
      <c r="CL59" s="198">
        <v>0</v>
      </c>
      <c r="CM59" s="198">
        <v>-0.23346040216562342</v>
      </c>
      <c r="CN59" s="198">
        <v>2.9598117823967303</v>
      </c>
      <c r="CO59" s="198">
        <v>16.664084693300627</v>
      </c>
      <c r="CP59" s="198">
        <v>19.696605650260604</v>
      </c>
      <c r="CQ59" s="198">
        <v>19.965704397749334</v>
      </c>
      <c r="CR59" s="198">
        <v>23.296477929949191</v>
      </c>
      <c r="CS59" s="198">
        <v>19.334301117876148</v>
      </c>
      <c r="CT59" s="198">
        <v>18.896496759758183</v>
      </c>
      <c r="CU59" s="198">
        <v>16.909449500170414</v>
      </c>
      <c r="CV59" s="198">
        <v>12.787002801788253</v>
      </c>
      <c r="CW59" s="172"/>
      <c r="CX59" s="198">
        <v>13.474961949359184</v>
      </c>
      <c r="CY59" s="198">
        <v>13.474961949359184</v>
      </c>
      <c r="CZ59" s="198">
        <v>14.723074861374471</v>
      </c>
      <c r="DA59" s="198">
        <v>14.723074861374471</v>
      </c>
      <c r="DB59" s="198">
        <v>11.845814086387399</v>
      </c>
      <c r="DC59" s="198">
        <v>11.845814086387399</v>
      </c>
      <c r="DD59" s="198">
        <v>11.787741363916975</v>
      </c>
      <c r="DE59" s="198">
        <v>11.787741363916975</v>
      </c>
      <c r="DF59" s="198">
        <v>15.428294281915733</v>
      </c>
      <c r="DG59" s="198">
        <v>15.428294281915733</v>
      </c>
      <c r="DH59" s="198">
        <v>15.666039256064765</v>
      </c>
      <c r="DI59" s="198">
        <v>-2.6065055903328176</v>
      </c>
      <c r="DJ59" s="198">
        <v>-3.9537000000000004</v>
      </c>
      <c r="DK59" s="198">
        <v>-3.9537000000000004</v>
      </c>
      <c r="DL59" s="198">
        <v>-6.2043964154700024</v>
      </c>
    </row>
    <row r="60" spans="2:116" s="158" customFormat="1" ht="10.5" customHeight="1">
      <c r="B60" s="196" t="s">
        <v>207</v>
      </c>
      <c r="C60" s="198" t="s">
        <v>620</v>
      </c>
      <c r="D60" s="198" t="s">
        <v>620</v>
      </c>
      <c r="E60" s="198" t="s">
        <v>620</v>
      </c>
      <c r="F60" s="198" t="s">
        <v>620</v>
      </c>
      <c r="G60" s="198" t="s">
        <v>620</v>
      </c>
      <c r="H60" s="198" t="s">
        <v>620</v>
      </c>
      <c r="I60" s="198" t="s">
        <v>620</v>
      </c>
      <c r="J60" s="198" t="s">
        <v>620</v>
      </c>
      <c r="K60" s="198" t="s">
        <v>620</v>
      </c>
      <c r="L60" s="198" t="s">
        <v>620</v>
      </c>
      <c r="M60" s="198" t="s">
        <v>620</v>
      </c>
      <c r="N60" s="172"/>
      <c r="O60" s="198" t="s">
        <v>620</v>
      </c>
      <c r="P60" s="198" t="s">
        <v>620</v>
      </c>
      <c r="Q60" s="198" t="s">
        <v>620</v>
      </c>
      <c r="R60" s="198" t="s">
        <v>620</v>
      </c>
      <c r="S60" s="198" t="s">
        <v>620</v>
      </c>
      <c r="T60" s="198" t="s">
        <v>620</v>
      </c>
      <c r="U60" s="198" t="s">
        <v>620</v>
      </c>
      <c r="V60" s="198" t="s">
        <v>620</v>
      </c>
      <c r="W60" s="198" t="s">
        <v>620</v>
      </c>
      <c r="X60" s="198" t="s">
        <v>620</v>
      </c>
      <c r="Y60" s="198" t="s">
        <v>620</v>
      </c>
      <c r="Z60" s="198">
        <v>9.1647858161996396</v>
      </c>
      <c r="AA60" s="198">
        <v>9.7324756713654903</v>
      </c>
      <c r="AB60" s="198">
        <v>9.7324756713654903</v>
      </c>
      <c r="AC60" s="198">
        <v>9.4000238476763656</v>
      </c>
      <c r="AD60" s="144"/>
      <c r="AE60" s="196" t="s">
        <v>207</v>
      </c>
      <c r="AF60" s="198" t="s">
        <v>620</v>
      </c>
      <c r="AG60" s="198" t="s">
        <v>620</v>
      </c>
      <c r="AH60" s="198" t="s">
        <v>620</v>
      </c>
      <c r="AI60" s="198" t="s">
        <v>620</v>
      </c>
      <c r="AJ60" s="198" t="s">
        <v>620</v>
      </c>
      <c r="AK60" s="198" t="s">
        <v>620</v>
      </c>
      <c r="AL60" s="198" t="s">
        <v>620</v>
      </c>
      <c r="AM60" s="198" t="s">
        <v>620</v>
      </c>
      <c r="AN60" s="198" t="s">
        <v>620</v>
      </c>
      <c r="AO60" s="198" t="s">
        <v>620</v>
      </c>
      <c r="AP60" s="198" t="s">
        <v>620</v>
      </c>
      <c r="AQ60" s="172"/>
      <c r="AR60" s="198" t="s">
        <v>620</v>
      </c>
      <c r="AS60" s="198" t="s">
        <v>620</v>
      </c>
      <c r="AT60" s="198" t="s">
        <v>620</v>
      </c>
      <c r="AU60" s="198" t="s">
        <v>620</v>
      </c>
      <c r="AV60" s="198" t="s">
        <v>620</v>
      </c>
      <c r="AW60" s="198" t="s">
        <v>620</v>
      </c>
      <c r="AX60" s="198" t="s">
        <v>620</v>
      </c>
      <c r="AY60" s="198" t="s">
        <v>620</v>
      </c>
      <c r="AZ60" s="198" t="s">
        <v>620</v>
      </c>
      <c r="BA60" s="198" t="s">
        <v>620</v>
      </c>
      <c r="BB60" s="198" t="s">
        <v>620</v>
      </c>
      <c r="BC60" s="198">
        <v>9.3503982258154075</v>
      </c>
      <c r="BD60" s="198">
        <v>9.9307227502673801</v>
      </c>
      <c r="BE60" s="198">
        <v>9.9307227502673801</v>
      </c>
      <c r="BF60" s="198">
        <v>9.5930934582252796</v>
      </c>
      <c r="BH60" s="196" t="s">
        <v>207</v>
      </c>
      <c r="BI60" s="198" t="s">
        <v>620</v>
      </c>
      <c r="BJ60" s="198" t="s">
        <v>620</v>
      </c>
      <c r="BK60" s="198" t="s">
        <v>620</v>
      </c>
      <c r="BL60" s="198" t="s">
        <v>620</v>
      </c>
      <c r="BM60" s="198" t="s">
        <v>620</v>
      </c>
      <c r="BN60" s="198" t="s">
        <v>620</v>
      </c>
      <c r="BO60" s="198" t="s">
        <v>620</v>
      </c>
      <c r="BP60" s="198" t="s">
        <v>620</v>
      </c>
      <c r="BQ60" s="198" t="s">
        <v>620</v>
      </c>
      <c r="BR60" s="198" t="s">
        <v>620</v>
      </c>
      <c r="BS60" s="198" t="s">
        <v>620</v>
      </c>
      <c r="BT60" s="172"/>
      <c r="BU60" s="198" t="s">
        <v>620</v>
      </c>
      <c r="BV60" s="198" t="s">
        <v>620</v>
      </c>
      <c r="BW60" s="198" t="s">
        <v>620</v>
      </c>
      <c r="BX60" s="198" t="s">
        <v>620</v>
      </c>
      <c r="BY60" s="198" t="s">
        <v>620</v>
      </c>
      <c r="BZ60" s="198" t="s">
        <v>620</v>
      </c>
      <c r="CA60" s="198" t="s">
        <v>620</v>
      </c>
      <c r="CB60" s="198" t="s">
        <v>620</v>
      </c>
      <c r="CC60" s="198" t="s">
        <v>620</v>
      </c>
      <c r="CD60" s="198" t="s">
        <v>620</v>
      </c>
      <c r="CE60" s="198" t="s">
        <v>620</v>
      </c>
      <c r="CF60" s="198">
        <v>10.618148577775347</v>
      </c>
      <c r="CG60" s="198">
        <v>11.166831800543351</v>
      </c>
      <c r="CH60" s="198">
        <v>11.166831800543351</v>
      </c>
      <c r="CI60" s="198">
        <v>11.266399448998245</v>
      </c>
      <c r="CJ60" s="144"/>
      <c r="CK60" s="196" t="s">
        <v>207</v>
      </c>
      <c r="CL60" s="198" t="s">
        <v>620</v>
      </c>
      <c r="CM60" s="198" t="s">
        <v>620</v>
      </c>
      <c r="CN60" s="198" t="s">
        <v>620</v>
      </c>
      <c r="CO60" s="198" t="s">
        <v>620</v>
      </c>
      <c r="CP60" s="198" t="s">
        <v>620</v>
      </c>
      <c r="CQ60" s="198" t="s">
        <v>620</v>
      </c>
      <c r="CR60" s="198" t="s">
        <v>620</v>
      </c>
      <c r="CS60" s="198" t="s">
        <v>620</v>
      </c>
      <c r="CT60" s="198" t="s">
        <v>620</v>
      </c>
      <c r="CU60" s="198" t="s">
        <v>620</v>
      </c>
      <c r="CV60" s="198" t="s">
        <v>620</v>
      </c>
      <c r="CW60" s="172"/>
      <c r="CX60" s="198" t="s">
        <v>620</v>
      </c>
      <c r="CY60" s="198" t="s">
        <v>620</v>
      </c>
      <c r="CZ60" s="198" t="s">
        <v>620</v>
      </c>
      <c r="DA60" s="198" t="s">
        <v>620</v>
      </c>
      <c r="DB60" s="198" t="s">
        <v>620</v>
      </c>
      <c r="DC60" s="198" t="s">
        <v>620</v>
      </c>
      <c r="DD60" s="198" t="s">
        <v>620</v>
      </c>
      <c r="DE60" s="198" t="s">
        <v>620</v>
      </c>
      <c r="DF60" s="198" t="s">
        <v>620</v>
      </c>
      <c r="DG60" s="198" t="s">
        <v>620</v>
      </c>
      <c r="DH60" s="198" t="s">
        <v>620</v>
      </c>
      <c r="DI60" s="198">
        <v>19.782934393974987</v>
      </c>
      <c r="DJ60" s="198">
        <v>20.899307471908841</v>
      </c>
      <c r="DK60" s="198">
        <v>20.899307471908841</v>
      </c>
      <c r="DL60" s="198">
        <v>20.666423296674608</v>
      </c>
    </row>
    <row r="61" spans="2:116" s="158" customFormat="1" ht="10.5" customHeight="1">
      <c r="B61" s="196" t="s">
        <v>208</v>
      </c>
      <c r="C61" s="198">
        <v>13.745800000000001</v>
      </c>
      <c r="D61" s="198">
        <v>13.920648727984345</v>
      </c>
      <c r="E61" s="198">
        <v>14.122397260273971</v>
      </c>
      <c r="F61" s="198">
        <v>14.243446379647756</v>
      </c>
      <c r="G61" s="198">
        <v>14.404845205479452</v>
      </c>
      <c r="H61" s="198">
        <v>14.512444422700584</v>
      </c>
      <c r="I61" s="198">
        <v>14.593143835616443</v>
      </c>
      <c r="J61" s="198">
        <v>14.633493542074357</v>
      </c>
      <c r="K61" s="198">
        <v>14.714192954990212</v>
      </c>
      <c r="L61" s="198">
        <v>14.983190998043055</v>
      </c>
      <c r="M61" s="198">
        <v>15.427037769080238</v>
      </c>
      <c r="N61" s="172"/>
      <c r="O61" s="198">
        <v>16.207132093933463</v>
      </c>
      <c r="P61" s="198">
        <v>16.207132093933463</v>
      </c>
      <c r="Q61" s="198">
        <v>16.852727397260278</v>
      </c>
      <c r="R61" s="198">
        <v>16.852727397260278</v>
      </c>
      <c r="S61" s="198">
        <v>17.40417338551859</v>
      </c>
      <c r="T61" s="198">
        <v>17.40417338551859</v>
      </c>
      <c r="U61" s="198">
        <v>17.552122309197646</v>
      </c>
      <c r="V61" s="198">
        <v>17.552122309197646</v>
      </c>
      <c r="W61" s="198">
        <v>17.8883698630137</v>
      </c>
      <c r="X61" s="198">
        <v>17.8883698630137</v>
      </c>
      <c r="Y61" s="198">
        <v>18.170817808219173</v>
      </c>
      <c r="Z61" s="198" t="s">
        <v>620</v>
      </c>
      <c r="AA61" s="198" t="s">
        <v>620</v>
      </c>
      <c r="AB61" s="198" t="s">
        <v>620</v>
      </c>
      <c r="AC61" s="198" t="s">
        <v>620</v>
      </c>
      <c r="AD61" s="144"/>
      <c r="AE61" s="196" t="s">
        <v>208</v>
      </c>
      <c r="AF61" s="198">
        <v>13.745800000000001</v>
      </c>
      <c r="AG61" s="198">
        <v>13.920648727984345</v>
      </c>
      <c r="AH61" s="198">
        <v>14.122397260273971</v>
      </c>
      <c r="AI61" s="198">
        <v>14.243446379647756</v>
      </c>
      <c r="AJ61" s="198">
        <v>14.404845205479452</v>
      </c>
      <c r="AK61" s="198">
        <v>14.512444422700584</v>
      </c>
      <c r="AL61" s="198">
        <v>14.593143835616443</v>
      </c>
      <c r="AM61" s="198">
        <v>14.633493542074357</v>
      </c>
      <c r="AN61" s="198">
        <v>14.714192954990212</v>
      </c>
      <c r="AO61" s="198">
        <v>14.983190998043055</v>
      </c>
      <c r="AP61" s="198">
        <v>15.427037769080238</v>
      </c>
      <c r="AQ61" s="172"/>
      <c r="AR61" s="198">
        <v>16.207132093933463</v>
      </c>
      <c r="AS61" s="198">
        <v>16.207132093933463</v>
      </c>
      <c r="AT61" s="198">
        <v>16.852727397260278</v>
      </c>
      <c r="AU61" s="198">
        <v>16.852727397260278</v>
      </c>
      <c r="AV61" s="198">
        <v>17.40417338551859</v>
      </c>
      <c r="AW61" s="198">
        <v>17.40417338551859</v>
      </c>
      <c r="AX61" s="198">
        <v>17.552122309197646</v>
      </c>
      <c r="AY61" s="198">
        <v>17.552122309197646</v>
      </c>
      <c r="AZ61" s="198">
        <v>17.8883698630137</v>
      </c>
      <c r="BA61" s="198">
        <v>17.8883698630137</v>
      </c>
      <c r="BB61" s="198">
        <v>18.170817808219173</v>
      </c>
      <c r="BC61" s="198" t="s">
        <v>620</v>
      </c>
      <c r="BD61" s="198" t="s">
        <v>620</v>
      </c>
      <c r="BE61" s="198" t="s">
        <v>620</v>
      </c>
      <c r="BF61" s="198" t="s">
        <v>620</v>
      </c>
      <c r="BH61" s="196" t="s">
        <v>208</v>
      </c>
      <c r="BI61" s="198">
        <v>13.440300000000006</v>
      </c>
      <c r="BJ61" s="198">
        <v>13.611262720156558</v>
      </c>
      <c r="BK61" s="198">
        <v>13.808527397260272</v>
      </c>
      <c r="BL61" s="198">
        <v>13.926886203522512</v>
      </c>
      <c r="BM61" s="198">
        <v>14.084697945205479</v>
      </c>
      <c r="BN61" s="198">
        <v>14.189905772994129</v>
      </c>
      <c r="BO61" s="198">
        <v>14.268811643835617</v>
      </c>
      <c r="BP61" s="198">
        <v>14.30826457925636</v>
      </c>
      <c r="BQ61" s="198">
        <v>14.387170450097843</v>
      </c>
      <c r="BR61" s="198">
        <v>14.65019001956947</v>
      </c>
      <c r="BS61" s="198">
        <v>15.084172309197649</v>
      </c>
      <c r="BT61" s="172"/>
      <c r="BU61" s="198">
        <v>15.846929060665362</v>
      </c>
      <c r="BV61" s="198">
        <v>15.846929060665362</v>
      </c>
      <c r="BW61" s="198">
        <v>16.478176027397264</v>
      </c>
      <c r="BX61" s="198">
        <v>16.478176027397264</v>
      </c>
      <c r="BY61" s="198">
        <v>17.017366144814098</v>
      </c>
      <c r="BZ61" s="198">
        <v>17.017366144814098</v>
      </c>
      <c r="CA61" s="198">
        <v>17.162026908023481</v>
      </c>
      <c r="CB61" s="198">
        <v>17.162026908023481</v>
      </c>
      <c r="CC61" s="198">
        <v>17.490801369863018</v>
      </c>
      <c r="CD61" s="198">
        <v>17.490801369863018</v>
      </c>
      <c r="CE61" s="198">
        <v>17.766971917808227</v>
      </c>
      <c r="CF61" s="198" t="s">
        <v>620</v>
      </c>
      <c r="CG61" s="198" t="s">
        <v>620</v>
      </c>
      <c r="CH61" s="198" t="s">
        <v>620</v>
      </c>
      <c r="CI61" s="198" t="s">
        <v>620</v>
      </c>
      <c r="CJ61" s="144"/>
      <c r="CK61" s="196" t="s">
        <v>208</v>
      </c>
      <c r="CL61" s="198">
        <v>27.186100000000007</v>
      </c>
      <c r="CM61" s="198">
        <v>27.531911448140903</v>
      </c>
      <c r="CN61" s="198">
        <v>27.930924657534241</v>
      </c>
      <c r="CO61" s="198">
        <v>28.170332583170268</v>
      </c>
      <c r="CP61" s="198">
        <v>28.489543150684931</v>
      </c>
      <c r="CQ61" s="198">
        <v>28.702350195694713</v>
      </c>
      <c r="CR61" s="198">
        <v>28.86195547945206</v>
      </c>
      <c r="CS61" s="198">
        <v>28.941758121330714</v>
      </c>
      <c r="CT61" s="198">
        <v>29.101363405088055</v>
      </c>
      <c r="CU61" s="198">
        <v>29.633381017612525</v>
      </c>
      <c r="CV61" s="198">
        <v>30.511210078277887</v>
      </c>
      <c r="CW61" s="172"/>
      <c r="CX61" s="198">
        <v>32.054061154598827</v>
      </c>
      <c r="CY61" s="198">
        <v>32.054061154598827</v>
      </c>
      <c r="CZ61" s="198">
        <v>33.330903424657542</v>
      </c>
      <c r="DA61" s="198">
        <v>33.330903424657542</v>
      </c>
      <c r="DB61" s="198">
        <v>34.421539530332687</v>
      </c>
      <c r="DC61" s="198">
        <v>34.421539530332687</v>
      </c>
      <c r="DD61" s="198">
        <v>34.714149217221127</v>
      </c>
      <c r="DE61" s="198">
        <v>34.714149217221127</v>
      </c>
      <c r="DF61" s="198">
        <v>35.379171232876715</v>
      </c>
      <c r="DG61" s="198">
        <v>35.379171232876715</v>
      </c>
      <c r="DH61" s="198">
        <v>35.937789726027404</v>
      </c>
      <c r="DI61" s="198" t="s">
        <v>620</v>
      </c>
      <c r="DJ61" s="198" t="s">
        <v>620</v>
      </c>
      <c r="DK61" s="198" t="s">
        <v>620</v>
      </c>
      <c r="DL61" s="198" t="s">
        <v>620</v>
      </c>
    </row>
    <row r="62" spans="2:116" s="158" customFormat="1" ht="10.5" customHeight="1">
      <c r="B62" s="196" t="s">
        <v>209</v>
      </c>
      <c r="C62" s="198">
        <v>3.6622026958201492</v>
      </c>
      <c r="D62" s="198">
        <v>3.6839830807429519</v>
      </c>
      <c r="E62" s="198">
        <v>3.8630472629937209</v>
      </c>
      <c r="F62" s="198">
        <v>4.2494191046640877</v>
      </c>
      <c r="G62" s="198">
        <v>4.3729071337019674</v>
      </c>
      <c r="H62" s="198">
        <v>4.3900893149655102</v>
      </c>
      <c r="I62" s="198">
        <v>4.5595959270257893</v>
      </c>
      <c r="J62" s="198">
        <v>4.5588995949860287</v>
      </c>
      <c r="K62" s="198">
        <v>4.6563278337353564</v>
      </c>
      <c r="L62" s="198">
        <v>4.6503662936394656</v>
      </c>
      <c r="M62" s="198">
        <v>8.6897812324474923</v>
      </c>
      <c r="N62" s="172"/>
      <c r="O62" s="198">
        <v>8.8771229590853817</v>
      </c>
      <c r="P62" s="198">
        <v>8.8771229590853817</v>
      </c>
      <c r="Q62" s="198">
        <v>10.172695410959976</v>
      </c>
      <c r="R62" s="198">
        <v>10.172695410959976</v>
      </c>
      <c r="S62" s="198">
        <v>10.192445576008542</v>
      </c>
      <c r="T62" s="198">
        <v>10.192445576008542</v>
      </c>
      <c r="U62" s="198">
        <v>11.268526312556281</v>
      </c>
      <c r="V62" s="198">
        <v>11.268526312556281</v>
      </c>
      <c r="W62" s="198">
        <v>11.451555792102864</v>
      </c>
      <c r="X62" s="198">
        <v>11.451555792102864</v>
      </c>
      <c r="Y62" s="198">
        <v>10.047664733260261</v>
      </c>
      <c r="Z62" s="198" t="s">
        <v>620</v>
      </c>
      <c r="AA62" s="198" t="s">
        <v>620</v>
      </c>
      <c r="AB62" s="198" t="s">
        <v>620</v>
      </c>
      <c r="AC62" s="198" t="s">
        <v>620</v>
      </c>
      <c r="AD62" s="144"/>
      <c r="AE62" s="196" t="s">
        <v>209</v>
      </c>
      <c r="AF62" s="198">
        <v>3.6517461199536108</v>
      </c>
      <c r="AG62" s="198">
        <v>3.6735695751988793</v>
      </c>
      <c r="AH62" s="198">
        <v>3.8515906824622195</v>
      </c>
      <c r="AI62" s="198">
        <v>4.2353565289364106</v>
      </c>
      <c r="AJ62" s="198">
        <v>4.3581503979455896</v>
      </c>
      <c r="AK62" s="198">
        <v>4.3753322578092595</v>
      </c>
      <c r="AL62" s="198">
        <v>4.5437267822180569</v>
      </c>
      <c r="AM62" s="198">
        <v>4.5430810140922073</v>
      </c>
      <c r="AN62" s="198">
        <v>4.6399088502024153</v>
      </c>
      <c r="AO62" s="198">
        <v>4.6342937687764527</v>
      </c>
      <c r="AP62" s="198">
        <v>8.6455346921667751</v>
      </c>
      <c r="AQ62" s="172"/>
      <c r="AR62" s="198">
        <v>8.832428477390355</v>
      </c>
      <c r="AS62" s="198">
        <v>8.832428477390355</v>
      </c>
      <c r="AT62" s="198">
        <v>10.119533579266587</v>
      </c>
      <c r="AU62" s="198">
        <v>10.119533579266587</v>
      </c>
      <c r="AV62" s="198">
        <v>10.139767019887911</v>
      </c>
      <c r="AW62" s="198">
        <v>10.139767019887911</v>
      </c>
      <c r="AX62" s="198">
        <v>11.208375925432893</v>
      </c>
      <c r="AY62" s="198">
        <v>11.208375925432893</v>
      </c>
      <c r="AZ62" s="198">
        <v>11.390486249133243</v>
      </c>
      <c r="BA62" s="198">
        <v>11.390486249133243</v>
      </c>
      <c r="BB62" s="198">
        <v>9.9968807699132203</v>
      </c>
      <c r="BC62" s="198" t="s">
        <v>620</v>
      </c>
      <c r="BD62" s="198" t="s">
        <v>620</v>
      </c>
      <c r="BE62" s="198" t="s">
        <v>620</v>
      </c>
      <c r="BF62" s="198" t="s">
        <v>620</v>
      </c>
      <c r="BH62" s="196" t="s">
        <v>209</v>
      </c>
      <c r="BI62" s="198">
        <v>4.1213929100624256</v>
      </c>
      <c r="BJ62" s="198">
        <v>4.1630250557154813</v>
      </c>
      <c r="BK62" s="198">
        <v>4.3229473338273943</v>
      </c>
      <c r="BL62" s="198">
        <v>4.7831686255620358</v>
      </c>
      <c r="BM62" s="198">
        <v>4.9150689011051076</v>
      </c>
      <c r="BN62" s="198">
        <v>4.9507109401752043</v>
      </c>
      <c r="BO62" s="198">
        <v>5.0712131846455923</v>
      </c>
      <c r="BP62" s="198">
        <v>4.825950185154853</v>
      </c>
      <c r="BQ62" s="198">
        <v>4.9263524085164416</v>
      </c>
      <c r="BR62" s="198">
        <v>4.8311640233743782</v>
      </c>
      <c r="BS62" s="198">
        <v>5.0358794269067833</v>
      </c>
      <c r="BT62" s="172"/>
      <c r="BU62" s="198">
        <v>5.2694809593693259</v>
      </c>
      <c r="BV62" s="198">
        <v>5.2694809593693259</v>
      </c>
      <c r="BW62" s="198">
        <v>5.3815496255541282</v>
      </c>
      <c r="BX62" s="198">
        <v>5.3815496255541282</v>
      </c>
      <c r="BY62" s="198">
        <v>5.437967147818215</v>
      </c>
      <c r="BZ62" s="198">
        <v>5.437967147818215</v>
      </c>
      <c r="CA62" s="198">
        <v>5.4607202566785933</v>
      </c>
      <c r="CB62" s="198">
        <v>5.4607202566785933</v>
      </c>
      <c r="CC62" s="198">
        <v>5.6368082422175272</v>
      </c>
      <c r="CD62" s="198">
        <v>5.6368082422175272</v>
      </c>
      <c r="CE62" s="198">
        <v>5.8572246511683383</v>
      </c>
      <c r="CF62" s="198" t="s">
        <v>620</v>
      </c>
      <c r="CG62" s="198" t="s">
        <v>620</v>
      </c>
      <c r="CH62" s="198" t="s">
        <v>620</v>
      </c>
      <c r="CI62" s="198" t="s">
        <v>620</v>
      </c>
      <c r="CJ62" s="144"/>
      <c r="CK62" s="196" t="s">
        <v>209</v>
      </c>
      <c r="CL62" s="198">
        <v>7.7835956058825744</v>
      </c>
      <c r="CM62" s="198">
        <v>7.8470081364584328</v>
      </c>
      <c r="CN62" s="198">
        <v>8.1859945968211143</v>
      </c>
      <c r="CO62" s="198">
        <v>9.0325877302261226</v>
      </c>
      <c r="CP62" s="198">
        <v>9.287976034807075</v>
      </c>
      <c r="CQ62" s="198">
        <v>9.3408002551407137</v>
      </c>
      <c r="CR62" s="198">
        <v>9.6308091116713825</v>
      </c>
      <c r="CS62" s="198">
        <v>9.3848497801408826</v>
      </c>
      <c r="CT62" s="198">
        <v>9.5826802422517972</v>
      </c>
      <c r="CU62" s="198">
        <v>9.4815303170138439</v>
      </c>
      <c r="CV62" s="198">
        <v>13.725660659354276</v>
      </c>
      <c r="CW62" s="172"/>
      <c r="CX62" s="198">
        <v>14.146603918454709</v>
      </c>
      <c r="CY62" s="198">
        <v>14.146603918454709</v>
      </c>
      <c r="CZ62" s="198">
        <v>15.554245036514104</v>
      </c>
      <c r="DA62" s="198">
        <v>15.554245036514104</v>
      </c>
      <c r="DB62" s="198">
        <v>15.630412723826757</v>
      </c>
      <c r="DC62" s="198">
        <v>15.630412723826757</v>
      </c>
      <c r="DD62" s="198">
        <v>16.729246569234874</v>
      </c>
      <c r="DE62" s="198">
        <v>16.729246569234874</v>
      </c>
      <c r="DF62" s="198">
        <v>17.088364034320392</v>
      </c>
      <c r="DG62" s="198">
        <v>17.088364034320392</v>
      </c>
      <c r="DH62" s="198">
        <v>15.9048893844286</v>
      </c>
      <c r="DI62" s="198" t="s">
        <v>620</v>
      </c>
      <c r="DJ62" s="198" t="s">
        <v>620</v>
      </c>
      <c r="DK62" s="198" t="s">
        <v>620</v>
      </c>
      <c r="DL62" s="198" t="s">
        <v>620</v>
      </c>
    </row>
    <row r="63" spans="2:116" s="158" customFormat="1" ht="10.5" customHeight="1">
      <c r="B63" s="196" t="s">
        <v>210</v>
      </c>
      <c r="C63" s="198" t="s">
        <v>620</v>
      </c>
      <c r="D63" s="198" t="s">
        <v>620</v>
      </c>
      <c r="E63" s="198" t="s">
        <v>620</v>
      </c>
      <c r="F63" s="198" t="s">
        <v>620</v>
      </c>
      <c r="G63" s="198" t="s">
        <v>620</v>
      </c>
      <c r="H63" s="198" t="s">
        <v>620</v>
      </c>
      <c r="I63" s="198" t="s">
        <v>620</v>
      </c>
      <c r="J63" s="198" t="s">
        <v>620</v>
      </c>
      <c r="K63" s="198" t="s">
        <v>620</v>
      </c>
      <c r="L63" s="198" t="s">
        <v>620</v>
      </c>
      <c r="M63" s="198" t="s">
        <v>620</v>
      </c>
      <c r="N63" s="172"/>
      <c r="O63" s="198" t="s">
        <v>620</v>
      </c>
      <c r="P63" s="198" t="s">
        <v>620</v>
      </c>
      <c r="Q63" s="198" t="s">
        <v>620</v>
      </c>
      <c r="R63" s="198" t="s">
        <v>620</v>
      </c>
      <c r="S63" s="198" t="s">
        <v>620</v>
      </c>
      <c r="T63" s="198" t="s">
        <v>620</v>
      </c>
      <c r="U63" s="198" t="s">
        <v>620</v>
      </c>
      <c r="V63" s="198" t="s">
        <v>620</v>
      </c>
      <c r="W63" s="198" t="s">
        <v>620</v>
      </c>
      <c r="X63" s="198" t="s">
        <v>620</v>
      </c>
      <c r="Y63" s="198" t="s">
        <v>620</v>
      </c>
      <c r="Z63" s="198">
        <v>64.592382895879481</v>
      </c>
      <c r="AA63" s="198">
        <v>66.170139102810694</v>
      </c>
      <c r="AB63" s="198">
        <v>66.170139102810694</v>
      </c>
      <c r="AC63" s="198">
        <v>66.887301015052117</v>
      </c>
      <c r="AD63" s="144"/>
      <c r="AE63" s="196" t="s">
        <v>210</v>
      </c>
      <c r="AF63" s="198" t="s">
        <v>620</v>
      </c>
      <c r="AG63" s="198" t="s">
        <v>620</v>
      </c>
      <c r="AH63" s="198" t="s">
        <v>620</v>
      </c>
      <c r="AI63" s="198" t="s">
        <v>620</v>
      </c>
      <c r="AJ63" s="198" t="s">
        <v>620</v>
      </c>
      <c r="AK63" s="198" t="s">
        <v>620</v>
      </c>
      <c r="AL63" s="198" t="s">
        <v>620</v>
      </c>
      <c r="AM63" s="198" t="s">
        <v>620</v>
      </c>
      <c r="AN63" s="198" t="s">
        <v>620</v>
      </c>
      <c r="AO63" s="198" t="s">
        <v>620</v>
      </c>
      <c r="AP63" s="198" t="s">
        <v>620</v>
      </c>
      <c r="AQ63" s="172"/>
      <c r="AR63" s="198" t="s">
        <v>620</v>
      </c>
      <c r="AS63" s="198" t="s">
        <v>620</v>
      </c>
      <c r="AT63" s="198" t="s">
        <v>620</v>
      </c>
      <c r="AU63" s="198" t="s">
        <v>620</v>
      </c>
      <c r="AV63" s="198" t="s">
        <v>620</v>
      </c>
      <c r="AW63" s="198" t="s">
        <v>620</v>
      </c>
      <c r="AX63" s="198" t="s">
        <v>620</v>
      </c>
      <c r="AY63" s="198" t="s">
        <v>620</v>
      </c>
      <c r="AZ63" s="198" t="s">
        <v>620</v>
      </c>
      <c r="BA63" s="198" t="s">
        <v>620</v>
      </c>
      <c r="BB63" s="198" t="s">
        <v>620</v>
      </c>
      <c r="BC63" s="198">
        <v>64.592382895879481</v>
      </c>
      <c r="BD63" s="198">
        <v>66.170139102810694</v>
      </c>
      <c r="BE63" s="198">
        <v>66.170139102810694</v>
      </c>
      <c r="BF63" s="198">
        <v>66.887301015052117</v>
      </c>
      <c r="BH63" s="196" t="s">
        <v>210</v>
      </c>
      <c r="BI63" s="198" t="s">
        <v>620</v>
      </c>
      <c r="BJ63" s="198" t="s">
        <v>620</v>
      </c>
      <c r="BK63" s="198" t="s">
        <v>620</v>
      </c>
      <c r="BL63" s="198" t="s">
        <v>620</v>
      </c>
      <c r="BM63" s="198" t="s">
        <v>620</v>
      </c>
      <c r="BN63" s="198" t="s">
        <v>620</v>
      </c>
      <c r="BO63" s="198" t="s">
        <v>620</v>
      </c>
      <c r="BP63" s="198" t="s">
        <v>620</v>
      </c>
      <c r="BQ63" s="198" t="s">
        <v>620</v>
      </c>
      <c r="BR63" s="198" t="s">
        <v>620</v>
      </c>
      <c r="BS63" s="198" t="s">
        <v>620</v>
      </c>
      <c r="BT63" s="172"/>
      <c r="BU63" s="198" t="s">
        <v>620</v>
      </c>
      <c r="BV63" s="198" t="s">
        <v>620</v>
      </c>
      <c r="BW63" s="198" t="s">
        <v>620</v>
      </c>
      <c r="BX63" s="198" t="s">
        <v>620</v>
      </c>
      <c r="BY63" s="198" t="s">
        <v>620</v>
      </c>
      <c r="BZ63" s="198" t="s">
        <v>620</v>
      </c>
      <c r="CA63" s="198" t="s">
        <v>620</v>
      </c>
      <c r="CB63" s="198" t="s">
        <v>620</v>
      </c>
      <c r="CC63" s="198" t="s">
        <v>620</v>
      </c>
      <c r="CD63" s="198" t="s">
        <v>620</v>
      </c>
      <c r="CE63" s="198" t="s">
        <v>620</v>
      </c>
      <c r="CF63" s="198">
        <v>92.421188643042782</v>
      </c>
      <c r="CG63" s="198">
        <v>94.678701022924685</v>
      </c>
      <c r="CH63" s="198">
        <v>94.678701022924685</v>
      </c>
      <c r="CI63" s="198">
        <v>95.704843013780049</v>
      </c>
      <c r="CJ63" s="144"/>
      <c r="CK63" s="196" t="s">
        <v>210</v>
      </c>
      <c r="CL63" s="198" t="s">
        <v>620</v>
      </c>
      <c r="CM63" s="198" t="s">
        <v>620</v>
      </c>
      <c r="CN63" s="198" t="s">
        <v>620</v>
      </c>
      <c r="CO63" s="198" t="s">
        <v>620</v>
      </c>
      <c r="CP63" s="198" t="s">
        <v>620</v>
      </c>
      <c r="CQ63" s="198" t="s">
        <v>620</v>
      </c>
      <c r="CR63" s="198" t="s">
        <v>620</v>
      </c>
      <c r="CS63" s="198" t="s">
        <v>620</v>
      </c>
      <c r="CT63" s="198" t="s">
        <v>620</v>
      </c>
      <c r="CU63" s="198" t="s">
        <v>620</v>
      </c>
      <c r="CV63" s="198" t="s">
        <v>620</v>
      </c>
      <c r="CW63" s="172"/>
      <c r="CX63" s="198" t="s">
        <v>620</v>
      </c>
      <c r="CY63" s="198" t="s">
        <v>620</v>
      </c>
      <c r="CZ63" s="198" t="s">
        <v>620</v>
      </c>
      <c r="DA63" s="198" t="s">
        <v>620</v>
      </c>
      <c r="DB63" s="198" t="s">
        <v>620</v>
      </c>
      <c r="DC63" s="198" t="s">
        <v>620</v>
      </c>
      <c r="DD63" s="198" t="s">
        <v>620</v>
      </c>
      <c r="DE63" s="198" t="s">
        <v>620</v>
      </c>
      <c r="DF63" s="198" t="s">
        <v>620</v>
      </c>
      <c r="DG63" s="198" t="s">
        <v>620</v>
      </c>
      <c r="DH63" s="198" t="s">
        <v>620</v>
      </c>
      <c r="DI63" s="198">
        <v>157.01357153892226</v>
      </c>
      <c r="DJ63" s="198">
        <v>160.84884012573536</v>
      </c>
      <c r="DK63" s="198">
        <v>160.84884012573536</v>
      </c>
      <c r="DL63" s="198">
        <v>162.59214402883217</v>
      </c>
    </row>
    <row r="64" spans="2:116" s="158" customFormat="1" ht="10.5" customHeight="1">
      <c r="B64" s="196" t="s">
        <v>211</v>
      </c>
      <c r="C64" s="198" t="s">
        <v>620</v>
      </c>
      <c r="D64" s="198" t="s">
        <v>620</v>
      </c>
      <c r="E64" s="198" t="s">
        <v>620</v>
      </c>
      <c r="F64" s="198" t="s">
        <v>620</v>
      </c>
      <c r="G64" s="198" t="s">
        <v>620</v>
      </c>
      <c r="H64" s="198" t="s">
        <v>620</v>
      </c>
      <c r="I64" s="198" t="s">
        <v>620</v>
      </c>
      <c r="J64" s="198" t="s">
        <v>620</v>
      </c>
      <c r="K64" s="198" t="s">
        <v>620</v>
      </c>
      <c r="L64" s="198" t="s">
        <v>620</v>
      </c>
      <c r="M64" s="198" t="s">
        <v>620</v>
      </c>
      <c r="N64" s="172"/>
      <c r="O64" s="198" t="s">
        <v>620</v>
      </c>
      <c r="P64" s="198" t="s">
        <v>620</v>
      </c>
      <c r="Q64" s="198" t="s">
        <v>620</v>
      </c>
      <c r="R64" s="198" t="s">
        <v>620</v>
      </c>
      <c r="S64" s="198" t="s">
        <v>620</v>
      </c>
      <c r="T64" s="198" t="s">
        <v>620</v>
      </c>
      <c r="U64" s="198" t="s">
        <v>620</v>
      </c>
      <c r="V64" s="198" t="s">
        <v>620</v>
      </c>
      <c r="W64" s="198" t="s">
        <v>620</v>
      </c>
      <c r="X64" s="198" t="s">
        <v>620</v>
      </c>
      <c r="Y64" s="198" t="s">
        <v>620</v>
      </c>
      <c r="Z64" s="198">
        <v>18.184670538432886</v>
      </c>
      <c r="AA64" s="198">
        <v>18.862170492538375</v>
      </c>
      <c r="AB64" s="198">
        <v>19.164905407205371</v>
      </c>
      <c r="AC64" s="198">
        <v>19.952196762368885</v>
      </c>
      <c r="AD64" s="144"/>
      <c r="AE64" s="196" t="s">
        <v>211</v>
      </c>
      <c r="AF64" s="198" t="s">
        <v>620</v>
      </c>
      <c r="AG64" s="198" t="s">
        <v>620</v>
      </c>
      <c r="AH64" s="198" t="s">
        <v>620</v>
      </c>
      <c r="AI64" s="198" t="s">
        <v>620</v>
      </c>
      <c r="AJ64" s="198" t="s">
        <v>620</v>
      </c>
      <c r="AK64" s="198" t="s">
        <v>620</v>
      </c>
      <c r="AL64" s="198" t="s">
        <v>620</v>
      </c>
      <c r="AM64" s="198" t="s">
        <v>620</v>
      </c>
      <c r="AN64" s="198" t="s">
        <v>620</v>
      </c>
      <c r="AO64" s="198" t="s">
        <v>620</v>
      </c>
      <c r="AP64" s="198" t="s">
        <v>620</v>
      </c>
      <c r="AQ64" s="172"/>
      <c r="AR64" s="198" t="s">
        <v>620</v>
      </c>
      <c r="AS64" s="198" t="s">
        <v>620</v>
      </c>
      <c r="AT64" s="198" t="s">
        <v>620</v>
      </c>
      <c r="AU64" s="198" t="s">
        <v>620</v>
      </c>
      <c r="AV64" s="198" t="s">
        <v>620</v>
      </c>
      <c r="AW64" s="198" t="s">
        <v>620</v>
      </c>
      <c r="AX64" s="198" t="s">
        <v>620</v>
      </c>
      <c r="AY64" s="198" t="s">
        <v>620</v>
      </c>
      <c r="AZ64" s="198" t="s">
        <v>620</v>
      </c>
      <c r="BA64" s="198" t="s">
        <v>620</v>
      </c>
      <c r="BB64" s="198" t="s">
        <v>620</v>
      </c>
      <c r="BC64" s="198">
        <v>18.214899696084583</v>
      </c>
      <c r="BD64" s="198">
        <v>18.893762463583737</v>
      </c>
      <c r="BE64" s="198">
        <v>19.196497378250733</v>
      </c>
      <c r="BF64" s="198">
        <v>19.983480772714596</v>
      </c>
      <c r="BH64" s="196" t="s">
        <v>211</v>
      </c>
      <c r="BI64" s="198" t="s">
        <v>620</v>
      </c>
      <c r="BJ64" s="198" t="s">
        <v>620</v>
      </c>
      <c r="BK64" s="198" t="s">
        <v>620</v>
      </c>
      <c r="BL64" s="198" t="s">
        <v>620</v>
      </c>
      <c r="BM64" s="198" t="s">
        <v>620</v>
      </c>
      <c r="BN64" s="198" t="s">
        <v>620</v>
      </c>
      <c r="BO64" s="198" t="s">
        <v>620</v>
      </c>
      <c r="BP64" s="198" t="s">
        <v>620</v>
      </c>
      <c r="BQ64" s="198" t="s">
        <v>620</v>
      </c>
      <c r="BR64" s="198" t="s">
        <v>620</v>
      </c>
      <c r="BS64" s="198" t="s">
        <v>620</v>
      </c>
      <c r="BT64" s="172"/>
      <c r="BU64" s="198" t="s">
        <v>620</v>
      </c>
      <c r="BV64" s="198" t="s">
        <v>620</v>
      </c>
      <c r="BW64" s="198" t="s">
        <v>620</v>
      </c>
      <c r="BX64" s="198" t="s">
        <v>620</v>
      </c>
      <c r="BY64" s="198" t="s">
        <v>620</v>
      </c>
      <c r="BZ64" s="198" t="s">
        <v>620</v>
      </c>
      <c r="CA64" s="198" t="s">
        <v>620</v>
      </c>
      <c r="CB64" s="198" t="s">
        <v>620</v>
      </c>
      <c r="CC64" s="198" t="s">
        <v>620</v>
      </c>
      <c r="CD64" s="198" t="s">
        <v>620</v>
      </c>
      <c r="CE64" s="198" t="s">
        <v>620</v>
      </c>
      <c r="CF64" s="198">
        <v>12.485424318572315</v>
      </c>
      <c r="CG64" s="198">
        <v>13.588685577553511</v>
      </c>
      <c r="CH64" s="198">
        <v>13.886352547025895</v>
      </c>
      <c r="CI64" s="198">
        <v>12.245250999525124</v>
      </c>
      <c r="CJ64" s="144"/>
      <c r="CK64" s="196" t="s">
        <v>211</v>
      </c>
      <c r="CL64" s="198" t="s">
        <v>620</v>
      </c>
      <c r="CM64" s="198" t="s">
        <v>620</v>
      </c>
      <c r="CN64" s="198" t="s">
        <v>620</v>
      </c>
      <c r="CO64" s="198" t="s">
        <v>620</v>
      </c>
      <c r="CP64" s="198" t="s">
        <v>620</v>
      </c>
      <c r="CQ64" s="198" t="s">
        <v>620</v>
      </c>
      <c r="CR64" s="198" t="s">
        <v>620</v>
      </c>
      <c r="CS64" s="198" t="s">
        <v>620</v>
      </c>
      <c r="CT64" s="198" t="s">
        <v>620</v>
      </c>
      <c r="CU64" s="198" t="s">
        <v>620</v>
      </c>
      <c r="CV64" s="198" t="s">
        <v>620</v>
      </c>
      <c r="CW64" s="172"/>
      <c r="CX64" s="198" t="s">
        <v>620</v>
      </c>
      <c r="CY64" s="198" t="s">
        <v>620</v>
      </c>
      <c r="CZ64" s="198" t="s">
        <v>620</v>
      </c>
      <c r="DA64" s="198" t="s">
        <v>620</v>
      </c>
      <c r="DB64" s="198" t="s">
        <v>620</v>
      </c>
      <c r="DC64" s="198" t="s">
        <v>620</v>
      </c>
      <c r="DD64" s="198" t="s">
        <v>620</v>
      </c>
      <c r="DE64" s="198" t="s">
        <v>620</v>
      </c>
      <c r="DF64" s="198" t="s">
        <v>620</v>
      </c>
      <c r="DG64" s="198" t="s">
        <v>620</v>
      </c>
      <c r="DH64" s="198" t="s">
        <v>620</v>
      </c>
      <c r="DI64" s="198">
        <v>30.670094857005203</v>
      </c>
      <c r="DJ64" s="198">
        <v>32.450856070091888</v>
      </c>
      <c r="DK64" s="198">
        <v>33.051257954231268</v>
      </c>
      <c r="DL64" s="198">
        <v>32.197447761894011</v>
      </c>
    </row>
    <row r="65" spans="2:116" s="158" customFormat="1" ht="10.5" customHeight="1">
      <c r="B65" s="196" t="s">
        <v>212</v>
      </c>
      <c r="C65" s="198">
        <v>1.5534128999515358</v>
      </c>
      <c r="D65" s="198">
        <v>1.5644546996157886</v>
      </c>
      <c r="E65" s="198">
        <v>1.6312993135340288</v>
      </c>
      <c r="F65" s="198">
        <v>1.7694450548045115</v>
      </c>
      <c r="G65" s="198">
        <v>1.8159743718331935</v>
      </c>
      <c r="H65" s="198">
        <v>1.8240975148360354</v>
      </c>
      <c r="I65" s="198">
        <v>1.8852383722765682</v>
      </c>
      <c r="J65" s="198">
        <v>1.8857751198908732</v>
      </c>
      <c r="K65" s="198">
        <v>1.9215820036885145</v>
      </c>
      <c r="L65" s="198">
        <v>1.9246966066744722</v>
      </c>
      <c r="M65" s="198">
        <v>3.3530591395714748</v>
      </c>
      <c r="N65" s="172"/>
      <c r="O65" s="198">
        <v>3.4340145308264654</v>
      </c>
      <c r="P65" s="198">
        <v>3.4340145308264654</v>
      </c>
      <c r="Q65" s="198">
        <v>3.9018838352864678</v>
      </c>
      <c r="R65" s="198">
        <v>3.9018838352864678</v>
      </c>
      <c r="S65" s="198">
        <v>4.7808194680155278</v>
      </c>
      <c r="T65" s="198">
        <v>4.7107347746746226</v>
      </c>
      <c r="U65" s="198">
        <v>5.3936058843320343</v>
      </c>
      <c r="V65" s="198">
        <v>5.5605446404238235</v>
      </c>
      <c r="W65" s="198">
        <v>5.7958775678209244</v>
      </c>
      <c r="X65" s="198">
        <v>5.768508251354608</v>
      </c>
      <c r="Y65" s="198">
        <v>5.0699058244892159</v>
      </c>
      <c r="Z65" s="198">
        <v>5.1206499207610632</v>
      </c>
      <c r="AA65" s="198">
        <v>5.110786811733611</v>
      </c>
      <c r="AB65" s="198">
        <v>5.35428145105233</v>
      </c>
      <c r="AC65" s="198">
        <v>5.822751859829344</v>
      </c>
      <c r="AD65" s="144"/>
      <c r="AE65" s="196" t="s">
        <v>212</v>
      </c>
      <c r="AF65" s="198">
        <v>1.5584087481901527</v>
      </c>
      <c r="AG65" s="198">
        <v>1.5695175061359099</v>
      </c>
      <c r="AH65" s="198">
        <v>1.6364182148110618</v>
      </c>
      <c r="AI65" s="198">
        <v>1.774559261386546</v>
      </c>
      <c r="AJ65" s="198">
        <v>1.8211361715504066</v>
      </c>
      <c r="AK65" s="198">
        <v>1.8293000000794521</v>
      </c>
      <c r="AL65" s="198">
        <v>1.8904498374196581</v>
      </c>
      <c r="AM65" s="198">
        <v>1.8910028237625016</v>
      </c>
      <c r="AN65" s="198">
        <v>1.9268285977751352</v>
      </c>
      <c r="AO65" s="198">
        <v>1.9300516403503027</v>
      </c>
      <c r="AP65" s="198">
        <v>3.3580363523898855</v>
      </c>
      <c r="AQ65" s="172"/>
      <c r="AR65" s="198">
        <v>3.439278083110866</v>
      </c>
      <c r="AS65" s="198">
        <v>3.439278083110866</v>
      </c>
      <c r="AT65" s="198">
        <v>3.9072275424425578</v>
      </c>
      <c r="AU65" s="198">
        <v>3.9072275424425578</v>
      </c>
      <c r="AV65" s="198">
        <v>4.4056037923243272</v>
      </c>
      <c r="AW65" s="198">
        <v>4.3401082500876145</v>
      </c>
      <c r="AX65" s="198">
        <v>4.9861034412815863</v>
      </c>
      <c r="AY65" s="198">
        <v>5.147500656419373</v>
      </c>
      <c r="AZ65" s="198">
        <v>5.3504683524873693</v>
      </c>
      <c r="BA65" s="198">
        <v>5.3164342971065457</v>
      </c>
      <c r="BB65" s="198">
        <v>4.6700650796545204</v>
      </c>
      <c r="BC65" s="198">
        <v>4.7075706605646763</v>
      </c>
      <c r="BD65" s="198">
        <v>4.6963775674630108</v>
      </c>
      <c r="BE65" s="198">
        <v>4.8159119278675773</v>
      </c>
      <c r="BF65" s="198">
        <v>5.2600224702926557</v>
      </c>
      <c r="BH65" s="196" t="s">
        <v>212</v>
      </c>
      <c r="BI65" s="198">
        <v>1.7277359161924084</v>
      </c>
      <c r="BJ65" s="198">
        <v>1.7458702702451385</v>
      </c>
      <c r="BK65" s="198">
        <v>1.8066313065580684</v>
      </c>
      <c r="BL65" s="198">
        <v>1.9727857209910991</v>
      </c>
      <c r="BM65" s="198">
        <v>2.0228053836049296</v>
      </c>
      <c r="BN65" s="198">
        <v>2.0375334161975194</v>
      </c>
      <c r="BO65" s="198">
        <v>2.0819665547461161</v>
      </c>
      <c r="BP65" s="198">
        <v>1.9954046549190605</v>
      </c>
      <c r="BQ65" s="198">
        <v>2.0326811700265917</v>
      </c>
      <c r="BR65" s="198">
        <v>2.0038834567790653</v>
      </c>
      <c r="BS65" s="198">
        <v>2.0851778564644396</v>
      </c>
      <c r="BT65" s="172"/>
      <c r="BU65" s="198">
        <v>2.1831248818332218</v>
      </c>
      <c r="BV65" s="198">
        <v>2.1831248818332218</v>
      </c>
      <c r="BW65" s="198">
        <v>2.2352529825944063</v>
      </c>
      <c r="BX65" s="198">
        <v>2.2352529825944063</v>
      </c>
      <c r="BY65" s="198">
        <v>2.8956837078098241</v>
      </c>
      <c r="BZ65" s="198">
        <v>2.8166451173747999</v>
      </c>
      <c r="CA65" s="198">
        <v>3.0642518597776105</v>
      </c>
      <c r="CB65" s="198">
        <v>3.1893067382688369</v>
      </c>
      <c r="CC65" s="198">
        <v>3.295947961363463</v>
      </c>
      <c r="CD65" s="198">
        <v>3.2753452254807924</v>
      </c>
      <c r="CE65" s="198">
        <v>3.2808817375577122</v>
      </c>
      <c r="CF65" s="198">
        <v>3.4150810254467237</v>
      </c>
      <c r="CG65" s="198">
        <v>3.6499015098124614</v>
      </c>
      <c r="CH65" s="198">
        <v>3.8916774730915158</v>
      </c>
      <c r="CI65" s="198">
        <v>3.4352221552271054</v>
      </c>
      <c r="CJ65" s="144"/>
      <c r="CK65" s="196" t="s">
        <v>212</v>
      </c>
      <c r="CL65" s="198">
        <v>3.2811488161439444</v>
      </c>
      <c r="CM65" s="198">
        <v>3.3103249698609272</v>
      </c>
      <c r="CN65" s="198">
        <v>3.4379306200920974</v>
      </c>
      <c r="CO65" s="198">
        <v>3.7422307757956106</v>
      </c>
      <c r="CP65" s="198">
        <v>3.8387797554381233</v>
      </c>
      <c r="CQ65" s="198">
        <v>3.861630931033555</v>
      </c>
      <c r="CR65" s="198">
        <v>3.9672049270226841</v>
      </c>
      <c r="CS65" s="198">
        <v>3.8811797748099339</v>
      </c>
      <c r="CT65" s="198">
        <v>3.9542631737151064</v>
      </c>
      <c r="CU65" s="198">
        <v>3.9285800634535377</v>
      </c>
      <c r="CV65" s="198">
        <v>5.4382369960359149</v>
      </c>
      <c r="CW65" s="172"/>
      <c r="CX65" s="198">
        <v>5.6171394126596876</v>
      </c>
      <c r="CY65" s="198">
        <v>5.6171394126596876</v>
      </c>
      <c r="CZ65" s="198">
        <v>6.1371368178808741</v>
      </c>
      <c r="DA65" s="198">
        <v>6.1371368178808741</v>
      </c>
      <c r="DB65" s="198">
        <v>7.6765031758253519</v>
      </c>
      <c r="DC65" s="198">
        <v>7.5273798920494226</v>
      </c>
      <c r="DD65" s="198">
        <v>8.4578577441096456</v>
      </c>
      <c r="DE65" s="198">
        <v>8.7498513786926608</v>
      </c>
      <c r="DF65" s="198">
        <v>9.091825529184387</v>
      </c>
      <c r="DG65" s="198">
        <v>9.0438534768354</v>
      </c>
      <c r="DH65" s="198">
        <v>8.3507875620469285</v>
      </c>
      <c r="DI65" s="198">
        <v>8.5357309462077868</v>
      </c>
      <c r="DJ65" s="198">
        <v>8.7606883215460734</v>
      </c>
      <c r="DK65" s="198">
        <v>9.2459589241438458</v>
      </c>
      <c r="DL65" s="198">
        <v>9.2579740150564493</v>
      </c>
    </row>
    <row r="66" spans="2:116" s="158" customFormat="1" ht="10.5" customHeight="1">
      <c r="B66" s="197" t="s">
        <v>213</v>
      </c>
      <c r="C66" s="198">
        <v>0.95643384430240752</v>
      </c>
      <c r="D66" s="198">
        <v>0.96494241915025136</v>
      </c>
      <c r="E66" s="198">
        <v>1.0121381069261055</v>
      </c>
      <c r="F66" s="198">
        <v>1.1185902628474014</v>
      </c>
      <c r="G66" s="198">
        <v>1.1571549138539119</v>
      </c>
      <c r="H66" s="198">
        <v>1.1634144342528536</v>
      </c>
      <c r="I66" s="198">
        <v>1.1999166847172302</v>
      </c>
      <c r="J66" s="198">
        <v>1.2003302909580229</v>
      </c>
      <c r="K66" s="198">
        <v>1.225784724386396</v>
      </c>
      <c r="L66" s="198">
        <v>1.2281847708854403</v>
      </c>
      <c r="M66" s="198">
        <v>1.3479274663842966</v>
      </c>
      <c r="N66" s="172"/>
      <c r="O66" s="198">
        <v>1.4103099607941125</v>
      </c>
      <c r="P66" s="198">
        <v>1.4103099607941125</v>
      </c>
      <c r="Q66" s="198">
        <v>1.4965816568244248</v>
      </c>
      <c r="R66" s="198">
        <v>1.4965816568244248</v>
      </c>
      <c r="S66" s="198">
        <v>1.5227714053575176</v>
      </c>
      <c r="T66" s="198">
        <v>1.5217452953623134</v>
      </c>
      <c r="U66" s="198">
        <v>1.5644509701708686</v>
      </c>
      <c r="V66" s="198">
        <v>1.5668951204988084</v>
      </c>
      <c r="W66" s="198">
        <v>1.6238937509221778</v>
      </c>
      <c r="X66" s="198">
        <v>1.6234930367597948</v>
      </c>
      <c r="Y66" s="198">
        <v>1.6160278518401436</v>
      </c>
      <c r="Z66" s="198">
        <v>1.5986879794673985</v>
      </c>
      <c r="AA66" s="198">
        <v>1.7269445261778777</v>
      </c>
      <c r="AB66" s="198">
        <v>1.7848708636288944</v>
      </c>
      <c r="AC66" s="198">
        <v>1.5132928129391143</v>
      </c>
      <c r="AD66" s="144"/>
      <c r="AE66" s="197" t="s">
        <v>213</v>
      </c>
      <c r="AF66" s="198">
        <v>0.9602835381892072</v>
      </c>
      <c r="AG66" s="198">
        <v>0.9688437096578183</v>
      </c>
      <c r="AH66" s="198">
        <v>1.0160826228545514</v>
      </c>
      <c r="AI66" s="198">
        <v>1.1225311611442117</v>
      </c>
      <c r="AJ66" s="198">
        <v>1.1611324864035819</v>
      </c>
      <c r="AK66" s="198">
        <v>1.1674233581995286</v>
      </c>
      <c r="AL66" s="198">
        <v>1.2039325283826847</v>
      </c>
      <c r="AM66" s="198">
        <v>1.2043586478406527</v>
      </c>
      <c r="AN66" s="198">
        <v>1.2298276376649981</v>
      </c>
      <c r="AO66" s="198">
        <v>1.2323112453940335</v>
      </c>
      <c r="AP66" s="198">
        <v>1.3517628002145414</v>
      </c>
      <c r="AQ66" s="172"/>
      <c r="AR66" s="198">
        <v>1.4143659416975116</v>
      </c>
      <c r="AS66" s="198">
        <v>1.4143659416975116</v>
      </c>
      <c r="AT66" s="198">
        <v>1.5006994033589645</v>
      </c>
      <c r="AU66" s="198">
        <v>1.5006994033589645</v>
      </c>
      <c r="AV66" s="198">
        <v>1.5214821047878382</v>
      </c>
      <c r="AW66" s="198">
        <v>1.5205231845539513</v>
      </c>
      <c r="AX66" s="198">
        <v>1.5626218595480901</v>
      </c>
      <c r="AY66" s="198">
        <v>1.5649848761749223</v>
      </c>
      <c r="AZ66" s="198">
        <v>1.6215923162163819</v>
      </c>
      <c r="BA66" s="198">
        <v>1.6210940236115512</v>
      </c>
      <c r="BB66" s="198">
        <v>1.6146249223999833</v>
      </c>
      <c r="BC66" s="198">
        <v>1.5958002224052259</v>
      </c>
      <c r="BD66" s="198">
        <v>1.7242422339627894</v>
      </c>
      <c r="BE66" s="198">
        <v>1.7803536689702244</v>
      </c>
      <c r="BF66" s="198">
        <v>1.5083386533104257</v>
      </c>
      <c r="BH66" s="197" t="s">
        <v>213</v>
      </c>
      <c r="BI66" s="198">
        <v>1.3313563737099119</v>
      </c>
      <c r="BJ66" s="198">
        <v>1.3453303193950956</v>
      </c>
      <c r="BK66" s="198">
        <v>1.3921514754585258</v>
      </c>
      <c r="BL66" s="198">
        <v>1.5201865163477373</v>
      </c>
      <c r="BM66" s="198">
        <v>1.5587305993916909</v>
      </c>
      <c r="BN66" s="198">
        <v>1.570079706555918</v>
      </c>
      <c r="BO66" s="198">
        <v>1.6043189335443675</v>
      </c>
      <c r="BP66" s="198">
        <v>1.5376161834451714</v>
      </c>
      <c r="BQ66" s="198">
        <v>1.5663406693535709</v>
      </c>
      <c r="BR66" s="198">
        <v>1.5441497669586857</v>
      </c>
      <c r="BS66" s="198">
        <v>1.6067934940200319</v>
      </c>
      <c r="BT66" s="172"/>
      <c r="BU66" s="198">
        <v>1.6822693785510634</v>
      </c>
      <c r="BV66" s="198">
        <v>1.6822693785510634</v>
      </c>
      <c r="BW66" s="198">
        <v>1.7224381789721039</v>
      </c>
      <c r="BX66" s="198">
        <v>1.7224381789721039</v>
      </c>
      <c r="BY66" s="198">
        <v>1.7551867168913826</v>
      </c>
      <c r="BZ66" s="198">
        <v>1.7540295128888239</v>
      </c>
      <c r="CA66" s="198">
        <v>1.7658967462791233</v>
      </c>
      <c r="CB66" s="198">
        <v>1.7677276747551134</v>
      </c>
      <c r="CC66" s="198">
        <v>1.821497029937067</v>
      </c>
      <c r="CD66" s="198">
        <v>1.8211953852810088</v>
      </c>
      <c r="CE66" s="198">
        <v>1.8846453764686828</v>
      </c>
      <c r="CF66" s="198">
        <v>1.8910253423820065</v>
      </c>
      <c r="CG66" s="198">
        <v>2.0945521865418391</v>
      </c>
      <c r="CH66" s="198">
        <v>2.1523791610713645</v>
      </c>
      <c r="CI66" s="198">
        <v>1.8416619885932892</v>
      </c>
      <c r="CJ66" s="144"/>
      <c r="CK66" s="197" t="s">
        <v>213</v>
      </c>
      <c r="CL66" s="198">
        <v>2.2877902180123195</v>
      </c>
      <c r="CM66" s="198">
        <v>2.310272738545347</v>
      </c>
      <c r="CN66" s="198">
        <v>2.4042895823846315</v>
      </c>
      <c r="CO66" s="198">
        <v>2.6387767791951386</v>
      </c>
      <c r="CP66" s="198">
        <v>2.7158855132456026</v>
      </c>
      <c r="CQ66" s="198">
        <v>2.7334941408087716</v>
      </c>
      <c r="CR66" s="198">
        <v>2.8042356182615977</v>
      </c>
      <c r="CS66" s="198">
        <v>2.7379464744031941</v>
      </c>
      <c r="CT66" s="198">
        <v>2.7921253937399668</v>
      </c>
      <c r="CU66" s="198">
        <v>2.772334537844126</v>
      </c>
      <c r="CV66" s="198">
        <v>2.9547209604043285</v>
      </c>
      <c r="CW66" s="172"/>
      <c r="CX66" s="198">
        <v>3.0925793393451757</v>
      </c>
      <c r="CY66" s="198">
        <v>3.0925793393451757</v>
      </c>
      <c r="CZ66" s="198">
        <v>3.2190198357965287</v>
      </c>
      <c r="DA66" s="198">
        <v>3.2190198357965287</v>
      </c>
      <c r="DB66" s="198">
        <v>3.2779581222489003</v>
      </c>
      <c r="DC66" s="198">
        <v>3.2757748082511373</v>
      </c>
      <c r="DD66" s="198">
        <v>3.3303477164499919</v>
      </c>
      <c r="DE66" s="198">
        <v>3.3346227952539218</v>
      </c>
      <c r="DF66" s="198">
        <v>3.4453907808592446</v>
      </c>
      <c r="DG66" s="198">
        <v>3.4446884220408034</v>
      </c>
      <c r="DH66" s="198">
        <v>3.5006732283088264</v>
      </c>
      <c r="DI66" s="198">
        <v>3.489713321849405</v>
      </c>
      <c r="DJ66" s="198">
        <v>3.8214967127197168</v>
      </c>
      <c r="DK66" s="198">
        <v>3.9372500247002589</v>
      </c>
      <c r="DL66" s="198">
        <v>3.3549548015324033</v>
      </c>
    </row>
    <row r="67" spans="2:116" s="158" customFormat="1" ht="10.5" customHeight="1">
      <c r="B67" s="196" t="s">
        <v>215</v>
      </c>
      <c r="C67" s="198">
        <v>82.714973755382402</v>
      </c>
      <c r="D67" s="198">
        <v>83.30462944093604</v>
      </c>
      <c r="E67" s="198">
        <v>86.869961250180737</v>
      </c>
      <c r="F67" s="198">
        <v>94.247238890788609</v>
      </c>
      <c r="G67" s="198">
        <v>96.734713952828457</v>
      </c>
      <c r="H67" s="198">
        <v>97.168507138888316</v>
      </c>
      <c r="I67" s="198">
        <v>100.42294792546593</v>
      </c>
      <c r="J67" s="198">
        <v>100.45161139447517</v>
      </c>
      <c r="K67" s="198">
        <v>102.36163788093087</v>
      </c>
      <c r="L67" s="198">
        <v>102.52796433266482</v>
      </c>
      <c r="M67" s="198">
        <v>177.82465139176094</v>
      </c>
      <c r="N67" s="172"/>
      <c r="O67" s="198">
        <v>182.1478421922848</v>
      </c>
      <c r="P67" s="198">
        <v>182.1478421922848</v>
      </c>
      <c r="Q67" s="198">
        <v>206.85880395175917</v>
      </c>
      <c r="R67" s="198">
        <v>206.85880395175917</v>
      </c>
      <c r="S67" s="198">
        <v>208.67378876436524</v>
      </c>
      <c r="T67" s="198">
        <v>208.60267796102917</v>
      </c>
      <c r="U67" s="198">
        <v>229.00423297302081</v>
      </c>
      <c r="V67" s="198">
        <v>229.17361587944052</v>
      </c>
      <c r="W67" s="198">
        <v>233.12369766151809</v>
      </c>
      <c r="X67" s="198">
        <v>233.09592763088943</v>
      </c>
      <c r="Y67" s="198">
        <v>207.1953852712787</v>
      </c>
      <c r="Z67" s="198">
        <v>205.99370878441624</v>
      </c>
      <c r="AA67" s="198">
        <v>214.8820600453183</v>
      </c>
      <c r="AB67" s="198">
        <v>218.89643317267547</v>
      </c>
      <c r="AC67" s="198">
        <v>228.49674669883487</v>
      </c>
      <c r="AD67" s="144"/>
      <c r="AE67" s="196" t="s">
        <v>215</v>
      </c>
      <c r="AF67" s="198">
        <v>82.98176272164126</v>
      </c>
      <c r="AG67" s="198">
        <v>83.574994122439222</v>
      </c>
      <c r="AH67" s="198">
        <v>87.143321511512255</v>
      </c>
      <c r="AI67" s="198">
        <v>94.520348445380094</v>
      </c>
      <c r="AJ67" s="198">
        <v>97.010365082489656</v>
      </c>
      <c r="AK67" s="198">
        <v>97.446330962546412</v>
      </c>
      <c r="AL67" s="198">
        <v>100.70125129494622</v>
      </c>
      <c r="AM67" s="198">
        <v>100.73078194674262</v>
      </c>
      <c r="AN67" s="198">
        <v>102.64181721102538</v>
      </c>
      <c r="AO67" s="198">
        <v>102.8139345684324</v>
      </c>
      <c r="AP67" s="198">
        <v>178.0904451867786</v>
      </c>
      <c r="AQ67" s="172"/>
      <c r="AR67" s="198">
        <v>182.42892712636078</v>
      </c>
      <c r="AS67" s="198">
        <v>182.42892712636078</v>
      </c>
      <c r="AT67" s="198">
        <v>207.14416932718106</v>
      </c>
      <c r="AU67" s="198">
        <v>207.14416932718106</v>
      </c>
      <c r="AV67" s="198">
        <v>208.58443850008547</v>
      </c>
      <c r="AW67" s="198">
        <v>208.51798403761489</v>
      </c>
      <c r="AX67" s="198">
        <v>228.87747314572712</v>
      </c>
      <c r="AY67" s="198">
        <v>229.04123337749175</v>
      </c>
      <c r="AZ67" s="198">
        <v>232.96420513974201</v>
      </c>
      <c r="BA67" s="198">
        <v>232.92967279175636</v>
      </c>
      <c r="BB67" s="198">
        <v>207.09816037338291</v>
      </c>
      <c r="BC67" s="198">
        <v>205.79358333442514</v>
      </c>
      <c r="BD67" s="198">
        <v>214.69478755877989</v>
      </c>
      <c r="BE67" s="198">
        <v>218.58338550477939</v>
      </c>
      <c r="BF67" s="198">
        <v>228.15341677056412</v>
      </c>
      <c r="BH67" s="196" t="s">
        <v>215</v>
      </c>
      <c r="BI67" s="198">
        <v>92.264788086701628</v>
      </c>
      <c r="BJ67" s="198">
        <v>93.233201325138921</v>
      </c>
      <c r="BK67" s="198">
        <v>96.477970439909456</v>
      </c>
      <c r="BL67" s="198">
        <v>105.3509710493535</v>
      </c>
      <c r="BM67" s="198">
        <v>108.02212786677039</v>
      </c>
      <c r="BN67" s="198">
        <v>108.80863626388928</v>
      </c>
      <c r="BO67" s="198">
        <v>111.18146076431874</v>
      </c>
      <c r="BP67" s="198">
        <v>106.55887043145906</v>
      </c>
      <c r="BQ67" s="198">
        <v>108.54951595475562</v>
      </c>
      <c r="BR67" s="198">
        <v>107.01165656012073</v>
      </c>
      <c r="BS67" s="198">
        <v>111.35295113489376</v>
      </c>
      <c r="BT67" s="172"/>
      <c r="BU67" s="198">
        <v>116.58353148845229</v>
      </c>
      <c r="BV67" s="198">
        <v>116.58353148845229</v>
      </c>
      <c r="BW67" s="198">
        <v>119.36728340621774</v>
      </c>
      <c r="BX67" s="198">
        <v>119.36728340621774</v>
      </c>
      <c r="BY67" s="198">
        <v>121.63680114837715</v>
      </c>
      <c r="BZ67" s="198">
        <v>121.55660535393956</v>
      </c>
      <c r="CA67" s="198">
        <v>122.3790205956831</v>
      </c>
      <c r="CB67" s="198">
        <v>122.50590640265031</v>
      </c>
      <c r="CC67" s="198">
        <v>126.23219506539003</v>
      </c>
      <c r="CD67" s="198">
        <v>126.21129068485132</v>
      </c>
      <c r="CE67" s="198">
        <v>130.60846044843666</v>
      </c>
      <c r="CF67" s="198">
        <v>131.05060067070704</v>
      </c>
      <c r="CG67" s="198">
        <v>145.15528482378238</v>
      </c>
      <c r="CH67" s="198">
        <v>149.16277196698385</v>
      </c>
      <c r="CI67" s="198">
        <v>127.6296538329543</v>
      </c>
      <c r="CJ67" s="144"/>
      <c r="CK67" s="196" t="s">
        <v>215</v>
      </c>
      <c r="CL67" s="198">
        <v>174.97976184208403</v>
      </c>
      <c r="CM67" s="198">
        <v>176.53783076607496</v>
      </c>
      <c r="CN67" s="198">
        <v>183.34793169009021</v>
      </c>
      <c r="CO67" s="198">
        <v>199.59820994014211</v>
      </c>
      <c r="CP67" s="198">
        <v>204.75684181959883</v>
      </c>
      <c r="CQ67" s="198">
        <v>205.97714340277759</v>
      </c>
      <c r="CR67" s="198">
        <v>211.60440868978469</v>
      </c>
      <c r="CS67" s="198">
        <v>207.01048182593422</v>
      </c>
      <c r="CT67" s="198">
        <v>210.91115383568649</v>
      </c>
      <c r="CU67" s="198">
        <v>209.53962089278554</v>
      </c>
      <c r="CV67" s="198">
        <v>289.17760252665471</v>
      </c>
      <c r="CW67" s="172"/>
      <c r="CX67" s="198">
        <v>298.73137368073708</v>
      </c>
      <c r="CY67" s="198">
        <v>298.73137368073708</v>
      </c>
      <c r="CZ67" s="198">
        <v>326.22608735797689</v>
      </c>
      <c r="DA67" s="198">
        <v>326.22608735797689</v>
      </c>
      <c r="DB67" s="198">
        <v>330.31058991274239</v>
      </c>
      <c r="DC67" s="198">
        <v>330.15928331496872</v>
      </c>
      <c r="DD67" s="198">
        <v>351.38325356870394</v>
      </c>
      <c r="DE67" s="198">
        <v>351.67952228209083</v>
      </c>
      <c r="DF67" s="198">
        <v>359.35589272690811</v>
      </c>
      <c r="DG67" s="198">
        <v>359.30721831574078</v>
      </c>
      <c r="DH67" s="198">
        <v>337.80384571971535</v>
      </c>
      <c r="DI67" s="198">
        <v>337.04430945512331</v>
      </c>
      <c r="DJ67" s="198">
        <v>360.03734486910071</v>
      </c>
      <c r="DK67" s="198">
        <v>368.0592051396593</v>
      </c>
      <c r="DL67" s="198">
        <v>356.12640053178916</v>
      </c>
    </row>
    <row r="68" spans="2:116" s="158" customFormat="1" ht="10.5" customHeight="1">
      <c r="B68"/>
      <c r="C68"/>
      <c r="D68"/>
      <c r="E68"/>
      <c r="F68"/>
      <c r="G68"/>
      <c r="H68"/>
      <c r="I68"/>
      <c r="J68"/>
      <c r="K68"/>
      <c r="L68"/>
      <c r="M68"/>
      <c r="N68"/>
      <c r="O68"/>
      <c r="P68"/>
      <c r="Q68"/>
      <c r="R68"/>
      <c r="S68"/>
      <c r="T68"/>
      <c r="U68"/>
      <c r="V68"/>
      <c r="W68"/>
      <c r="X68"/>
      <c r="Y68"/>
      <c r="Z68"/>
      <c r="AA68"/>
      <c r="AB68"/>
      <c r="AC68"/>
      <c r="AD68" s="144"/>
      <c r="AE68"/>
      <c r="AF68"/>
      <c r="AG68"/>
      <c r="AH68"/>
      <c r="AI68"/>
      <c r="AJ68"/>
      <c r="AK68"/>
      <c r="AL68"/>
      <c r="AM68"/>
      <c r="AN68"/>
      <c r="AO68"/>
      <c r="AP68"/>
      <c r="AQ68"/>
      <c r="AX68"/>
      <c r="AY68"/>
      <c r="AZ68"/>
      <c r="BA68"/>
      <c r="BB68"/>
      <c r="BC68"/>
      <c r="BD68"/>
      <c r="BE68"/>
      <c r="BF68"/>
      <c r="BH68"/>
      <c r="BI68"/>
      <c r="BJ68"/>
      <c r="BK68"/>
      <c r="BL68"/>
      <c r="BM68"/>
      <c r="BN68"/>
      <c r="BO68"/>
      <c r="BP68"/>
      <c r="BQ68"/>
      <c r="BR68"/>
      <c r="BS68"/>
      <c r="BT68"/>
      <c r="BU68"/>
      <c r="BV68"/>
      <c r="BW68"/>
      <c r="BX68"/>
      <c r="BY68"/>
      <c r="BZ68"/>
      <c r="CA68"/>
      <c r="CB68"/>
      <c r="CC68"/>
      <c r="CD68"/>
      <c r="CE68"/>
      <c r="CF68"/>
      <c r="CG68"/>
      <c r="CH68"/>
      <c r="CI68"/>
      <c r="CJ68" s="144"/>
      <c r="CK68" s="196" t="s">
        <v>216</v>
      </c>
      <c r="CL68" s="198">
        <v>183.72874993418824</v>
      </c>
      <c r="CM68" s="198">
        <v>185.36472230437872</v>
      </c>
      <c r="CN68" s="198">
        <v>192.51532827459474</v>
      </c>
      <c r="CO68" s="198">
        <v>209.57812043714924</v>
      </c>
      <c r="CP68" s="198">
        <v>214.99468391057877</v>
      </c>
      <c r="CQ68" s="198">
        <v>216.27600057291647</v>
      </c>
      <c r="CR68" s="198">
        <v>222.18462912427393</v>
      </c>
      <c r="CS68" s="198">
        <v>217.36100591723095</v>
      </c>
      <c r="CT68" s="198">
        <v>221.45671152747082</v>
      </c>
      <c r="CU68" s="198">
        <v>220.01660193742481</v>
      </c>
      <c r="CV68" s="198">
        <v>303.63648265298747</v>
      </c>
      <c r="CW68" s="172"/>
      <c r="CX68" s="198">
        <v>313.66794236477392</v>
      </c>
      <c r="CY68" s="198">
        <v>313.66794236477392</v>
      </c>
      <c r="CZ68" s="198">
        <v>342.53739172587575</v>
      </c>
      <c r="DA68" s="198">
        <v>342.53739172587575</v>
      </c>
      <c r="DB68" s="198">
        <v>346.8261194083795</v>
      </c>
      <c r="DC68" s="198">
        <v>346.66724748071715</v>
      </c>
      <c r="DD68" s="198">
        <v>368.95241624713913</v>
      </c>
      <c r="DE68" s="198">
        <v>369.26349839619536</v>
      </c>
      <c r="DF68" s="198">
        <v>377.32368736325355</v>
      </c>
      <c r="DG68" s="198">
        <v>377.27257923152786</v>
      </c>
      <c r="DH68" s="198">
        <v>354.69403800570115</v>
      </c>
      <c r="DI68" s="198">
        <v>353.89652492787951</v>
      </c>
      <c r="DJ68" s="198">
        <v>378.03921211255573</v>
      </c>
      <c r="DK68" s="198">
        <v>386.46216539664226</v>
      </c>
      <c r="DL68" s="198">
        <v>373.93272055837861</v>
      </c>
    </row>
    <row r="69" spans="2:116" s="160" customFormat="1" ht="10.5" customHeight="1">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C69" s="168"/>
      <c r="BD69" s="168"/>
      <c r="BE69" s="168"/>
      <c r="BF69" s="168"/>
      <c r="BG69" s="168"/>
      <c r="BH69" s="168"/>
      <c r="BI69" s="168"/>
      <c r="BJ69" s="168"/>
      <c r="BK69" s="168"/>
      <c r="BL69" s="168"/>
      <c r="BM69" s="168"/>
      <c r="BN69" s="168"/>
      <c r="BO69" s="168"/>
      <c r="BP69" s="168"/>
      <c r="BQ69" s="168"/>
      <c r="BR69" s="168"/>
      <c r="BS69" s="168"/>
      <c r="BT69" s="168"/>
      <c r="BU69" s="168"/>
      <c r="BV69" s="168"/>
      <c r="BW69" s="168"/>
      <c r="BX69" s="168"/>
      <c r="BY69" s="168"/>
      <c r="BZ69" s="168"/>
      <c r="CA69" s="168"/>
      <c r="CB69" s="168"/>
      <c r="CC69" s="168"/>
      <c r="CD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row>
    <row r="70" spans="2:116" s="158" customFormat="1" ht="38.25" customHeight="1">
      <c r="B70" s="170" t="s">
        <v>217</v>
      </c>
      <c r="C70" s="171" t="s">
        <v>176</v>
      </c>
      <c r="D70" s="171" t="s">
        <v>177</v>
      </c>
      <c r="E70" s="171" t="s">
        <v>178</v>
      </c>
      <c r="F70" s="171" t="s">
        <v>179</v>
      </c>
      <c r="G70" s="171" t="s">
        <v>180</v>
      </c>
      <c r="H70" s="171" t="s">
        <v>181</v>
      </c>
      <c r="I70" s="171" t="s">
        <v>182</v>
      </c>
      <c r="J70" s="171" t="s">
        <v>183</v>
      </c>
      <c r="K70" s="171" t="s">
        <v>184</v>
      </c>
      <c r="L70" s="171" t="s">
        <v>185</v>
      </c>
      <c r="M70" s="171" t="s">
        <v>186</v>
      </c>
      <c r="N70" s="172"/>
      <c r="O70" s="171" t="s">
        <v>187</v>
      </c>
      <c r="P70" s="171" t="s">
        <v>188</v>
      </c>
      <c r="Q70" s="171" t="s">
        <v>189</v>
      </c>
      <c r="R70" s="173" t="s">
        <v>190</v>
      </c>
      <c r="S70" s="173" t="s">
        <v>191</v>
      </c>
      <c r="T70" s="173" t="s">
        <v>192</v>
      </c>
      <c r="U70" s="173" t="s">
        <v>618</v>
      </c>
      <c r="V70" s="173" t="s">
        <v>619</v>
      </c>
      <c r="W70" s="173" t="s">
        <v>193</v>
      </c>
      <c r="X70" s="173" t="s">
        <v>194</v>
      </c>
      <c r="Y70" s="173" t="s">
        <v>195</v>
      </c>
      <c r="Z70" s="173" t="s">
        <v>196</v>
      </c>
      <c r="AA70" s="173" t="s">
        <v>197</v>
      </c>
      <c r="AB70" s="173" t="s">
        <v>198</v>
      </c>
      <c r="AC70" s="173" t="s">
        <v>199</v>
      </c>
      <c r="AD70" s="144"/>
      <c r="AE70" s="170" t="s">
        <v>217</v>
      </c>
      <c r="AF70" s="171" t="s">
        <v>176</v>
      </c>
      <c r="AG70" s="171" t="s">
        <v>177</v>
      </c>
      <c r="AH70" s="171" t="s">
        <v>178</v>
      </c>
      <c r="AI70" s="171" t="s">
        <v>179</v>
      </c>
      <c r="AJ70" s="171" t="s">
        <v>180</v>
      </c>
      <c r="AK70" s="171" t="s">
        <v>181</v>
      </c>
      <c r="AL70" s="171" t="s">
        <v>182</v>
      </c>
      <c r="AM70" s="171" t="s">
        <v>183</v>
      </c>
      <c r="AN70" s="171" t="s">
        <v>184</v>
      </c>
      <c r="AO70" s="171" t="s">
        <v>185</v>
      </c>
      <c r="AP70" s="171" t="s">
        <v>186</v>
      </c>
      <c r="AQ70" s="172"/>
      <c r="AR70" s="171" t="s">
        <v>187</v>
      </c>
      <c r="AS70" s="171" t="s">
        <v>188</v>
      </c>
      <c r="AT70" s="171" t="s">
        <v>189</v>
      </c>
      <c r="AU70" s="173" t="s">
        <v>190</v>
      </c>
      <c r="AV70" s="173" t="s">
        <v>191</v>
      </c>
      <c r="AW70" s="173" t="s">
        <v>192</v>
      </c>
      <c r="AX70" s="173" t="s">
        <v>618</v>
      </c>
      <c r="AY70" s="173" t="s">
        <v>619</v>
      </c>
      <c r="AZ70" s="173" t="s">
        <v>193</v>
      </c>
      <c r="BA70" s="173" t="s">
        <v>194</v>
      </c>
      <c r="BB70" s="173" t="s">
        <v>195</v>
      </c>
      <c r="BC70" s="173" t="s">
        <v>196</v>
      </c>
      <c r="BD70" s="173" t="s">
        <v>197</v>
      </c>
      <c r="BE70" s="173" t="s">
        <v>198</v>
      </c>
      <c r="BF70" s="171" t="s">
        <v>199</v>
      </c>
      <c r="BH70" s="170" t="s">
        <v>217</v>
      </c>
      <c r="BI70" s="171" t="s">
        <v>176</v>
      </c>
      <c r="BJ70" s="171" t="s">
        <v>177</v>
      </c>
      <c r="BK70" s="171" t="s">
        <v>178</v>
      </c>
      <c r="BL70" s="171" t="s">
        <v>179</v>
      </c>
      <c r="BM70" s="171" t="s">
        <v>180</v>
      </c>
      <c r="BN70" s="171" t="s">
        <v>181</v>
      </c>
      <c r="BO70" s="171" t="s">
        <v>182</v>
      </c>
      <c r="BP70" s="171" t="s">
        <v>183</v>
      </c>
      <c r="BQ70" s="171" t="s">
        <v>184</v>
      </c>
      <c r="BR70" s="171" t="s">
        <v>185</v>
      </c>
      <c r="BS70" s="171" t="s">
        <v>186</v>
      </c>
      <c r="BT70" s="172"/>
      <c r="BU70" s="171" t="s">
        <v>187</v>
      </c>
      <c r="BV70" s="171" t="s">
        <v>188</v>
      </c>
      <c r="BW70" s="171" t="s">
        <v>189</v>
      </c>
      <c r="BX70" s="173" t="s">
        <v>190</v>
      </c>
      <c r="BY70" s="173" t="s">
        <v>191</v>
      </c>
      <c r="BZ70" s="173" t="s">
        <v>192</v>
      </c>
      <c r="CA70" s="173" t="s">
        <v>618</v>
      </c>
      <c r="CB70" s="173" t="s">
        <v>619</v>
      </c>
      <c r="CC70" s="173" t="s">
        <v>193</v>
      </c>
      <c r="CD70" s="173" t="s">
        <v>194</v>
      </c>
      <c r="CE70" s="173" t="s">
        <v>195</v>
      </c>
      <c r="CF70" s="173" t="s">
        <v>196</v>
      </c>
      <c r="CG70" s="173" t="s">
        <v>197</v>
      </c>
      <c r="CH70" s="173" t="s">
        <v>198</v>
      </c>
      <c r="CI70" s="171" t="s">
        <v>199</v>
      </c>
      <c r="CJ70" s="144"/>
      <c r="CK70" s="170" t="s">
        <v>217</v>
      </c>
      <c r="CL70" s="171" t="s">
        <v>176</v>
      </c>
      <c r="CM70" s="171" t="s">
        <v>177</v>
      </c>
      <c r="CN70" s="171" t="s">
        <v>178</v>
      </c>
      <c r="CO70" s="171" t="s">
        <v>179</v>
      </c>
      <c r="CP70" s="171" t="s">
        <v>180</v>
      </c>
      <c r="CQ70" s="171" t="s">
        <v>181</v>
      </c>
      <c r="CR70" s="171" t="s">
        <v>182</v>
      </c>
      <c r="CS70" s="171" t="s">
        <v>183</v>
      </c>
      <c r="CT70" s="171" t="s">
        <v>184</v>
      </c>
      <c r="CU70" s="171" t="s">
        <v>185</v>
      </c>
      <c r="CV70" s="171" t="s">
        <v>186</v>
      </c>
      <c r="CW70" s="172"/>
      <c r="CX70" s="171" t="s">
        <v>187</v>
      </c>
      <c r="CY70" s="171" t="s">
        <v>188</v>
      </c>
      <c r="CZ70" s="171" t="s">
        <v>189</v>
      </c>
      <c r="DA70" s="173" t="s">
        <v>190</v>
      </c>
      <c r="DB70" s="173" t="s">
        <v>191</v>
      </c>
      <c r="DC70" s="173" t="s">
        <v>192</v>
      </c>
      <c r="DD70" s="173" t="s">
        <v>618</v>
      </c>
      <c r="DE70" s="173" t="s">
        <v>619</v>
      </c>
      <c r="DF70" s="173" t="s">
        <v>193</v>
      </c>
      <c r="DG70" s="173" t="s">
        <v>194</v>
      </c>
      <c r="DH70" s="173" t="s">
        <v>195</v>
      </c>
      <c r="DI70" s="173" t="s">
        <v>196</v>
      </c>
      <c r="DJ70" s="173" t="s">
        <v>197</v>
      </c>
      <c r="DK70" s="173" t="s">
        <v>198</v>
      </c>
      <c r="DL70" s="171" t="s">
        <v>199</v>
      </c>
    </row>
    <row r="71" spans="2:116" s="158" customFormat="1" ht="10.5" customHeight="1">
      <c r="B71" s="196" t="s">
        <v>200</v>
      </c>
      <c r="C71" s="198">
        <v>179.00136797424895</v>
      </c>
      <c r="D71" s="198">
        <v>171.2844775148248</v>
      </c>
      <c r="E71" s="198">
        <v>188.2966425157575</v>
      </c>
      <c r="F71" s="198">
        <v>205.64726567876167</v>
      </c>
      <c r="G71" s="198">
        <v>244.35175317326426</v>
      </c>
      <c r="H71" s="198">
        <v>220.83214040458211</v>
      </c>
      <c r="I71" s="198">
        <v>213.18332557673111</v>
      </c>
      <c r="J71" s="198">
        <v>186.28634708232781</v>
      </c>
      <c r="K71" s="198">
        <v>221.40767996833435</v>
      </c>
      <c r="L71" s="198">
        <v>277.90448646108462</v>
      </c>
      <c r="M71" s="198">
        <v>515.28606921595917</v>
      </c>
      <c r="N71" s="172"/>
      <c r="O71" s="198">
        <v>1154.4785866007871</v>
      </c>
      <c r="P71" s="198">
        <v>1597.1745371627455</v>
      </c>
      <c r="Q71" s="198">
        <v>1089.9605425061691</v>
      </c>
      <c r="R71" s="198">
        <v>493.32342630895181</v>
      </c>
      <c r="S71" s="198">
        <v>437.44397863035232</v>
      </c>
      <c r="T71" s="198">
        <v>473.48294979096471</v>
      </c>
      <c r="U71" s="198">
        <v>352.81674784941504</v>
      </c>
      <c r="V71" s="198">
        <v>299.97045974315182</v>
      </c>
      <c r="W71" s="198">
        <v>345.83733293810661</v>
      </c>
      <c r="X71" s="198">
        <v>355.90694681107556</v>
      </c>
      <c r="Y71" s="198">
        <v>387.26692007059006</v>
      </c>
      <c r="Z71" s="198">
        <v>347.02859235326872</v>
      </c>
      <c r="AA71" s="198">
        <v>347.70840412996597</v>
      </c>
      <c r="AB71" s="198">
        <v>311.3397552471971</v>
      </c>
      <c r="AC71" s="198">
        <v>298.38120440828499</v>
      </c>
      <c r="AD71" s="144"/>
      <c r="AE71" s="196" t="s">
        <v>200</v>
      </c>
      <c r="AF71" s="198">
        <v>243.5641006936373</v>
      </c>
      <c r="AG71" s="198">
        <v>233.38718526559481</v>
      </c>
      <c r="AH71" s="198">
        <v>255.96477111507141</v>
      </c>
      <c r="AI71" s="198">
        <v>280.35133215513343</v>
      </c>
      <c r="AJ71" s="198">
        <v>331.88177601701312</v>
      </c>
      <c r="AK71" s="198">
        <v>300.85275986127681</v>
      </c>
      <c r="AL71" s="198">
        <v>290.33538273875416</v>
      </c>
      <c r="AM71" s="198">
        <v>253.3454702673852</v>
      </c>
      <c r="AN71" s="198">
        <v>301.17601117012339</v>
      </c>
      <c r="AO71" s="198">
        <v>380.12916390301859</v>
      </c>
      <c r="AP71" s="198">
        <v>686.93566973033592</v>
      </c>
      <c r="AQ71" s="172"/>
      <c r="AR71" s="198">
        <v>1512.8094841491961</v>
      </c>
      <c r="AS71" s="198">
        <v>2208.3388120062273</v>
      </c>
      <c r="AT71" s="198">
        <v>1494.1918100465305</v>
      </c>
      <c r="AU71" s="198">
        <v>666.64106676100289</v>
      </c>
      <c r="AV71" s="198">
        <v>594.283958811405</v>
      </c>
      <c r="AW71" s="198">
        <v>646.55912706764207</v>
      </c>
      <c r="AX71" s="198">
        <v>477.16805647172947</v>
      </c>
      <c r="AY71" s="198">
        <v>400.7554662471087</v>
      </c>
      <c r="AZ71" s="198">
        <v>467.73429822907428</v>
      </c>
      <c r="BA71" s="198">
        <v>486.49058675635519</v>
      </c>
      <c r="BB71" s="198">
        <v>527.73361474943317</v>
      </c>
      <c r="BC71" s="198">
        <v>471.15421636604253</v>
      </c>
      <c r="BD71" s="198">
        <v>473.81748342969661</v>
      </c>
      <c r="BE71" s="198">
        <v>455.20280566706157</v>
      </c>
      <c r="BF71" s="198">
        <v>430.37690013179059</v>
      </c>
      <c r="BH71" s="196" t="s">
        <v>200</v>
      </c>
      <c r="BI71" s="198">
        <v>200.75</v>
      </c>
      <c r="BJ71" s="198">
        <v>199.05999999999997</v>
      </c>
      <c r="BK71" s="198">
        <v>215.77</v>
      </c>
      <c r="BL71" s="198">
        <v>243.3600000000001</v>
      </c>
      <c r="BM71" s="198">
        <v>281.17999999999995</v>
      </c>
      <c r="BN71" s="198">
        <v>230.78000000000006</v>
      </c>
      <c r="BO71" s="198">
        <v>206.32000000000002</v>
      </c>
      <c r="BP71" s="198">
        <v>145.13000000000005</v>
      </c>
      <c r="BQ71" s="198">
        <v>187.07</v>
      </c>
      <c r="BR71" s="198">
        <v>276.5100000000001</v>
      </c>
      <c r="BS71" s="198">
        <v>586.80999999999972</v>
      </c>
      <c r="BT71" s="172"/>
      <c r="BU71" s="198">
        <v>1376.8009245311077</v>
      </c>
      <c r="BV71" s="198">
        <v>1631.9111772946392</v>
      </c>
      <c r="BW71" s="198">
        <v>1133.4240853181416</v>
      </c>
      <c r="BX71" s="198">
        <v>572.26257830931559</v>
      </c>
      <c r="BY71" s="198">
        <v>524.28445804252556</v>
      </c>
      <c r="BZ71" s="198">
        <v>582.25117085916713</v>
      </c>
      <c r="CA71" s="198">
        <v>409.58146100228066</v>
      </c>
      <c r="CB71" s="198">
        <v>347.51209214970675</v>
      </c>
      <c r="CC71" s="198">
        <v>434.55989504828875</v>
      </c>
      <c r="CD71" s="198">
        <v>445.47136580670946</v>
      </c>
      <c r="CE71" s="198">
        <v>499.60569534182372</v>
      </c>
      <c r="CF71" s="198">
        <v>425.76788899996546</v>
      </c>
      <c r="CG71" s="198">
        <v>410.21697832740216</v>
      </c>
      <c r="CH71" s="198">
        <v>355.08668067017339</v>
      </c>
      <c r="CI71" s="198">
        <v>311.0981101456469</v>
      </c>
      <c r="CJ71" s="144"/>
      <c r="CK71" s="196" t="s">
        <v>200</v>
      </c>
      <c r="CL71" s="198">
        <v>379.75136797424898</v>
      </c>
      <c r="CM71" s="198">
        <v>370.3444775148248</v>
      </c>
      <c r="CN71" s="198">
        <v>404.06664251575751</v>
      </c>
      <c r="CO71" s="198">
        <v>449.00726567876177</v>
      </c>
      <c r="CP71" s="198">
        <v>525.53175317326418</v>
      </c>
      <c r="CQ71" s="198">
        <v>451.61214040458219</v>
      </c>
      <c r="CR71" s="198">
        <v>419.50332557673113</v>
      </c>
      <c r="CS71" s="198">
        <v>331.41634708232789</v>
      </c>
      <c r="CT71" s="198">
        <v>408.47767996833431</v>
      </c>
      <c r="CU71" s="198">
        <v>554.41448646108472</v>
      </c>
      <c r="CV71" s="198">
        <v>1102.0960692159588</v>
      </c>
      <c r="CW71" s="172"/>
      <c r="CX71" s="198">
        <v>2531.2795111318947</v>
      </c>
      <c r="CY71" s="198">
        <v>3229.0857144573847</v>
      </c>
      <c r="CZ71" s="198">
        <v>2223.3846278243109</v>
      </c>
      <c r="DA71" s="198">
        <v>1065.5860046182675</v>
      </c>
      <c r="DB71" s="198">
        <v>961.72843667287793</v>
      </c>
      <c r="DC71" s="198">
        <v>1055.7341206501319</v>
      </c>
      <c r="DD71" s="198">
        <v>762.3982088516957</v>
      </c>
      <c r="DE71" s="198">
        <v>647.48255189285851</v>
      </c>
      <c r="DF71" s="198">
        <v>780.39722798639536</v>
      </c>
      <c r="DG71" s="198">
        <v>801.37831261778501</v>
      </c>
      <c r="DH71" s="198">
        <v>886.87261541241378</v>
      </c>
      <c r="DI71" s="198">
        <v>772.79648135323419</v>
      </c>
      <c r="DJ71" s="198">
        <v>757.92538245736819</v>
      </c>
      <c r="DK71" s="198">
        <v>666.42643591737055</v>
      </c>
      <c r="DL71" s="198">
        <v>609.47931455393189</v>
      </c>
    </row>
    <row r="72" spans="2:116" s="158" customFormat="1" ht="10.5" customHeight="1">
      <c r="B72" s="196" t="s">
        <v>201</v>
      </c>
      <c r="C72" s="198">
        <v>3.4648843503671367</v>
      </c>
      <c r="D72" s="198">
        <v>3.3612879396840958</v>
      </c>
      <c r="E72" s="198">
        <v>11.652403061262774</v>
      </c>
      <c r="F72" s="198">
        <v>11.077105801368656</v>
      </c>
      <c r="G72" s="198">
        <v>14.883230646022749</v>
      </c>
      <c r="H72" s="198">
        <v>14.819176551301227</v>
      </c>
      <c r="I72" s="198">
        <v>17.646102036866232</v>
      </c>
      <c r="J72" s="198">
        <v>18.715424771732444</v>
      </c>
      <c r="K72" s="198">
        <v>14.308593954183147</v>
      </c>
      <c r="L72" s="198">
        <v>14.67492004669276</v>
      </c>
      <c r="M72" s="198">
        <v>9.2172823280201097</v>
      </c>
      <c r="N72" s="172"/>
      <c r="O72" s="198">
        <v>11.671120371343685</v>
      </c>
      <c r="P72" s="198">
        <v>11.671120371343685</v>
      </c>
      <c r="Q72" s="198">
        <v>18.00005259322603</v>
      </c>
      <c r="R72" s="198">
        <v>18.00005259322603</v>
      </c>
      <c r="S72" s="198">
        <v>17.216596257944094</v>
      </c>
      <c r="T72" s="198">
        <v>17.216596257944094</v>
      </c>
      <c r="U72" s="198">
        <v>23.47032631810719</v>
      </c>
      <c r="V72" s="198">
        <v>21.613731818623155</v>
      </c>
      <c r="W72" s="198">
        <v>20.798362237288099</v>
      </c>
      <c r="X72" s="198">
        <v>20.798362237288099</v>
      </c>
      <c r="Y72" s="198">
        <v>28.350186530706992</v>
      </c>
      <c r="Z72" s="198">
        <v>27.626561416850421</v>
      </c>
      <c r="AA72" s="198">
        <v>27.166217531894624</v>
      </c>
      <c r="AB72" s="198">
        <v>24.053416438725467</v>
      </c>
      <c r="AC72" s="198">
        <v>42.671816390679375</v>
      </c>
      <c r="AD72" s="144"/>
      <c r="AE72" s="196" t="s">
        <v>201</v>
      </c>
      <c r="AF72" s="198">
        <v>3.695838468799503</v>
      </c>
      <c r="AG72" s="198">
        <v>3.5853367720281919</v>
      </c>
      <c r="AH72" s="198">
        <v>12.42910064094038</v>
      </c>
      <c r="AI72" s="198">
        <v>11.815456613688003</v>
      </c>
      <c r="AJ72" s="198">
        <v>15.875278204103214</v>
      </c>
      <c r="AK72" s="198">
        <v>15.252517859400495</v>
      </c>
      <c r="AL72" s="198">
        <v>18.162094323274683</v>
      </c>
      <c r="AM72" s="198">
        <v>18.515809469683656</v>
      </c>
      <c r="AN72" s="198">
        <v>14.155980140040841</v>
      </c>
      <c r="AO72" s="198">
        <v>14.309299644028929</v>
      </c>
      <c r="AP72" s="198">
        <v>8.9876347080460999</v>
      </c>
      <c r="AQ72" s="172"/>
      <c r="AR72" s="198">
        <v>12.009130989979031</v>
      </c>
      <c r="AS72" s="198">
        <v>12.009130989979031</v>
      </c>
      <c r="AT72" s="198">
        <v>18.521453844979444</v>
      </c>
      <c r="AU72" s="198">
        <v>18.521453844979444</v>
      </c>
      <c r="AV72" s="198">
        <v>18.417607023985347</v>
      </c>
      <c r="AW72" s="198">
        <v>18.417607023985347</v>
      </c>
      <c r="AX72" s="198">
        <v>25.107186244146799</v>
      </c>
      <c r="AY72" s="198">
        <v>23.121109730057501</v>
      </c>
      <c r="AZ72" s="198">
        <v>23.799722335326042</v>
      </c>
      <c r="BA72" s="198">
        <v>23.799722335326042</v>
      </c>
      <c r="BB72" s="198">
        <v>32.441547103051477</v>
      </c>
      <c r="BC72" s="198">
        <v>31.613491944024503</v>
      </c>
      <c r="BD72" s="198">
        <v>31.105691275625709</v>
      </c>
      <c r="BE72" s="198">
        <v>29.363017652570335</v>
      </c>
      <c r="BF72" s="198">
        <v>52.091044670052121</v>
      </c>
      <c r="BH72" s="196" t="s">
        <v>201</v>
      </c>
      <c r="BI72" s="198"/>
      <c r="BJ72" s="198"/>
      <c r="BK72" s="198"/>
      <c r="BL72" s="198"/>
      <c r="BM72" s="198"/>
      <c r="BN72" s="198"/>
      <c r="BO72" s="198"/>
      <c r="BP72" s="198"/>
      <c r="BQ72" s="198"/>
      <c r="BR72" s="198"/>
      <c r="BS72" s="198"/>
      <c r="BT72" s="172"/>
      <c r="BU72" s="198"/>
      <c r="BV72" s="198"/>
      <c r="BW72" s="198"/>
      <c r="BX72" s="198"/>
      <c r="BY72" s="198"/>
      <c r="BZ72" s="198"/>
      <c r="CA72" s="198"/>
      <c r="CB72" s="198"/>
      <c r="CC72" s="198"/>
      <c r="CD72" s="198"/>
      <c r="CE72" s="198"/>
      <c r="CF72" s="198"/>
      <c r="CG72" s="198"/>
      <c r="CH72" s="198"/>
      <c r="CI72" s="198"/>
      <c r="CJ72" s="144"/>
      <c r="CK72" s="196" t="s">
        <v>201</v>
      </c>
      <c r="CL72" s="198">
        <v>3.4648843503671367</v>
      </c>
      <c r="CM72" s="198">
        <v>3.3612879396840958</v>
      </c>
      <c r="CN72" s="198">
        <v>11.652403061262774</v>
      </c>
      <c r="CO72" s="198">
        <v>11.077105801368656</v>
      </c>
      <c r="CP72" s="198">
        <v>14.883230646022749</v>
      </c>
      <c r="CQ72" s="198">
        <v>14.819176551301227</v>
      </c>
      <c r="CR72" s="198">
        <v>17.646102036866232</v>
      </c>
      <c r="CS72" s="198">
        <v>18.715424771732444</v>
      </c>
      <c r="CT72" s="198">
        <v>14.308593954183147</v>
      </c>
      <c r="CU72" s="198">
        <v>14.67492004669276</v>
      </c>
      <c r="CV72" s="198">
        <v>9.2172823280201097</v>
      </c>
      <c r="CW72" s="172"/>
      <c r="CX72" s="198">
        <v>11.671120371343685</v>
      </c>
      <c r="CY72" s="198">
        <v>11.671120371343685</v>
      </c>
      <c r="CZ72" s="198">
        <v>18.00005259322603</v>
      </c>
      <c r="DA72" s="198">
        <v>18.00005259322603</v>
      </c>
      <c r="DB72" s="198">
        <v>17.216596257944094</v>
      </c>
      <c r="DC72" s="198">
        <v>17.216596257944094</v>
      </c>
      <c r="DD72" s="198">
        <v>23.47032631810719</v>
      </c>
      <c r="DE72" s="198">
        <v>21.613731818623155</v>
      </c>
      <c r="DF72" s="198">
        <v>20.798362237288099</v>
      </c>
      <c r="DG72" s="198">
        <v>20.798362237288099</v>
      </c>
      <c r="DH72" s="198">
        <v>28.350186530706992</v>
      </c>
      <c r="DI72" s="198">
        <v>27.626561416850421</v>
      </c>
      <c r="DJ72" s="198">
        <v>27.166217531894624</v>
      </c>
      <c r="DK72" s="198">
        <v>24.053416438725467</v>
      </c>
      <c r="DL72" s="198">
        <v>42.671816390679375</v>
      </c>
    </row>
    <row r="73" spans="2:116" s="158" customFormat="1" ht="10.5" customHeight="1">
      <c r="B73" s="196" t="s">
        <v>202</v>
      </c>
      <c r="C73" s="198" t="s">
        <v>620</v>
      </c>
      <c r="D73" s="198" t="s">
        <v>620</v>
      </c>
      <c r="E73" s="198" t="s">
        <v>620</v>
      </c>
      <c r="F73" s="198" t="s">
        <v>620</v>
      </c>
      <c r="G73" s="198" t="s">
        <v>620</v>
      </c>
      <c r="H73" s="198" t="s">
        <v>620</v>
      </c>
      <c r="I73" s="198" t="s">
        <v>620</v>
      </c>
      <c r="J73" s="198">
        <v>4.5552674196923926</v>
      </c>
      <c r="K73" s="198">
        <v>9.975695096053105</v>
      </c>
      <c r="L73" s="198">
        <v>4.43</v>
      </c>
      <c r="M73" s="198" t="s">
        <v>620</v>
      </c>
      <c r="N73" s="172"/>
      <c r="O73" s="198">
        <v>20.736406675957259</v>
      </c>
      <c r="P73" s="198">
        <v>20.736406675957259</v>
      </c>
      <c r="Q73" s="198">
        <v>26.747623889549011</v>
      </c>
      <c r="R73" s="198">
        <v>35.16407790811737</v>
      </c>
      <c r="S73" s="198">
        <v>6.0112172135917499</v>
      </c>
      <c r="T73" s="198">
        <v>6.0112172135917499</v>
      </c>
      <c r="U73" s="198">
        <v>15.899644085837112</v>
      </c>
      <c r="V73" s="198">
        <v>15.899644085837112</v>
      </c>
      <c r="W73" s="198">
        <v>15.899644085837112</v>
      </c>
      <c r="X73" s="198">
        <v>15.899644085837112</v>
      </c>
      <c r="Y73" s="198">
        <v>15.899644085837112</v>
      </c>
      <c r="Z73" s="198">
        <v>0</v>
      </c>
      <c r="AA73" s="198">
        <v>0</v>
      </c>
      <c r="AB73" s="198">
        <v>0</v>
      </c>
      <c r="AC73" s="198">
        <v>0</v>
      </c>
      <c r="AD73" s="144"/>
      <c r="AE73" s="196" t="s">
        <v>202</v>
      </c>
      <c r="AF73" s="198" t="s">
        <v>620</v>
      </c>
      <c r="AG73" s="198" t="s">
        <v>620</v>
      </c>
      <c r="AH73" s="198" t="s">
        <v>620</v>
      </c>
      <c r="AI73" s="198" t="s">
        <v>620</v>
      </c>
      <c r="AJ73" s="198" t="s">
        <v>620</v>
      </c>
      <c r="AK73" s="198" t="s">
        <v>620</v>
      </c>
      <c r="AL73" s="198" t="s">
        <v>620</v>
      </c>
      <c r="AM73" s="198">
        <v>6.5476579358857476</v>
      </c>
      <c r="AN73" s="198">
        <v>9.975695096053105</v>
      </c>
      <c r="AO73" s="198">
        <v>4.43</v>
      </c>
      <c r="AP73" s="198" t="s">
        <v>620</v>
      </c>
      <c r="AQ73" s="172"/>
      <c r="AR73" s="198">
        <v>20.701931196232078</v>
      </c>
      <c r="AS73" s="198">
        <v>20.701931196232078</v>
      </c>
      <c r="AT73" s="198">
        <v>26.713148409823834</v>
      </c>
      <c r="AU73" s="198">
        <v>38.116086112400332</v>
      </c>
      <c r="AV73" s="198">
        <v>6.0112172135917499</v>
      </c>
      <c r="AW73" s="198">
        <v>6.0112172135917499</v>
      </c>
      <c r="AX73" s="198">
        <v>15.899644085837112</v>
      </c>
      <c r="AY73" s="198">
        <v>15.899644085837112</v>
      </c>
      <c r="AZ73" s="198">
        <v>15.899644085837112</v>
      </c>
      <c r="BA73" s="198">
        <v>15.899644085837112</v>
      </c>
      <c r="BB73" s="198">
        <v>15.899644085837112</v>
      </c>
      <c r="BC73" s="198">
        <v>0</v>
      </c>
      <c r="BD73" s="198">
        <v>0</v>
      </c>
      <c r="BE73" s="198">
        <v>0</v>
      </c>
      <c r="BF73" s="198">
        <v>0</v>
      </c>
      <c r="BH73" s="196" t="s">
        <v>202</v>
      </c>
      <c r="BI73" s="198" t="s">
        <v>620</v>
      </c>
      <c r="BJ73" s="198" t="s">
        <v>620</v>
      </c>
      <c r="BK73" s="198" t="s">
        <v>620</v>
      </c>
      <c r="BL73" s="198" t="s">
        <v>620</v>
      </c>
      <c r="BM73" s="198" t="s">
        <v>620</v>
      </c>
      <c r="BN73" s="198" t="s">
        <v>620</v>
      </c>
      <c r="BO73" s="198" t="s">
        <v>620</v>
      </c>
      <c r="BP73" s="198">
        <v>10.705717509101307</v>
      </c>
      <c r="BQ73" s="198">
        <v>13.71215092385904</v>
      </c>
      <c r="BR73" s="198">
        <v>4.43</v>
      </c>
      <c r="BS73" s="198" t="s">
        <v>620</v>
      </c>
      <c r="BT73" s="172"/>
      <c r="BU73" s="198">
        <v>26.67954491790935</v>
      </c>
      <c r="BV73" s="198">
        <v>26.67954491790935</v>
      </c>
      <c r="BW73" s="198">
        <v>32.690762131501103</v>
      </c>
      <c r="BX73" s="198">
        <v>32.690762131501103</v>
      </c>
      <c r="BY73" s="198">
        <v>6.0112172135917499</v>
      </c>
      <c r="BZ73" s="198">
        <v>6.0112172135917499</v>
      </c>
      <c r="CA73" s="198">
        <v>14.668937868380539</v>
      </c>
      <c r="CB73" s="198">
        <v>14.668937868380539</v>
      </c>
      <c r="CC73" s="198">
        <v>14.668937868380539</v>
      </c>
      <c r="CD73" s="198">
        <v>14.668937868380539</v>
      </c>
      <c r="CE73" s="198">
        <v>14.668937868380539</v>
      </c>
      <c r="CF73" s="198">
        <v>0</v>
      </c>
      <c r="CG73" s="198">
        <v>0</v>
      </c>
      <c r="CH73" s="198">
        <v>0</v>
      </c>
      <c r="CI73" s="198">
        <v>0</v>
      </c>
      <c r="CJ73" s="144"/>
      <c r="CK73" s="196" t="s">
        <v>202</v>
      </c>
      <c r="CL73" s="198" t="s">
        <v>620</v>
      </c>
      <c r="CM73" s="198" t="s">
        <v>620</v>
      </c>
      <c r="CN73" s="198" t="s">
        <v>620</v>
      </c>
      <c r="CO73" s="198" t="s">
        <v>620</v>
      </c>
      <c r="CP73" s="198" t="s">
        <v>620</v>
      </c>
      <c r="CQ73" s="198" t="s">
        <v>620</v>
      </c>
      <c r="CR73" s="198" t="s">
        <v>620</v>
      </c>
      <c r="CS73" s="198">
        <v>15.2609849287937</v>
      </c>
      <c r="CT73" s="198">
        <v>23.687846019912143</v>
      </c>
      <c r="CU73" s="198">
        <v>8.86</v>
      </c>
      <c r="CV73" s="198" t="s">
        <v>620</v>
      </c>
      <c r="CW73" s="172"/>
      <c r="CX73" s="198">
        <v>47.415951593866609</v>
      </c>
      <c r="CY73" s="198">
        <v>47.415951593866609</v>
      </c>
      <c r="CZ73" s="198">
        <v>59.438386021050114</v>
      </c>
      <c r="DA73" s="198">
        <v>67.854840039618466</v>
      </c>
      <c r="DB73" s="198">
        <v>12.0224344271835</v>
      </c>
      <c r="DC73" s="198">
        <v>12.0224344271835</v>
      </c>
      <c r="DD73" s="198">
        <v>30.568581954217649</v>
      </c>
      <c r="DE73" s="198">
        <v>30.568581954217649</v>
      </c>
      <c r="DF73" s="198">
        <v>30.568581954217649</v>
      </c>
      <c r="DG73" s="198">
        <v>30.568581954217649</v>
      </c>
      <c r="DH73" s="198">
        <v>30.568581954217649</v>
      </c>
      <c r="DI73" s="198">
        <v>0</v>
      </c>
      <c r="DJ73" s="198">
        <v>0</v>
      </c>
      <c r="DK73" s="198">
        <v>0</v>
      </c>
      <c r="DL73" s="198">
        <v>0</v>
      </c>
    </row>
    <row r="74" spans="2:116" s="158" customFormat="1" ht="10.5" customHeight="1">
      <c r="B74" s="196" t="s">
        <v>203</v>
      </c>
      <c r="C74" s="198">
        <v>88.907900801057167</v>
      </c>
      <c r="D74" s="198">
        <v>89.2228354434869</v>
      </c>
      <c r="E74" s="198">
        <v>103.18869384400993</v>
      </c>
      <c r="F74" s="198">
        <v>103.25784488604373</v>
      </c>
      <c r="G74" s="198">
        <v>110.38956078047262</v>
      </c>
      <c r="H74" s="198">
        <v>111.70052282209861</v>
      </c>
      <c r="I74" s="198">
        <v>114.89567331049632</v>
      </c>
      <c r="J74" s="198">
        <v>114.41325620654189</v>
      </c>
      <c r="K74" s="198">
        <v>121.04715621876539</v>
      </c>
      <c r="L74" s="198">
        <v>120.45617283230332</v>
      </c>
      <c r="M74" s="198">
        <v>126.56935319315116</v>
      </c>
      <c r="N74" s="172"/>
      <c r="O74" s="198">
        <v>125.49442106415583</v>
      </c>
      <c r="P74" s="198">
        <v>125.49442106415583</v>
      </c>
      <c r="Q74" s="198">
        <v>139.71758497034597</v>
      </c>
      <c r="R74" s="198">
        <v>139.71758497034597</v>
      </c>
      <c r="S74" s="198">
        <v>141.39334325971123</v>
      </c>
      <c r="T74" s="198">
        <v>141.39334325971123</v>
      </c>
      <c r="U74" s="198">
        <v>161.61679535715993</v>
      </c>
      <c r="V74" s="198">
        <v>161.61679535715993</v>
      </c>
      <c r="W74" s="198">
        <v>160.46648304372471</v>
      </c>
      <c r="X74" s="198">
        <v>160.46648304372471</v>
      </c>
      <c r="Y74" s="198">
        <v>168.58419578891841</v>
      </c>
      <c r="Z74" s="198">
        <v>168.58419578891841</v>
      </c>
      <c r="AA74" s="198">
        <v>176.30995589542471</v>
      </c>
      <c r="AB74" s="198">
        <v>173.94499533158441</v>
      </c>
      <c r="AC74" s="198">
        <v>77.968793938280285</v>
      </c>
      <c r="AD74" s="144"/>
      <c r="AE74" s="196" t="s">
        <v>203</v>
      </c>
      <c r="AF74" s="198">
        <v>118.07705875336698</v>
      </c>
      <c r="AG74" s="198">
        <v>118.50377291366176</v>
      </c>
      <c r="AH74" s="198">
        <v>137.2785412534873</v>
      </c>
      <c r="AI74" s="198">
        <v>137.37219711784317</v>
      </c>
      <c r="AJ74" s="198">
        <v>146.97498129828324</v>
      </c>
      <c r="AK74" s="198">
        <v>148.78179429410963</v>
      </c>
      <c r="AL74" s="198">
        <v>153.05177827785991</v>
      </c>
      <c r="AM74" s="198">
        <v>152.50792343202036</v>
      </c>
      <c r="AN74" s="198">
        <v>161.47386372529701</v>
      </c>
      <c r="AO74" s="198">
        <v>160.71814985263919</v>
      </c>
      <c r="AP74" s="198">
        <v>168.06212548551051</v>
      </c>
      <c r="AQ74" s="172"/>
      <c r="AR74" s="198">
        <v>166.49125558391935</v>
      </c>
      <c r="AS74" s="198">
        <v>166.49125558391935</v>
      </c>
      <c r="AT74" s="198">
        <v>185.6375469898137</v>
      </c>
      <c r="AU74" s="198">
        <v>185.6375469898137</v>
      </c>
      <c r="AV74" s="198">
        <v>187.90853505419244</v>
      </c>
      <c r="AW74" s="198">
        <v>187.90853505419244</v>
      </c>
      <c r="AX74" s="198">
        <v>215.09117813160694</v>
      </c>
      <c r="AY74" s="198">
        <v>215.09117813160694</v>
      </c>
      <c r="AZ74" s="198">
        <v>213.53265009099579</v>
      </c>
      <c r="BA74" s="198">
        <v>213.53265009099579</v>
      </c>
      <c r="BB74" s="198">
        <v>224.49869490443493</v>
      </c>
      <c r="BC74" s="198">
        <v>224.49869490443493</v>
      </c>
      <c r="BD74" s="198">
        <v>231.94127274859767</v>
      </c>
      <c r="BE74" s="198">
        <v>241.03087654584155</v>
      </c>
      <c r="BF74" s="198">
        <v>111.05576023678213</v>
      </c>
      <c r="BH74" s="196" t="s">
        <v>203</v>
      </c>
      <c r="BI74" s="198">
        <v>19.106297226763822</v>
      </c>
      <c r="BJ74" s="198">
        <v>19.106297226763822</v>
      </c>
      <c r="BK74" s="198">
        <v>20.852393125569616</v>
      </c>
      <c r="BL74" s="198">
        <v>20.849370287873601</v>
      </c>
      <c r="BM74" s="198">
        <v>21.50319340120604</v>
      </c>
      <c r="BN74" s="198">
        <v>21.819481548965165</v>
      </c>
      <c r="BO74" s="198">
        <v>25.256715910577434</v>
      </c>
      <c r="BP74" s="198">
        <v>24.167303215101221</v>
      </c>
      <c r="BQ74" s="198">
        <v>23.962512789411697</v>
      </c>
      <c r="BR74" s="198">
        <v>23.858648398084732</v>
      </c>
      <c r="BS74" s="198">
        <v>33.366817904048837</v>
      </c>
      <c r="BT74" s="172"/>
      <c r="BU74" s="198">
        <v>33.475871166766694</v>
      </c>
      <c r="BV74" s="198">
        <v>33.475871166766694</v>
      </c>
      <c r="BW74" s="198">
        <v>33.951682778351355</v>
      </c>
      <c r="BX74" s="198">
        <v>33.951682778351355</v>
      </c>
      <c r="BY74" s="198">
        <v>33.94954851889451</v>
      </c>
      <c r="BZ74" s="198">
        <v>33.94954851889451</v>
      </c>
      <c r="CA74" s="198">
        <v>47.221804792101878</v>
      </c>
      <c r="CB74" s="198">
        <v>47.221804792101878</v>
      </c>
      <c r="CC74" s="198">
        <v>47.168940722773513</v>
      </c>
      <c r="CD74" s="198">
        <v>47.168940722773513</v>
      </c>
      <c r="CE74" s="198">
        <v>51.038387658929757</v>
      </c>
      <c r="CF74" s="198">
        <v>51.038387658929757</v>
      </c>
      <c r="CG74" s="198">
        <v>60.273806785280165</v>
      </c>
      <c r="CH74" s="198">
        <v>62.110199268747586</v>
      </c>
      <c r="CI74" s="198">
        <v>28.083833243280782</v>
      </c>
      <c r="CJ74" s="144"/>
      <c r="CK74" s="196" t="s">
        <v>203</v>
      </c>
      <c r="CL74" s="198">
        <v>108.01419802782098</v>
      </c>
      <c r="CM74" s="198">
        <v>108.32913267025071</v>
      </c>
      <c r="CN74" s="198">
        <v>124.04108696957955</v>
      </c>
      <c r="CO74" s="198">
        <v>124.10721517391733</v>
      </c>
      <c r="CP74" s="198">
        <v>131.89275418167867</v>
      </c>
      <c r="CQ74" s="198">
        <v>133.52000437106378</v>
      </c>
      <c r="CR74" s="198">
        <v>140.15238922107375</v>
      </c>
      <c r="CS74" s="198">
        <v>138.5805594216431</v>
      </c>
      <c r="CT74" s="198">
        <v>145.0096690081771</v>
      </c>
      <c r="CU74" s="198">
        <v>144.31482123038805</v>
      </c>
      <c r="CV74" s="198">
        <v>159.9361710972</v>
      </c>
      <c r="CW74" s="172"/>
      <c r="CX74" s="198">
        <v>158.97029223092252</v>
      </c>
      <c r="CY74" s="198">
        <v>158.97029223092252</v>
      </c>
      <c r="CZ74" s="198">
        <v>173.66926774869734</v>
      </c>
      <c r="DA74" s="198">
        <v>173.66926774869734</v>
      </c>
      <c r="DB74" s="198">
        <v>175.34289177860575</v>
      </c>
      <c r="DC74" s="198">
        <v>175.34289177860575</v>
      </c>
      <c r="DD74" s="198">
        <v>208.83860014926182</v>
      </c>
      <c r="DE74" s="198">
        <v>208.83860014926182</v>
      </c>
      <c r="DF74" s="198">
        <v>207.63542376649821</v>
      </c>
      <c r="DG74" s="198">
        <v>207.63542376649821</v>
      </c>
      <c r="DH74" s="198">
        <v>219.62258344784817</v>
      </c>
      <c r="DI74" s="198">
        <v>219.62258344784817</v>
      </c>
      <c r="DJ74" s="198">
        <v>236.58376268070487</v>
      </c>
      <c r="DK74" s="198">
        <v>236.05519460033199</v>
      </c>
      <c r="DL74" s="198">
        <v>106.05262718156106</v>
      </c>
    </row>
    <row r="75" spans="2:116" s="158" customFormat="1" ht="10.5" customHeight="1">
      <c r="B75" s="196" t="s">
        <v>204</v>
      </c>
      <c r="C75" s="198">
        <v>134.94626558994401</v>
      </c>
      <c r="D75" s="198">
        <v>135.83719089936108</v>
      </c>
      <c r="E75" s="198">
        <v>131.67837067324322</v>
      </c>
      <c r="F75" s="198">
        <v>131.2842545781717</v>
      </c>
      <c r="G75" s="198">
        <v>138.51639149164146</v>
      </c>
      <c r="H75" s="198">
        <v>140.23783389769395</v>
      </c>
      <c r="I75" s="198">
        <v>140.5199304149771</v>
      </c>
      <c r="J75" s="198">
        <v>144.00471246533911</v>
      </c>
      <c r="K75" s="198">
        <v>153.15544286240794</v>
      </c>
      <c r="L75" s="198">
        <v>153.27044256757927</v>
      </c>
      <c r="M75" s="198">
        <v>201.74330332289634</v>
      </c>
      <c r="N75" s="172"/>
      <c r="O75" s="198">
        <v>207.14962998740157</v>
      </c>
      <c r="P75" s="198">
        <v>207.14962998740157</v>
      </c>
      <c r="Q75" s="198">
        <v>225.97684176362142</v>
      </c>
      <c r="R75" s="198">
        <v>232.19848662979393</v>
      </c>
      <c r="S75" s="198">
        <v>233.19085855084813</v>
      </c>
      <c r="T75" s="198">
        <v>233.19085855084813</v>
      </c>
      <c r="U75" s="198">
        <v>216.88781027942559</v>
      </c>
      <c r="V75" s="198">
        <v>210.63280209342579</v>
      </c>
      <c r="W75" s="198">
        <v>224.9909074076389</v>
      </c>
      <c r="X75" s="198">
        <v>224.9909074076389</v>
      </c>
      <c r="Y75" s="198">
        <v>213.41163941704266</v>
      </c>
      <c r="Z75" s="198">
        <v>213.41163941704266</v>
      </c>
      <c r="AA75" s="198">
        <v>231.07792955908258</v>
      </c>
      <c r="AB75" s="198">
        <v>214.37155829707672</v>
      </c>
      <c r="AC75" s="198">
        <v>240.85979670043099</v>
      </c>
      <c r="AD75" s="144"/>
      <c r="AE75" s="196" t="s">
        <v>204</v>
      </c>
      <c r="AF75" s="198">
        <v>140.67827761874798</v>
      </c>
      <c r="AG75" s="198">
        <v>141.88362767308908</v>
      </c>
      <c r="AH75" s="198">
        <v>146.74643050364855</v>
      </c>
      <c r="AI75" s="198">
        <v>146.21321809921974</v>
      </c>
      <c r="AJ75" s="198">
        <v>154.98695474225545</v>
      </c>
      <c r="AK75" s="198">
        <v>155.91941768584419</v>
      </c>
      <c r="AL75" s="198">
        <v>156.82128408270361</v>
      </c>
      <c r="AM75" s="198">
        <v>160.05334295858538</v>
      </c>
      <c r="AN75" s="198">
        <v>171.05986563571534</v>
      </c>
      <c r="AO75" s="198">
        <v>170.07802785187067</v>
      </c>
      <c r="AP75" s="198">
        <v>211.18364579762692</v>
      </c>
      <c r="AQ75" s="172"/>
      <c r="AR75" s="198">
        <v>221.9286821365277</v>
      </c>
      <c r="AS75" s="198">
        <v>221.9286821365277</v>
      </c>
      <c r="AT75" s="198">
        <v>252.2686339812083</v>
      </c>
      <c r="AU75" s="198">
        <v>260.18181224363241</v>
      </c>
      <c r="AV75" s="198">
        <v>264.07391017309408</v>
      </c>
      <c r="AW75" s="198">
        <v>264.07391017309408</v>
      </c>
      <c r="AX75" s="198">
        <v>235.36368567467744</v>
      </c>
      <c r="AY75" s="198">
        <v>227.40600489841836</v>
      </c>
      <c r="AZ75" s="198">
        <v>248.31934622974373</v>
      </c>
      <c r="BA75" s="198">
        <v>248.31934622974373</v>
      </c>
      <c r="BB75" s="198">
        <v>237.80738359084313</v>
      </c>
      <c r="BC75" s="198">
        <v>237.80738359084313</v>
      </c>
      <c r="BD75" s="198">
        <v>261.7783371155133</v>
      </c>
      <c r="BE75" s="198">
        <v>251.06447952079461</v>
      </c>
      <c r="BF75" s="198">
        <v>275.57040355904081</v>
      </c>
      <c r="BH75" s="196" t="s">
        <v>204</v>
      </c>
      <c r="BI75" s="198">
        <v>122.43954491549439</v>
      </c>
      <c r="BJ75" s="198">
        <v>122.46354491524748</v>
      </c>
      <c r="BK75" s="198">
        <v>126.26991866834115</v>
      </c>
      <c r="BL75" s="198">
        <v>126.34191866760045</v>
      </c>
      <c r="BM75" s="198">
        <v>131.74472031618731</v>
      </c>
      <c r="BN75" s="198">
        <v>131.30072032075481</v>
      </c>
      <c r="BO75" s="198">
        <v>132.24553140529321</v>
      </c>
      <c r="BP75" s="198">
        <v>129.58153143269809</v>
      </c>
      <c r="BQ75" s="198">
        <v>123.6783856835283</v>
      </c>
      <c r="BR75" s="198">
        <v>123.24638568797238</v>
      </c>
      <c r="BS75" s="198">
        <v>176.88696739639255</v>
      </c>
      <c r="BT75" s="172"/>
      <c r="BU75" s="198">
        <v>172.44542104951498</v>
      </c>
      <c r="BV75" s="198">
        <v>172.44542104951498</v>
      </c>
      <c r="BW75" s="198">
        <v>169.73380104854746</v>
      </c>
      <c r="BX75" s="198">
        <v>169.73380104854746</v>
      </c>
      <c r="BY75" s="198">
        <v>172.01380102509276</v>
      </c>
      <c r="BZ75" s="198">
        <v>172.01380102509276</v>
      </c>
      <c r="CA75" s="198">
        <v>170.80268983677828</v>
      </c>
      <c r="CB75" s="198">
        <v>170.80268983677828</v>
      </c>
      <c r="CC75" s="198">
        <v>165.30668989331633</v>
      </c>
      <c r="CD75" s="198">
        <v>165.30668989331633</v>
      </c>
      <c r="CE75" s="198">
        <v>181.42019750424308</v>
      </c>
      <c r="CF75" s="198">
        <v>181.42019750424308</v>
      </c>
      <c r="CG75" s="198">
        <v>190.398744249733</v>
      </c>
      <c r="CH75" s="198">
        <v>182.46546323932742</v>
      </c>
      <c r="CI75" s="198">
        <v>222.42578043645395</v>
      </c>
      <c r="CJ75" s="144"/>
      <c r="CK75" s="196" t="s">
        <v>204</v>
      </c>
      <c r="CL75" s="198">
        <v>257.38581050543837</v>
      </c>
      <c r="CM75" s="198">
        <v>258.30073581460857</v>
      </c>
      <c r="CN75" s="198">
        <v>257.94828934158437</v>
      </c>
      <c r="CO75" s="198">
        <v>257.62617324577218</v>
      </c>
      <c r="CP75" s="198">
        <v>270.2611118078288</v>
      </c>
      <c r="CQ75" s="198">
        <v>271.53855421844878</v>
      </c>
      <c r="CR75" s="198">
        <v>272.76546182027027</v>
      </c>
      <c r="CS75" s="198">
        <v>273.5862438980372</v>
      </c>
      <c r="CT75" s="198">
        <v>276.83382854593623</v>
      </c>
      <c r="CU75" s="198">
        <v>276.51682825555167</v>
      </c>
      <c r="CV75" s="198">
        <v>378.63027071928889</v>
      </c>
      <c r="CW75" s="172"/>
      <c r="CX75" s="198">
        <v>379.59505103691652</v>
      </c>
      <c r="CY75" s="198">
        <v>379.59505103691652</v>
      </c>
      <c r="CZ75" s="198">
        <v>395.71064281216889</v>
      </c>
      <c r="DA75" s="198">
        <v>401.93228767834137</v>
      </c>
      <c r="DB75" s="198">
        <v>405.20465957594092</v>
      </c>
      <c r="DC75" s="198">
        <v>405.20465957594092</v>
      </c>
      <c r="DD75" s="198">
        <v>387.69050011620391</v>
      </c>
      <c r="DE75" s="198">
        <v>381.43549193020408</v>
      </c>
      <c r="DF75" s="198">
        <v>390.2975973009552</v>
      </c>
      <c r="DG75" s="198">
        <v>390.2975973009552</v>
      </c>
      <c r="DH75" s="198">
        <v>394.83183692128574</v>
      </c>
      <c r="DI75" s="198">
        <v>394.83183692128574</v>
      </c>
      <c r="DJ75" s="198">
        <v>421.47667380881558</v>
      </c>
      <c r="DK75" s="198">
        <v>396.83702153640411</v>
      </c>
      <c r="DL75" s="198">
        <v>463.28557713688497</v>
      </c>
    </row>
    <row r="76" spans="2:116" s="158" customFormat="1" ht="10.5" customHeight="1">
      <c r="B76" s="196" t="s">
        <v>205</v>
      </c>
      <c r="C76" s="198">
        <v>78.263999999999996</v>
      </c>
      <c r="D76" s="198">
        <v>79.259530332681024</v>
      </c>
      <c r="E76" s="198">
        <v>80.408219178082177</v>
      </c>
      <c r="F76" s="198">
        <v>81.097432485322898</v>
      </c>
      <c r="G76" s="198">
        <v>82.016383561643821</v>
      </c>
      <c r="H76" s="198">
        <v>82.629017612524436</v>
      </c>
      <c r="I76" s="198">
        <v>83.088493150684926</v>
      </c>
      <c r="J76" s="198">
        <v>83.318230919765156</v>
      </c>
      <c r="K76" s="198">
        <v>83.777706457925646</v>
      </c>
      <c r="L76" s="198">
        <v>85.309291585127184</v>
      </c>
      <c r="M76" s="198">
        <v>87.836407045009778</v>
      </c>
      <c r="N76" s="172"/>
      <c r="O76" s="198">
        <v>92.278003913894295</v>
      </c>
      <c r="P76" s="198">
        <v>92.278003913894295</v>
      </c>
      <c r="Q76" s="198">
        <v>95.953808219178057</v>
      </c>
      <c r="R76" s="198">
        <v>95.953808219178057</v>
      </c>
      <c r="S76" s="198">
        <v>99.093557729941281</v>
      </c>
      <c r="T76" s="198">
        <v>99.093557729941281</v>
      </c>
      <c r="U76" s="198">
        <v>99.935929549902113</v>
      </c>
      <c r="V76" s="198">
        <v>99.935929549902113</v>
      </c>
      <c r="W76" s="198">
        <v>101.85041095890412</v>
      </c>
      <c r="X76" s="198">
        <v>101.85041095890412</v>
      </c>
      <c r="Y76" s="198">
        <v>103.45857534246578</v>
      </c>
      <c r="Z76" s="198" t="s">
        <v>620</v>
      </c>
      <c r="AA76" s="198" t="s">
        <v>620</v>
      </c>
      <c r="AB76" s="198" t="s">
        <v>620</v>
      </c>
      <c r="AC76" s="198" t="s">
        <v>620</v>
      </c>
      <c r="AD76" s="144"/>
      <c r="AE76" s="196" t="s">
        <v>205</v>
      </c>
      <c r="AF76" s="198">
        <v>78.263999999999996</v>
      </c>
      <c r="AG76" s="198">
        <v>79.259530332681024</v>
      </c>
      <c r="AH76" s="198">
        <v>80.408219178082177</v>
      </c>
      <c r="AI76" s="198">
        <v>81.097432485322898</v>
      </c>
      <c r="AJ76" s="198">
        <v>82.016383561643821</v>
      </c>
      <c r="AK76" s="198">
        <v>82.629017612524436</v>
      </c>
      <c r="AL76" s="198">
        <v>83.088493150684926</v>
      </c>
      <c r="AM76" s="198">
        <v>83.318230919765156</v>
      </c>
      <c r="AN76" s="198">
        <v>83.777706457925646</v>
      </c>
      <c r="AO76" s="198">
        <v>85.309291585127184</v>
      </c>
      <c r="AP76" s="198">
        <v>87.836407045009778</v>
      </c>
      <c r="AQ76" s="172"/>
      <c r="AR76" s="198">
        <v>92.278003913894295</v>
      </c>
      <c r="AS76" s="198">
        <v>92.278003913894295</v>
      </c>
      <c r="AT76" s="198">
        <v>95.953808219178057</v>
      </c>
      <c r="AU76" s="198">
        <v>95.953808219178057</v>
      </c>
      <c r="AV76" s="198">
        <v>99.093557729941281</v>
      </c>
      <c r="AW76" s="198">
        <v>99.093557729941281</v>
      </c>
      <c r="AX76" s="198">
        <v>99.935929549902113</v>
      </c>
      <c r="AY76" s="198">
        <v>99.935929549902113</v>
      </c>
      <c r="AZ76" s="198">
        <v>101.85041095890412</v>
      </c>
      <c r="BA76" s="198">
        <v>101.85041095890412</v>
      </c>
      <c r="BB76" s="198">
        <v>103.45857534246578</v>
      </c>
      <c r="BC76" s="198" t="s">
        <v>620</v>
      </c>
      <c r="BD76" s="198" t="s">
        <v>620</v>
      </c>
      <c r="BE76" s="198" t="s">
        <v>620</v>
      </c>
      <c r="BF76" s="198" t="s">
        <v>620</v>
      </c>
      <c r="BH76" s="196" t="s">
        <v>205</v>
      </c>
      <c r="BI76" s="198">
        <v>89.202099999999987</v>
      </c>
      <c r="BJ76" s="198">
        <v>90.336764677103716</v>
      </c>
      <c r="BK76" s="198">
        <v>91.64599315068493</v>
      </c>
      <c r="BL76" s="198">
        <v>92.431530234833659</v>
      </c>
      <c r="BM76" s="198">
        <v>93.478913013698644</v>
      </c>
      <c r="BN76" s="198">
        <v>94.177168199608587</v>
      </c>
      <c r="BO76" s="198">
        <v>94.700859589041102</v>
      </c>
      <c r="BP76" s="198">
        <v>94.96270528375733</v>
      </c>
      <c r="BQ76" s="198">
        <v>95.486396673189816</v>
      </c>
      <c r="BR76" s="198">
        <v>97.232034637964787</v>
      </c>
      <c r="BS76" s="198">
        <v>100.11233727984344</v>
      </c>
      <c r="BT76" s="172"/>
      <c r="BU76" s="198">
        <v>105.1746873776908</v>
      </c>
      <c r="BV76" s="198">
        <v>105.1746873776908</v>
      </c>
      <c r="BW76" s="198">
        <v>109.36421849315069</v>
      </c>
      <c r="BX76" s="198">
        <v>109.36421849315069</v>
      </c>
      <c r="BY76" s="198">
        <v>112.94277632093933</v>
      </c>
      <c r="BZ76" s="198">
        <v>112.94277632093933</v>
      </c>
      <c r="CA76" s="198">
        <v>113.90287720156557</v>
      </c>
      <c r="CB76" s="198">
        <v>113.90287720156557</v>
      </c>
      <c r="CC76" s="198">
        <v>116.08492465753422</v>
      </c>
      <c r="CD76" s="198">
        <v>116.08492465753422</v>
      </c>
      <c r="CE76" s="198">
        <v>117.91784452054797</v>
      </c>
      <c r="CF76" s="198" t="s">
        <v>620</v>
      </c>
      <c r="CG76" s="198" t="s">
        <v>620</v>
      </c>
      <c r="CH76" s="198" t="s">
        <v>620</v>
      </c>
      <c r="CI76" s="198" t="s">
        <v>620</v>
      </c>
      <c r="CJ76" s="144"/>
      <c r="CK76" s="196" t="s">
        <v>205</v>
      </c>
      <c r="CL76" s="198">
        <v>167.46609999999998</v>
      </c>
      <c r="CM76" s="198">
        <v>169.59629500978474</v>
      </c>
      <c r="CN76" s="198">
        <v>172.05421232876711</v>
      </c>
      <c r="CO76" s="198">
        <v>173.52896272015656</v>
      </c>
      <c r="CP76" s="198">
        <v>175.49529657534248</v>
      </c>
      <c r="CQ76" s="198">
        <v>176.80618581213304</v>
      </c>
      <c r="CR76" s="198">
        <v>177.78935273972604</v>
      </c>
      <c r="CS76" s="198">
        <v>178.28093620352249</v>
      </c>
      <c r="CT76" s="198">
        <v>179.26410313111546</v>
      </c>
      <c r="CU76" s="198">
        <v>182.54132622309197</v>
      </c>
      <c r="CV76" s="198">
        <v>187.94874432485324</v>
      </c>
      <c r="CW76" s="172"/>
      <c r="CX76" s="198">
        <v>197.4526912915851</v>
      </c>
      <c r="CY76" s="198">
        <v>197.4526912915851</v>
      </c>
      <c r="CZ76" s="198">
        <v>205.31802671232873</v>
      </c>
      <c r="DA76" s="198">
        <v>205.31802671232873</v>
      </c>
      <c r="DB76" s="198">
        <v>212.03633405088061</v>
      </c>
      <c r="DC76" s="198">
        <v>212.03633405088061</v>
      </c>
      <c r="DD76" s="198">
        <v>213.8388067514677</v>
      </c>
      <c r="DE76" s="198">
        <v>213.8388067514677</v>
      </c>
      <c r="DF76" s="198">
        <v>217.93533561643835</v>
      </c>
      <c r="DG76" s="198">
        <v>217.93533561643835</v>
      </c>
      <c r="DH76" s="198">
        <v>221.37641986301375</v>
      </c>
      <c r="DI76" s="198" t="s">
        <v>620</v>
      </c>
      <c r="DJ76" s="198" t="s">
        <v>620</v>
      </c>
      <c r="DK76" s="198" t="s">
        <v>620</v>
      </c>
      <c r="DL76" s="198" t="s">
        <v>620</v>
      </c>
    </row>
    <row r="77" spans="2:116" s="158" customFormat="1" ht="10.5" customHeight="1">
      <c r="B77" s="196" t="s">
        <v>206</v>
      </c>
      <c r="C77" s="198">
        <v>0</v>
      </c>
      <c r="D77" s="198">
        <v>-0.18995111249132623</v>
      </c>
      <c r="E77" s="198">
        <v>2.3898870370752552</v>
      </c>
      <c r="F77" s="198">
        <v>11.485481460604179</v>
      </c>
      <c r="G77" s="198">
        <v>13.90509559648177</v>
      </c>
      <c r="H77" s="198">
        <v>14.008016342776509</v>
      </c>
      <c r="I77" s="198">
        <v>16.592254432324488</v>
      </c>
      <c r="J77" s="198">
        <v>16.855736391237038</v>
      </c>
      <c r="K77" s="198">
        <v>16.486105842624763</v>
      </c>
      <c r="L77" s="198">
        <v>16.529685824397355</v>
      </c>
      <c r="M77" s="198">
        <v>15.149258026029942</v>
      </c>
      <c r="N77" s="172"/>
      <c r="O77" s="198">
        <v>16.072618119862025</v>
      </c>
      <c r="P77" s="198">
        <v>16.072618119862025</v>
      </c>
      <c r="Q77" s="198">
        <v>17.32126615003747</v>
      </c>
      <c r="R77" s="198">
        <v>17.32126615003747</v>
      </c>
      <c r="S77" s="198">
        <v>15.505924067383233</v>
      </c>
      <c r="T77" s="198">
        <v>15.505924067383233</v>
      </c>
      <c r="U77" s="198">
        <v>16.061282668640136</v>
      </c>
      <c r="V77" s="198">
        <v>16.061282668640136</v>
      </c>
      <c r="W77" s="198">
        <v>19.203600376309364</v>
      </c>
      <c r="X77" s="198">
        <v>19.203600376309364</v>
      </c>
      <c r="Y77" s="198">
        <v>19.818932207430212</v>
      </c>
      <c r="Z77" s="198">
        <v>1.6670018591082372</v>
      </c>
      <c r="AA77" s="198">
        <v>-2.0699999999999998</v>
      </c>
      <c r="AB77" s="198">
        <v>-2.0699999999999998</v>
      </c>
      <c r="AC77" s="198">
        <v>-3.0616745019999998</v>
      </c>
      <c r="AD77" s="144"/>
      <c r="AE77" s="196" t="s">
        <v>206</v>
      </c>
      <c r="AF77" s="198">
        <v>0</v>
      </c>
      <c r="AG77" s="198">
        <v>-0.18995111249132623</v>
      </c>
      <c r="AH77" s="198">
        <v>2.3898870370752552</v>
      </c>
      <c r="AI77" s="198">
        <v>11.485481460604179</v>
      </c>
      <c r="AJ77" s="198">
        <v>13.90509559648177</v>
      </c>
      <c r="AK77" s="198">
        <v>14.008016342776509</v>
      </c>
      <c r="AL77" s="198">
        <v>16.592254432324488</v>
      </c>
      <c r="AM77" s="198">
        <v>16.855736391237038</v>
      </c>
      <c r="AN77" s="198">
        <v>16.486105842624763</v>
      </c>
      <c r="AO77" s="198">
        <v>16.529685824397355</v>
      </c>
      <c r="AP77" s="198">
        <v>15.149258026029942</v>
      </c>
      <c r="AQ77" s="172"/>
      <c r="AR77" s="198">
        <v>16.072618119862025</v>
      </c>
      <c r="AS77" s="198">
        <v>16.072618119862025</v>
      </c>
      <c r="AT77" s="198">
        <v>17.32126615003747</v>
      </c>
      <c r="AU77" s="198">
        <v>17.32126615003747</v>
      </c>
      <c r="AV77" s="198">
        <v>15.505924067383233</v>
      </c>
      <c r="AW77" s="198">
        <v>15.505924067383233</v>
      </c>
      <c r="AX77" s="198">
        <v>16.061282668640136</v>
      </c>
      <c r="AY77" s="198">
        <v>16.061282668640136</v>
      </c>
      <c r="AZ77" s="198">
        <v>19.203600376309364</v>
      </c>
      <c r="BA77" s="198">
        <v>19.203600376309364</v>
      </c>
      <c r="BB77" s="198">
        <v>19.818932207430212</v>
      </c>
      <c r="BC77" s="198">
        <v>1.6670018591082372</v>
      </c>
      <c r="BD77" s="198">
        <v>-2.0699999999999998</v>
      </c>
      <c r="BE77" s="198">
        <v>-2.0699999999999998</v>
      </c>
      <c r="BF77" s="198">
        <v>-3.0616745019999998</v>
      </c>
      <c r="BH77" s="196" t="s">
        <v>206</v>
      </c>
      <c r="BI77" s="198">
        <v>0</v>
      </c>
      <c r="BJ77" s="198">
        <v>-0.14839729644435984</v>
      </c>
      <c r="BK77" s="198">
        <v>1.899695256253338</v>
      </c>
      <c r="BL77" s="198">
        <v>12.665365920990933</v>
      </c>
      <c r="BM77" s="198">
        <v>14.640709693750987</v>
      </c>
      <c r="BN77" s="198">
        <v>14.927787132222536</v>
      </c>
      <c r="BO77" s="198">
        <v>17.170757060355502</v>
      </c>
      <c r="BP77" s="198">
        <v>11.164989866554466</v>
      </c>
      <c r="BQ77" s="198">
        <v>10.900121345430581</v>
      </c>
      <c r="BR77" s="198">
        <v>7.9767627265742549</v>
      </c>
      <c r="BS77" s="198">
        <v>3.3826300925037529</v>
      </c>
      <c r="BT77" s="172"/>
      <c r="BU77" s="198">
        <v>3.4563122415280962</v>
      </c>
      <c r="BV77" s="198">
        <v>3.4563122415280962</v>
      </c>
      <c r="BW77" s="198">
        <v>4.0165235041284371</v>
      </c>
      <c r="BX77" s="198">
        <v>4.0165235041284371</v>
      </c>
      <c r="BY77" s="198">
        <v>1.6619224346274917</v>
      </c>
      <c r="BZ77" s="198">
        <v>1.6619224346274917</v>
      </c>
      <c r="CA77" s="198">
        <v>1.0224004674714153</v>
      </c>
      <c r="CB77" s="198">
        <v>1.0224004674714153</v>
      </c>
      <c r="CC77" s="198">
        <v>3.1562464090757585</v>
      </c>
      <c r="CD77" s="198">
        <v>3.1562464090757585</v>
      </c>
      <c r="CE77" s="198">
        <v>2.8854725115042354</v>
      </c>
      <c r="CF77" s="198">
        <v>-5.4445461929239141</v>
      </c>
      <c r="CG77" s="198">
        <v>-3.6599999999999988</v>
      </c>
      <c r="CH77" s="198">
        <v>-3.6599999999999988</v>
      </c>
      <c r="CI77" s="198">
        <v>-5.9302043609999995</v>
      </c>
      <c r="CJ77" s="144"/>
      <c r="CK77" s="196" t="s">
        <v>206</v>
      </c>
      <c r="CL77" s="198">
        <v>0</v>
      </c>
      <c r="CM77" s="198">
        <v>-0.33834840893568607</v>
      </c>
      <c r="CN77" s="198">
        <v>4.2895822933285928</v>
      </c>
      <c r="CO77" s="198">
        <v>24.150847381595113</v>
      </c>
      <c r="CP77" s="198">
        <v>28.545805290232757</v>
      </c>
      <c r="CQ77" s="198">
        <v>28.935803474999044</v>
      </c>
      <c r="CR77" s="198">
        <v>33.763011492679993</v>
      </c>
      <c r="CS77" s="198">
        <v>28.020726257791502</v>
      </c>
      <c r="CT77" s="198">
        <v>27.386227188055344</v>
      </c>
      <c r="CU77" s="198">
        <v>24.506448550971609</v>
      </c>
      <c r="CV77" s="198">
        <v>18.531888118533693</v>
      </c>
      <c r="CW77" s="172"/>
      <c r="CX77" s="198">
        <v>19.52893036139012</v>
      </c>
      <c r="CY77" s="198">
        <v>19.52893036139012</v>
      </c>
      <c r="CZ77" s="198">
        <v>21.337789654165906</v>
      </c>
      <c r="DA77" s="198">
        <v>21.337789654165906</v>
      </c>
      <c r="DB77" s="198">
        <v>17.167846502010725</v>
      </c>
      <c r="DC77" s="198">
        <v>17.167846502010725</v>
      </c>
      <c r="DD77" s="198">
        <v>17.083683136111549</v>
      </c>
      <c r="DE77" s="198">
        <v>17.083683136111549</v>
      </c>
      <c r="DF77" s="198">
        <v>22.359846785385123</v>
      </c>
      <c r="DG77" s="198">
        <v>22.359846785385123</v>
      </c>
      <c r="DH77" s="198">
        <v>22.704404718934448</v>
      </c>
      <c r="DI77" s="198">
        <v>-3.7775443338156771</v>
      </c>
      <c r="DJ77" s="198">
        <v>-5.7299999999999986</v>
      </c>
      <c r="DK77" s="198">
        <v>-5.7299999999999986</v>
      </c>
      <c r="DL77" s="198">
        <v>-8.9918788630000002</v>
      </c>
    </row>
    <row r="78" spans="2:116" s="158" customFormat="1" ht="10.5" customHeight="1">
      <c r="B78" s="196" t="s">
        <v>207</v>
      </c>
      <c r="C78" s="198" t="s">
        <v>620</v>
      </c>
      <c r="D78" s="198" t="s">
        <v>620</v>
      </c>
      <c r="E78" s="198" t="s">
        <v>620</v>
      </c>
      <c r="F78" s="198" t="s">
        <v>620</v>
      </c>
      <c r="G78" s="198" t="s">
        <v>620</v>
      </c>
      <c r="H78" s="198" t="s">
        <v>620</v>
      </c>
      <c r="I78" s="198" t="s">
        <v>620</v>
      </c>
      <c r="J78" s="198" t="s">
        <v>620</v>
      </c>
      <c r="K78" s="198" t="s">
        <v>620</v>
      </c>
      <c r="L78" s="198" t="s">
        <v>620</v>
      </c>
      <c r="M78" s="198" t="s">
        <v>620</v>
      </c>
      <c r="N78" s="172"/>
      <c r="O78" s="198" t="s">
        <v>620</v>
      </c>
      <c r="P78" s="198" t="s">
        <v>620</v>
      </c>
      <c r="Q78" s="198" t="s">
        <v>620</v>
      </c>
      <c r="R78" s="198" t="s">
        <v>620</v>
      </c>
      <c r="S78" s="198" t="s">
        <v>620</v>
      </c>
      <c r="T78" s="198" t="s">
        <v>620</v>
      </c>
      <c r="U78" s="198" t="s">
        <v>620</v>
      </c>
      <c r="V78" s="198" t="s">
        <v>620</v>
      </c>
      <c r="W78" s="198" t="s">
        <v>620</v>
      </c>
      <c r="X78" s="198" t="s">
        <v>620</v>
      </c>
      <c r="Y78" s="198" t="s">
        <v>620</v>
      </c>
      <c r="Z78" s="198">
        <v>18.083358471971334</v>
      </c>
      <c r="AA78" s="198">
        <v>19.203487120664882</v>
      </c>
      <c r="AB78" s="198">
        <v>19.203487120664882</v>
      </c>
      <c r="AC78" s="198">
        <v>18.547514834678175</v>
      </c>
      <c r="AD78" s="144"/>
      <c r="AE78" s="196" t="s">
        <v>207</v>
      </c>
      <c r="AF78" s="198" t="s">
        <v>620</v>
      </c>
      <c r="AG78" s="198" t="s">
        <v>620</v>
      </c>
      <c r="AH78" s="198" t="s">
        <v>620</v>
      </c>
      <c r="AI78" s="198" t="s">
        <v>620</v>
      </c>
      <c r="AJ78" s="198" t="s">
        <v>620</v>
      </c>
      <c r="AK78" s="198" t="s">
        <v>620</v>
      </c>
      <c r="AL78" s="198" t="s">
        <v>620</v>
      </c>
      <c r="AM78" s="198" t="s">
        <v>620</v>
      </c>
      <c r="AN78" s="198" t="s">
        <v>620</v>
      </c>
      <c r="AO78" s="198" t="s">
        <v>620</v>
      </c>
      <c r="AP78" s="198" t="s">
        <v>620</v>
      </c>
      <c r="AQ78" s="172"/>
      <c r="AR78" s="198" t="s">
        <v>620</v>
      </c>
      <c r="AS78" s="198" t="s">
        <v>620</v>
      </c>
      <c r="AT78" s="198" t="s">
        <v>620</v>
      </c>
      <c r="AU78" s="198" t="s">
        <v>620</v>
      </c>
      <c r="AV78" s="198" t="s">
        <v>620</v>
      </c>
      <c r="AW78" s="198" t="s">
        <v>620</v>
      </c>
      <c r="AX78" s="198" t="s">
        <v>620</v>
      </c>
      <c r="AY78" s="198" t="s">
        <v>620</v>
      </c>
      <c r="AZ78" s="198" t="s">
        <v>620</v>
      </c>
      <c r="BA78" s="198" t="s">
        <v>620</v>
      </c>
      <c r="BB78" s="198" t="s">
        <v>620</v>
      </c>
      <c r="BC78" s="198">
        <v>18.449596789728339</v>
      </c>
      <c r="BD78" s="198">
        <v>19.594655344963947</v>
      </c>
      <c r="BE78" s="198">
        <v>19.594655344963947</v>
      </c>
      <c r="BF78" s="198">
        <v>18.928467215630555</v>
      </c>
      <c r="BH78" s="196" t="s">
        <v>207</v>
      </c>
      <c r="BI78" s="198" t="s">
        <v>620</v>
      </c>
      <c r="BJ78" s="198" t="s">
        <v>620</v>
      </c>
      <c r="BK78" s="198" t="s">
        <v>620</v>
      </c>
      <c r="BL78" s="198" t="s">
        <v>620</v>
      </c>
      <c r="BM78" s="198" t="s">
        <v>620</v>
      </c>
      <c r="BN78" s="198" t="s">
        <v>620</v>
      </c>
      <c r="BO78" s="198" t="s">
        <v>620</v>
      </c>
      <c r="BP78" s="198" t="s">
        <v>620</v>
      </c>
      <c r="BQ78" s="198" t="s">
        <v>620</v>
      </c>
      <c r="BR78" s="198" t="s">
        <v>620</v>
      </c>
      <c r="BS78" s="198" t="s">
        <v>620</v>
      </c>
      <c r="BT78" s="172"/>
      <c r="BU78" s="198" t="s">
        <v>620</v>
      </c>
      <c r="BV78" s="198" t="s">
        <v>620</v>
      </c>
      <c r="BW78" s="198" t="s">
        <v>620</v>
      </c>
      <c r="BX78" s="198" t="s">
        <v>620</v>
      </c>
      <c r="BY78" s="198" t="s">
        <v>620</v>
      </c>
      <c r="BZ78" s="198" t="s">
        <v>620</v>
      </c>
      <c r="CA78" s="198" t="s">
        <v>620</v>
      </c>
      <c r="CB78" s="198" t="s">
        <v>620</v>
      </c>
      <c r="CC78" s="198" t="s">
        <v>620</v>
      </c>
      <c r="CD78" s="198" t="s">
        <v>620</v>
      </c>
      <c r="CE78" s="198" t="s">
        <v>620</v>
      </c>
      <c r="CF78" s="198">
        <v>14.584162650410347</v>
      </c>
      <c r="CG78" s="198">
        <v>15.337786062795905</v>
      </c>
      <c r="CH78" s="198">
        <v>15.337786062795905</v>
      </c>
      <c r="CI78" s="198">
        <v>15.474543499287646</v>
      </c>
      <c r="CJ78" s="144"/>
      <c r="CK78" s="196" t="s">
        <v>207</v>
      </c>
      <c r="CL78" s="198" t="s">
        <v>620</v>
      </c>
      <c r="CM78" s="198" t="s">
        <v>620</v>
      </c>
      <c r="CN78" s="198" t="s">
        <v>620</v>
      </c>
      <c r="CO78" s="198" t="s">
        <v>620</v>
      </c>
      <c r="CP78" s="198" t="s">
        <v>620</v>
      </c>
      <c r="CQ78" s="198" t="s">
        <v>620</v>
      </c>
      <c r="CR78" s="198" t="s">
        <v>620</v>
      </c>
      <c r="CS78" s="198" t="s">
        <v>620</v>
      </c>
      <c r="CT78" s="198" t="s">
        <v>620</v>
      </c>
      <c r="CU78" s="198" t="s">
        <v>620</v>
      </c>
      <c r="CV78" s="198" t="s">
        <v>620</v>
      </c>
      <c r="CW78" s="172"/>
      <c r="CX78" s="198" t="s">
        <v>620</v>
      </c>
      <c r="CY78" s="198" t="s">
        <v>620</v>
      </c>
      <c r="CZ78" s="198" t="s">
        <v>620</v>
      </c>
      <c r="DA78" s="198" t="s">
        <v>620</v>
      </c>
      <c r="DB78" s="198" t="s">
        <v>620</v>
      </c>
      <c r="DC78" s="198" t="s">
        <v>620</v>
      </c>
      <c r="DD78" s="198" t="s">
        <v>620</v>
      </c>
      <c r="DE78" s="198" t="s">
        <v>620</v>
      </c>
      <c r="DF78" s="198" t="s">
        <v>620</v>
      </c>
      <c r="DG78" s="198" t="s">
        <v>620</v>
      </c>
      <c r="DH78" s="198" t="s">
        <v>620</v>
      </c>
      <c r="DI78" s="198">
        <v>32.667521122381679</v>
      </c>
      <c r="DJ78" s="198">
        <v>34.541273183460788</v>
      </c>
      <c r="DK78" s="198">
        <v>34.541273183460788</v>
      </c>
      <c r="DL78" s="198">
        <v>34.022058333965823</v>
      </c>
    </row>
    <row r="79" spans="2:116" s="158" customFormat="1" ht="10.5" customHeight="1">
      <c r="B79" s="196" t="s">
        <v>208</v>
      </c>
      <c r="C79" s="198">
        <v>13.745800000000001</v>
      </c>
      <c r="D79" s="198">
        <v>13.920648727984345</v>
      </c>
      <c r="E79" s="198">
        <v>14.122397260273971</v>
      </c>
      <c r="F79" s="198">
        <v>14.243446379647756</v>
      </c>
      <c r="G79" s="198">
        <v>14.404845205479452</v>
      </c>
      <c r="H79" s="198">
        <v>14.512444422700584</v>
      </c>
      <c r="I79" s="198">
        <v>14.593143835616443</v>
      </c>
      <c r="J79" s="198">
        <v>14.633493542074357</v>
      </c>
      <c r="K79" s="198">
        <v>14.714192954990212</v>
      </c>
      <c r="L79" s="198">
        <v>14.983190998043055</v>
      </c>
      <c r="M79" s="198">
        <v>15.427037769080238</v>
      </c>
      <c r="N79" s="172"/>
      <c r="O79" s="198">
        <v>16.207132093933463</v>
      </c>
      <c r="P79" s="198">
        <v>16.207132093933463</v>
      </c>
      <c r="Q79" s="198">
        <v>16.852727397260278</v>
      </c>
      <c r="R79" s="198">
        <v>16.852727397260278</v>
      </c>
      <c r="S79" s="198">
        <v>17.40417338551859</v>
      </c>
      <c r="T79" s="198">
        <v>17.40417338551859</v>
      </c>
      <c r="U79" s="198">
        <v>17.552122309197646</v>
      </c>
      <c r="V79" s="198">
        <v>17.552122309197646</v>
      </c>
      <c r="W79" s="198">
        <v>17.8883698630137</v>
      </c>
      <c r="X79" s="198">
        <v>17.8883698630137</v>
      </c>
      <c r="Y79" s="198">
        <v>18.170817808219173</v>
      </c>
      <c r="Z79" s="198" t="s">
        <v>620</v>
      </c>
      <c r="AA79" s="198" t="s">
        <v>620</v>
      </c>
      <c r="AB79" s="198" t="s">
        <v>620</v>
      </c>
      <c r="AC79" s="198" t="s">
        <v>620</v>
      </c>
      <c r="AD79" s="144"/>
      <c r="AE79" s="196" t="s">
        <v>208</v>
      </c>
      <c r="AF79" s="198">
        <v>13.745800000000001</v>
      </c>
      <c r="AG79" s="198">
        <v>13.920648727984345</v>
      </c>
      <c r="AH79" s="198">
        <v>14.122397260273971</v>
      </c>
      <c r="AI79" s="198">
        <v>14.243446379647756</v>
      </c>
      <c r="AJ79" s="198">
        <v>14.404845205479452</v>
      </c>
      <c r="AK79" s="198">
        <v>14.512444422700584</v>
      </c>
      <c r="AL79" s="198">
        <v>14.593143835616443</v>
      </c>
      <c r="AM79" s="198">
        <v>14.633493542074357</v>
      </c>
      <c r="AN79" s="198">
        <v>14.714192954990212</v>
      </c>
      <c r="AO79" s="198">
        <v>14.983190998043055</v>
      </c>
      <c r="AP79" s="198">
        <v>15.427037769080238</v>
      </c>
      <c r="AQ79" s="172"/>
      <c r="AR79" s="198">
        <v>16.207132093933463</v>
      </c>
      <c r="AS79" s="198">
        <v>16.207132093933463</v>
      </c>
      <c r="AT79" s="198">
        <v>16.852727397260278</v>
      </c>
      <c r="AU79" s="198">
        <v>16.852727397260278</v>
      </c>
      <c r="AV79" s="198">
        <v>17.40417338551859</v>
      </c>
      <c r="AW79" s="198">
        <v>17.40417338551859</v>
      </c>
      <c r="AX79" s="198">
        <v>17.552122309197646</v>
      </c>
      <c r="AY79" s="198">
        <v>17.552122309197646</v>
      </c>
      <c r="AZ79" s="198">
        <v>17.8883698630137</v>
      </c>
      <c r="BA79" s="198">
        <v>17.8883698630137</v>
      </c>
      <c r="BB79" s="198">
        <v>18.170817808219173</v>
      </c>
      <c r="BC79" s="198" t="s">
        <v>620</v>
      </c>
      <c r="BD79" s="198" t="s">
        <v>620</v>
      </c>
      <c r="BE79" s="198" t="s">
        <v>620</v>
      </c>
      <c r="BF79" s="198" t="s">
        <v>620</v>
      </c>
      <c r="BH79" s="196" t="s">
        <v>208</v>
      </c>
      <c r="BI79" s="198">
        <v>13.440300000000006</v>
      </c>
      <c r="BJ79" s="198">
        <v>13.611262720156558</v>
      </c>
      <c r="BK79" s="198">
        <v>13.808527397260272</v>
      </c>
      <c r="BL79" s="198">
        <v>13.926886203522512</v>
      </c>
      <c r="BM79" s="198">
        <v>14.084697945205479</v>
      </c>
      <c r="BN79" s="198">
        <v>14.189905772994129</v>
      </c>
      <c r="BO79" s="198">
        <v>14.268811643835617</v>
      </c>
      <c r="BP79" s="198">
        <v>14.30826457925636</v>
      </c>
      <c r="BQ79" s="198">
        <v>14.387170450097843</v>
      </c>
      <c r="BR79" s="198">
        <v>14.65019001956947</v>
      </c>
      <c r="BS79" s="198">
        <v>15.084172309197649</v>
      </c>
      <c r="BT79" s="172"/>
      <c r="BU79" s="198">
        <v>15.846929060665362</v>
      </c>
      <c r="BV79" s="198">
        <v>15.846929060665362</v>
      </c>
      <c r="BW79" s="198">
        <v>16.478176027397264</v>
      </c>
      <c r="BX79" s="198">
        <v>16.478176027397264</v>
      </c>
      <c r="BY79" s="198">
        <v>17.017366144814098</v>
      </c>
      <c r="BZ79" s="198">
        <v>17.017366144814098</v>
      </c>
      <c r="CA79" s="198">
        <v>17.162026908023481</v>
      </c>
      <c r="CB79" s="198">
        <v>17.162026908023481</v>
      </c>
      <c r="CC79" s="198">
        <v>17.490801369863018</v>
      </c>
      <c r="CD79" s="198">
        <v>17.490801369863018</v>
      </c>
      <c r="CE79" s="198">
        <v>17.766971917808227</v>
      </c>
      <c r="CF79" s="198" t="s">
        <v>620</v>
      </c>
      <c r="CG79" s="198" t="s">
        <v>620</v>
      </c>
      <c r="CH79" s="198" t="s">
        <v>620</v>
      </c>
      <c r="CI79" s="198" t="s">
        <v>620</v>
      </c>
      <c r="CJ79" s="144"/>
      <c r="CK79" s="196" t="s">
        <v>208</v>
      </c>
      <c r="CL79" s="198">
        <v>27.186100000000007</v>
      </c>
      <c r="CM79" s="198">
        <v>27.531911448140903</v>
      </c>
      <c r="CN79" s="198">
        <v>27.930924657534241</v>
      </c>
      <c r="CO79" s="198">
        <v>28.170332583170268</v>
      </c>
      <c r="CP79" s="198">
        <v>28.489543150684931</v>
      </c>
      <c r="CQ79" s="198">
        <v>28.702350195694713</v>
      </c>
      <c r="CR79" s="198">
        <v>28.86195547945206</v>
      </c>
      <c r="CS79" s="198">
        <v>28.941758121330714</v>
      </c>
      <c r="CT79" s="198">
        <v>29.101363405088055</v>
      </c>
      <c r="CU79" s="198">
        <v>29.633381017612525</v>
      </c>
      <c r="CV79" s="198">
        <v>30.511210078277887</v>
      </c>
      <c r="CW79" s="172"/>
      <c r="CX79" s="198">
        <v>32.054061154598827</v>
      </c>
      <c r="CY79" s="198">
        <v>32.054061154598827</v>
      </c>
      <c r="CZ79" s="198">
        <v>33.330903424657542</v>
      </c>
      <c r="DA79" s="198">
        <v>33.330903424657542</v>
      </c>
      <c r="DB79" s="198">
        <v>34.421539530332687</v>
      </c>
      <c r="DC79" s="198">
        <v>34.421539530332687</v>
      </c>
      <c r="DD79" s="198">
        <v>34.714149217221127</v>
      </c>
      <c r="DE79" s="198">
        <v>34.714149217221127</v>
      </c>
      <c r="DF79" s="198">
        <v>35.379171232876715</v>
      </c>
      <c r="DG79" s="198">
        <v>35.379171232876715</v>
      </c>
      <c r="DH79" s="198">
        <v>35.937789726027404</v>
      </c>
      <c r="DI79" s="198" t="s">
        <v>620</v>
      </c>
      <c r="DJ79" s="198" t="s">
        <v>620</v>
      </c>
      <c r="DK79" s="198" t="s">
        <v>620</v>
      </c>
      <c r="DL79" s="198" t="s">
        <v>620</v>
      </c>
    </row>
    <row r="80" spans="2:116" s="158" customFormat="1" ht="10.5" customHeight="1">
      <c r="B80" s="196" t="s">
        <v>209</v>
      </c>
      <c r="C80" s="198">
        <v>28.259994130657365</v>
      </c>
      <c r="D80" s="198">
        <v>27.921222087001279</v>
      </c>
      <c r="E80" s="198">
        <v>30.186225866733395</v>
      </c>
      <c r="F80" s="198">
        <v>31.716208428030939</v>
      </c>
      <c r="G80" s="198">
        <v>35.227711932521892</v>
      </c>
      <c r="H80" s="198">
        <v>34.070933135623299</v>
      </c>
      <c r="I80" s="198">
        <v>34.170019575177868</v>
      </c>
      <c r="J80" s="198">
        <v>33.133311939016487</v>
      </c>
      <c r="K80" s="198">
        <v>36.166396428184363</v>
      </c>
      <c r="L80" s="198">
        <v>39.22322881017957</v>
      </c>
      <c r="M80" s="198">
        <v>55.740441973657539</v>
      </c>
      <c r="N80" s="172"/>
      <c r="O80" s="198">
        <v>94.934751720718509</v>
      </c>
      <c r="P80" s="198">
        <v>120.75189416559083</v>
      </c>
      <c r="Q80" s="198">
        <v>94.106457280332648</v>
      </c>
      <c r="R80" s="198">
        <v>60.16543858870368</v>
      </c>
      <c r="S80" s="198">
        <v>55.393671632442491</v>
      </c>
      <c r="T80" s="198">
        <v>57.495392352587075</v>
      </c>
      <c r="U80" s="198">
        <v>51.709902048774744</v>
      </c>
      <c r="V80" s="198">
        <v>48.154959773581652</v>
      </c>
      <c r="W80" s="198">
        <v>51.847427844426129</v>
      </c>
      <c r="X80" s="198">
        <v>52.434667586269931</v>
      </c>
      <c r="Y80" s="198">
        <v>54.631724669408356</v>
      </c>
      <c r="Z80" s="198" t="s">
        <v>620</v>
      </c>
      <c r="AA80" s="198" t="s">
        <v>620</v>
      </c>
      <c r="AB80" s="198" t="s">
        <v>620</v>
      </c>
      <c r="AC80" s="198" t="s">
        <v>620</v>
      </c>
      <c r="AD80" s="144"/>
      <c r="AE80" s="196" t="s">
        <v>209</v>
      </c>
      <c r="AF80" s="198">
        <v>33.832107170552689</v>
      </c>
      <c r="AG80" s="198">
        <v>33.377573874807595</v>
      </c>
      <c r="AH80" s="198">
        <v>36.781602257067775</v>
      </c>
      <c r="AI80" s="198">
        <v>38.699276668723613</v>
      </c>
      <c r="AJ80" s="198">
        <v>43.175565741282966</v>
      </c>
      <c r="AK80" s="198">
        <v>41.542849793773087</v>
      </c>
      <c r="AL80" s="198">
        <v>41.578041722772362</v>
      </c>
      <c r="AM80" s="198">
        <v>40.020012099272662</v>
      </c>
      <c r="AN80" s="198">
        <v>43.897325126036755</v>
      </c>
      <c r="AO80" s="198">
        <v>48.14738553495129</v>
      </c>
      <c r="AP80" s="198">
        <v>68.21987211085235</v>
      </c>
      <c r="AQ80" s="172"/>
      <c r="AR80" s="198">
        <v>118.25682420701278</v>
      </c>
      <c r="AS80" s="198">
        <v>158.53075440724635</v>
      </c>
      <c r="AT80" s="198">
        <v>121.05454638711758</v>
      </c>
      <c r="AU80" s="198">
        <v>74.254528526749738</v>
      </c>
      <c r="AV80" s="198">
        <v>68.633304892101322</v>
      </c>
      <c r="AW80" s="198">
        <v>71.660246234810458</v>
      </c>
      <c r="AX80" s="198">
        <v>62.80423965550797</v>
      </c>
      <c r="AY80" s="198">
        <v>57.80386170900119</v>
      </c>
      <c r="AZ80" s="198">
        <v>63.135028385217659</v>
      </c>
      <c r="BA80" s="198">
        <v>64.221092516101322</v>
      </c>
      <c r="BB80" s="198">
        <v>67.264667529412336</v>
      </c>
      <c r="BC80" s="198" t="s">
        <v>620</v>
      </c>
      <c r="BD80" s="198" t="s">
        <v>620</v>
      </c>
      <c r="BE80" s="198" t="s">
        <v>620</v>
      </c>
      <c r="BF80" s="198" t="s">
        <v>620</v>
      </c>
      <c r="BH80" s="196" t="s">
        <v>209</v>
      </c>
      <c r="BI80" s="198">
        <v>24.822350619675547</v>
      </c>
      <c r="BJ80" s="198">
        <v>24.783248321001146</v>
      </c>
      <c r="BK80" s="198">
        <v>26.257052399554038</v>
      </c>
      <c r="BL80" s="198">
        <v>28.512657496712563</v>
      </c>
      <c r="BM80" s="198">
        <v>31.210589580375522</v>
      </c>
      <c r="BN80" s="198">
        <v>28.360614673176428</v>
      </c>
      <c r="BO80" s="198">
        <v>27.364765218465969</v>
      </c>
      <c r="BP80" s="198">
        <v>23.914262738594708</v>
      </c>
      <c r="BQ80" s="198">
        <v>26.163375175139418</v>
      </c>
      <c r="BR80" s="198">
        <v>30.675959908026993</v>
      </c>
      <c r="BS80" s="198">
        <v>51.805542806254827</v>
      </c>
      <c r="BT80" s="172"/>
      <c r="BU80" s="198">
        <v>98.831552625653174</v>
      </c>
      <c r="BV80" s="198">
        <v>113.50702502612809</v>
      </c>
      <c r="BW80" s="198">
        <v>85.321474421149802</v>
      </c>
      <c r="BX80" s="198">
        <v>53.0400975689601</v>
      </c>
      <c r="BY80" s="198">
        <v>48.946786561263558</v>
      </c>
      <c r="BZ80" s="198">
        <v>52.281379682753666</v>
      </c>
      <c r="CA80" s="198">
        <v>43.558697046643623</v>
      </c>
      <c r="CB80" s="198">
        <v>39.988094534030459</v>
      </c>
      <c r="CC80" s="198">
        <v>44.924678575963306</v>
      </c>
      <c r="CD80" s="198">
        <v>45.552371842812214</v>
      </c>
      <c r="CE80" s="198">
        <v>49.905906735732721</v>
      </c>
      <c r="CF80" s="198" t="s">
        <v>620</v>
      </c>
      <c r="CG80" s="198" t="s">
        <v>620</v>
      </c>
      <c r="CH80" s="198" t="s">
        <v>620</v>
      </c>
      <c r="CI80" s="198" t="s">
        <v>620</v>
      </c>
      <c r="CJ80" s="144"/>
      <c r="CK80" s="196" t="s">
        <v>209</v>
      </c>
      <c r="CL80" s="198">
        <v>53.082344750332908</v>
      </c>
      <c r="CM80" s="198">
        <v>52.704470408002422</v>
      </c>
      <c r="CN80" s="198">
        <v>56.443278266287436</v>
      </c>
      <c r="CO80" s="198">
        <v>60.228865924743502</v>
      </c>
      <c r="CP80" s="198">
        <v>66.438301512897411</v>
      </c>
      <c r="CQ80" s="198">
        <v>62.431547808799728</v>
      </c>
      <c r="CR80" s="198">
        <v>61.534784793643837</v>
      </c>
      <c r="CS80" s="198">
        <v>57.047574677611195</v>
      </c>
      <c r="CT80" s="198">
        <v>62.329771603323778</v>
      </c>
      <c r="CU80" s="198">
        <v>69.89918871820656</v>
      </c>
      <c r="CV80" s="198">
        <v>107.54598477991237</v>
      </c>
      <c r="CW80" s="172"/>
      <c r="CX80" s="198">
        <v>193.76630434637167</v>
      </c>
      <c r="CY80" s="198">
        <v>234.25891919171892</v>
      </c>
      <c r="CZ80" s="198">
        <v>179.42793170148246</v>
      </c>
      <c r="DA80" s="198">
        <v>113.20553615766377</v>
      </c>
      <c r="DB80" s="198">
        <v>104.34045819370604</v>
      </c>
      <c r="DC80" s="198">
        <v>109.77677203534074</v>
      </c>
      <c r="DD80" s="198">
        <v>95.268599095418367</v>
      </c>
      <c r="DE80" s="198">
        <v>88.143054307612118</v>
      </c>
      <c r="DF80" s="198">
        <v>96.772106420389434</v>
      </c>
      <c r="DG80" s="198">
        <v>97.987039429082145</v>
      </c>
      <c r="DH80" s="198">
        <v>104.53763140514107</v>
      </c>
      <c r="DI80" s="198" t="s">
        <v>620</v>
      </c>
      <c r="DJ80" s="198" t="s">
        <v>620</v>
      </c>
      <c r="DK80" s="198" t="s">
        <v>620</v>
      </c>
      <c r="DL80" s="198" t="s">
        <v>620</v>
      </c>
    </row>
    <row r="81" spans="2:116" s="158" customFormat="1" ht="10.5" customHeight="1">
      <c r="B81" s="196" t="s">
        <v>210</v>
      </c>
      <c r="C81" s="198" t="s">
        <v>620</v>
      </c>
      <c r="D81" s="198" t="s">
        <v>620</v>
      </c>
      <c r="E81" s="198" t="s">
        <v>620</v>
      </c>
      <c r="F81" s="198" t="s">
        <v>620</v>
      </c>
      <c r="G81" s="198" t="s">
        <v>620</v>
      </c>
      <c r="H81" s="198" t="s">
        <v>620</v>
      </c>
      <c r="I81" s="198" t="s">
        <v>620</v>
      </c>
      <c r="J81" s="198" t="s">
        <v>620</v>
      </c>
      <c r="K81" s="198" t="s">
        <v>620</v>
      </c>
      <c r="L81" s="198" t="s">
        <v>620</v>
      </c>
      <c r="M81" s="198" t="s">
        <v>620</v>
      </c>
      <c r="N81" s="172"/>
      <c r="O81" s="198" t="s">
        <v>620</v>
      </c>
      <c r="P81" s="198" t="s">
        <v>620</v>
      </c>
      <c r="Q81" s="198" t="s">
        <v>620</v>
      </c>
      <c r="R81" s="198" t="s">
        <v>620</v>
      </c>
      <c r="S81" s="198" t="s">
        <v>620</v>
      </c>
      <c r="T81" s="198" t="s">
        <v>620</v>
      </c>
      <c r="U81" s="198" t="s">
        <v>620</v>
      </c>
      <c r="V81" s="198" t="s">
        <v>620</v>
      </c>
      <c r="W81" s="198" t="s">
        <v>620</v>
      </c>
      <c r="X81" s="198" t="s">
        <v>620</v>
      </c>
      <c r="Y81" s="198" t="s">
        <v>620</v>
      </c>
      <c r="Z81" s="198">
        <v>112.22961548222497</v>
      </c>
      <c r="AA81" s="198">
        <v>114.97097544589151</v>
      </c>
      <c r="AB81" s="198">
        <v>114.97097544589151</v>
      </c>
      <c r="AC81" s="198">
        <v>116.217048156649</v>
      </c>
      <c r="AD81" s="144"/>
      <c r="AE81" s="196" t="s">
        <v>210</v>
      </c>
      <c r="AF81" s="198" t="s">
        <v>620</v>
      </c>
      <c r="AG81" s="198" t="s">
        <v>620</v>
      </c>
      <c r="AH81" s="198" t="s">
        <v>620</v>
      </c>
      <c r="AI81" s="198" t="s">
        <v>620</v>
      </c>
      <c r="AJ81" s="198" t="s">
        <v>620</v>
      </c>
      <c r="AK81" s="198" t="s">
        <v>620</v>
      </c>
      <c r="AL81" s="198" t="s">
        <v>620</v>
      </c>
      <c r="AM81" s="198" t="s">
        <v>620</v>
      </c>
      <c r="AN81" s="198" t="s">
        <v>620</v>
      </c>
      <c r="AO81" s="198" t="s">
        <v>620</v>
      </c>
      <c r="AP81" s="198" t="s">
        <v>620</v>
      </c>
      <c r="AQ81" s="172"/>
      <c r="AR81" s="198" t="s">
        <v>620</v>
      </c>
      <c r="AS81" s="198" t="s">
        <v>620</v>
      </c>
      <c r="AT81" s="198" t="s">
        <v>620</v>
      </c>
      <c r="AU81" s="198" t="s">
        <v>620</v>
      </c>
      <c r="AV81" s="198" t="s">
        <v>620</v>
      </c>
      <c r="AW81" s="198" t="s">
        <v>620</v>
      </c>
      <c r="AX81" s="198" t="s">
        <v>620</v>
      </c>
      <c r="AY81" s="198" t="s">
        <v>620</v>
      </c>
      <c r="AZ81" s="198" t="s">
        <v>620</v>
      </c>
      <c r="BA81" s="198" t="s">
        <v>620</v>
      </c>
      <c r="BB81" s="198" t="s">
        <v>620</v>
      </c>
      <c r="BC81" s="198">
        <v>112.22961548222497</v>
      </c>
      <c r="BD81" s="198">
        <v>114.97097544589151</v>
      </c>
      <c r="BE81" s="198">
        <v>114.97097544589151</v>
      </c>
      <c r="BF81" s="198">
        <v>116.217048156649</v>
      </c>
      <c r="BH81" s="196" t="s">
        <v>210</v>
      </c>
      <c r="BI81" s="198" t="s">
        <v>620</v>
      </c>
      <c r="BJ81" s="198" t="s">
        <v>620</v>
      </c>
      <c r="BK81" s="198" t="s">
        <v>620</v>
      </c>
      <c r="BL81" s="198" t="s">
        <v>620</v>
      </c>
      <c r="BM81" s="198" t="s">
        <v>620</v>
      </c>
      <c r="BN81" s="198" t="s">
        <v>620</v>
      </c>
      <c r="BO81" s="198" t="s">
        <v>620</v>
      </c>
      <c r="BP81" s="198" t="s">
        <v>620</v>
      </c>
      <c r="BQ81" s="198" t="s">
        <v>620</v>
      </c>
      <c r="BR81" s="198" t="s">
        <v>620</v>
      </c>
      <c r="BS81" s="198" t="s">
        <v>620</v>
      </c>
      <c r="BT81" s="172"/>
      <c r="BU81" s="198" t="s">
        <v>620</v>
      </c>
      <c r="BV81" s="198" t="s">
        <v>620</v>
      </c>
      <c r="BW81" s="198" t="s">
        <v>620</v>
      </c>
      <c r="BX81" s="198" t="s">
        <v>620</v>
      </c>
      <c r="BY81" s="198" t="s">
        <v>620</v>
      </c>
      <c r="BZ81" s="198" t="s">
        <v>620</v>
      </c>
      <c r="CA81" s="198" t="s">
        <v>620</v>
      </c>
      <c r="CB81" s="198" t="s">
        <v>620</v>
      </c>
      <c r="CC81" s="198" t="s">
        <v>620</v>
      </c>
      <c r="CD81" s="198" t="s">
        <v>620</v>
      </c>
      <c r="CE81" s="198" t="s">
        <v>620</v>
      </c>
      <c r="CF81" s="198">
        <v>120.33591124254913</v>
      </c>
      <c r="CG81" s="198">
        <v>123.27527843056102</v>
      </c>
      <c r="CH81" s="198">
        <v>123.27527843056102</v>
      </c>
      <c r="CI81" s="198">
        <v>124.61135442511197</v>
      </c>
      <c r="CJ81" s="144"/>
      <c r="CK81" s="196" t="s">
        <v>210</v>
      </c>
      <c r="CL81" s="198" t="s">
        <v>620</v>
      </c>
      <c r="CM81" s="198" t="s">
        <v>620</v>
      </c>
      <c r="CN81" s="198" t="s">
        <v>620</v>
      </c>
      <c r="CO81" s="198" t="s">
        <v>620</v>
      </c>
      <c r="CP81" s="198" t="s">
        <v>620</v>
      </c>
      <c r="CQ81" s="198" t="s">
        <v>620</v>
      </c>
      <c r="CR81" s="198" t="s">
        <v>620</v>
      </c>
      <c r="CS81" s="198" t="s">
        <v>620</v>
      </c>
      <c r="CT81" s="198" t="s">
        <v>620</v>
      </c>
      <c r="CU81" s="198" t="s">
        <v>620</v>
      </c>
      <c r="CV81" s="198" t="s">
        <v>620</v>
      </c>
      <c r="CW81" s="172"/>
      <c r="CX81" s="198" t="s">
        <v>620</v>
      </c>
      <c r="CY81" s="198" t="s">
        <v>620</v>
      </c>
      <c r="CZ81" s="198" t="s">
        <v>620</v>
      </c>
      <c r="DA81" s="198" t="s">
        <v>620</v>
      </c>
      <c r="DB81" s="198" t="s">
        <v>620</v>
      </c>
      <c r="DC81" s="198" t="s">
        <v>620</v>
      </c>
      <c r="DD81" s="198" t="s">
        <v>620</v>
      </c>
      <c r="DE81" s="198" t="s">
        <v>620</v>
      </c>
      <c r="DF81" s="198" t="s">
        <v>620</v>
      </c>
      <c r="DG81" s="198" t="s">
        <v>620</v>
      </c>
      <c r="DH81" s="198" t="s">
        <v>620</v>
      </c>
      <c r="DI81" s="198">
        <v>232.56552672477409</v>
      </c>
      <c r="DJ81" s="198">
        <v>238.24625387645253</v>
      </c>
      <c r="DK81" s="198">
        <v>238.24625387645253</v>
      </c>
      <c r="DL81" s="198">
        <v>240.82840258176097</v>
      </c>
    </row>
    <row r="82" spans="2:116" s="158" customFormat="1" ht="10.5" customHeight="1">
      <c r="B82" s="196" t="s">
        <v>211</v>
      </c>
      <c r="C82" s="198" t="s">
        <v>620</v>
      </c>
      <c r="D82" s="198" t="s">
        <v>620</v>
      </c>
      <c r="E82" s="198" t="s">
        <v>620</v>
      </c>
      <c r="F82" s="198" t="s">
        <v>620</v>
      </c>
      <c r="G82" s="198" t="s">
        <v>620</v>
      </c>
      <c r="H82" s="198" t="s">
        <v>620</v>
      </c>
      <c r="I82" s="198" t="s">
        <v>620</v>
      </c>
      <c r="J82" s="198" t="s">
        <v>620</v>
      </c>
      <c r="K82" s="198" t="s">
        <v>620</v>
      </c>
      <c r="L82" s="198" t="s">
        <v>620</v>
      </c>
      <c r="M82" s="198" t="s">
        <v>620</v>
      </c>
      <c r="N82" s="172"/>
      <c r="O82" s="198" t="s">
        <v>620</v>
      </c>
      <c r="P82" s="198" t="s">
        <v>620</v>
      </c>
      <c r="Q82" s="198" t="s">
        <v>620</v>
      </c>
      <c r="R82" s="198" t="s">
        <v>620</v>
      </c>
      <c r="S82" s="198" t="s">
        <v>620</v>
      </c>
      <c r="T82" s="198" t="s">
        <v>620</v>
      </c>
      <c r="U82" s="198" t="s">
        <v>620</v>
      </c>
      <c r="V82" s="198" t="s">
        <v>620</v>
      </c>
      <c r="W82" s="198" t="s">
        <v>620</v>
      </c>
      <c r="X82" s="198" t="s">
        <v>620</v>
      </c>
      <c r="Y82" s="198" t="s">
        <v>620</v>
      </c>
      <c r="Z82" s="198">
        <v>83.311967859287947</v>
      </c>
      <c r="AA82" s="198">
        <v>85.251302443735113</v>
      </c>
      <c r="AB82" s="198">
        <v>80.053401496086693</v>
      </c>
      <c r="AC82" s="198">
        <v>74.395767787990238</v>
      </c>
      <c r="AD82" s="144"/>
      <c r="AE82" s="196" t="s">
        <v>211</v>
      </c>
      <c r="AF82" s="198" t="s">
        <v>620</v>
      </c>
      <c r="AG82" s="198" t="s">
        <v>620</v>
      </c>
      <c r="AH82" s="198" t="s">
        <v>620</v>
      </c>
      <c r="AI82" s="198" t="s">
        <v>620</v>
      </c>
      <c r="AJ82" s="198" t="s">
        <v>620</v>
      </c>
      <c r="AK82" s="198" t="s">
        <v>620</v>
      </c>
      <c r="AL82" s="198" t="s">
        <v>620</v>
      </c>
      <c r="AM82" s="198" t="s">
        <v>620</v>
      </c>
      <c r="AN82" s="198" t="s">
        <v>620</v>
      </c>
      <c r="AO82" s="198" t="s">
        <v>620</v>
      </c>
      <c r="AP82" s="198" t="s">
        <v>620</v>
      </c>
      <c r="AQ82" s="172"/>
      <c r="AR82" s="198" t="s">
        <v>620</v>
      </c>
      <c r="AS82" s="198" t="s">
        <v>620</v>
      </c>
      <c r="AT82" s="198" t="s">
        <v>620</v>
      </c>
      <c r="AU82" s="198" t="s">
        <v>620</v>
      </c>
      <c r="AV82" s="198" t="s">
        <v>620</v>
      </c>
      <c r="AW82" s="198" t="s">
        <v>620</v>
      </c>
      <c r="AX82" s="198" t="s">
        <v>620</v>
      </c>
      <c r="AY82" s="198" t="s">
        <v>620</v>
      </c>
      <c r="AZ82" s="198" t="s">
        <v>620</v>
      </c>
      <c r="BA82" s="198" t="s">
        <v>620</v>
      </c>
      <c r="BB82" s="198" t="s">
        <v>620</v>
      </c>
      <c r="BC82" s="198">
        <v>101.95077369866331</v>
      </c>
      <c r="BD82" s="198">
        <v>104.49473492016045</v>
      </c>
      <c r="BE82" s="198">
        <v>102.54336381708971</v>
      </c>
      <c r="BF82" s="198">
        <v>93.001988644888556</v>
      </c>
      <c r="BH82" s="196" t="s">
        <v>211</v>
      </c>
      <c r="BI82" s="198" t="s">
        <v>620</v>
      </c>
      <c r="BJ82" s="198" t="s">
        <v>620</v>
      </c>
      <c r="BK82" s="198" t="s">
        <v>620</v>
      </c>
      <c r="BL82" s="198" t="s">
        <v>620</v>
      </c>
      <c r="BM82" s="198" t="s">
        <v>620</v>
      </c>
      <c r="BN82" s="198" t="s">
        <v>620</v>
      </c>
      <c r="BO82" s="198" t="s">
        <v>620</v>
      </c>
      <c r="BP82" s="198" t="s">
        <v>620</v>
      </c>
      <c r="BQ82" s="198" t="s">
        <v>620</v>
      </c>
      <c r="BR82" s="198" t="s">
        <v>620</v>
      </c>
      <c r="BS82" s="198" t="s">
        <v>620</v>
      </c>
      <c r="BT82" s="172"/>
      <c r="BU82" s="198" t="s">
        <v>620</v>
      </c>
      <c r="BV82" s="198" t="s">
        <v>620</v>
      </c>
      <c r="BW82" s="198" t="s">
        <v>620</v>
      </c>
      <c r="BX82" s="198" t="s">
        <v>620</v>
      </c>
      <c r="BY82" s="198" t="s">
        <v>620</v>
      </c>
      <c r="BZ82" s="198" t="s">
        <v>620</v>
      </c>
      <c r="CA82" s="198" t="s">
        <v>620</v>
      </c>
      <c r="CB82" s="198" t="s">
        <v>620</v>
      </c>
      <c r="CC82" s="198" t="s">
        <v>620</v>
      </c>
      <c r="CD82" s="198" t="s">
        <v>620</v>
      </c>
      <c r="CE82" s="198" t="s">
        <v>620</v>
      </c>
      <c r="CF82" s="198">
        <v>72.635892691368255</v>
      </c>
      <c r="CG82" s="198">
        <v>73.046031621048385</v>
      </c>
      <c r="CH82" s="198">
        <v>67.701706113338304</v>
      </c>
      <c r="CI82" s="198">
        <v>64.349234858200958</v>
      </c>
      <c r="CJ82" s="144"/>
      <c r="CK82" s="196" t="s">
        <v>211</v>
      </c>
      <c r="CL82" s="198" t="s">
        <v>620</v>
      </c>
      <c r="CM82" s="198" t="s">
        <v>620</v>
      </c>
      <c r="CN82" s="198" t="s">
        <v>620</v>
      </c>
      <c r="CO82" s="198" t="s">
        <v>620</v>
      </c>
      <c r="CP82" s="198" t="s">
        <v>620</v>
      </c>
      <c r="CQ82" s="198" t="s">
        <v>620</v>
      </c>
      <c r="CR82" s="198" t="s">
        <v>620</v>
      </c>
      <c r="CS82" s="198" t="s">
        <v>620</v>
      </c>
      <c r="CT82" s="198" t="s">
        <v>620</v>
      </c>
      <c r="CU82" s="198" t="s">
        <v>620</v>
      </c>
      <c r="CV82" s="198" t="s">
        <v>620</v>
      </c>
      <c r="CW82" s="172"/>
      <c r="CX82" s="198" t="s">
        <v>620</v>
      </c>
      <c r="CY82" s="198" t="s">
        <v>620</v>
      </c>
      <c r="CZ82" s="198" t="s">
        <v>620</v>
      </c>
      <c r="DA82" s="198" t="s">
        <v>620</v>
      </c>
      <c r="DB82" s="198" t="s">
        <v>620</v>
      </c>
      <c r="DC82" s="198" t="s">
        <v>620</v>
      </c>
      <c r="DD82" s="198" t="s">
        <v>620</v>
      </c>
      <c r="DE82" s="198" t="s">
        <v>620</v>
      </c>
      <c r="DF82" s="198" t="s">
        <v>620</v>
      </c>
      <c r="DG82" s="198" t="s">
        <v>620</v>
      </c>
      <c r="DH82" s="198" t="s">
        <v>620</v>
      </c>
      <c r="DI82" s="198">
        <v>155.9478605506562</v>
      </c>
      <c r="DJ82" s="198">
        <v>158.29733406478351</v>
      </c>
      <c r="DK82" s="198">
        <v>147.75510760942501</v>
      </c>
      <c r="DL82" s="198">
        <v>138.74500264619121</v>
      </c>
    </row>
    <row r="83" spans="2:116" s="158" customFormat="1" ht="10.5" customHeight="1">
      <c r="B83" s="196" t="s">
        <v>212</v>
      </c>
      <c r="C83" s="198">
        <v>10.198999242406646</v>
      </c>
      <c r="D83" s="198">
        <v>10.083314739812485</v>
      </c>
      <c r="E83" s="198">
        <v>10.883321554204937</v>
      </c>
      <c r="F83" s="198">
        <v>11.423421480869928</v>
      </c>
      <c r="G83" s="198">
        <v>12.660764225201641</v>
      </c>
      <c r="H83" s="198">
        <v>12.256265729946378</v>
      </c>
      <c r="I83" s="198">
        <v>12.292655435103111</v>
      </c>
      <c r="J83" s="198">
        <v>11.92905684132829</v>
      </c>
      <c r="K83" s="198">
        <v>12.996682766766225</v>
      </c>
      <c r="L83" s="198">
        <v>14.076302525620884</v>
      </c>
      <c r="M83" s="198">
        <v>19.890338552859848</v>
      </c>
      <c r="N83" s="172"/>
      <c r="O83" s="198">
        <v>33.681391083174709</v>
      </c>
      <c r="P83" s="198">
        <v>42.755552668531003</v>
      </c>
      <c r="Q83" s="198">
        <v>33.402767571579929</v>
      </c>
      <c r="R83" s="198">
        <v>21.473240954252425</v>
      </c>
      <c r="S83" s="198">
        <v>24.171130157170072</v>
      </c>
      <c r="T83" s="198">
        <v>24.704146326203645</v>
      </c>
      <c r="U83" s="198">
        <v>23.234961630955858</v>
      </c>
      <c r="V83" s="198">
        <v>22.33932996948753</v>
      </c>
      <c r="W83" s="198">
        <v>24.635074368985471</v>
      </c>
      <c r="X83" s="198">
        <v>24.79084559827319</v>
      </c>
      <c r="Y83" s="198">
        <v>25.545465559251685</v>
      </c>
      <c r="Z83" s="198">
        <v>24.995139846525642</v>
      </c>
      <c r="AA83" s="198">
        <v>24.57630657322898</v>
      </c>
      <c r="AB83" s="198">
        <v>23.683924516102419</v>
      </c>
      <c r="AC83" s="198">
        <v>22.820341787474469</v>
      </c>
      <c r="AD83" s="144"/>
      <c r="AE83" s="196" t="s">
        <v>212</v>
      </c>
      <c r="AF83" s="198">
        <v>12.237809914632464</v>
      </c>
      <c r="AG83" s="198">
        <v>12.080358567096381</v>
      </c>
      <c r="AH83" s="198">
        <v>13.288790544989686</v>
      </c>
      <c r="AI83" s="198">
        <v>13.969709224104179</v>
      </c>
      <c r="AJ83" s="198">
        <v>15.556782010939202</v>
      </c>
      <c r="AK83" s="198">
        <v>14.981125104552756</v>
      </c>
      <c r="AL83" s="198">
        <v>14.995140848619362</v>
      </c>
      <c r="AM83" s="198">
        <v>14.444609408444137</v>
      </c>
      <c r="AN83" s="198">
        <v>15.818169939410097</v>
      </c>
      <c r="AO83" s="198">
        <v>17.327275092518867</v>
      </c>
      <c r="AP83" s="198">
        <v>24.438574370224824</v>
      </c>
      <c r="AQ83" s="172"/>
      <c r="AR83" s="198">
        <v>42.159392048380305</v>
      </c>
      <c r="AS83" s="198">
        <v>56.41042955043342</v>
      </c>
      <c r="AT83" s="198">
        <v>43.161877385537785</v>
      </c>
      <c r="AU83" s="198">
        <v>26.601566377674207</v>
      </c>
      <c r="AV83" s="198">
        <v>27.646417332208198</v>
      </c>
      <c r="AW83" s="198">
        <v>28.419264313853471</v>
      </c>
      <c r="AX83" s="198">
        <v>26.136963498076856</v>
      </c>
      <c r="AY83" s="198">
        <v>24.868658078495194</v>
      </c>
      <c r="AZ83" s="198">
        <v>27.742364002293986</v>
      </c>
      <c r="BA83" s="198">
        <v>28.032399671098371</v>
      </c>
      <c r="BB83" s="198">
        <v>29.017021204802919</v>
      </c>
      <c r="BC83" s="198">
        <v>28.319452612840816</v>
      </c>
      <c r="BD83" s="198">
        <v>27.88004283762573</v>
      </c>
      <c r="BE83" s="198">
        <v>27.545029035570991</v>
      </c>
      <c r="BF83" s="198">
        <v>26.01468077370345</v>
      </c>
      <c r="BH83" s="196" t="s">
        <v>212</v>
      </c>
      <c r="BI83" s="198">
        <v>9.0983231606131323</v>
      </c>
      <c r="BJ83" s="198">
        <v>9.0877119718802266</v>
      </c>
      <c r="BK83" s="198">
        <v>9.616281337394744</v>
      </c>
      <c r="BL83" s="198">
        <v>10.421683131621787</v>
      </c>
      <c r="BM83" s="198">
        <v>11.385339814271807</v>
      </c>
      <c r="BN83" s="198">
        <v>10.372642364681072</v>
      </c>
      <c r="BO83" s="198">
        <v>10.019597873948353</v>
      </c>
      <c r="BP83" s="198">
        <v>8.7918087149382291</v>
      </c>
      <c r="BQ83" s="198">
        <v>9.5941346693714404</v>
      </c>
      <c r="BR83" s="198">
        <v>11.205937079332832</v>
      </c>
      <c r="BS83" s="198">
        <v>18.737541924122656</v>
      </c>
      <c r="BT83" s="172"/>
      <c r="BU83" s="198">
        <v>35.495951353859155</v>
      </c>
      <c r="BV83" s="198">
        <v>40.721161278835631</v>
      </c>
      <c r="BW83" s="198">
        <v>30.697906657054808</v>
      </c>
      <c r="BX83" s="198">
        <v>19.204104882434667</v>
      </c>
      <c r="BY83" s="198">
        <v>22.692219570757945</v>
      </c>
      <c r="BZ83" s="198">
        <v>23.548905321243328</v>
      </c>
      <c r="CA83" s="198">
        <v>21.318695786996013</v>
      </c>
      <c r="CB83" s="198">
        <v>20.40741606453312</v>
      </c>
      <c r="CC83" s="198">
        <v>22.947959411307121</v>
      </c>
      <c r="CD83" s="198">
        <v>23.116627371864492</v>
      </c>
      <c r="CE83" s="198">
        <v>24.458206005299964</v>
      </c>
      <c r="CF83" s="198">
        <v>23.363809004703739</v>
      </c>
      <c r="CG83" s="198">
        <v>22.746352979424536</v>
      </c>
      <c r="CH83" s="198">
        <v>21.814484958761643</v>
      </c>
      <c r="CI83" s="198">
        <v>21.338406906153246</v>
      </c>
      <c r="CJ83" s="144"/>
      <c r="CK83" s="196" t="s">
        <v>212</v>
      </c>
      <c r="CL83" s="198">
        <v>19.297322403019777</v>
      </c>
      <c r="CM83" s="198">
        <v>19.171026711692711</v>
      </c>
      <c r="CN83" s="198">
        <v>20.499602891599679</v>
      </c>
      <c r="CO83" s="198">
        <v>21.845104612491717</v>
      </c>
      <c r="CP83" s="198">
        <v>24.046104039473448</v>
      </c>
      <c r="CQ83" s="198">
        <v>22.628908094627448</v>
      </c>
      <c r="CR83" s="198">
        <v>22.312253309051464</v>
      </c>
      <c r="CS83" s="198">
        <v>20.720865556266517</v>
      </c>
      <c r="CT83" s="198">
        <v>22.590817436137666</v>
      </c>
      <c r="CU83" s="198">
        <v>25.282239604953716</v>
      </c>
      <c r="CV83" s="198">
        <v>38.627880476982504</v>
      </c>
      <c r="CW83" s="172"/>
      <c r="CX83" s="198">
        <v>69.177342437033872</v>
      </c>
      <c r="CY83" s="198">
        <v>83.476713947366633</v>
      </c>
      <c r="CZ83" s="198">
        <v>64.100674228634745</v>
      </c>
      <c r="DA83" s="198">
        <v>40.677345836687095</v>
      </c>
      <c r="DB83" s="198">
        <v>46.863349727928018</v>
      </c>
      <c r="DC83" s="198">
        <v>48.253051647446974</v>
      </c>
      <c r="DD83" s="198">
        <v>44.553657417951868</v>
      </c>
      <c r="DE83" s="198">
        <v>42.746746034020646</v>
      </c>
      <c r="DF83" s="198">
        <v>47.583033780292595</v>
      </c>
      <c r="DG83" s="198">
        <v>47.907472970137682</v>
      </c>
      <c r="DH83" s="198">
        <v>50.003671564551652</v>
      </c>
      <c r="DI83" s="198">
        <v>48.358948851229385</v>
      </c>
      <c r="DJ83" s="198">
        <v>47.322659552653519</v>
      </c>
      <c r="DK83" s="198">
        <v>45.498409474864062</v>
      </c>
      <c r="DL83" s="198">
        <v>44.158748693627714</v>
      </c>
    </row>
    <row r="84" spans="2:116" s="158" customFormat="1" ht="10.5" customHeight="1">
      <c r="B84" s="197" t="s">
        <v>213</v>
      </c>
      <c r="C84" s="198">
        <v>5.8833825796880115</v>
      </c>
      <c r="D84" s="198">
        <v>5.7811945368181537</v>
      </c>
      <c r="E84" s="198">
        <v>6.4585519780370522</v>
      </c>
      <c r="F84" s="198">
        <v>6.8805116928401144</v>
      </c>
      <c r="G84" s="198">
        <v>7.7280958519178506</v>
      </c>
      <c r="H84" s="198">
        <v>7.3911943177125599</v>
      </c>
      <c r="I84" s="198">
        <v>7.4151052717152792</v>
      </c>
      <c r="J84" s="198">
        <v>7.0839032717899135</v>
      </c>
      <c r="K84" s="198">
        <v>7.7726171500394772</v>
      </c>
      <c r="L84" s="198">
        <v>8.602865353060773</v>
      </c>
      <c r="M84" s="198">
        <v>12.373346110027262</v>
      </c>
      <c r="N84" s="172"/>
      <c r="O84" s="198">
        <v>22.921282433697264</v>
      </c>
      <c r="P84" s="198">
        <v>29.913637428181477</v>
      </c>
      <c r="Q84" s="198">
        <v>22.430931902487792</v>
      </c>
      <c r="R84" s="198">
        <v>13.14720253366176</v>
      </c>
      <c r="S84" s="198">
        <v>11.912409425362901</v>
      </c>
      <c r="T84" s="198">
        <v>12.478631184919882</v>
      </c>
      <c r="U84" s="198">
        <v>11.160800798727186</v>
      </c>
      <c r="V84" s="198">
        <v>10.294735041489785</v>
      </c>
      <c r="W84" s="198">
        <v>11.104125398396672</v>
      </c>
      <c r="X84" s="198">
        <v>11.262433038739147</v>
      </c>
      <c r="Y84" s="198">
        <v>12.030897131061861</v>
      </c>
      <c r="Z84" s="198">
        <v>11.471610506697278</v>
      </c>
      <c r="AA84" s="198">
        <v>11.612020860070533</v>
      </c>
      <c r="AB84" s="198">
        <v>10.910179729884732</v>
      </c>
      <c r="AC84" s="198">
        <v>9.4865014402346155</v>
      </c>
      <c r="AD84" s="144"/>
      <c r="AE84" s="197" t="s">
        <v>213</v>
      </c>
      <c r="AF84" s="198">
        <v>7.3705241243294788</v>
      </c>
      <c r="AG84" s="198">
        <v>7.2315479506528932</v>
      </c>
      <c r="AH84" s="198">
        <v>8.0915435112707907</v>
      </c>
      <c r="AI84" s="198">
        <v>8.6240516563502876</v>
      </c>
      <c r="AJ84" s="198">
        <v>9.7185597504873549</v>
      </c>
      <c r="AK84" s="198">
        <v>9.2613186507872047</v>
      </c>
      <c r="AL84" s="198">
        <v>9.2589146577191563</v>
      </c>
      <c r="AM84" s="198">
        <v>8.787366321282315</v>
      </c>
      <c r="AN84" s="198">
        <v>9.6846562136750816</v>
      </c>
      <c r="AO84" s="198">
        <v>10.861915480686799</v>
      </c>
      <c r="AP84" s="198">
        <v>15.73990337672736</v>
      </c>
      <c r="AQ84" s="172"/>
      <c r="AR84" s="198">
        <v>29.237868692279573</v>
      </c>
      <c r="AS84" s="198">
        <v>40.219413633563548</v>
      </c>
      <c r="AT84" s="198">
        <v>29.566155234100112</v>
      </c>
      <c r="AU84" s="198">
        <v>16.689276637600347</v>
      </c>
      <c r="AV84" s="198">
        <v>15.152039646966697</v>
      </c>
      <c r="AW84" s="198">
        <v>15.97303308626314</v>
      </c>
      <c r="AX84" s="198">
        <v>13.993232418881021</v>
      </c>
      <c r="AY84" s="198">
        <v>12.753617745996664</v>
      </c>
      <c r="AZ84" s="198">
        <v>13.920459119195199</v>
      </c>
      <c r="BA84" s="198">
        <v>14.215217416690352</v>
      </c>
      <c r="BB84" s="198">
        <v>15.20180176216461</v>
      </c>
      <c r="BC84" s="198">
        <v>14.492874713983129</v>
      </c>
      <c r="BD84" s="198">
        <v>14.666400026733504</v>
      </c>
      <c r="BE84" s="198">
        <v>14.467953972895113</v>
      </c>
      <c r="BF84" s="198">
        <v>12.366143136609875</v>
      </c>
      <c r="BH84" s="197" t="s">
        <v>213</v>
      </c>
      <c r="BI84" s="198">
        <v>5.218336010914256</v>
      </c>
      <c r="BJ84" s="198">
        <v>5.2098078716511704</v>
      </c>
      <c r="BK84" s="198">
        <v>5.5613830105834028</v>
      </c>
      <c r="BL84" s="198">
        <v>6.1809542690474029</v>
      </c>
      <c r="BM84" s="198">
        <v>6.8444250955296111</v>
      </c>
      <c r="BN84" s="198">
        <v>6.0705626870854177</v>
      </c>
      <c r="BO84" s="198">
        <v>5.7846811683240151</v>
      </c>
      <c r="BP84" s="198">
        <v>4.8775767049748326</v>
      </c>
      <c r="BQ84" s="198">
        <v>5.5822598959299849</v>
      </c>
      <c r="BR84" s="198">
        <v>6.8306052992790258</v>
      </c>
      <c r="BS84" s="198">
        <v>11.848947278548135</v>
      </c>
      <c r="BT84" s="172"/>
      <c r="BU84" s="198">
        <v>24.827648122521914</v>
      </c>
      <c r="BV84" s="198">
        <v>28.854083223159716</v>
      </c>
      <c r="BW84" s="198">
        <v>21.170078246233338</v>
      </c>
      <c r="BX84" s="198">
        <v>12.313200231842</v>
      </c>
      <c r="BY84" s="198">
        <v>11.237059662275353</v>
      </c>
      <c r="BZ84" s="198">
        <v>12.147114818588392</v>
      </c>
      <c r="CA84" s="198">
        <v>9.7865846686165732</v>
      </c>
      <c r="CB84" s="198">
        <v>8.8122078014422893</v>
      </c>
      <c r="CC84" s="198">
        <v>10.263375905069108</v>
      </c>
      <c r="CD84" s="198">
        <v>10.434790273173604</v>
      </c>
      <c r="CE84" s="198">
        <v>11.39432051370135</v>
      </c>
      <c r="CF84" s="198">
        <v>10.282103530151295</v>
      </c>
      <c r="CG84" s="198">
        <v>10.266799705017544</v>
      </c>
      <c r="CH84" s="198">
        <v>9.3946338899195982</v>
      </c>
      <c r="CI84" s="198">
        <v>8.1846891056909303</v>
      </c>
      <c r="CJ84" s="144"/>
      <c r="CK84" s="197" t="s">
        <v>213</v>
      </c>
      <c r="CL84" s="198">
        <v>11.101718590602268</v>
      </c>
      <c r="CM84" s="198">
        <v>10.991002408469324</v>
      </c>
      <c r="CN84" s="198">
        <v>12.019934988620456</v>
      </c>
      <c r="CO84" s="198">
        <v>13.061465961887517</v>
      </c>
      <c r="CP84" s="198">
        <v>14.572520947447462</v>
      </c>
      <c r="CQ84" s="198">
        <v>13.461757004797978</v>
      </c>
      <c r="CR84" s="198">
        <v>13.199786440039293</v>
      </c>
      <c r="CS84" s="198">
        <v>11.961479976764746</v>
      </c>
      <c r="CT84" s="198">
        <v>13.354877045969463</v>
      </c>
      <c r="CU84" s="198">
        <v>15.4334706523398</v>
      </c>
      <c r="CV84" s="198">
        <v>24.222293388575395</v>
      </c>
      <c r="CW84" s="172"/>
      <c r="CX84" s="198">
        <v>47.748930556219179</v>
      </c>
      <c r="CY84" s="198">
        <v>58.767720651341193</v>
      </c>
      <c r="CZ84" s="198">
        <v>43.60101014872113</v>
      </c>
      <c r="DA84" s="198">
        <v>25.460402765503758</v>
      </c>
      <c r="DB84" s="198">
        <v>23.149469087638252</v>
      </c>
      <c r="DC84" s="198">
        <v>24.625746003508276</v>
      </c>
      <c r="DD84" s="198">
        <v>20.947385467343757</v>
      </c>
      <c r="DE84" s="198">
        <v>19.106942842932074</v>
      </c>
      <c r="DF84" s="198">
        <v>21.367501303465779</v>
      </c>
      <c r="DG84" s="198">
        <v>21.697223311912751</v>
      </c>
      <c r="DH84" s="198">
        <v>23.425217644763212</v>
      </c>
      <c r="DI84" s="198">
        <v>21.753714036848571</v>
      </c>
      <c r="DJ84" s="198">
        <v>21.878820565088077</v>
      </c>
      <c r="DK84" s="198">
        <v>20.304813619804328</v>
      </c>
      <c r="DL84" s="198">
        <v>17.671190545925548</v>
      </c>
    </row>
    <row r="85" spans="2:116" s="158" customFormat="1" ht="10.5" customHeight="1">
      <c r="B85" s="196" t="s">
        <v>215</v>
      </c>
      <c r="C85" s="198">
        <v>542.67259466836924</v>
      </c>
      <c r="D85" s="198">
        <v>536.48175110916293</v>
      </c>
      <c r="E85" s="198">
        <v>579.26471296868033</v>
      </c>
      <c r="F85" s="198">
        <v>608.11297287166155</v>
      </c>
      <c r="G85" s="198">
        <v>674.08383246464746</v>
      </c>
      <c r="H85" s="198">
        <v>652.45754523695985</v>
      </c>
      <c r="I85" s="198">
        <v>654.39670303969262</v>
      </c>
      <c r="J85" s="198">
        <v>634.92874085084497</v>
      </c>
      <c r="K85" s="198">
        <v>691.80826970027465</v>
      </c>
      <c r="L85" s="198">
        <v>749.46058700408867</v>
      </c>
      <c r="M85" s="198">
        <v>1059.2328375366915</v>
      </c>
      <c r="N85" s="172"/>
      <c r="O85" s="198">
        <v>1795.6253440649255</v>
      </c>
      <c r="P85" s="198">
        <v>2280.2049536515974</v>
      </c>
      <c r="Q85" s="198">
        <v>1780.4706042437872</v>
      </c>
      <c r="R85" s="198">
        <v>1143.3173122535288</v>
      </c>
      <c r="S85" s="198">
        <v>1058.7368603102661</v>
      </c>
      <c r="T85" s="198">
        <v>1097.9767901196133</v>
      </c>
      <c r="U85" s="198">
        <v>990.34632289614251</v>
      </c>
      <c r="V85" s="198">
        <v>924.07179241049676</v>
      </c>
      <c r="W85" s="198">
        <v>994.52173852263093</v>
      </c>
      <c r="X85" s="198">
        <v>1005.492671007074</v>
      </c>
      <c r="Y85" s="198">
        <v>1047.1689986109325</v>
      </c>
      <c r="Z85" s="198">
        <v>1008.4096830018959</v>
      </c>
      <c r="AA85" s="198">
        <v>1035.8065995599588</v>
      </c>
      <c r="AB85" s="198">
        <v>970.46169362321405</v>
      </c>
      <c r="AC85" s="198">
        <v>898.28711094270216</v>
      </c>
      <c r="AD85" s="144"/>
      <c r="AE85" s="196" t="s">
        <v>215</v>
      </c>
      <c r="AF85" s="198">
        <v>651.46551674406658</v>
      </c>
      <c r="AG85" s="198">
        <v>643.03963096510472</v>
      </c>
      <c r="AH85" s="198">
        <v>707.50128330190739</v>
      </c>
      <c r="AI85" s="198">
        <v>743.87160186063716</v>
      </c>
      <c r="AJ85" s="198">
        <v>828.49622212796953</v>
      </c>
      <c r="AK85" s="198">
        <v>797.74126162774576</v>
      </c>
      <c r="AL85" s="198">
        <v>798.47652807032887</v>
      </c>
      <c r="AM85" s="198">
        <v>769.02965274563599</v>
      </c>
      <c r="AN85" s="198">
        <v>842.21957230189219</v>
      </c>
      <c r="AO85" s="198">
        <v>922.82338576728216</v>
      </c>
      <c r="AP85" s="198">
        <v>1301.9801284194441</v>
      </c>
      <c r="AQ85" s="172"/>
      <c r="AR85" s="198">
        <v>2248.1523231312167</v>
      </c>
      <c r="AS85" s="198">
        <v>3009.1881636318185</v>
      </c>
      <c r="AT85" s="198">
        <v>2301.2429740455873</v>
      </c>
      <c r="AU85" s="198">
        <v>1416.7711392603285</v>
      </c>
      <c r="AV85" s="198">
        <v>1314.1306453303876</v>
      </c>
      <c r="AW85" s="198">
        <v>1371.0265953502756</v>
      </c>
      <c r="AX85" s="198">
        <v>1205.1135207082036</v>
      </c>
      <c r="AY85" s="198">
        <v>1111.2488751542612</v>
      </c>
      <c r="AZ85" s="198">
        <v>1213.025893675911</v>
      </c>
      <c r="BA85" s="198">
        <v>1233.4530403003751</v>
      </c>
      <c r="BB85" s="198">
        <v>1291.3127002880951</v>
      </c>
      <c r="BC85" s="198">
        <v>1242.1831019618942</v>
      </c>
      <c r="BD85" s="198">
        <v>1278.1795931448085</v>
      </c>
      <c r="BE85" s="198">
        <v>1253.7131570026793</v>
      </c>
      <c r="BF85" s="198">
        <v>1132.5607620231472</v>
      </c>
      <c r="BH85" s="196" t="s">
        <v>215</v>
      </c>
      <c r="BI85" s="198">
        <v>484.07725193346113</v>
      </c>
      <c r="BJ85" s="198">
        <v>483.51024040735984</v>
      </c>
      <c r="BK85" s="198">
        <v>511.68124434564146</v>
      </c>
      <c r="BL85" s="198">
        <v>554.690366212203</v>
      </c>
      <c r="BM85" s="198">
        <v>606.07258886022532</v>
      </c>
      <c r="BN85" s="198">
        <v>551.99888269948804</v>
      </c>
      <c r="BO85" s="198">
        <v>533.13171986984128</v>
      </c>
      <c r="BP85" s="198">
        <v>467.60416004497654</v>
      </c>
      <c r="BQ85" s="198">
        <v>510.53650760595826</v>
      </c>
      <c r="BR85" s="198">
        <v>596.61652375680455</v>
      </c>
      <c r="BS85" s="198">
        <v>998.03495699091184</v>
      </c>
      <c r="BT85" s="172"/>
      <c r="BU85" s="198">
        <v>1893.0348424472174</v>
      </c>
      <c r="BV85" s="198">
        <v>2172.0722126368378</v>
      </c>
      <c r="BW85" s="198">
        <v>1636.8487086256557</v>
      </c>
      <c r="BX85" s="198">
        <v>1023.0551449756288</v>
      </c>
      <c r="BY85" s="198">
        <v>950.75715549478252</v>
      </c>
      <c r="BZ85" s="198">
        <v>1013.8252023397125</v>
      </c>
      <c r="CA85" s="198">
        <v>849.02617557885787</v>
      </c>
      <c r="CB85" s="198">
        <v>781.50054762403374</v>
      </c>
      <c r="CC85" s="198">
        <v>876.57244986157161</v>
      </c>
      <c r="CD85" s="198">
        <v>888.45169621550315</v>
      </c>
      <c r="CE85" s="198">
        <v>971.06194057797131</v>
      </c>
      <c r="CF85" s="198">
        <v>893.98380708939726</v>
      </c>
      <c r="CG85" s="198">
        <v>901.90177816126288</v>
      </c>
      <c r="CH85" s="198">
        <v>833.526232633625</v>
      </c>
      <c r="CI85" s="198">
        <v>789.63574825882631</v>
      </c>
      <c r="CJ85" s="144"/>
      <c r="CK85" s="196" t="s">
        <v>215</v>
      </c>
      <c r="CL85" s="198">
        <v>1026.7498466018303</v>
      </c>
      <c r="CM85" s="198">
        <v>1019.9919915165228</v>
      </c>
      <c r="CN85" s="198">
        <v>1090.9459573143217</v>
      </c>
      <c r="CO85" s="198">
        <v>1162.8033390838646</v>
      </c>
      <c r="CP85" s="198">
        <v>1280.1564213248728</v>
      </c>
      <c r="CQ85" s="198">
        <v>1204.4564279364479</v>
      </c>
      <c r="CR85" s="198">
        <v>1187.5284229095339</v>
      </c>
      <c r="CS85" s="198">
        <v>1102.5329008958215</v>
      </c>
      <c r="CT85" s="198">
        <v>1202.344777306233</v>
      </c>
      <c r="CU85" s="198">
        <v>1346.0771107608932</v>
      </c>
      <c r="CV85" s="198">
        <v>2057.2677945276032</v>
      </c>
      <c r="CW85" s="172"/>
      <c r="CX85" s="198">
        <v>3688.6601865121429</v>
      </c>
      <c r="CY85" s="198">
        <v>4452.2771662884352</v>
      </c>
      <c r="CZ85" s="198">
        <v>3417.3193128694429</v>
      </c>
      <c r="DA85" s="198">
        <v>2166.3724572291576</v>
      </c>
      <c r="DB85" s="198">
        <v>2009.4940158050485</v>
      </c>
      <c r="DC85" s="198">
        <v>2111.8019924593259</v>
      </c>
      <c r="DD85" s="198">
        <v>1839.3724984750004</v>
      </c>
      <c r="DE85" s="198">
        <v>1705.5723400345305</v>
      </c>
      <c r="DF85" s="198">
        <v>1871.0941883842024</v>
      </c>
      <c r="DG85" s="198">
        <v>1893.9443672225771</v>
      </c>
      <c r="DH85" s="198">
        <v>2018.2309391889039</v>
      </c>
      <c r="DI85" s="198">
        <v>1902.3934900912932</v>
      </c>
      <c r="DJ85" s="198">
        <v>1937.7083777212217</v>
      </c>
      <c r="DK85" s="198">
        <v>1803.987926256839</v>
      </c>
      <c r="DL85" s="198">
        <v>1687.9228592015284</v>
      </c>
    </row>
    <row r="86" spans="2:116" s="158" customFormat="1" ht="10.5" customHeight="1">
      <c r="B86"/>
      <c r="C86"/>
      <c r="D86"/>
      <c r="E86"/>
      <c r="F86"/>
      <c r="G86"/>
      <c r="H86"/>
      <c r="I86"/>
      <c r="J86"/>
      <c r="K86"/>
      <c r="L86"/>
      <c r="M86"/>
      <c r="N86"/>
      <c r="O86"/>
      <c r="P86"/>
      <c r="Q86"/>
      <c r="R86"/>
      <c r="S86"/>
      <c r="T86"/>
      <c r="U86"/>
      <c r="V86"/>
      <c r="W86"/>
      <c r="X86"/>
      <c r="Y86"/>
      <c r="Z86"/>
      <c r="AA86"/>
      <c r="AB86"/>
      <c r="AC86"/>
      <c r="AD86" s="144"/>
      <c r="AE86"/>
      <c r="AF86"/>
      <c r="AG86"/>
      <c r="AH86"/>
      <c r="AI86"/>
      <c r="AJ86"/>
      <c r="AK86"/>
      <c r="AL86"/>
      <c r="AM86"/>
      <c r="AN86"/>
      <c r="AO86"/>
      <c r="AP86"/>
      <c r="AQ86"/>
      <c r="AX86"/>
      <c r="AY86"/>
      <c r="AZ86"/>
      <c r="BA86"/>
      <c r="BB86"/>
      <c r="BC86"/>
      <c r="BD86"/>
      <c r="BE86"/>
      <c r="BF86"/>
      <c r="BH86"/>
      <c r="BI86"/>
      <c r="BJ86"/>
      <c r="BK86"/>
      <c r="BL86"/>
      <c r="BM86"/>
      <c r="BN86"/>
      <c r="BO86"/>
      <c r="BP86"/>
      <c r="BQ86"/>
      <c r="BR86"/>
      <c r="BS86"/>
      <c r="BT86"/>
      <c r="BU86"/>
      <c r="BV86"/>
      <c r="BW86"/>
      <c r="BX86"/>
      <c r="BY86"/>
      <c r="BZ86"/>
      <c r="CA86"/>
      <c r="CB86"/>
      <c r="CC86"/>
      <c r="CD86"/>
      <c r="CE86"/>
      <c r="CF86"/>
      <c r="CG86"/>
      <c r="CH86"/>
      <c r="CI86"/>
      <c r="CJ86" s="144"/>
      <c r="CK86" s="196" t="s">
        <v>216</v>
      </c>
      <c r="CL86" s="198">
        <v>1078.087338931922</v>
      </c>
      <c r="CM86" s="198">
        <v>1070.9915910923489</v>
      </c>
      <c r="CN86" s="198">
        <v>1145.493255180038</v>
      </c>
      <c r="CO86" s="198">
        <v>1220.9435060380579</v>
      </c>
      <c r="CP86" s="198">
        <v>1344.1642423911164</v>
      </c>
      <c r="CQ86" s="198">
        <v>1264.6792493332703</v>
      </c>
      <c r="CR86" s="198">
        <v>1246.9048440550107</v>
      </c>
      <c r="CS86" s="198">
        <v>1157.6595459406126</v>
      </c>
      <c r="CT86" s="198">
        <v>1262.4620161715447</v>
      </c>
      <c r="CU86" s="198">
        <v>1413.3809662989379</v>
      </c>
      <c r="CV86" s="198">
        <v>2160.1311842539835</v>
      </c>
      <c r="CW86" s="172"/>
      <c r="CX86" s="198">
        <v>3873.09319583775</v>
      </c>
      <c r="CY86" s="198">
        <v>4674.8910246028572</v>
      </c>
      <c r="CZ86" s="198">
        <v>3588.1852785129154</v>
      </c>
      <c r="DA86" s="198">
        <v>2274.6910800906157</v>
      </c>
      <c r="DB86" s="198">
        <v>2109.968716595301</v>
      </c>
      <c r="DC86" s="198">
        <v>2217.3920920822925</v>
      </c>
      <c r="DD86" s="198">
        <v>1931.3411233987506</v>
      </c>
      <c r="DE86" s="198">
        <v>1790.8509570362571</v>
      </c>
      <c r="DF86" s="198">
        <v>1964.6488978034126</v>
      </c>
      <c r="DG86" s="198">
        <v>1988.641585583706</v>
      </c>
      <c r="DH86" s="198">
        <v>2119.1424861483492</v>
      </c>
      <c r="DI86" s="198">
        <v>1997.5131645958579</v>
      </c>
      <c r="DJ86" s="198">
        <v>2034.5937966072829</v>
      </c>
      <c r="DK86" s="198">
        <v>1894.1873225696811</v>
      </c>
      <c r="DL86" s="198">
        <v>1772.3190021616049</v>
      </c>
    </row>
    <row r="87" spans="2:116" s="158" customFormat="1" ht="18" customHeight="1">
      <c r="B87" s="179" t="s">
        <v>121</v>
      </c>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0"/>
      <c r="BU87" s="180"/>
      <c r="BV87" s="180"/>
      <c r="BW87" s="180"/>
      <c r="BX87" s="180"/>
      <c r="BY87" s="180"/>
      <c r="BZ87" s="180"/>
      <c r="CA87" s="180"/>
      <c r="CB87" s="180"/>
      <c r="CC87" s="180"/>
      <c r="CD87" s="180"/>
      <c r="CE87" s="180"/>
      <c r="CF87" s="180"/>
      <c r="CG87" s="180"/>
      <c r="CH87" s="180"/>
      <c r="CI87" s="180"/>
      <c r="CJ87" s="180"/>
      <c r="CK87" s="180"/>
      <c r="CL87" s="180"/>
      <c r="CM87" s="180"/>
      <c r="CN87" s="180"/>
      <c r="CO87" s="180"/>
      <c r="CP87" s="180"/>
      <c r="CQ87" s="180"/>
      <c r="CR87" s="180"/>
      <c r="CS87" s="180"/>
      <c r="CT87" s="180"/>
      <c r="CU87" s="180"/>
      <c r="CV87" s="180"/>
      <c r="CW87" s="180"/>
      <c r="CX87" s="180"/>
      <c r="CY87" s="180"/>
      <c r="CZ87" s="162"/>
      <c r="DA87" s="162"/>
      <c r="DB87" s="162"/>
      <c r="DC87" s="215"/>
      <c r="DD87" s="166"/>
      <c r="DE87" s="166"/>
      <c r="DF87" s="166"/>
      <c r="DG87" s="166"/>
      <c r="DH87" s="166"/>
      <c r="DI87" s="166"/>
      <c r="DJ87" s="166"/>
      <c r="DK87" s="166"/>
      <c r="DL87" s="167"/>
    </row>
    <row r="88" spans="2:116" s="160" customFormat="1" ht="10.5" customHeight="1">
      <c r="B88" s="183"/>
    </row>
    <row r="89" spans="2:116" s="182" customFormat="1" ht="10.5" customHeight="1">
      <c r="B89" s="165" t="s">
        <v>91</v>
      </c>
      <c r="C89" s="181"/>
      <c r="D89" s="181"/>
      <c r="E89" s="181"/>
      <c r="F89" s="181"/>
      <c r="G89" s="181"/>
      <c r="H89" s="181"/>
      <c r="I89" s="181"/>
      <c r="J89" s="181"/>
      <c r="K89" s="181"/>
      <c r="L89" s="181"/>
      <c r="M89" s="181"/>
      <c r="N89" s="181"/>
      <c r="O89" s="181"/>
      <c r="P89" s="181"/>
      <c r="Q89" s="166"/>
      <c r="R89" s="166"/>
      <c r="S89" s="166"/>
      <c r="T89" s="166"/>
      <c r="U89" s="166"/>
      <c r="V89" s="166"/>
      <c r="W89" s="166"/>
      <c r="X89" s="166"/>
      <c r="Y89" s="166"/>
      <c r="Z89" s="166"/>
      <c r="AA89" s="166"/>
      <c r="AB89" s="166"/>
      <c r="AC89" s="167"/>
      <c r="AD89" s="169"/>
      <c r="AE89" s="165" t="s">
        <v>92</v>
      </c>
      <c r="AF89" s="181"/>
      <c r="AG89" s="181"/>
      <c r="AH89" s="181"/>
      <c r="AI89" s="181"/>
      <c r="AJ89" s="181"/>
      <c r="AK89" s="181"/>
      <c r="AL89" s="181"/>
      <c r="AM89" s="181"/>
      <c r="AN89" s="181"/>
      <c r="AO89" s="181"/>
      <c r="AP89" s="181"/>
      <c r="AQ89" s="181"/>
      <c r="AR89" s="181"/>
      <c r="AS89" s="181"/>
      <c r="AT89" s="166"/>
      <c r="AU89" s="166"/>
      <c r="AV89" s="166"/>
      <c r="AW89" s="166"/>
      <c r="AX89" s="166"/>
      <c r="AY89" s="166"/>
      <c r="AZ89" s="166"/>
      <c r="BA89" s="166"/>
      <c r="BB89" s="166"/>
      <c r="BC89" s="166"/>
      <c r="BD89" s="166"/>
      <c r="BE89" s="166"/>
      <c r="BF89" s="167"/>
      <c r="BH89" s="165" t="s">
        <v>93</v>
      </c>
      <c r="BI89" s="181"/>
      <c r="BJ89" s="181"/>
      <c r="BK89" s="181"/>
      <c r="BL89" s="181"/>
      <c r="BM89" s="181"/>
      <c r="BN89" s="181"/>
      <c r="BO89" s="181"/>
      <c r="BP89" s="181"/>
      <c r="BQ89" s="181"/>
      <c r="BR89" s="181"/>
      <c r="BS89" s="181"/>
      <c r="BT89" s="181"/>
      <c r="BU89" s="181"/>
      <c r="BV89" s="181"/>
      <c r="BW89" s="166"/>
      <c r="BX89" s="166"/>
      <c r="BY89" s="166"/>
      <c r="BZ89" s="166"/>
      <c r="CA89" s="166"/>
      <c r="CB89" s="166"/>
      <c r="CC89" s="166"/>
      <c r="CD89" s="166"/>
      <c r="CE89" s="166"/>
      <c r="CF89" s="166"/>
      <c r="CG89" s="166"/>
      <c r="CH89" s="166"/>
      <c r="CI89" s="167"/>
      <c r="CJ89" s="169"/>
      <c r="CK89" s="165" t="s">
        <v>94</v>
      </c>
      <c r="CL89" s="181"/>
      <c r="CM89" s="181"/>
      <c r="CN89" s="181"/>
      <c r="CO89" s="181"/>
      <c r="CP89" s="181"/>
      <c r="CQ89" s="181"/>
      <c r="CR89" s="181"/>
      <c r="CS89" s="181"/>
      <c r="CT89" s="181"/>
      <c r="CU89" s="181"/>
      <c r="CV89" s="181"/>
      <c r="CW89" s="181"/>
      <c r="CX89" s="181"/>
      <c r="CY89" s="181"/>
      <c r="CZ89" s="166"/>
      <c r="DA89" s="166"/>
      <c r="DB89" s="166"/>
      <c r="DC89" s="166"/>
      <c r="DD89" s="166"/>
      <c r="DE89" s="166"/>
      <c r="DF89" s="166"/>
      <c r="DG89" s="166"/>
      <c r="DH89" s="166"/>
      <c r="DI89" s="166"/>
      <c r="DJ89" s="166"/>
      <c r="DK89" s="166"/>
      <c r="DL89" s="167"/>
    </row>
    <row r="90" spans="2:116" s="158" customFormat="1" ht="10.5" customHeight="1">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X90" s="169"/>
      <c r="AY90" s="169"/>
      <c r="AZ90" s="169"/>
      <c r="BA90" s="169"/>
      <c r="BB90" s="169"/>
      <c r="BC90" s="169"/>
      <c r="BD90" s="169"/>
      <c r="BE90" s="169"/>
      <c r="BF90" s="169"/>
      <c r="BH90" s="169"/>
      <c r="BI90" s="169"/>
      <c r="BJ90" s="169"/>
      <c r="BK90" s="169"/>
      <c r="BL90" s="169"/>
      <c r="BM90" s="169"/>
      <c r="BN90" s="169"/>
      <c r="BO90" s="169"/>
      <c r="BP90" s="169"/>
      <c r="BQ90" s="169"/>
      <c r="BR90" s="169"/>
      <c r="BS90" s="169"/>
      <c r="BT90" s="169"/>
      <c r="BU90" s="169"/>
      <c r="BV90" s="169"/>
      <c r="BW90" s="169"/>
      <c r="BX90" s="169"/>
      <c r="BY90" s="169"/>
      <c r="BZ90" s="169"/>
      <c r="CA90" s="169"/>
      <c r="CB90" s="169"/>
      <c r="CC90" s="169"/>
      <c r="CD90" s="169"/>
      <c r="CE90" s="169"/>
      <c r="CF90" s="169"/>
      <c r="CG90" s="169"/>
      <c r="CH90" s="169"/>
      <c r="CI90" s="169"/>
      <c r="CJ90" s="169"/>
      <c r="CK90" s="169"/>
      <c r="CL90" s="169"/>
      <c r="CM90" s="169"/>
      <c r="CN90" s="169"/>
      <c r="CO90" s="169"/>
      <c r="CP90" s="169"/>
      <c r="CQ90" s="169"/>
      <c r="CR90" s="169"/>
      <c r="CS90" s="169"/>
      <c r="CT90" s="169"/>
      <c r="CU90" s="169"/>
      <c r="CV90" s="169"/>
      <c r="CW90" s="169"/>
      <c r="CX90" s="169"/>
      <c r="CY90" s="169"/>
      <c r="CZ90" s="169"/>
      <c r="DA90" s="169"/>
      <c r="DB90" s="169"/>
      <c r="DC90" s="169"/>
    </row>
    <row r="91" spans="2:116" s="158" customFormat="1" ht="38.25" customHeight="1">
      <c r="B91" s="170" t="s">
        <v>175</v>
      </c>
      <c r="C91" s="171" t="s">
        <v>176</v>
      </c>
      <c r="D91" s="171" t="s">
        <v>177</v>
      </c>
      <c r="E91" s="171" t="s">
        <v>178</v>
      </c>
      <c r="F91" s="171" t="s">
        <v>179</v>
      </c>
      <c r="G91" s="171" t="s">
        <v>180</v>
      </c>
      <c r="H91" s="171" t="s">
        <v>181</v>
      </c>
      <c r="I91" s="171" t="s">
        <v>182</v>
      </c>
      <c r="J91" s="171" t="s">
        <v>183</v>
      </c>
      <c r="K91" s="171" t="s">
        <v>184</v>
      </c>
      <c r="L91" s="171" t="s">
        <v>185</v>
      </c>
      <c r="M91" s="171" t="s">
        <v>186</v>
      </c>
      <c r="N91" s="172"/>
      <c r="O91" s="171" t="s">
        <v>187</v>
      </c>
      <c r="P91" s="171" t="s">
        <v>188</v>
      </c>
      <c r="Q91" s="171" t="s">
        <v>189</v>
      </c>
      <c r="R91" s="173" t="s">
        <v>190</v>
      </c>
      <c r="S91" s="173" t="s">
        <v>191</v>
      </c>
      <c r="T91" s="173" t="s">
        <v>192</v>
      </c>
      <c r="U91" s="173" t="s">
        <v>618</v>
      </c>
      <c r="V91" s="173" t="s">
        <v>619</v>
      </c>
      <c r="W91" s="173" t="s">
        <v>193</v>
      </c>
      <c r="X91" s="173" t="s">
        <v>194</v>
      </c>
      <c r="Y91" s="173" t="s">
        <v>195</v>
      </c>
      <c r="Z91" s="173" t="s">
        <v>196</v>
      </c>
      <c r="AA91" s="173" t="s">
        <v>197</v>
      </c>
      <c r="AB91" s="173" t="s">
        <v>198</v>
      </c>
      <c r="AC91" s="173" t="s">
        <v>199</v>
      </c>
      <c r="AD91" s="144"/>
      <c r="AE91" s="170" t="s">
        <v>175</v>
      </c>
      <c r="AF91" s="171" t="s">
        <v>176</v>
      </c>
      <c r="AG91" s="171" t="s">
        <v>177</v>
      </c>
      <c r="AH91" s="171" t="s">
        <v>178</v>
      </c>
      <c r="AI91" s="171" t="s">
        <v>179</v>
      </c>
      <c r="AJ91" s="171" t="s">
        <v>180</v>
      </c>
      <c r="AK91" s="171" t="s">
        <v>181</v>
      </c>
      <c r="AL91" s="171" t="s">
        <v>182</v>
      </c>
      <c r="AM91" s="171" t="s">
        <v>183</v>
      </c>
      <c r="AN91" s="171" t="s">
        <v>184</v>
      </c>
      <c r="AO91" s="171" t="s">
        <v>185</v>
      </c>
      <c r="AP91" s="171" t="s">
        <v>186</v>
      </c>
      <c r="AQ91" s="172"/>
      <c r="AR91" s="171" t="s">
        <v>187</v>
      </c>
      <c r="AS91" s="171" t="s">
        <v>188</v>
      </c>
      <c r="AT91" s="171" t="s">
        <v>189</v>
      </c>
      <c r="AU91" s="173" t="s">
        <v>190</v>
      </c>
      <c r="AV91" s="173" t="s">
        <v>191</v>
      </c>
      <c r="AW91" s="173" t="s">
        <v>192</v>
      </c>
      <c r="AX91" s="173" t="s">
        <v>618</v>
      </c>
      <c r="AY91" s="173" t="s">
        <v>619</v>
      </c>
      <c r="AZ91" s="173" t="s">
        <v>193</v>
      </c>
      <c r="BA91" s="173" t="s">
        <v>194</v>
      </c>
      <c r="BB91" s="173" t="s">
        <v>195</v>
      </c>
      <c r="BC91" s="173" t="s">
        <v>196</v>
      </c>
      <c r="BD91" s="173" t="s">
        <v>197</v>
      </c>
      <c r="BE91" s="173" t="s">
        <v>198</v>
      </c>
      <c r="BF91" s="171" t="s">
        <v>199</v>
      </c>
      <c r="BH91" s="170" t="s">
        <v>175</v>
      </c>
      <c r="BI91" s="171" t="s">
        <v>176</v>
      </c>
      <c r="BJ91" s="171" t="s">
        <v>177</v>
      </c>
      <c r="BK91" s="171" t="s">
        <v>178</v>
      </c>
      <c r="BL91" s="171" t="s">
        <v>179</v>
      </c>
      <c r="BM91" s="171" t="s">
        <v>180</v>
      </c>
      <c r="BN91" s="171" t="s">
        <v>181</v>
      </c>
      <c r="BO91" s="171" t="s">
        <v>182</v>
      </c>
      <c r="BP91" s="171" t="s">
        <v>183</v>
      </c>
      <c r="BQ91" s="171" t="s">
        <v>184</v>
      </c>
      <c r="BR91" s="171" t="s">
        <v>185</v>
      </c>
      <c r="BS91" s="171" t="s">
        <v>186</v>
      </c>
      <c r="BT91" s="172"/>
      <c r="BU91" s="171" t="s">
        <v>187</v>
      </c>
      <c r="BV91" s="171" t="s">
        <v>188</v>
      </c>
      <c r="BW91" s="171" t="s">
        <v>189</v>
      </c>
      <c r="BX91" s="173" t="s">
        <v>190</v>
      </c>
      <c r="BY91" s="173" t="s">
        <v>191</v>
      </c>
      <c r="BZ91" s="173" t="s">
        <v>192</v>
      </c>
      <c r="CA91" s="173" t="s">
        <v>618</v>
      </c>
      <c r="CB91" s="173" t="s">
        <v>619</v>
      </c>
      <c r="CC91" s="173" t="s">
        <v>193</v>
      </c>
      <c r="CD91" s="173" t="s">
        <v>194</v>
      </c>
      <c r="CE91" s="173" t="s">
        <v>195</v>
      </c>
      <c r="CF91" s="173" t="s">
        <v>196</v>
      </c>
      <c r="CG91" s="173" t="s">
        <v>197</v>
      </c>
      <c r="CH91" s="173" t="s">
        <v>198</v>
      </c>
      <c r="CI91" s="171" t="s">
        <v>199</v>
      </c>
      <c r="CJ91" s="144"/>
      <c r="CK91" s="170" t="s">
        <v>175</v>
      </c>
      <c r="CL91" s="171" t="s">
        <v>176</v>
      </c>
      <c r="CM91" s="171" t="s">
        <v>177</v>
      </c>
      <c r="CN91" s="171" t="s">
        <v>178</v>
      </c>
      <c r="CO91" s="171" t="s">
        <v>179</v>
      </c>
      <c r="CP91" s="171" t="s">
        <v>180</v>
      </c>
      <c r="CQ91" s="171" t="s">
        <v>181</v>
      </c>
      <c r="CR91" s="171" t="s">
        <v>182</v>
      </c>
      <c r="CS91" s="171" t="s">
        <v>183</v>
      </c>
      <c r="CT91" s="171" t="s">
        <v>184</v>
      </c>
      <c r="CU91" s="171" t="s">
        <v>185</v>
      </c>
      <c r="CV91" s="171" t="s">
        <v>186</v>
      </c>
      <c r="CW91" s="172"/>
      <c r="CX91" s="171" t="s">
        <v>187</v>
      </c>
      <c r="CY91" s="171" t="s">
        <v>188</v>
      </c>
      <c r="CZ91" s="171" t="s">
        <v>189</v>
      </c>
      <c r="DA91" s="173" t="s">
        <v>190</v>
      </c>
      <c r="DB91" s="173" t="s">
        <v>191</v>
      </c>
      <c r="DC91" s="173" t="s">
        <v>192</v>
      </c>
      <c r="DD91" s="173" t="s">
        <v>618</v>
      </c>
      <c r="DE91" s="173" t="s">
        <v>619</v>
      </c>
      <c r="DF91" s="173" t="s">
        <v>193</v>
      </c>
      <c r="DG91" s="173" t="s">
        <v>194</v>
      </c>
      <c r="DH91" s="173" t="s">
        <v>195</v>
      </c>
      <c r="DI91" s="173" t="s">
        <v>196</v>
      </c>
      <c r="DJ91" s="173" t="s">
        <v>197</v>
      </c>
      <c r="DK91" s="173" t="s">
        <v>198</v>
      </c>
      <c r="DL91" s="171" t="s">
        <v>199</v>
      </c>
    </row>
    <row r="92" spans="2:116" s="158" customFormat="1" ht="10.5" customHeight="1">
      <c r="B92" s="196" t="s">
        <v>200</v>
      </c>
      <c r="C92" s="198" t="s">
        <v>620</v>
      </c>
      <c r="D92" s="198" t="s">
        <v>620</v>
      </c>
      <c r="E92" s="198" t="s">
        <v>620</v>
      </c>
      <c r="F92" s="198" t="s">
        <v>620</v>
      </c>
      <c r="G92" s="198" t="s">
        <v>620</v>
      </c>
      <c r="H92" s="198" t="s">
        <v>620</v>
      </c>
      <c r="I92" s="198" t="s">
        <v>620</v>
      </c>
      <c r="J92" s="198" t="s">
        <v>620</v>
      </c>
      <c r="K92" s="198" t="s">
        <v>620</v>
      </c>
      <c r="L92" s="198" t="s">
        <v>620</v>
      </c>
      <c r="M92" s="198" t="s">
        <v>620</v>
      </c>
      <c r="N92" s="172"/>
      <c r="O92" s="198" t="s">
        <v>620</v>
      </c>
      <c r="P92" s="198" t="s">
        <v>620</v>
      </c>
      <c r="Q92" s="198" t="s">
        <v>620</v>
      </c>
      <c r="R92" s="198" t="s">
        <v>620</v>
      </c>
      <c r="S92" s="198" t="s">
        <v>620</v>
      </c>
      <c r="T92" s="198" t="s">
        <v>620</v>
      </c>
      <c r="U92" s="198" t="s">
        <v>620</v>
      </c>
      <c r="V92" s="198" t="s">
        <v>620</v>
      </c>
      <c r="W92" s="198" t="s">
        <v>620</v>
      </c>
      <c r="X92" s="198" t="s">
        <v>620</v>
      </c>
      <c r="Y92" s="198" t="s">
        <v>620</v>
      </c>
      <c r="Z92" s="198" t="s">
        <v>620</v>
      </c>
      <c r="AA92" s="198" t="s">
        <v>620</v>
      </c>
      <c r="AB92" s="198" t="s">
        <v>620</v>
      </c>
      <c r="AC92" s="198" t="s">
        <v>620</v>
      </c>
      <c r="AD92" s="144"/>
      <c r="AE92" s="196" t="s">
        <v>200</v>
      </c>
      <c r="AF92" s="198" t="s">
        <v>620</v>
      </c>
      <c r="AG92" s="198" t="s">
        <v>620</v>
      </c>
      <c r="AH92" s="198" t="s">
        <v>620</v>
      </c>
      <c r="AI92" s="198" t="s">
        <v>620</v>
      </c>
      <c r="AJ92" s="198" t="s">
        <v>620</v>
      </c>
      <c r="AK92" s="198" t="s">
        <v>620</v>
      </c>
      <c r="AL92" s="198" t="s">
        <v>620</v>
      </c>
      <c r="AM92" s="198" t="s">
        <v>620</v>
      </c>
      <c r="AN92" s="198" t="s">
        <v>620</v>
      </c>
      <c r="AO92" s="198" t="s">
        <v>620</v>
      </c>
      <c r="AP92" s="198" t="s">
        <v>620</v>
      </c>
      <c r="AQ92" s="172"/>
      <c r="AR92" s="198" t="s">
        <v>620</v>
      </c>
      <c r="AS92" s="198" t="s">
        <v>620</v>
      </c>
      <c r="AT92" s="198" t="s">
        <v>620</v>
      </c>
      <c r="AU92" s="198" t="s">
        <v>620</v>
      </c>
      <c r="AV92" s="198" t="s">
        <v>620</v>
      </c>
      <c r="AW92" s="198" t="s">
        <v>620</v>
      </c>
      <c r="AX92" s="198" t="s">
        <v>620</v>
      </c>
      <c r="AY92" s="198" t="s">
        <v>620</v>
      </c>
      <c r="AZ92" s="198" t="s">
        <v>620</v>
      </c>
      <c r="BA92" s="198" t="s">
        <v>620</v>
      </c>
      <c r="BB92" s="198" t="s">
        <v>620</v>
      </c>
      <c r="BC92" s="198" t="s">
        <v>620</v>
      </c>
      <c r="BD92" s="198" t="s">
        <v>620</v>
      </c>
      <c r="BE92" s="198" t="s">
        <v>620</v>
      </c>
      <c r="BF92" s="198" t="s">
        <v>620</v>
      </c>
      <c r="BH92" s="196" t="s">
        <v>200</v>
      </c>
      <c r="BI92" s="198" t="s">
        <v>620</v>
      </c>
      <c r="BJ92" s="198" t="s">
        <v>620</v>
      </c>
      <c r="BK92" s="198" t="s">
        <v>620</v>
      </c>
      <c r="BL92" s="198" t="s">
        <v>620</v>
      </c>
      <c r="BM92" s="198" t="s">
        <v>620</v>
      </c>
      <c r="BN92" s="198" t="s">
        <v>620</v>
      </c>
      <c r="BO92" s="198" t="s">
        <v>620</v>
      </c>
      <c r="BP92" s="198" t="s">
        <v>620</v>
      </c>
      <c r="BQ92" s="198" t="s">
        <v>620</v>
      </c>
      <c r="BR92" s="198" t="s">
        <v>620</v>
      </c>
      <c r="BS92" s="198" t="s">
        <v>620</v>
      </c>
      <c r="BT92" s="172"/>
      <c r="BU92" s="198" t="s">
        <v>620</v>
      </c>
      <c r="BV92" s="198" t="s">
        <v>620</v>
      </c>
      <c r="BW92" s="198" t="s">
        <v>620</v>
      </c>
      <c r="BX92" s="198" t="s">
        <v>620</v>
      </c>
      <c r="BY92" s="198" t="s">
        <v>620</v>
      </c>
      <c r="BZ92" s="198" t="s">
        <v>620</v>
      </c>
      <c r="CA92" s="198" t="s">
        <v>620</v>
      </c>
      <c r="CB92" s="198" t="s">
        <v>620</v>
      </c>
      <c r="CC92" s="198" t="s">
        <v>620</v>
      </c>
      <c r="CD92" s="198" t="s">
        <v>620</v>
      </c>
      <c r="CE92" s="198" t="s">
        <v>620</v>
      </c>
      <c r="CF92" s="198" t="s">
        <v>620</v>
      </c>
      <c r="CG92" s="198" t="s">
        <v>620</v>
      </c>
      <c r="CH92" s="198" t="s">
        <v>620</v>
      </c>
      <c r="CI92" s="198" t="s">
        <v>620</v>
      </c>
      <c r="CJ92" s="144"/>
      <c r="CK92" s="196" t="s">
        <v>200</v>
      </c>
      <c r="CL92" s="198" t="s">
        <v>620</v>
      </c>
      <c r="CM92" s="198" t="s">
        <v>620</v>
      </c>
      <c r="CN92" s="198" t="s">
        <v>620</v>
      </c>
      <c r="CO92" s="198" t="s">
        <v>620</v>
      </c>
      <c r="CP92" s="198" t="s">
        <v>620</v>
      </c>
      <c r="CQ92" s="198" t="s">
        <v>620</v>
      </c>
      <c r="CR92" s="198" t="s">
        <v>620</v>
      </c>
      <c r="CS92" s="198" t="s">
        <v>620</v>
      </c>
      <c r="CT92" s="198" t="s">
        <v>620</v>
      </c>
      <c r="CU92" s="198" t="s">
        <v>620</v>
      </c>
      <c r="CV92" s="198" t="s">
        <v>620</v>
      </c>
      <c r="CW92" s="172"/>
      <c r="CX92" s="198" t="s">
        <v>620</v>
      </c>
      <c r="CY92" s="198" t="s">
        <v>620</v>
      </c>
      <c r="CZ92" s="198" t="s">
        <v>620</v>
      </c>
      <c r="DA92" s="198" t="s">
        <v>620</v>
      </c>
      <c r="DB92" s="198" t="s">
        <v>620</v>
      </c>
      <c r="DC92" s="198" t="s">
        <v>620</v>
      </c>
      <c r="DD92" s="198" t="s">
        <v>620</v>
      </c>
      <c r="DE92" s="198" t="s">
        <v>620</v>
      </c>
      <c r="DF92" s="198" t="s">
        <v>620</v>
      </c>
      <c r="DG92" s="198" t="s">
        <v>620</v>
      </c>
      <c r="DH92" s="198" t="s">
        <v>620</v>
      </c>
      <c r="DI92" s="198" t="s">
        <v>620</v>
      </c>
      <c r="DJ92" s="198" t="s">
        <v>620</v>
      </c>
      <c r="DK92" s="198" t="s">
        <v>620</v>
      </c>
      <c r="DL92" s="198" t="s">
        <v>620</v>
      </c>
    </row>
    <row r="93" spans="2:116" s="158" customFormat="1" ht="10.5" customHeight="1">
      <c r="B93" s="196" t="s">
        <v>201</v>
      </c>
      <c r="C93" s="198" t="s">
        <v>620</v>
      </c>
      <c r="D93" s="198" t="s">
        <v>620</v>
      </c>
      <c r="E93" s="198" t="s">
        <v>620</v>
      </c>
      <c r="F93" s="198" t="s">
        <v>620</v>
      </c>
      <c r="G93" s="198" t="s">
        <v>620</v>
      </c>
      <c r="H93" s="198" t="s">
        <v>620</v>
      </c>
      <c r="I93" s="198" t="s">
        <v>620</v>
      </c>
      <c r="J93" s="198" t="s">
        <v>620</v>
      </c>
      <c r="K93" s="198" t="s">
        <v>620</v>
      </c>
      <c r="L93" s="198" t="s">
        <v>620</v>
      </c>
      <c r="M93" s="198" t="s">
        <v>620</v>
      </c>
      <c r="N93" s="172"/>
      <c r="O93" s="198" t="s">
        <v>620</v>
      </c>
      <c r="P93" s="198" t="s">
        <v>620</v>
      </c>
      <c r="Q93" s="198" t="s">
        <v>620</v>
      </c>
      <c r="R93" s="198" t="s">
        <v>620</v>
      </c>
      <c r="S93" s="198" t="s">
        <v>620</v>
      </c>
      <c r="T93" s="198" t="s">
        <v>620</v>
      </c>
      <c r="U93" s="198" t="s">
        <v>620</v>
      </c>
      <c r="V93" s="198" t="s">
        <v>620</v>
      </c>
      <c r="W93" s="198" t="s">
        <v>620</v>
      </c>
      <c r="X93" s="198" t="s">
        <v>620</v>
      </c>
      <c r="Y93" s="198" t="s">
        <v>620</v>
      </c>
      <c r="Z93" s="198" t="s">
        <v>620</v>
      </c>
      <c r="AA93" s="198" t="s">
        <v>620</v>
      </c>
      <c r="AB93" s="198" t="s">
        <v>620</v>
      </c>
      <c r="AC93" s="198" t="s">
        <v>620</v>
      </c>
      <c r="AD93" s="144"/>
      <c r="AE93" s="196" t="s">
        <v>201</v>
      </c>
      <c r="AF93" s="198" t="s">
        <v>620</v>
      </c>
      <c r="AG93" s="198" t="s">
        <v>620</v>
      </c>
      <c r="AH93" s="198" t="s">
        <v>620</v>
      </c>
      <c r="AI93" s="198" t="s">
        <v>620</v>
      </c>
      <c r="AJ93" s="198" t="s">
        <v>620</v>
      </c>
      <c r="AK93" s="198" t="s">
        <v>620</v>
      </c>
      <c r="AL93" s="198" t="s">
        <v>620</v>
      </c>
      <c r="AM93" s="198" t="s">
        <v>620</v>
      </c>
      <c r="AN93" s="198" t="s">
        <v>620</v>
      </c>
      <c r="AO93" s="198" t="s">
        <v>620</v>
      </c>
      <c r="AP93" s="198" t="s">
        <v>620</v>
      </c>
      <c r="AQ93" s="172"/>
      <c r="AR93" s="198" t="s">
        <v>620</v>
      </c>
      <c r="AS93" s="198" t="s">
        <v>620</v>
      </c>
      <c r="AT93" s="198" t="s">
        <v>620</v>
      </c>
      <c r="AU93" s="198" t="s">
        <v>620</v>
      </c>
      <c r="AV93" s="198" t="s">
        <v>620</v>
      </c>
      <c r="AW93" s="198" t="s">
        <v>620</v>
      </c>
      <c r="AX93" s="198" t="s">
        <v>620</v>
      </c>
      <c r="AY93" s="198" t="s">
        <v>620</v>
      </c>
      <c r="AZ93" s="198" t="s">
        <v>620</v>
      </c>
      <c r="BA93" s="198" t="s">
        <v>620</v>
      </c>
      <c r="BB93" s="198" t="s">
        <v>620</v>
      </c>
      <c r="BC93" s="198" t="s">
        <v>620</v>
      </c>
      <c r="BD93" s="198" t="s">
        <v>620</v>
      </c>
      <c r="BE93" s="198" t="s">
        <v>620</v>
      </c>
      <c r="BF93" s="198" t="s">
        <v>620</v>
      </c>
      <c r="BH93" s="196" t="s">
        <v>201</v>
      </c>
      <c r="BI93" s="198"/>
      <c r="BJ93" s="198"/>
      <c r="BK93" s="198"/>
      <c r="BL93" s="198"/>
      <c r="BM93" s="198"/>
      <c r="BN93" s="198"/>
      <c r="BO93" s="198"/>
      <c r="BP93" s="198"/>
      <c r="BQ93" s="198"/>
      <c r="BR93" s="198"/>
      <c r="BS93" s="198"/>
      <c r="BT93" s="172"/>
      <c r="BU93" s="198"/>
      <c r="BV93" s="198"/>
      <c r="BW93" s="198"/>
      <c r="BX93" s="198"/>
      <c r="BY93" s="198"/>
      <c r="BZ93" s="198"/>
      <c r="CA93" s="198"/>
      <c r="CB93" s="198"/>
      <c r="CC93" s="198"/>
      <c r="CD93" s="198"/>
      <c r="CE93" s="198"/>
      <c r="CF93" s="198"/>
      <c r="CG93" s="198"/>
      <c r="CH93" s="198"/>
      <c r="CI93" s="198"/>
      <c r="CJ93" s="144"/>
      <c r="CK93" s="196" t="s">
        <v>201</v>
      </c>
      <c r="CL93" s="198" t="s">
        <v>620</v>
      </c>
      <c r="CM93" s="198" t="s">
        <v>620</v>
      </c>
      <c r="CN93" s="198" t="s">
        <v>620</v>
      </c>
      <c r="CO93" s="198" t="s">
        <v>620</v>
      </c>
      <c r="CP93" s="198" t="s">
        <v>620</v>
      </c>
      <c r="CQ93" s="198" t="s">
        <v>620</v>
      </c>
      <c r="CR93" s="198" t="s">
        <v>620</v>
      </c>
      <c r="CS93" s="198" t="s">
        <v>620</v>
      </c>
      <c r="CT93" s="198" t="s">
        <v>620</v>
      </c>
      <c r="CU93" s="198" t="s">
        <v>620</v>
      </c>
      <c r="CV93" s="198" t="s">
        <v>620</v>
      </c>
      <c r="CW93" s="172"/>
      <c r="CX93" s="198" t="s">
        <v>620</v>
      </c>
      <c r="CY93" s="198" t="s">
        <v>620</v>
      </c>
      <c r="CZ93" s="198" t="s">
        <v>620</v>
      </c>
      <c r="DA93" s="198" t="s">
        <v>620</v>
      </c>
      <c r="DB93" s="198" t="s">
        <v>620</v>
      </c>
      <c r="DC93" s="198" t="s">
        <v>620</v>
      </c>
      <c r="DD93" s="198" t="s">
        <v>620</v>
      </c>
      <c r="DE93" s="198" t="s">
        <v>620</v>
      </c>
      <c r="DF93" s="198" t="s">
        <v>620</v>
      </c>
      <c r="DG93" s="198" t="s">
        <v>620</v>
      </c>
      <c r="DH93" s="198" t="s">
        <v>620</v>
      </c>
      <c r="DI93" s="198" t="s">
        <v>620</v>
      </c>
      <c r="DJ93" s="198" t="s">
        <v>620</v>
      </c>
      <c r="DK93" s="198" t="s">
        <v>620</v>
      </c>
      <c r="DL93" s="198" t="s">
        <v>620</v>
      </c>
    </row>
    <row r="94" spans="2:116" s="158" customFormat="1" ht="10.5" customHeight="1">
      <c r="B94" s="196" t="s">
        <v>202</v>
      </c>
      <c r="C94" s="198" t="s">
        <v>620</v>
      </c>
      <c r="D94" s="198" t="s">
        <v>620</v>
      </c>
      <c r="E94" s="198" t="s">
        <v>620</v>
      </c>
      <c r="F94" s="198" t="s">
        <v>620</v>
      </c>
      <c r="G94" s="198" t="s">
        <v>620</v>
      </c>
      <c r="H94" s="198" t="s">
        <v>620</v>
      </c>
      <c r="I94" s="198" t="s">
        <v>620</v>
      </c>
      <c r="J94" s="198">
        <v>0</v>
      </c>
      <c r="K94" s="198">
        <v>0</v>
      </c>
      <c r="L94" s="198">
        <v>0</v>
      </c>
      <c r="M94" s="198" t="s">
        <v>620</v>
      </c>
      <c r="N94" s="172"/>
      <c r="O94" s="198">
        <v>0</v>
      </c>
      <c r="P94" s="198">
        <v>0</v>
      </c>
      <c r="Q94" s="198">
        <v>0</v>
      </c>
      <c r="R94" s="198">
        <v>0</v>
      </c>
      <c r="S94" s="198">
        <v>4.3827690078309374</v>
      </c>
      <c r="T94" s="198">
        <v>4.3827690078309374</v>
      </c>
      <c r="U94" s="198">
        <v>4.3827690078309374</v>
      </c>
      <c r="V94" s="198">
        <v>4.3827690078309374</v>
      </c>
      <c r="W94" s="198">
        <v>4.3827690078309374</v>
      </c>
      <c r="X94" s="198">
        <v>4.3827690078309374</v>
      </c>
      <c r="Y94" s="198">
        <v>4.3827690078309374</v>
      </c>
      <c r="Z94" s="198">
        <v>0</v>
      </c>
      <c r="AA94" s="198">
        <v>0</v>
      </c>
      <c r="AB94" s="198">
        <v>0</v>
      </c>
      <c r="AC94" s="198">
        <v>0</v>
      </c>
      <c r="AD94" s="144"/>
      <c r="AE94" s="196" t="s">
        <v>202</v>
      </c>
      <c r="AF94" s="198" t="s">
        <v>620</v>
      </c>
      <c r="AG94" s="198" t="s">
        <v>620</v>
      </c>
      <c r="AH94" s="198" t="s">
        <v>620</v>
      </c>
      <c r="AI94" s="198" t="s">
        <v>620</v>
      </c>
      <c r="AJ94" s="198" t="s">
        <v>620</v>
      </c>
      <c r="AK94" s="198" t="s">
        <v>620</v>
      </c>
      <c r="AL94" s="198" t="s">
        <v>620</v>
      </c>
      <c r="AM94" s="198">
        <v>0</v>
      </c>
      <c r="AN94" s="198">
        <v>0</v>
      </c>
      <c r="AO94" s="198">
        <v>0</v>
      </c>
      <c r="AP94" s="198" t="s">
        <v>620</v>
      </c>
      <c r="AQ94" s="172"/>
      <c r="AR94" s="198">
        <v>0</v>
      </c>
      <c r="AS94" s="198">
        <v>0</v>
      </c>
      <c r="AT94" s="198">
        <v>0</v>
      </c>
      <c r="AU94" s="198">
        <v>0</v>
      </c>
      <c r="AV94" s="198">
        <v>4.3827690078309374</v>
      </c>
      <c r="AW94" s="198">
        <v>4.3827690078309374</v>
      </c>
      <c r="AX94" s="198">
        <v>4.3827690078309374</v>
      </c>
      <c r="AY94" s="198">
        <v>4.3827690078309374</v>
      </c>
      <c r="AZ94" s="198">
        <v>4.3827690078309374</v>
      </c>
      <c r="BA94" s="198">
        <v>4.3827690078309374</v>
      </c>
      <c r="BB94" s="198">
        <v>4.3827690078309374</v>
      </c>
      <c r="BC94" s="198">
        <v>0</v>
      </c>
      <c r="BD94" s="198">
        <v>0</v>
      </c>
      <c r="BE94" s="198">
        <v>0</v>
      </c>
      <c r="BF94" s="198">
        <v>0</v>
      </c>
      <c r="BH94" s="196" t="s">
        <v>202</v>
      </c>
      <c r="BI94" s="198" t="s">
        <v>620</v>
      </c>
      <c r="BJ94" s="198" t="s">
        <v>620</v>
      </c>
      <c r="BK94" s="198" t="s">
        <v>620</v>
      </c>
      <c r="BL94" s="198" t="s">
        <v>620</v>
      </c>
      <c r="BM94" s="198" t="s">
        <v>620</v>
      </c>
      <c r="BN94" s="198" t="s">
        <v>620</v>
      </c>
      <c r="BO94" s="198" t="s">
        <v>620</v>
      </c>
      <c r="BP94" s="198">
        <v>0</v>
      </c>
      <c r="BQ94" s="198">
        <v>0</v>
      </c>
      <c r="BR94" s="198">
        <v>0</v>
      </c>
      <c r="BS94" s="198" t="s">
        <v>620</v>
      </c>
      <c r="BT94" s="172"/>
      <c r="BU94" s="198">
        <v>0</v>
      </c>
      <c r="BV94" s="198">
        <v>0</v>
      </c>
      <c r="BW94" s="198">
        <v>0</v>
      </c>
      <c r="BX94" s="198">
        <v>0</v>
      </c>
      <c r="BY94" s="198">
        <v>4.3827690078309374</v>
      </c>
      <c r="BZ94" s="198">
        <v>4.3827690078309374</v>
      </c>
      <c r="CA94" s="198">
        <v>4.3827690078309374</v>
      </c>
      <c r="CB94" s="198">
        <v>4.3827690078309374</v>
      </c>
      <c r="CC94" s="198">
        <v>4.3827690078309374</v>
      </c>
      <c r="CD94" s="198">
        <v>4.3827690078309374</v>
      </c>
      <c r="CE94" s="198">
        <v>4.3827690078309374</v>
      </c>
      <c r="CF94" s="198">
        <v>0</v>
      </c>
      <c r="CG94" s="198">
        <v>0</v>
      </c>
      <c r="CH94" s="198">
        <v>0</v>
      </c>
      <c r="CI94" s="198">
        <v>0</v>
      </c>
      <c r="CJ94" s="144"/>
      <c r="CK94" s="196" t="s">
        <v>202</v>
      </c>
      <c r="CL94" s="198"/>
      <c r="CM94" s="198"/>
      <c r="CN94" s="198"/>
      <c r="CO94" s="198"/>
      <c r="CP94" s="198"/>
      <c r="CQ94" s="198"/>
      <c r="CR94" s="198"/>
      <c r="CS94" s="198"/>
      <c r="CT94" s="198"/>
      <c r="CU94" s="198"/>
      <c r="CV94" s="198"/>
      <c r="CW94" s="172"/>
      <c r="CX94" s="198"/>
      <c r="CY94" s="198"/>
      <c r="CZ94" s="198"/>
      <c r="DA94" s="198"/>
      <c r="DB94" s="199">
        <v>8.7655380156618747</v>
      </c>
      <c r="DC94" s="199">
        <v>8.7655380156618747</v>
      </c>
      <c r="DD94" s="198">
        <v>8.7655380156618747</v>
      </c>
      <c r="DE94" s="198">
        <v>8.7655380156618747</v>
      </c>
      <c r="DF94" s="198">
        <v>8.7655380156618747</v>
      </c>
      <c r="DG94" s="198">
        <v>8.7655380156618747</v>
      </c>
      <c r="DH94" s="198">
        <v>8.7655380156618747</v>
      </c>
      <c r="DI94" s="198">
        <v>0</v>
      </c>
      <c r="DJ94" s="198">
        <v>0</v>
      </c>
      <c r="DK94" s="198">
        <v>0</v>
      </c>
      <c r="DL94" s="198">
        <v>0</v>
      </c>
    </row>
    <row r="95" spans="2:116" s="158" customFormat="1" ht="10.5" customHeight="1">
      <c r="B95" s="196" t="s">
        <v>203</v>
      </c>
      <c r="C95" s="198">
        <v>6.6995028867368616</v>
      </c>
      <c r="D95" s="198">
        <v>6.6995028867368616</v>
      </c>
      <c r="E95" s="198">
        <v>7.113121830127354</v>
      </c>
      <c r="F95" s="198">
        <v>7.113121830127354</v>
      </c>
      <c r="G95" s="198">
        <v>7.2804579515147188</v>
      </c>
      <c r="H95" s="198">
        <v>7.1935840895118579</v>
      </c>
      <c r="I95" s="198">
        <v>7.3593999937099719</v>
      </c>
      <c r="J95" s="198">
        <v>7.0492243060839295</v>
      </c>
      <c r="K95" s="198">
        <v>7.1089669218364691</v>
      </c>
      <c r="L95" s="198">
        <v>6.9829560851947958</v>
      </c>
      <c r="M95" s="198">
        <v>9.626223597588794</v>
      </c>
      <c r="N95" s="172"/>
      <c r="O95" s="198">
        <v>9.9504863797742455</v>
      </c>
      <c r="P95" s="198">
        <v>9.9504863797742455</v>
      </c>
      <c r="Q95" s="198">
        <v>10.298637820906496</v>
      </c>
      <c r="R95" s="198">
        <v>10.298637820906496</v>
      </c>
      <c r="S95" s="198">
        <v>10.298637820906496</v>
      </c>
      <c r="T95" s="198">
        <v>10.298637820906496</v>
      </c>
      <c r="U95" s="198">
        <v>10.909265371253543</v>
      </c>
      <c r="V95" s="198">
        <v>10.909265371253543</v>
      </c>
      <c r="W95" s="198">
        <v>10.909265371253543</v>
      </c>
      <c r="X95" s="198">
        <v>10.909265371253543</v>
      </c>
      <c r="Y95" s="198">
        <v>10.979819636605354</v>
      </c>
      <c r="Z95" s="198">
        <v>10.979819636605354</v>
      </c>
      <c r="AA95" s="198">
        <v>19.505362726406556</v>
      </c>
      <c r="AB95" s="198">
        <v>22.915579962327037</v>
      </c>
      <c r="AC95" s="198">
        <v>3.4102172359204843</v>
      </c>
      <c r="AD95" s="144"/>
      <c r="AE95" s="196" t="s">
        <v>203</v>
      </c>
      <c r="AF95" s="198">
        <v>6.6995028867368616</v>
      </c>
      <c r="AG95" s="198">
        <v>6.6995028867368616</v>
      </c>
      <c r="AH95" s="198">
        <v>7.113121830127354</v>
      </c>
      <c r="AI95" s="198">
        <v>7.113121830127354</v>
      </c>
      <c r="AJ95" s="198">
        <v>7.2804579515147188</v>
      </c>
      <c r="AK95" s="198">
        <v>7.1935840895118579</v>
      </c>
      <c r="AL95" s="198">
        <v>7.3593999937099719</v>
      </c>
      <c r="AM95" s="198">
        <v>7.0492243060839295</v>
      </c>
      <c r="AN95" s="198">
        <v>7.1089669218364691</v>
      </c>
      <c r="AO95" s="198">
        <v>6.9829560851947958</v>
      </c>
      <c r="AP95" s="198">
        <v>9.626223597588794</v>
      </c>
      <c r="AQ95" s="172"/>
      <c r="AR95" s="198">
        <v>9.9504863797742455</v>
      </c>
      <c r="AS95" s="198">
        <v>9.9504863797742455</v>
      </c>
      <c r="AT95" s="198">
        <v>10.298637820906496</v>
      </c>
      <c r="AU95" s="198">
        <v>10.298637820906496</v>
      </c>
      <c r="AV95" s="198">
        <v>10.298637820906496</v>
      </c>
      <c r="AW95" s="198">
        <v>10.298637820906496</v>
      </c>
      <c r="AX95" s="198">
        <v>10.909265371253543</v>
      </c>
      <c r="AY95" s="198">
        <v>10.909265371253543</v>
      </c>
      <c r="AZ95" s="198">
        <v>10.909265371253543</v>
      </c>
      <c r="BA95" s="198">
        <v>10.909265371253543</v>
      </c>
      <c r="BB95" s="198">
        <v>10.979819636605354</v>
      </c>
      <c r="BC95" s="198">
        <v>10.979819636605354</v>
      </c>
      <c r="BD95" s="198">
        <v>19.505362726406556</v>
      </c>
      <c r="BE95" s="198">
        <v>22.915579962327037</v>
      </c>
      <c r="BF95" s="198">
        <v>3.4102172359204843</v>
      </c>
      <c r="BH95" s="196" t="s">
        <v>203</v>
      </c>
      <c r="BI95" s="198">
        <v>6.6995028867368616</v>
      </c>
      <c r="BJ95" s="198">
        <v>6.6995028867368616</v>
      </c>
      <c r="BK95" s="198">
        <v>7.113121830127354</v>
      </c>
      <c r="BL95" s="198">
        <v>7.113121830127354</v>
      </c>
      <c r="BM95" s="198">
        <v>7.2804579515147188</v>
      </c>
      <c r="BN95" s="198">
        <v>7.1935840895118579</v>
      </c>
      <c r="BO95" s="198">
        <v>7.3593999937099719</v>
      </c>
      <c r="BP95" s="198">
        <v>7.0492243060839295</v>
      </c>
      <c r="BQ95" s="198">
        <v>7.1089669218364691</v>
      </c>
      <c r="BR95" s="198">
        <v>6.9829560851947958</v>
      </c>
      <c r="BS95" s="198">
        <v>12.319103597588795</v>
      </c>
      <c r="BT95" s="172"/>
      <c r="BU95" s="198">
        <v>12.643366379774246</v>
      </c>
      <c r="BV95" s="198">
        <v>12.643366379774246</v>
      </c>
      <c r="BW95" s="198">
        <v>10.743937820906497</v>
      </c>
      <c r="BX95" s="198">
        <v>10.743937820906497</v>
      </c>
      <c r="BY95" s="198">
        <v>10.743937820906497</v>
      </c>
      <c r="BZ95" s="198">
        <v>10.743937820906497</v>
      </c>
      <c r="CA95" s="198">
        <v>11.292515371253547</v>
      </c>
      <c r="CB95" s="198">
        <v>11.292515371253547</v>
      </c>
      <c r="CC95" s="198">
        <v>11.292515371253547</v>
      </c>
      <c r="CD95" s="198">
        <v>11.292515371253547</v>
      </c>
      <c r="CE95" s="198">
        <v>13.976469636605346</v>
      </c>
      <c r="CF95" s="198">
        <v>13.976469636605346</v>
      </c>
      <c r="CG95" s="198">
        <v>22.502012726406555</v>
      </c>
      <c r="CH95" s="198">
        <v>25.912229962327043</v>
      </c>
      <c r="CI95" s="198">
        <v>7.2281172359204833</v>
      </c>
      <c r="CJ95" s="144"/>
      <c r="CK95" s="196" t="s">
        <v>203</v>
      </c>
      <c r="CL95" s="198">
        <v>13.399005773473723</v>
      </c>
      <c r="CM95" s="198">
        <v>13.399005773473723</v>
      </c>
      <c r="CN95" s="198">
        <v>14.226243660254708</v>
      </c>
      <c r="CO95" s="198">
        <v>14.226243660254708</v>
      </c>
      <c r="CP95" s="198">
        <v>14.560915903029438</v>
      </c>
      <c r="CQ95" s="198">
        <v>14.387168179023716</v>
      </c>
      <c r="CR95" s="198">
        <v>14.718799987419944</v>
      </c>
      <c r="CS95" s="198">
        <v>14.098448612167859</v>
      </c>
      <c r="CT95" s="198">
        <v>14.217933843672938</v>
      </c>
      <c r="CU95" s="198">
        <v>13.965912170389592</v>
      </c>
      <c r="CV95" s="198">
        <v>21.94532719517759</v>
      </c>
      <c r="CW95" s="172"/>
      <c r="CX95" s="198">
        <v>22.59385275954849</v>
      </c>
      <c r="CY95" s="198">
        <v>22.59385275954849</v>
      </c>
      <c r="CZ95" s="198">
        <v>21.042575641812995</v>
      </c>
      <c r="DA95" s="198">
        <v>21.042575641812995</v>
      </c>
      <c r="DB95" s="199">
        <v>21.042575641812995</v>
      </c>
      <c r="DC95" s="199">
        <v>21.042575641812995</v>
      </c>
      <c r="DD95" s="198">
        <v>22.20178074250709</v>
      </c>
      <c r="DE95" s="198">
        <v>22.20178074250709</v>
      </c>
      <c r="DF95" s="198">
        <v>22.20178074250709</v>
      </c>
      <c r="DG95" s="198">
        <v>22.20178074250709</v>
      </c>
      <c r="DH95" s="198">
        <v>24.9562892732107</v>
      </c>
      <c r="DI95" s="198">
        <v>24.9562892732107</v>
      </c>
      <c r="DJ95" s="198">
        <v>42.007375452813108</v>
      </c>
      <c r="DK95" s="198">
        <v>48.827809924654076</v>
      </c>
      <c r="DL95" s="198">
        <v>10.638334471840967</v>
      </c>
    </row>
    <row r="96" spans="2:116" s="158" customFormat="1" ht="10.5" customHeight="1">
      <c r="B96" s="196" t="s">
        <v>204</v>
      </c>
      <c r="C96" s="198">
        <v>16.43282142857143</v>
      </c>
      <c r="D96" s="198">
        <v>16.43282142857143</v>
      </c>
      <c r="E96" s="198">
        <v>16.727428571428572</v>
      </c>
      <c r="F96" s="198">
        <v>16.727428571428572</v>
      </c>
      <c r="G96" s="198">
        <v>16.54232142857143</v>
      </c>
      <c r="H96" s="198">
        <v>16.54232142857143</v>
      </c>
      <c r="I96" s="198">
        <v>17.267107142857146</v>
      </c>
      <c r="J96" s="198">
        <v>17.267107142857146</v>
      </c>
      <c r="K96" s="198">
        <v>17.41310714285714</v>
      </c>
      <c r="L96" s="198">
        <v>17.41310714285714</v>
      </c>
      <c r="M96" s="198">
        <v>84.411464285714274</v>
      </c>
      <c r="N96" s="172"/>
      <c r="O96" s="198">
        <v>84.411464285714274</v>
      </c>
      <c r="P96" s="198">
        <v>84.411464285714274</v>
      </c>
      <c r="Q96" s="198">
        <v>103.14368142857143</v>
      </c>
      <c r="R96" s="198">
        <v>103.14368142857143</v>
      </c>
      <c r="S96" s="198">
        <v>103.14368142857143</v>
      </c>
      <c r="T96" s="198">
        <v>103.14368142857143</v>
      </c>
      <c r="U96" s="198">
        <v>120.5856757142857</v>
      </c>
      <c r="V96" s="198">
        <v>120.5856757142857</v>
      </c>
      <c r="W96" s="198">
        <v>120.5856757142857</v>
      </c>
      <c r="X96" s="198">
        <v>120.5856757142857</v>
      </c>
      <c r="Y96" s="198">
        <v>95.202480714285699</v>
      </c>
      <c r="Z96" s="198">
        <v>95.202480714285699</v>
      </c>
      <c r="AA96" s="198">
        <v>95.202480714285699</v>
      </c>
      <c r="AB96" s="198">
        <v>95.202480714285699</v>
      </c>
      <c r="AC96" s="198">
        <v>123.62351857142858</v>
      </c>
      <c r="AD96" s="144"/>
      <c r="AE96" s="196" t="s">
        <v>204</v>
      </c>
      <c r="AF96" s="198">
        <v>16.43282142857143</v>
      </c>
      <c r="AG96" s="198">
        <v>16.43282142857143</v>
      </c>
      <c r="AH96" s="198">
        <v>16.727428571428572</v>
      </c>
      <c r="AI96" s="198">
        <v>16.727428571428572</v>
      </c>
      <c r="AJ96" s="198">
        <v>16.54232142857143</v>
      </c>
      <c r="AK96" s="198">
        <v>16.54232142857143</v>
      </c>
      <c r="AL96" s="198">
        <v>17.267107142857146</v>
      </c>
      <c r="AM96" s="198">
        <v>17.267107142857146</v>
      </c>
      <c r="AN96" s="198">
        <v>17.41310714285714</v>
      </c>
      <c r="AO96" s="198">
        <v>17.41310714285714</v>
      </c>
      <c r="AP96" s="198">
        <v>84.411464285714274</v>
      </c>
      <c r="AQ96" s="172"/>
      <c r="AR96" s="198">
        <v>84.411464285714274</v>
      </c>
      <c r="AS96" s="198">
        <v>84.411464285714274</v>
      </c>
      <c r="AT96" s="198">
        <v>103.14368142857143</v>
      </c>
      <c r="AU96" s="198">
        <v>103.14368142857143</v>
      </c>
      <c r="AV96" s="198">
        <v>103.14368142857143</v>
      </c>
      <c r="AW96" s="198">
        <v>103.14368142857143</v>
      </c>
      <c r="AX96" s="198">
        <v>120.5856757142857</v>
      </c>
      <c r="AY96" s="198">
        <v>120.5856757142857</v>
      </c>
      <c r="AZ96" s="198">
        <v>120.5856757142857</v>
      </c>
      <c r="BA96" s="198">
        <v>120.5856757142857</v>
      </c>
      <c r="BB96" s="198">
        <v>95.202480714285699</v>
      </c>
      <c r="BC96" s="198">
        <v>95.202480714285699</v>
      </c>
      <c r="BD96" s="198">
        <v>95.202480714285699</v>
      </c>
      <c r="BE96" s="198">
        <v>95.202480714285699</v>
      </c>
      <c r="BF96" s="198">
        <v>123.62351857142858</v>
      </c>
      <c r="BH96" s="196" t="s">
        <v>204</v>
      </c>
      <c r="BI96" s="198"/>
      <c r="BJ96" s="198"/>
      <c r="BK96" s="198"/>
      <c r="BL96" s="198"/>
      <c r="BM96" s="198"/>
      <c r="BN96" s="198"/>
      <c r="BO96" s="198"/>
      <c r="BP96" s="198"/>
      <c r="BQ96" s="198"/>
      <c r="BR96" s="198"/>
      <c r="BS96" s="198"/>
      <c r="BT96" s="172"/>
      <c r="BU96" s="198"/>
      <c r="BV96" s="198"/>
      <c r="BW96" s="198"/>
      <c r="BX96" s="198"/>
      <c r="BY96" s="198"/>
      <c r="BZ96" s="198"/>
      <c r="CA96" s="198"/>
      <c r="CB96" s="198"/>
      <c r="CC96" s="198"/>
      <c r="CD96" s="198"/>
      <c r="CE96" s="198"/>
      <c r="CF96" s="198"/>
      <c r="CG96" s="198"/>
      <c r="CH96" s="198"/>
      <c r="CI96" s="198"/>
      <c r="CJ96" s="144"/>
      <c r="CK96" s="196" t="s">
        <v>204</v>
      </c>
      <c r="CL96" s="198">
        <v>16.43282142857143</v>
      </c>
      <c r="CM96" s="198">
        <v>16.43282142857143</v>
      </c>
      <c r="CN96" s="198">
        <v>16.727428571428572</v>
      </c>
      <c r="CO96" s="198">
        <v>16.727428571428572</v>
      </c>
      <c r="CP96" s="198">
        <v>16.54232142857143</v>
      </c>
      <c r="CQ96" s="198">
        <v>16.54232142857143</v>
      </c>
      <c r="CR96" s="198">
        <v>17.267107142857146</v>
      </c>
      <c r="CS96" s="198">
        <v>17.267107142857146</v>
      </c>
      <c r="CT96" s="198">
        <v>17.41310714285714</v>
      </c>
      <c r="CU96" s="198">
        <v>17.41310714285714</v>
      </c>
      <c r="CV96" s="198">
        <v>84.411464285714274</v>
      </c>
      <c r="CW96" s="172"/>
      <c r="CX96" s="198">
        <v>84.411464285714274</v>
      </c>
      <c r="CY96" s="198">
        <v>84.411464285714274</v>
      </c>
      <c r="CZ96" s="198">
        <v>103.14368142857143</v>
      </c>
      <c r="DA96" s="198">
        <v>103.14368142857143</v>
      </c>
      <c r="DB96" s="199">
        <v>103.14368142857143</v>
      </c>
      <c r="DC96" s="199">
        <v>103.14368142857143</v>
      </c>
      <c r="DD96" s="198">
        <v>120.5856757142857</v>
      </c>
      <c r="DE96" s="198">
        <v>120.5856757142857</v>
      </c>
      <c r="DF96" s="198">
        <v>120.5856757142857</v>
      </c>
      <c r="DG96" s="198">
        <v>120.5856757142857</v>
      </c>
      <c r="DH96" s="198">
        <v>95.202480714285699</v>
      </c>
      <c r="DI96" s="198">
        <v>95.202480714285699</v>
      </c>
      <c r="DJ96" s="198">
        <v>95.202480714285699</v>
      </c>
      <c r="DK96" s="198">
        <v>95.202480714285699</v>
      </c>
      <c r="DL96" s="198">
        <v>123.62351857142858</v>
      </c>
    </row>
    <row r="97" spans="2:116" s="158" customFormat="1" ht="10.5" customHeight="1">
      <c r="B97" s="196" t="s">
        <v>205</v>
      </c>
      <c r="C97" s="198">
        <v>39.664800000000007</v>
      </c>
      <c r="D97" s="198">
        <v>40.169342465753417</v>
      </c>
      <c r="E97" s="198">
        <v>40.751506849315078</v>
      </c>
      <c r="F97" s="198">
        <v>41.100805479452056</v>
      </c>
      <c r="G97" s="198">
        <v>41.566536986301358</v>
      </c>
      <c r="H97" s="198">
        <v>41.87702465753425</v>
      </c>
      <c r="I97" s="198">
        <v>42.109890410958897</v>
      </c>
      <c r="J97" s="198">
        <v>42.226323287671228</v>
      </c>
      <c r="K97" s="198">
        <v>42.45918904109589</v>
      </c>
      <c r="L97" s="198">
        <v>43.235408219178098</v>
      </c>
      <c r="M97" s="198">
        <v>44.516169863013708</v>
      </c>
      <c r="N97" s="172"/>
      <c r="O97" s="198">
        <v>46.767205479452052</v>
      </c>
      <c r="P97" s="198">
        <v>46.767205479452052</v>
      </c>
      <c r="Q97" s="198">
        <v>48.630131506849317</v>
      </c>
      <c r="R97" s="198">
        <v>48.630131506849317</v>
      </c>
      <c r="S97" s="198">
        <v>50.221380821917812</v>
      </c>
      <c r="T97" s="198">
        <v>50.221380821917812</v>
      </c>
      <c r="U97" s="198">
        <v>50.648301369863013</v>
      </c>
      <c r="V97" s="198">
        <v>50.648301369863013</v>
      </c>
      <c r="W97" s="198">
        <v>51.618575342465753</v>
      </c>
      <c r="X97" s="198">
        <v>51.618575342465753</v>
      </c>
      <c r="Y97" s="198">
        <v>52.433605479452048</v>
      </c>
      <c r="Z97" s="198" t="s">
        <v>620</v>
      </c>
      <c r="AA97" s="198" t="s">
        <v>620</v>
      </c>
      <c r="AB97" s="198" t="s">
        <v>620</v>
      </c>
      <c r="AC97" s="198" t="s">
        <v>620</v>
      </c>
      <c r="AD97" s="144"/>
      <c r="AE97" s="196" t="s">
        <v>205</v>
      </c>
      <c r="AF97" s="198">
        <v>39.933199999999992</v>
      </c>
      <c r="AG97" s="198">
        <v>40.441156555772992</v>
      </c>
      <c r="AH97" s="198">
        <v>41.027260273972608</v>
      </c>
      <c r="AI97" s="198">
        <v>41.37892250489238</v>
      </c>
      <c r="AJ97" s="198">
        <v>41.847805479452056</v>
      </c>
      <c r="AK97" s="198">
        <v>42.160394129158519</v>
      </c>
      <c r="AL97" s="198">
        <v>42.39483561643835</v>
      </c>
      <c r="AM97" s="198">
        <v>42.51205636007829</v>
      </c>
      <c r="AN97" s="198">
        <v>42.746497847358121</v>
      </c>
      <c r="AO97" s="198">
        <v>43.527969471624267</v>
      </c>
      <c r="AP97" s="198">
        <v>44.817397651663399</v>
      </c>
      <c r="AQ97" s="172"/>
      <c r="AR97" s="198">
        <v>47.083665362035234</v>
      </c>
      <c r="AS97" s="198">
        <v>47.083665362035234</v>
      </c>
      <c r="AT97" s="198">
        <v>48.959197260273974</v>
      </c>
      <c r="AU97" s="198">
        <v>48.959197260273974</v>
      </c>
      <c r="AV97" s="198">
        <v>50.561214090019568</v>
      </c>
      <c r="AW97" s="198">
        <v>50.561214090019568</v>
      </c>
      <c r="AX97" s="198">
        <v>50.991023483365936</v>
      </c>
      <c r="AY97" s="198">
        <v>50.991023483365936</v>
      </c>
      <c r="AZ97" s="198">
        <v>51.967863013698626</v>
      </c>
      <c r="BA97" s="198">
        <v>51.967863013698626</v>
      </c>
      <c r="BB97" s="198">
        <v>52.788408219178102</v>
      </c>
      <c r="BC97" s="198" t="s">
        <v>620</v>
      </c>
      <c r="BD97" s="198" t="s">
        <v>620</v>
      </c>
      <c r="BE97" s="198" t="s">
        <v>620</v>
      </c>
      <c r="BF97" s="198" t="s">
        <v>620</v>
      </c>
      <c r="BH97" s="196" t="s">
        <v>205</v>
      </c>
      <c r="BI97" s="198">
        <v>64.944500000000033</v>
      </c>
      <c r="BJ97" s="198">
        <v>65.770604207436435</v>
      </c>
      <c r="BK97" s="198">
        <v>66.723801369863025</v>
      </c>
      <c r="BL97" s="198">
        <v>67.295719667318977</v>
      </c>
      <c r="BM97" s="198">
        <v>68.058277397260298</v>
      </c>
      <c r="BN97" s="198">
        <v>68.566649217221112</v>
      </c>
      <c r="BO97" s="198">
        <v>68.94792808219178</v>
      </c>
      <c r="BP97" s="198">
        <v>69.138567514677106</v>
      </c>
      <c r="BQ97" s="198">
        <v>69.519846379647774</v>
      </c>
      <c r="BR97" s="198">
        <v>70.790775929549909</v>
      </c>
      <c r="BS97" s="198">
        <v>72.887809686888446</v>
      </c>
      <c r="BT97" s="172"/>
      <c r="BU97" s="198">
        <v>76.573505381604704</v>
      </c>
      <c r="BV97" s="198">
        <v>76.573505381604704</v>
      </c>
      <c r="BW97" s="198">
        <v>79.62373630136986</v>
      </c>
      <c r="BX97" s="198">
        <v>79.62373630136986</v>
      </c>
      <c r="BY97" s="198">
        <v>82.229141878669253</v>
      </c>
      <c r="BZ97" s="198">
        <v>82.229141878669253</v>
      </c>
      <c r="CA97" s="198">
        <v>82.928153131115451</v>
      </c>
      <c r="CB97" s="198">
        <v>82.928153131115451</v>
      </c>
      <c r="CC97" s="198">
        <v>84.516815068493116</v>
      </c>
      <c r="CD97" s="198">
        <v>84.516815068493116</v>
      </c>
      <c r="CE97" s="198">
        <v>85.851291095890446</v>
      </c>
      <c r="CF97" s="198" t="s">
        <v>620</v>
      </c>
      <c r="CG97" s="198" t="s">
        <v>620</v>
      </c>
      <c r="CH97" s="198" t="s">
        <v>620</v>
      </c>
      <c r="CI97" s="198" t="s">
        <v>620</v>
      </c>
      <c r="CJ97" s="144"/>
      <c r="CK97" s="196" t="s">
        <v>205</v>
      </c>
      <c r="CL97" s="198">
        <v>104.60930000000005</v>
      </c>
      <c r="CM97" s="198">
        <v>105.93994667318985</v>
      </c>
      <c r="CN97" s="198">
        <v>107.4753082191781</v>
      </c>
      <c r="CO97" s="198">
        <v>108.39652514677104</v>
      </c>
      <c r="CP97" s="198">
        <v>109.62481438356166</v>
      </c>
      <c r="CQ97" s="198">
        <v>110.44367387475536</v>
      </c>
      <c r="CR97" s="198">
        <v>111.05781849315068</v>
      </c>
      <c r="CS97" s="198">
        <v>111.36489080234833</v>
      </c>
      <c r="CT97" s="198">
        <v>111.97903542074366</v>
      </c>
      <c r="CU97" s="198">
        <v>114.02618414872801</v>
      </c>
      <c r="CV97" s="198">
        <v>117.40397954990215</v>
      </c>
      <c r="CW97" s="172"/>
      <c r="CX97" s="198">
        <v>123.34071086105675</v>
      </c>
      <c r="CY97" s="198">
        <v>123.34071086105675</v>
      </c>
      <c r="CZ97" s="198">
        <v>128.25386780821918</v>
      </c>
      <c r="DA97" s="198">
        <v>128.25386780821918</v>
      </c>
      <c r="DB97" s="199">
        <v>132.45052270058707</v>
      </c>
      <c r="DC97" s="199">
        <v>132.45052270058707</v>
      </c>
      <c r="DD97" s="198">
        <v>133.57645450097846</v>
      </c>
      <c r="DE97" s="198">
        <v>133.57645450097846</v>
      </c>
      <c r="DF97" s="198">
        <v>136.13539041095888</v>
      </c>
      <c r="DG97" s="198">
        <v>136.13539041095888</v>
      </c>
      <c r="DH97" s="198">
        <v>138.28489657534249</v>
      </c>
      <c r="DI97" s="198" t="s">
        <v>620</v>
      </c>
      <c r="DJ97" s="198" t="s">
        <v>620</v>
      </c>
      <c r="DK97" s="198" t="s">
        <v>620</v>
      </c>
      <c r="DL97" s="198" t="s">
        <v>620</v>
      </c>
    </row>
    <row r="98" spans="2:116" s="158" customFormat="1" ht="10.5" customHeight="1">
      <c r="B98" s="196" t="s">
        <v>206</v>
      </c>
      <c r="C98" s="198">
        <v>0</v>
      </c>
      <c r="D98" s="198">
        <v>-0.1310662676190151</v>
      </c>
      <c r="E98" s="198">
        <v>1.6490220555819268</v>
      </c>
      <c r="F98" s="198">
        <v>1.7011822078168848</v>
      </c>
      <c r="G98" s="198">
        <v>3.37071596157242</v>
      </c>
      <c r="H98" s="198">
        <v>3.2761312765157915</v>
      </c>
      <c r="I98" s="198">
        <v>4.8946129781636989</v>
      </c>
      <c r="J98" s="198">
        <v>4.2887571563853459</v>
      </c>
      <c r="K98" s="198">
        <v>4.0337120778428703</v>
      </c>
      <c r="L98" s="198">
        <v>4.3260832188341771</v>
      </c>
      <c r="M98" s="198">
        <v>4.2015880379606623</v>
      </c>
      <c r="N98" s="172"/>
      <c r="O98" s="198">
        <v>4.0728065027047933</v>
      </c>
      <c r="P98" s="198">
        <v>4.0728065027047933</v>
      </c>
      <c r="Q98" s="198">
        <v>4.6721736435258503</v>
      </c>
      <c r="R98" s="198">
        <v>4.6721736435258503</v>
      </c>
      <c r="S98" s="198">
        <v>4.1578876064944286</v>
      </c>
      <c r="T98" s="198">
        <v>4.1578876064944286</v>
      </c>
      <c r="U98" s="198">
        <v>4.6652850413616926</v>
      </c>
      <c r="V98" s="198">
        <v>4.6652850413616926</v>
      </c>
      <c r="W98" s="198">
        <v>3.8484746706123665</v>
      </c>
      <c r="X98" s="198">
        <v>3.8484746706123665</v>
      </c>
      <c r="Y98" s="198">
        <v>3.346709798469313</v>
      </c>
      <c r="Z98" s="198">
        <v>0.10390263632931142</v>
      </c>
      <c r="AA98" s="198">
        <v>-3.1599999999999997</v>
      </c>
      <c r="AB98" s="198">
        <v>-3.1599999999999997</v>
      </c>
      <c r="AC98" s="198">
        <v>-5.2275331950000004</v>
      </c>
      <c r="AD98" s="144"/>
      <c r="AE98" s="196" t="s">
        <v>206</v>
      </c>
      <c r="AF98" s="198">
        <v>0</v>
      </c>
      <c r="AG98" s="198">
        <v>-0.1310662676190151</v>
      </c>
      <c r="AH98" s="198">
        <v>1.6490220555819268</v>
      </c>
      <c r="AI98" s="198">
        <v>1.7011822078168848</v>
      </c>
      <c r="AJ98" s="198">
        <v>3.37071596157242</v>
      </c>
      <c r="AK98" s="198">
        <v>3.2761312765157915</v>
      </c>
      <c r="AL98" s="198">
        <v>4.8946129781636989</v>
      </c>
      <c r="AM98" s="198">
        <v>4.2887571563853459</v>
      </c>
      <c r="AN98" s="198">
        <v>4.0337120778428703</v>
      </c>
      <c r="AO98" s="198">
        <v>4.3260832188341771</v>
      </c>
      <c r="AP98" s="198">
        <v>4.2015880379606623</v>
      </c>
      <c r="AQ98" s="172"/>
      <c r="AR98" s="198">
        <v>4.0728065027047933</v>
      </c>
      <c r="AS98" s="198">
        <v>4.0728065027047933</v>
      </c>
      <c r="AT98" s="198">
        <v>4.6721736435258503</v>
      </c>
      <c r="AU98" s="198">
        <v>4.6721736435258503</v>
      </c>
      <c r="AV98" s="198">
        <v>4.1578876064944286</v>
      </c>
      <c r="AW98" s="198">
        <v>4.1578876064944286</v>
      </c>
      <c r="AX98" s="198">
        <v>4.6652850413616926</v>
      </c>
      <c r="AY98" s="198">
        <v>4.6652850413616926</v>
      </c>
      <c r="AZ98" s="198">
        <v>3.8484746706123665</v>
      </c>
      <c r="BA98" s="198">
        <v>3.8484746706123665</v>
      </c>
      <c r="BB98" s="198">
        <v>3.346709798469313</v>
      </c>
      <c r="BC98" s="198">
        <v>0.10390263632931142</v>
      </c>
      <c r="BD98" s="198">
        <v>-3.1599999999999997</v>
      </c>
      <c r="BE98" s="198">
        <v>-3.1599999999999997</v>
      </c>
      <c r="BF98" s="198">
        <v>-5.2275331950000004</v>
      </c>
      <c r="BH98" s="196" t="s">
        <v>206</v>
      </c>
      <c r="BI98" s="198">
        <v>0</v>
      </c>
      <c r="BJ98" s="198">
        <v>-0.1023941345466083</v>
      </c>
      <c r="BK98" s="198">
        <v>1.3107897268148034</v>
      </c>
      <c r="BL98" s="198">
        <v>1.3561024854837453</v>
      </c>
      <c r="BM98" s="198">
        <v>2.7190896886881832</v>
      </c>
      <c r="BN98" s="198">
        <v>2.5445731212335483</v>
      </c>
      <c r="BO98" s="198">
        <v>3.7238675166956505</v>
      </c>
      <c r="BP98" s="198">
        <v>3.2317970151566944</v>
      </c>
      <c r="BQ98" s="198">
        <v>3.0490377355812108</v>
      </c>
      <c r="BR98" s="198">
        <v>-2.875592827402639</v>
      </c>
      <c r="BS98" s="198">
        <v>-4.4212717332369866</v>
      </c>
      <c r="BT98" s="172"/>
      <c r="BU98" s="198">
        <v>-9.9169703850481579</v>
      </c>
      <c r="BV98" s="198">
        <v>-9.9169703850481579</v>
      </c>
      <c r="BW98" s="198">
        <v>-11.95393302872672</v>
      </c>
      <c r="BX98" s="198">
        <v>-11.95393302872672</v>
      </c>
      <c r="BY98" s="198">
        <v>-12.429854537719555</v>
      </c>
      <c r="BZ98" s="198">
        <v>-12.429854537719555</v>
      </c>
      <c r="CA98" s="198">
        <v>-16.631778706798936</v>
      </c>
      <c r="CB98" s="198">
        <v>-16.631778706798936</v>
      </c>
      <c r="CC98" s="198">
        <v>-30.358102306504858</v>
      </c>
      <c r="CD98" s="198">
        <v>-30.358102306504858</v>
      </c>
      <c r="CE98" s="198">
        <v>-33.604921227336042</v>
      </c>
      <c r="CF98" s="198">
        <v>-18.433633913574564</v>
      </c>
      <c r="CG98" s="198">
        <v>-6.450000000000002</v>
      </c>
      <c r="CH98" s="198">
        <v>-6.450000000000002</v>
      </c>
      <c r="CI98" s="198">
        <v>-8.9919152460000014</v>
      </c>
      <c r="CJ98" s="144"/>
      <c r="CK98" s="196" t="s">
        <v>206</v>
      </c>
      <c r="CL98" s="198">
        <v>0</v>
      </c>
      <c r="CM98" s="198">
        <v>-0.23346040216562342</v>
      </c>
      <c r="CN98" s="198">
        <v>2.9598117823967303</v>
      </c>
      <c r="CO98" s="198">
        <v>3.0572846933006304</v>
      </c>
      <c r="CP98" s="198">
        <v>6.0898056502606028</v>
      </c>
      <c r="CQ98" s="198">
        <v>5.8207043977493402</v>
      </c>
      <c r="CR98" s="198">
        <v>8.6184804948593499</v>
      </c>
      <c r="CS98" s="198">
        <v>7.5205541715420399</v>
      </c>
      <c r="CT98" s="198">
        <v>7.0827498134240816</v>
      </c>
      <c r="CU98" s="198">
        <v>1.4504903914315381</v>
      </c>
      <c r="CV98" s="198">
        <v>-0.21968369527632436</v>
      </c>
      <c r="CW98" s="172"/>
      <c r="CX98" s="198">
        <v>-5.8441638823433646</v>
      </c>
      <c r="CY98" s="198">
        <v>-5.8441638823433646</v>
      </c>
      <c r="CZ98" s="198">
        <v>-7.2817593852008695</v>
      </c>
      <c r="DA98" s="198">
        <v>-7.2817593852008695</v>
      </c>
      <c r="DB98" s="199">
        <v>-8.2719669312251263</v>
      </c>
      <c r="DC98" s="199">
        <v>-8.2719669312251263</v>
      </c>
      <c r="DD98" s="198">
        <v>-11.966493665437245</v>
      </c>
      <c r="DE98" s="198">
        <v>-11.966493665437245</v>
      </c>
      <c r="DF98" s="198">
        <v>-26.509627635892492</v>
      </c>
      <c r="DG98" s="198">
        <v>-26.509627635892492</v>
      </c>
      <c r="DH98" s="198">
        <v>-30.25821142886673</v>
      </c>
      <c r="DI98" s="198">
        <v>-18.329731277245251</v>
      </c>
      <c r="DJ98" s="198">
        <v>-9.6100000000000012</v>
      </c>
      <c r="DK98" s="198">
        <v>-9.6100000000000012</v>
      </c>
      <c r="DL98" s="198">
        <v>-14.219448441000001</v>
      </c>
    </row>
    <row r="99" spans="2:116" s="158" customFormat="1" ht="10.5" customHeight="1">
      <c r="B99" s="196" t="s">
        <v>207</v>
      </c>
      <c r="C99" s="198" t="s">
        <v>620</v>
      </c>
      <c r="D99" s="198" t="s">
        <v>620</v>
      </c>
      <c r="E99" s="198" t="s">
        <v>620</v>
      </c>
      <c r="F99" s="198" t="s">
        <v>620</v>
      </c>
      <c r="G99" s="198" t="s">
        <v>620</v>
      </c>
      <c r="H99" s="198" t="s">
        <v>620</v>
      </c>
      <c r="I99" s="198" t="s">
        <v>620</v>
      </c>
      <c r="J99" s="198" t="s">
        <v>620</v>
      </c>
      <c r="K99" s="198" t="s">
        <v>620</v>
      </c>
      <c r="L99" s="198" t="s">
        <v>620</v>
      </c>
      <c r="M99" s="198" t="s">
        <v>620</v>
      </c>
      <c r="N99" s="172"/>
      <c r="O99" s="198" t="s">
        <v>620</v>
      </c>
      <c r="P99" s="198" t="s">
        <v>620</v>
      </c>
      <c r="Q99" s="198" t="s">
        <v>620</v>
      </c>
      <c r="R99" s="198" t="s">
        <v>620</v>
      </c>
      <c r="S99" s="198" t="s">
        <v>620</v>
      </c>
      <c r="T99" s="198" t="s">
        <v>620</v>
      </c>
      <c r="U99" s="198" t="s">
        <v>620</v>
      </c>
      <c r="V99" s="198" t="s">
        <v>620</v>
      </c>
      <c r="W99" s="198" t="s">
        <v>620</v>
      </c>
      <c r="X99" s="198" t="s">
        <v>620</v>
      </c>
      <c r="Y99" s="198" t="s">
        <v>620</v>
      </c>
      <c r="Z99" s="198">
        <v>9.1647858161996396</v>
      </c>
      <c r="AA99" s="198">
        <v>9.7324756713654903</v>
      </c>
      <c r="AB99" s="198">
        <v>9.7324756713654903</v>
      </c>
      <c r="AC99" s="198">
        <v>9.4000238476763656</v>
      </c>
      <c r="AD99" s="144"/>
      <c r="AE99" s="196" t="s">
        <v>207</v>
      </c>
      <c r="AF99" s="198" t="s">
        <v>620</v>
      </c>
      <c r="AG99" s="198" t="s">
        <v>620</v>
      </c>
      <c r="AH99" s="198" t="s">
        <v>620</v>
      </c>
      <c r="AI99" s="198" t="s">
        <v>620</v>
      </c>
      <c r="AJ99" s="198" t="s">
        <v>620</v>
      </c>
      <c r="AK99" s="198" t="s">
        <v>620</v>
      </c>
      <c r="AL99" s="198" t="s">
        <v>620</v>
      </c>
      <c r="AM99" s="198" t="s">
        <v>620</v>
      </c>
      <c r="AN99" s="198" t="s">
        <v>620</v>
      </c>
      <c r="AO99" s="198" t="s">
        <v>620</v>
      </c>
      <c r="AP99" s="198" t="s">
        <v>620</v>
      </c>
      <c r="AQ99" s="172"/>
      <c r="AR99" s="198" t="s">
        <v>620</v>
      </c>
      <c r="AS99" s="198" t="s">
        <v>620</v>
      </c>
      <c r="AT99" s="198" t="s">
        <v>620</v>
      </c>
      <c r="AU99" s="198" t="s">
        <v>620</v>
      </c>
      <c r="AV99" s="198" t="s">
        <v>620</v>
      </c>
      <c r="AW99" s="198" t="s">
        <v>620</v>
      </c>
      <c r="AX99" s="198" t="s">
        <v>620</v>
      </c>
      <c r="AY99" s="198" t="s">
        <v>620</v>
      </c>
      <c r="AZ99" s="198" t="s">
        <v>620</v>
      </c>
      <c r="BA99" s="198" t="s">
        <v>620</v>
      </c>
      <c r="BB99" s="198" t="s">
        <v>620</v>
      </c>
      <c r="BC99" s="198">
        <v>9.3503982258154075</v>
      </c>
      <c r="BD99" s="198">
        <v>9.9307227502673801</v>
      </c>
      <c r="BE99" s="198">
        <v>9.9307227502673801</v>
      </c>
      <c r="BF99" s="198">
        <v>9.5930934582252796</v>
      </c>
      <c r="BH99" s="196" t="s">
        <v>207</v>
      </c>
      <c r="BI99" s="198" t="s">
        <v>620</v>
      </c>
      <c r="BJ99" s="198" t="s">
        <v>620</v>
      </c>
      <c r="BK99" s="198" t="s">
        <v>620</v>
      </c>
      <c r="BL99" s="198" t="s">
        <v>620</v>
      </c>
      <c r="BM99" s="198" t="s">
        <v>620</v>
      </c>
      <c r="BN99" s="198" t="s">
        <v>620</v>
      </c>
      <c r="BO99" s="198" t="s">
        <v>620</v>
      </c>
      <c r="BP99" s="198" t="s">
        <v>620</v>
      </c>
      <c r="BQ99" s="198" t="s">
        <v>620</v>
      </c>
      <c r="BR99" s="198" t="s">
        <v>620</v>
      </c>
      <c r="BS99" s="198" t="s">
        <v>620</v>
      </c>
      <c r="BT99" s="172"/>
      <c r="BU99" s="198" t="s">
        <v>620</v>
      </c>
      <c r="BV99" s="198" t="s">
        <v>620</v>
      </c>
      <c r="BW99" s="198" t="s">
        <v>620</v>
      </c>
      <c r="BX99" s="198" t="s">
        <v>620</v>
      </c>
      <c r="BY99" s="198" t="s">
        <v>620</v>
      </c>
      <c r="BZ99" s="198" t="s">
        <v>620</v>
      </c>
      <c r="CA99" s="198" t="s">
        <v>620</v>
      </c>
      <c r="CB99" s="198" t="s">
        <v>620</v>
      </c>
      <c r="CC99" s="198" t="s">
        <v>620</v>
      </c>
      <c r="CD99" s="198" t="s">
        <v>620</v>
      </c>
      <c r="CE99" s="198" t="s">
        <v>620</v>
      </c>
      <c r="CF99" s="198">
        <v>10.618148577775347</v>
      </c>
      <c r="CG99" s="198">
        <v>11.166831800543351</v>
      </c>
      <c r="CH99" s="198">
        <v>11.166831800543351</v>
      </c>
      <c r="CI99" s="198">
        <v>11.266399448998245</v>
      </c>
      <c r="CJ99" s="144"/>
      <c r="CK99" s="196" t="s">
        <v>207</v>
      </c>
      <c r="CL99" s="198" t="s">
        <v>620</v>
      </c>
      <c r="CM99" s="198" t="s">
        <v>620</v>
      </c>
      <c r="CN99" s="198" t="s">
        <v>620</v>
      </c>
      <c r="CO99" s="198" t="s">
        <v>620</v>
      </c>
      <c r="CP99" s="198" t="s">
        <v>620</v>
      </c>
      <c r="CQ99" s="198" t="s">
        <v>620</v>
      </c>
      <c r="CR99" s="198" t="s">
        <v>620</v>
      </c>
      <c r="CS99" s="198" t="s">
        <v>620</v>
      </c>
      <c r="CT99" s="198" t="s">
        <v>620</v>
      </c>
      <c r="CU99" s="198" t="s">
        <v>620</v>
      </c>
      <c r="CV99" s="198" t="s">
        <v>620</v>
      </c>
      <c r="CW99" s="172"/>
      <c r="CX99" s="198" t="s">
        <v>620</v>
      </c>
      <c r="CY99" s="198" t="s">
        <v>620</v>
      </c>
      <c r="CZ99" s="198" t="s">
        <v>620</v>
      </c>
      <c r="DA99" s="198" t="s">
        <v>620</v>
      </c>
      <c r="DB99" s="198" t="s">
        <v>620</v>
      </c>
      <c r="DC99" s="198" t="s">
        <v>620</v>
      </c>
      <c r="DD99" s="198" t="s">
        <v>620</v>
      </c>
      <c r="DE99" s="198" t="s">
        <v>620</v>
      </c>
      <c r="DF99" s="198" t="s">
        <v>620</v>
      </c>
      <c r="DG99" s="198" t="s">
        <v>620</v>
      </c>
      <c r="DH99" s="198" t="s">
        <v>620</v>
      </c>
      <c r="DI99" s="198">
        <v>19.782934393974987</v>
      </c>
      <c r="DJ99" s="198">
        <v>20.899307471908841</v>
      </c>
      <c r="DK99" s="198">
        <v>20.899307471908841</v>
      </c>
      <c r="DL99" s="198">
        <v>20.666423296674608</v>
      </c>
    </row>
    <row r="100" spans="2:116" s="158" customFormat="1" ht="10.5" customHeight="1">
      <c r="B100" s="196" t="s">
        <v>208</v>
      </c>
      <c r="C100" s="198">
        <v>24.407199999999992</v>
      </c>
      <c r="D100" s="198">
        <v>24.717663405088064</v>
      </c>
      <c r="E100" s="198">
        <v>25.075890410958895</v>
      </c>
      <c r="F100" s="198">
        <v>25.290826614481411</v>
      </c>
      <c r="G100" s="198">
        <v>25.577408219178089</v>
      </c>
      <c r="H100" s="198">
        <v>25.76846262230919</v>
      </c>
      <c r="I100" s="198">
        <v>25.911753424657544</v>
      </c>
      <c r="J100" s="198">
        <v>25.983398825831703</v>
      </c>
      <c r="K100" s="198">
        <v>26.126689628180035</v>
      </c>
      <c r="L100" s="198">
        <v>26.60432563600784</v>
      </c>
      <c r="M100" s="198">
        <v>27.392425048923673</v>
      </c>
      <c r="N100" s="172"/>
      <c r="O100" s="198">
        <v>28.777569471624258</v>
      </c>
      <c r="P100" s="198">
        <v>28.777569471624258</v>
      </c>
      <c r="Q100" s="198">
        <v>29.923895890410957</v>
      </c>
      <c r="R100" s="198">
        <v>29.923895890410957</v>
      </c>
      <c r="S100" s="198">
        <v>30.903049706457924</v>
      </c>
      <c r="T100" s="198">
        <v>30.903049706457924</v>
      </c>
      <c r="U100" s="198">
        <v>31.165749510763195</v>
      </c>
      <c r="V100" s="198">
        <v>31.165749510763195</v>
      </c>
      <c r="W100" s="198">
        <v>31.762794520547931</v>
      </c>
      <c r="X100" s="198">
        <v>31.762794520547931</v>
      </c>
      <c r="Y100" s="198">
        <v>32.264312328767119</v>
      </c>
      <c r="Z100" s="198" t="s">
        <v>620</v>
      </c>
      <c r="AA100" s="198" t="s">
        <v>620</v>
      </c>
      <c r="AB100" s="198" t="s">
        <v>620</v>
      </c>
      <c r="AC100" s="198" t="s">
        <v>620</v>
      </c>
      <c r="AD100" s="144"/>
      <c r="AE100" s="196" t="s">
        <v>208</v>
      </c>
      <c r="AF100" s="198">
        <v>24.407199999999992</v>
      </c>
      <c r="AG100" s="198">
        <v>24.717663405088064</v>
      </c>
      <c r="AH100" s="198">
        <v>25.075890410958895</v>
      </c>
      <c r="AI100" s="198">
        <v>25.290826614481411</v>
      </c>
      <c r="AJ100" s="198">
        <v>25.577408219178089</v>
      </c>
      <c r="AK100" s="198">
        <v>25.76846262230919</v>
      </c>
      <c r="AL100" s="198">
        <v>25.911753424657544</v>
      </c>
      <c r="AM100" s="198">
        <v>25.983398825831703</v>
      </c>
      <c r="AN100" s="198">
        <v>26.126689628180035</v>
      </c>
      <c r="AO100" s="198">
        <v>26.60432563600784</v>
      </c>
      <c r="AP100" s="198">
        <v>27.392425048923673</v>
      </c>
      <c r="AQ100" s="172"/>
      <c r="AR100" s="198">
        <v>28.777569471624258</v>
      </c>
      <c r="AS100" s="198">
        <v>28.777569471624258</v>
      </c>
      <c r="AT100" s="198">
        <v>29.923895890410957</v>
      </c>
      <c r="AU100" s="198">
        <v>29.923895890410957</v>
      </c>
      <c r="AV100" s="198">
        <v>30.903049706457924</v>
      </c>
      <c r="AW100" s="198">
        <v>30.903049706457924</v>
      </c>
      <c r="AX100" s="198">
        <v>31.165749510763195</v>
      </c>
      <c r="AY100" s="198">
        <v>31.165749510763195</v>
      </c>
      <c r="AZ100" s="198">
        <v>31.762794520547931</v>
      </c>
      <c r="BA100" s="198">
        <v>31.762794520547931</v>
      </c>
      <c r="BB100" s="198">
        <v>32.264312328767119</v>
      </c>
      <c r="BC100" s="198" t="s">
        <v>620</v>
      </c>
      <c r="BD100" s="198" t="s">
        <v>620</v>
      </c>
      <c r="BE100" s="198" t="s">
        <v>620</v>
      </c>
      <c r="BF100" s="198" t="s">
        <v>620</v>
      </c>
      <c r="BH100" s="196" t="s">
        <v>208</v>
      </c>
      <c r="BI100" s="198">
        <v>39.661700000000003</v>
      </c>
      <c r="BJ100" s="198">
        <v>40.166203033268111</v>
      </c>
      <c r="BK100" s="198">
        <v>40.748321917808212</v>
      </c>
      <c r="BL100" s="198">
        <v>41.097593248532299</v>
      </c>
      <c r="BM100" s="198">
        <v>41.563288356164385</v>
      </c>
      <c r="BN100" s="198">
        <v>41.873751761252443</v>
      </c>
      <c r="BO100" s="198">
        <v>42.106599315068493</v>
      </c>
      <c r="BP100" s="198">
        <v>42.223023091976522</v>
      </c>
      <c r="BQ100" s="198">
        <v>42.455870645792565</v>
      </c>
      <c r="BR100" s="198">
        <v>43.232029158512731</v>
      </c>
      <c r="BS100" s="198">
        <v>44.512690704500983</v>
      </c>
      <c r="BT100" s="172"/>
      <c r="BU100" s="198">
        <v>46.763550391389451</v>
      </c>
      <c r="BV100" s="198">
        <v>46.763550391389451</v>
      </c>
      <c r="BW100" s="198">
        <v>48.626330821917811</v>
      </c>
      <c r="BX100" s="198">
        <v>48.626330821917811</v>
      </c>
      <c r="BY100" s="198">
        <v>50.217455772994143</v>
      </c>
      <c r="BZ100" s="198">
        <v>50.217455772994143</v>
      </c>
      <c r="CA100" s="198">
        <v>50.644342954990215</v>
      </c>
      <c r="CB100" s="198">
        <v>50.644342954990215</v>
      </c>
      <c r="CC100" s="198">
        <v>51.614541095890409</v>
      </c>
      <c r="CD100" s="198">
        <v>51.614541095890409</v>
      </c>
      <c r="CE100" s="198">
        <v>52.429507534246575</v>
      </c>
      <c r="CF100" s="198" t="s">
        <v>620</v>
      </c>
      <c r="CG100" s="198" t="s">
        <v>620</v>
      </c>
      <c r="CH100" s="198" t="s">
        <v>620</v>
      </c>
      <c r="CI100" s="198" t="s">
        <v>620</v>
      </c>
      <c r="CJ100" s="144"/>
      <c r="CK100" s="196" t="s">
        <v>208</v>
      </c>
      <c r="CL100" s="198">
        <v>64.068899999999999</v>
      </c>
      <c r="CM100" s="198">
        <v>64.883866438356179</v>
      </c>
      <c r="CN100" s="198">
        <v>65.824212328767103</v>
      </c>
      <c r="CO100" s="198">
        <v>66.388419863013709</v>
      </c>
      <c r="CP100" s="198">
        <v>67.140696575342474</v>
      </c>
      <c r="CQ100" s="198">
        <v>67.642214383561637</v>
      </c>
      <c r="CR100" s="198">
        <v>68.018352739726041</v>
      </c>
      <c r="CS100" s="198">
        <v>68.206421917808228</v>
      </c>
      <c r="CT100" s="198">
        <v>68.582560273972604</v>
      </c>
      <c r="CU100" s="198">
        <v>69.836354794520574</v>
      </c>
      <c r="CV100" s="198">
        <v>71.905115753424653</v>
      </c>
      <c r="CW100" s="172"/>
      <c r="CX100" s="198">
        <v>75.541119863013705</v>
      </c>
      <c r="CY100" s="198">
        <v>75.541119863013705</v>
      </c>
      <c r="CZ100" s="198">
        <v>78.550226712328765</v>
      </c>
      <c r="DA100" s="198">
        <v>78.550226712328765</v>
      </c>
      <c r="DB100" s="199">
        <v>81.120505479452063</v>
      </c>
      <c r="DC100" s="199">
        <v>81.120505479452063</v>
      </c>
      <c r="DD100" s="198">
        <v>81.810092465753414</v>
      </c>
      <c r="DE100" s="198">
        <v>81.810092465753414</v>
      </c>
      <c r="DF100" s="198">
        <v>83.377335616438344</v>
      </c>
      <c r="DG100" s="198">
        <v>83.377335616438344</v>
      </c>
      <c r="DH100" s="198">
        <v>84.693819863013687</v>
      </c>
      <c r="DI100" s="198" t="s">
        <v>620</v>
      </c>
      <c r="DJ100" s="198" t="s">
        <v>620</v>
      </c>
      <c r="DK100" s="198" t="s">
        <v>620</v>
      </c>
      <c r="DL100" s="198" t="s">
        <v>620</v>
      </c>
    </row>
    <row r="101" spans="2:116" s="158" customFormat="1" ht="10.5" customHeight="1">
      <c r="B101" s="196" t="s">
        <v>209</v>
      </c>
      <c r="C101" s="198">
        <v>0</v>
      </c>
      <c r="D101" s="198">
        <v>0</v>
      </c>
      <c r="E101" s="198">
        <v>0</v>
      </c>
      <c r="F101" s="198">
        <v>0</v>
      </c>
      <c r="G101" s="198">
        <v>0</v>
      </c>
      <c r="H101" s="198">
        <v>0</v>
      </c>
      <c r="I101" s="198">
        <v>0</v>
      </c>
      <c r="J101" s="198">
        <v>0</v>
      </c>
      <c r="K101" s="198">
        <v>0</v>
      </c>
      <c r="L101" s="198">
        <v>0</v>
      </c>
      <c r="M101" s="198">
        <v>0</v>
      </c>
      <c r="N101" s="172"/>
      <c r="O101" s="198">
        <v>0</v>
      </c>
      <c r="P101" s="198">
        <v>0</v>
      </c>
      <c r="Q101" s="198">
        <v>0</v>
      </c>
      <c r="R101" s="198">
        <v>0</v>
      </c>
      <c r="S101" s="198">
        <v>0</v>
      </c>
      <c r="T101" s="198">
        <v>0</v>
      </c>
      <c r="U101" s="198">
        <v>0</v>
      </c>
      <c r="V101" s="198">
        <v>0</v>
      </c>
      <c r="W101" s="198">
        <v>0</v>
      </c>
      <c r="X101" s="198">
        <v>0</v>
      </c>
      <c r="Y101" s="198">
        <v>0</v>
      </c>
      <c r="Z101" s="198" t="s">
        <v>620</v>
      </c>
      <c r="AA101" s="198" t="s">
        <v>620</v>
      </c>
      <c r="AB101" s="198" t="s">
        <v>620</v>
      </c>
      <c r="AC101" s="198" t="s">
        <v>620</v>
      </c>
      <c r="AD101" s="144"/>
      <c r="AE101" s="196" t="s">
        <v>209</v>
      </c>
      <c r="AF101" s="198">
        <v>0</v>
      </c>
      <c r="AG101" s="198">
        <v>0</v>
      </c>
      <c r="AH101" s="198">
        <v>0</v>
      </c>
      <c r="AI101" s="198">
        <v>0</v>
      </c>
      <c r="AJ101" s="198">
        <v>0</v>
      </c>
      <c r="AK101" s="198">
        <v>0</v>
      </c>
      <c r="AL101" s="198">
        <v>0</v>
      </c>
      <c r="AM101" s="198">
        <v>0</v>
      </c>
      <c r="AN101" s="198">
        <v>0</v>
      </c>
      <c r="AO101" s="198">
        <v>0</v>
      </c>
      <c r="AP101" s="198">
        <v>0</v>
      </c>
      <c r="AQ101" s="172"/>
      <c r="AR101" s="198">
        <v>0</v>
      </c>
      <c r="AS101" s="198">
        <v>0</v>
      </c>
      <c r="AT101" s="198">
        <v>0</v>
      </c>
      <c r="AU101" s="198">
        <v>0</v>
      </c>
      <c r="AV101" s="198">
        <v>0</v>
      </c>
      <c r="AW101" s="198">
        <v>0</v>
      </c>
      <c r="AX101" s="198">
        <v>0</v>
      </c>
      <c r="AY101" s="198">
        <v>0</v>
      </c>
      <c r="AZ101" s="198">
        <v>0</v>
      </c>
      <c r="BA101" s="198">
        <v>0</v>
      </c>
      <c r="BB101" s="198">
        <v>0</v>
      </c>
      <c r="BC101" s="198" t="s">
        <v>620</v>
      </c>
      <c r="BD101" s="198" t="s">
        <v>620</v>
      </c>
      <c r="BE101" s="198" t="s">
        <v>620</v>
      </c>
      <c r="BF101" s="198" t="s">
        <v>620</v>
      </c>
      <c r="BH101" s="196" t="s">
        <v>209</v>
      </c>
      <c r="BI101" s="198">
        <v>0</v>
      </c>
      <c r="BJ101" s="198">
        <v>0</v>
      </c>
      <c r="BK101" s="198">
        <v>0</v>
      </c>
      <c r="BL101" s="198">
        <v>0</v>
      </c>
      <c r="BM101" s="198">
        <v>0</v>
      </c>
      <c r="BN101" s="198">
        <v>0</v>
      </c>
      <c r="BO101" s="198">
        <v>0</v>
      </c>
      <c r="BP101" s="198">
        <v>0</v>
      </c>
      <c r="BQ101" s="198">
        <v>0</v>
      </c>
      <c r="BR101" s="198">
        <v>0</v>
      </c>
      <c r="BS101" s="198">
        <v>0</v>
      </c>
      <c r="BT101" s="172"/>
      <c r="BU101" s="198">
        <v>0</v>
      </c>
      <c r="BV101" s="198">
        <v>0</v>
      </c>
      <c r="BW101" s="198">
        <v>0</v>
      </c>
      <c r="BX101" s="198">
        <v>0</v>
      </c>
      <c r="BY101" s="198">
        <v>0</v>
      </c>
      <c r="BZ101" s="198">
        <v>0</v>
      </c>
      <c r="CA101" s="198">
        <v>0</v>
      </c>
      <c r="CB101" s="198">
        <v>0</v>
      </c>
      <c r="CC101" s="198">
        <v>0</v>
      </c>
      <c r="CD101" s="198">
        <v>0</v>
      </c>
      <c r="CE101" s="198">
        <v>0</v>
      </c>
      <c r="CF101" s="198" t="s">
        <v>620</v>
      </c>
      <c r="CG101" s="198" t="s">
        <v>620</v>
      </c>
      <c r="CH101" s="198" t="s">
        <v>620</v>
      </c>
      <c r="CI101" s="198" t="s">
        <v>620</v>
      </c>
      <c r="CJ101" s="144"/>
      <c r="CK101" s="196" t="s">
        <v>209</v>
      </c>
      <c r="CL101" s="198">
        <v>0</v>
      </c>
      <c r="CM101" s="198">
        <v>0</v>
      </c>
      <c r="CN101" s="198">
        <v>0</v>
      </c>
      <c r="CO101" s="198">
        <v>0</v>
      </c>
      <c r="CP101" s="198">
        <v>0</v>
      </c>
      <c r="CQ101" s="198">
        <v>0</v>
      </c>
      <c r="CR101" s="198">
        <v>0</v>
      </c>
      <c r="CS101" s="198">
        <v>0</v>
      </c>
      <c r="CT101" s="198">
        <v>0</v>
      </c>
      <c r="CU101" s="198">
        <v>0</v>
      </c>
      <c r="CV101" s="198">
        <v>0</v>
      </c>
      <c r="CW101" s="172"/>
      <c r="CX101" s="198">
        <v>0</v>
      </c>
      <c r="CY101" s="198">
        <v>0</v>
      </c>
      <c r="CZ101" s="198">
        <v>0</v>
      </c>
      <c r="DA101" s="198">
        <v>0</v>
      </c>
      <c r="DB101" s="199">
        <v>0</v>
      </c>
      <c r="DC101" s="199">
        <v>0</v>
      </c>
      <c r="DD101" s="198">
        <v>0</v>
      </c>
      <c r="DE101" s="198">
        <v>0</v>
      </c>
      <c r="DF101" s="198">
        <v>0</v>
      </c>
      <c r="DG101" s="198">
        <v>0</v>
      </c>
      <c r="DH101" s="198">
        <v>0</v>
      </c>
      <c r="DI101" s="198" t="s">
        <v>620</v>
      </c>
      <c r="DJ101" s="198" t="s">
        <v>620</v>
      </c>
      <c r="DK101" s="198" t="s">
        <v>620</v>
      </c>
      <c r="DL101" s="198" t="s">
        <v>620</v>
      </c>
    </row>
    <row r="102" spans="2:116" s="158" customFormat="1" ht="10.5" customHeight="1">
      <c r="B102" s="196" t="s">
        <v>210</v>
      </c>
      <c r="C102" s="198" t="s">
        <v>620</v>
      </c>
      <c r="D102" s="198" t="s">
        <v>620</v>
      </c>
      <c r="E102" s="198" t="s">
        <v>620</v>
      </c>
      <c r="F102" s="198" t="s">
        <v>620</v>
      </c>
      <c r="G102" s="198" t="s">
        <v>620</v>
      </c>
      <c r="H102" s="198" t="s">
        <v>620</v>
      </c>
      <c r="I102" s="198" t="s">
        <v>620</v>
      </c>
      <c r="J102" s="198" t="s">
        <v>620</v>
      </c>
      <c r="K102" s="198" t="s">
        <v>620</v>
      </c>
      <c r="L102" s="198" t="s">
        <v>620</v>
      </c>
      <c r="M102" s="198" t="s">
        <v>620</v>
      </c>
      <c r="N102" s="172"/>
      <c r="O102" s="198" t="s">
        <v>620</v>
      </c>
      <c r="P102" s="198" t="s">
        <v>620</v>
      </c>
      <c r="Q102" s="198" t="s">
        <v>620</v>
      </c>
      <c r="R102" s="198" t="s">
        <v>620</v>
      </c>
      <c r="S102" s="198" t="s">
        <v>620</v>
      </c>
      <c r="T102" s="198" t="s">
        <v>620</v>
      </c>
      <c r="U102" s="198" t="s">
        <v>620</v>
      </c>
      <c r="V102" s="198" t="s">
        <v>620</v>
      </c>
      <c r="W102" s="198" t="s">
        <v>620</v>
      </c>
      <c r="X102" s="198" t="s">
        <v>620</v>
      </c>
      <c r="Y102" s="198" t="s">
        <v>620</v>
      </c>
      <c r="Z102" s="198">
        <v>78.162243967949493</v>
      </c>
      <c r="AA102" s="198">
        <v>80.071462362429401</v>
      </c>
      <c r="AB102" s="198">
        <v>80.071462362429401</v>
      </c>
      <c r="AC102" s="198">
        <v>80.939288905374752</v>
      </c>
      <c r="AD102" s="144"/>
      <c r="AE102" s="196" t="s">
        <v>210</v>
      </c>
      <c r="AF102" s="198" t="s">
        <v>620</v>
      </c>
      <c r="AG102" s="198" t="s">
        <v>620</v>
      </c>
      <c r="AH102" s="198" t="s">
        <v>620</v>
      </c>
      <c r="AI102" s="198" t="s">
        <v>620</v>
      </c>
      <c r="AJ102" s="198" t="s">
        <v>620</v>
      </c>
      <c r="AK102" s="198" t="s">
        <v>620</v>
      </c>
      <c r="AL102" s="198" t="s">
        <v>620</v>
      </c>
      <c r="AM102" s="198" t="s">
        <v>620</v>
      </c>
      <c r="AN102" s="198" t="s">
        <v>620</v>
      </c>
      <c r="AO102" s="198" t="s">
        <v>620</v>
      </c>
      <c r="AP102" s="198" t="s">
        <v>620</v>
      </c>
      <c r="AQ102" s="172"/>
      <c r="AR102" s="198" t="s">
        <v>620</v>
      </c>
      <c r="AS102" s="198" t="s">
        <v>620</v>
      </c>
      <c r="AT102" s="198" t="s">
        <v>620</v>
      </c>
      <c r="AU102" s="198" t="s">
        <v>620</v>
      </c>
      <c r="AV102" s="198" t="s">
        <v>620</v>
      </c>
      <c r="AW102" s="198" t="s">
        <v>620</v>
      </c>
      <c r="AX102" s="198" t="s">
        <v>620</v>
      </c>
      <c r="AY102" s="198" t="s">
        <v>620</v>
      </c>
      <c r="AZ102" s="198" t="s">
        <v>620</v>
      </c>
      <c r="BA102" s="198" t="s">
        <v>620</v>
      </c>
      <c r="BB102" s="198" t="s">
        <v>620</v>
      </c>
      <c r="BC102" s="198">
        <v>78.162243967949493</v>
      </c>
      <c r="BD102" s="198">
        <v>80.071462362429401</v>
      </c>
      <c r="BE102" s="198">
        <v>80.071462362429401</v>
      </c>
      <c r="BF102" s="198">
        <v>80.939288905374752</v>
      </c>
      <c r="BH102" s="196" t="s">
        <v>210</v>
      </c>
      <c r="BI102" s="198" t="s">
        <v>620</v>
      </c>
      <c r="BJ102" s="198" t="s">
        <v>620</v>
      </c>
      <c r="BK102" s="198" t="s">
        <v>620</v>
      </c>
      <c r="BL102" s="198" t="s">
        <v>620</v>
      </c>
      <c r="BM102" s="198" t="s">
        <v>620</v>
      </c>
      <c r="BN102" s="198" t="s">
        <v>620</v>
      </c>
      <c r="BO102" s="198" t="s">
        <v>620</v>
      </c>
      <c r="BP102" s="198" t="s">
        <v>620</v>
      </c>
      <c r="BQ102" s="198" t="s">
        <v>620</v>
      </c>
      <c r="BR102" s="198" t="s">
        <v>620</v>
      </c>
      <c r="BS102" s="198" t="s">
        <v>620</v>
      </c>
      <c r="BT102" s="172"/>
      <c r="BU102" s="198" t="s">
        <v>620</v>
      </c>
      <c r="BV102" s="198" t="s">
        <v>620</v>
      </c>
      <c r="BW102" s="198" t="s">
        <v>620</v>
      </c>
      <c r="BX102" s="198" t="s">
        <v>620</v>
      </c>
      <c r="BY102" s="198" t="s">
        <v>620</v>
      </c>
      <c r="BZ102" s="198" t="s">
        <v>620</v>
      </c>
      <c r="CA102" s="198" t="s">
        <v>620</v>
      </c>
      <c r="CB102" s="198" t="s">
        <v>620</v>
      </c>
      <c r="CC102" s="198" t="s">
        <v>620</v>
      </c>
      <c r="CD102" s="198" t="s">
        <v>620</v>
      </c>
      <c r="CE102" s="198" t="s">
        <v>620</v>
      </c>
      <c r="CF102" s="198">
        <v>103.96835319130393</v>
      </c>
      <c r="CG102" s="198">
        <v>106.50792066377842</v>
      </c>
      <c r="CH102" s="198">
        <v>106.50792066377842</v>
      </c>
      <c r="CI102" s="198">
        <v>107.66226951490314</v>
      </c>
      <c r="CJ102" s="144"/>
      <c r="CK102" s="196" t="s">
        <v>210</v>
      </c>
      <c r="CL102" s="198" t="s">
        <v>620</v>
      </c>
      <c r="CM102" s="198" t="s">
        <v>620</v>
      </c>
      <c r="CN102" s="198" t="s">
        <v>620</v>
      </c>
      <c r="CO102" s="198" t="s">
        <v>620</v>
      </c>
      <c r="CP102" s="198" t="s">
        <v>620</v>
      </c>
      <c r="CQ102" s="198" t="s">
        <v>620</v>
      </c>
      <c r="CR102" s="198" t="s">
        <v>620</v>
      </c>
      <c r="CS102" s="198" t="s">
        <v>620</v>
      </c>
      <c r="CT102" s="198" t="s">
        <v>620</v>
      </c>
      <c r="CU102" s="198" t="s">
        <v>620</v>
      </c>
      <c r="CV102" s="198" t="s">
        <v>620</v>
      </c>
      <c r="CW102" s="172"/>
      <c r="CX102" s="198" t="s">
        <v>620</v>
      </c>
      <c r="CY102" s="198" t="s">
        <v>620</v>
      </c>
      <c r="CZ102" s="198" t="s">
        <v>620</v>
      </c>
      <c r="DA102" s="198" t="s">
        <v>620</v>
      </c>
      <c r="DB102" s="198" t="s">
        <v>620</v>
      </c>
      <c r="DC102" s="198" t="s">
        <v>620</v>
      </c>
      <c r="DD102" s="198" t="s">
        <v>620</v>
      </c>
      <c r="DE102" s="198" t="s">
        <v>620</v>
      </c>
      <c r="DF102" s="198" t="s">
        <v>620</v>
      </c>
      <c r="DG102" s="198" t="s">
        <v>620</v>
      </c>
      <c r="DH102" s="198" t="s">
        <v>620</v>
      </c>
      <c r="DI102" s="198">
        <v>182.13059715925343</v>
      </c>
      <c r="DJ102" s="198">
        <v>186.57938302620784</v>
      </c>
      <c r="DK102" s="198">
        <v>186.57938302620784</v>
      </c>
      <c r="DL102" s="198">
        <v>188.60155842027791</v>
      </c>
    </row>
    <row r="103" spans="2:116" s="158" customFormat="1" ht="10.5" customHeight="1">
      <c r="B103" s="196" t="s">
        <v>211</v>
      </c>
      <c r="C103" s="198" t="s">
        <v>620</v>
      </c>
      <c r="D103" s="198" t="s">
        <v>620</v>
      </c>
      <c r="E103" s="198" t="s">
        <v>620</v>
      </c>
      <c r="F103" s="198" t="s">
        <v>620</v>
      </c>
      <c r="G103" s="198" t="s">
        <v>620</v>
      </c>
      <c r="H103" s="198" t="s">
        <v>620</v>
      </c>
      <c r="I103" s="198" t="s">
        <v>620</v>
      </c>
      <c r="J103" s="198" t="s">
        <v>620</v>
      </c>
      <c r="K103" s="198" t="s">
        <v>620</v>
      </c>
      <c r="L103" s="198" t="s">
        <v>620</v>
      </c>
      <c r="M103" s="198" t="s">
        <v>620</v>
      </c>
      <c r="N103" s="172"/>
      <c r="O103" s="198" t="s">
        <v>620</v>
      </c>
      <c r="P103" s="198" t="s">
        <v>620</v>
      </c>
      <c r="Q103" s="198" t="s">
        <v>620</v>
      </c>
      <c r="R103" s="198" t="s">
        <v>620</v>
      </c>
      <c r="S103" s="198" t="s">
        <v>620</v>
      </c>
      <c r="T103" s="198" t="s">
        <v>620</v>
      </c>
      <c r="U103" s="198" t="s">
        <v>620</v>
      </c>
      <c r="V103" s="198" t="s">
        <v>620</v>
      </c>
      <c r="W103" s="198" t="s">
        <v>620</v>
      </c>
      <c r="X103" s="198" t="s">
        <v>620</v>
      </c>
      <c r="Y103" s="198" t="s">
        <v>620</v>
      </c>
      <c r="Z103" s="198">
        <v>6.262204368723566</v>
      </c>
      <c r="AA103" s="198">
        <v>6.4211168495735693</v>
      </c>
      <c r="AB103" s="198">
        <v>6.2174632558002498</v>
      </c>
      <c r="AC103" s="198">
        <v>6.0269588611682234</v>
      </c>
      <c r="AD103" s="144"/>
      <c r="AE103" s="196" t="s">
        <v>211</v>
      </c>
      <c r="AF103" s="198" t="s">
        <v>620</v>
      </c>
      <c r="AG103" s="198" t="s">
        <v>620</v>
      </c>
      <c r="AH103" s="198" t="s">
        <v>620</v>
      </c>
      <c r="AI103" s="198" t="s">
        <v>620</v>
      </c>
      <c r="AJ103" s="198" t="s">
        <v>620</v>
      </c>
      <c r="AK103" s="198" t="s">
        <v>620</v>
      </c>
      <c r="AL103" s="198" t="s">
        <v>620</v>
      </c>
      <c r="AM103" s="198" t="s">
        <v>620</v>
      </c>
      <c r="AN103" s="198" t="s">
        <v>620</v>
      </c>
      <c r="AO103" s="198" t="s">
        <v>620</v>
      </c>
      <c r="AP103" s="198" t="s">
        <v>620</v>
      </c>
      <c r="AQ103" s="172"/>
      <c r="AR103" s="198" t="s">
        <v>620</v>
      </c>
      <c r="AS103" s="198" t="s">
        <v>620</v>
      </c>
      <c r="AT103" s="198" t="s">
        <v>620</v>
      </c>
      <c r="AU103" s="198" t="s">
        <v>620</v>
      </c>
      <c r="AV103" s="198" t="s">
        <v>620</v>
      </c>
      <c r="AW103" s="198" t="s">
        <v>620</v>
      </c>
      <c r="AX103" s="198" t="s">
        <v>620</v>
      </c>
      <c r="AY103" s="198" t="s">
        <v>620</v>
      </c>
      <c r="AZ103" s="198" t="s">
        <v>620</v>
      </c>
      <c r="BA103" s="198" t="s">
        <v>620</v>
      </c>
      <c r="BB103" s="198" t="s">
        <v>620</v>
      </c>
      <c r="BC103" s="198">
        <v>7.0286810076720831</v>
      </c>
      <c r="BD103" s="198">
        <v>7.2166412572577938</v>
      </c>
      <c r="BE103" s="198">
        <v>7.1440000897850231</v>
      </c>
      <c r="BF103" s="198">
        <v>6.7969612568556901</v>
      </c>
      <c r="BH103" s="196" t="s">
        <v>211</v>
      </c>
      <c r="BI103" s="198" t="s">
        <v>620</v>
      </c>
      <c r="BJ103" s="198" t="s">
        <v>620</v>
      </c>
      <c r="BK103" s="198" t="s">
        <v>620</v>
      </c>
      <c r="BL103" s="198" t="s">
        <v>620</v>
      </c>
      <c r="BM103" s="198" t="s">
        <v>620</v>
      </c>
      <c r="BN103" s="198" t="s">
        <v>620</v>
      </c>
      <c r="BO103" s="198" t="s">
        <v>620</v>
      </c>
      <c r="BP103" s="198" t="s">
        <v>620</v>
      </c>
      <c r="BQ103" s="198" t="s">
        <v>620</v>
      </c>
      <c r="BR103" s="198" t="s">
        <v>620</v>
      </c>
      <c r="BS103" s="198" t="s">
        <v>620</v>
      </c>
      <c r="BT103" s="172"/>
      <c r="BU103" s="198" t="s">
        <v>620</v>
      </c>
      <c r="BV103" s="198" t="s">
        <v>620</v>
      </c>
      <c r="BW103" s="198" t="s">
        <v>620</v>
      </c>
      <c r="BX103" s="198" t="s">
        <v>620</v>
      </c>
      <c r="BY103" s="198" t="s">
        <v>620</v>
      </c>
      <c r="BZ103" s="198" t="s">
        <v>620</v>
      </c>
      <c r="CA103" s="198" t="s">
        <v>620</v>
      </c>
      <c r="CB103" s="198" t="s">
        <v>620</v>
      </c>
      <c r="CC103" s="198" t="s">
        <v>620</v>
      </c>
      <c r="CD103" s="198" t="s">
        <v>620</v>
      </c>
      <c r="CE103" s="198" t="s">
        <v>620</v>
      </c>
      <c r="CF103" s="198">
        <v>6.4157817514929087</v>
      </c>
      <c r="CG103" s="198">
        <v>6.6010395674108571</v>
      </c>
      <c r="CH103" s="198">
        <v>6.387016789485819</v>
      </c>
      <c r="CI103" s="198">
        <v>6.2436186672120968</v>
      </c>
      <c r="CJ103" s="144"/>
      <c r="CK103" s="196" t="s">
        <v>211</v>
      </c>
      <c r="CL103" s="198" t="s">
        <v>620</v>
      </c>
      <c r="CM103" s="198" t="s">
        <v>620</v>
      </c>
      <c r="CN103" s="198" t="s">
        <v>620</v>
      </c>
      <c r="CO103" s="198" t="s">
        <v>620</v>
      </c>
      <c r="CP103" s="198" t="s">
        <v>620</v>
      </c>
      <c r="CQ103" s="198" t="s">
        <v>620</v>
      </c>
      <c r="CR103" s="198" t="s">
        <v>620</v>
      </c>
      <c r="CS103" s="198" t="s">
        <v>620</v>
      </c>
      <c r="CT103" s="198" t="s">
        <v>620</v>
      </c>
      <c r="CU103" s="198" t="s">
        <v>620</v>
      </c>
      <c r="CV103" s="198" t="s">
        <v>620</v>
      </c>
      <c r="CW103" s="172"/>
      <c r="CX103" s="198" t="s">
        <v>620</v>
      </c>
      <c r="CY103" s="198" t="s">
        <v>620</v>
      </c>
      <c r="CZ103" s="198" t="s">
        <v>620</v>
      </c>
      <c r="DA103" s="198" t="s">
        <v>620</v>
      </c>
      <c r="DB103" s="198" t="s">
        <v>620</v>
      </c>
      <c r="DC103" s="198" t="s">
        <v>620</v>
      </c>
      <c r="DD103" s="198" t="s">
        <v>620</v>
      </c>
      <c r="DE103" s="198" t="s">
        <v>620</v>
      </c>
      <c r="DF103" s="198" t="s">
        <v>620</v>
      </c>
      <c r="DG103" s="198" t="s">
        <v>620</v>
      </c>
      <c r="DH103" s="198" t="s">
        <v>620</v>
      </c>
      <c r="DI103" s="198">
        <v>12.677986120216474</v>
      </c>
      <c r="DJ103" s="198">
        <v>13.022156416984426</v>
      </c>
      <c r="DK103" s="198">
        <v>12.604480045286069</v>
      </c>
      <c r="DL103" s="198">
        <v>12.27057752838032</v>
      </c>
    </row>
    <row r="104" spans="2:116" s="158" customFormat="1" ht="10.5" customHeight="1">
      <c r="B104" s="196" t="s">
        <v>212</v>
      </c>
      <c r="C104" s="198">
        <v>1.6889733533388911</v>
      </c>
      <c r="D104" s="198">
        <v>1.7022198955741037</v>
      </c>
      <c r="E104" s="198">
        <v>1.768627069486832</v>
      </c>
      <c r="F104" s="198">
        <v>1.7805654075736359</v>
      </c>
      <c r="G104" s="198">
        <v>1.8271275485169689</v>
      </c>
      <c r="H104" s="198">
        <v>1.8333269262738028</v>
      </c>
      <c r="I104" s="198">
        <v>1.8892082521903257</v>
      </c>
      <c r="J104" s="198">
        <v>1.8751092540022867</v>
      </c>
      <c r="K104" s="198">
        <v>1.8814397640751825</v>
      </c>
      <c r="L104" s="198">
        <v>1.908946497690531</v>
      </c>
      <c r="M104" s="198">
        <v>3.2954239622974391</v>
      </c>
      <c r="N104" s="172"/>
      <c r="O104" s="198">
        <v>3.3696355780860143</v>
      </c>
      <c r="P104" s="198">
        <v>3.3696355780860143</v>
      </c>
      <c r="Q104" s="198">
        <v>3.8090759009818345</v>
      </c>
      <c r="R104" s="198">
        <v>3.8090759009818345</v>
      </c>
      <c r="S104" s="198">
        <v>4.9055654174385301</v>
      </c>
      <c r="T104" s="198">
        <v>4.831609559362521</v>
      </c>
      <c r="U104" s="198">
        <v>5.5534126104747958</v>
      </c>
      <c r="V104" s="198">
        <v>5.7329444217727064</v>
      </c>
      <c r="W104" s="198">
        <v>5.9026671433112243</v>
      </c>
      <c r="X104" s="198">
        <v>5.8733845188357439</v>
      </c>
      <c r="Y104" s="198">
        <v>5.1713756610967945</v>
      </c>
      <c r="Z104" s="198">
        <v>5.2929780368001378</v>
      </c>
      <c r="AA104" s="198">
        <v>5.257593714468662</v>
      </c>
      <c r="AB104" s="198">
        <v>5.4989346381432158</v>
      </c>
      <c r="AC104" s="198">
        <v>5.9299289707462064</v>
      </c>
      <c r="AD104" s="144"/>
      <c r="AE104" s="196" t="s">
        <v>212</v>
      </c>
      <c r="AF104" s="198">
        <v>1.6941717245388905</v>
      </c>
      <c r="AG104" s="198">
        <v>1.7074843908696027</v>
      </c>
      <c r="AH104" s="198">
        <v>1.773967861815599</v>
      </c>
      <c r="AI104" s="198">
        <v>1.7859519781223645</v>
      </c>
      <c r="AJ104" s="198">
        <v>1.8325751566923116</v>
      </c>
      <c r="AK104" s="198">
        <v>1.838815226200222</v>
      </c>
      <c r="AL104" s="198">
        <v>1.8947270709300512</v>
      </c>
      <c r="AM104" s="198">
        <v>1.8806433321486664</v>
      </c>
      <c r="AN104" s="198">
        <v>1.8870043610348692</v>
      </c>
      <c r="AO104" s="198">
        <v>1.9146128240279083</v>
      </c>
      <c r="AP104" s="198">
        <v>3.3012581421080074</v>
      </c>
      <c r="AQ104" s="172"/>
      <c r="AR104" s="198">
        <v>3.3757647730918854</v>
      </c>
      <c r="AS104" s="198">
        <v>3.3757647730918854</v>
      </c>
      <c r="AT104" s="198">
        <v>3.8154492464941634</v>
      </c>
      <c r="AU104" s="198">
        <v>3.8154492464941634</v>
      </c>
      <c r="AV104" s="198">
        <v>4.5097230225618059</v>
      </c>
      <c r="AW104" s="198">
        <v>4.4405296675486552</v>
      </c>
      <c r="AX104" s="198">
        <v>5.1162335530884162</v>
      </c>
      <c r="AY104" s="198">
        <v>5.2893378244261173</v>
      </c>
      <c r="AZ104" s="198">
        <v>5.4274175596417304</v>
      </c>
      <c r="BA104" s="198">
        <v>5.3911596911718016</v>
      </c>
      <c r="BB104" s="198">
        <v>4.7435891318093288</v>
      </c>
      <c r="BC104" s="198">
        <v>4.8711620801103157</v>
      </c>
      <c r="BD104" s="198">
        <v>4.8367000353393248</v>
      </c>
      <c r="BE104" s="198">
        <v>4.9520470112224846</v>
      </c>
      <c r="BF104" s="198">
        <v>5.360506483707927</v>
      </c>
      <c r="BH104" s="196" t="s">
        <v>212</v>
      </c>
      <c r="BI104" s="198">
        <v>2.1557688535103199</v>
      </c>
      <c r="BJ104" s="198">
        <v>2.1795568849503861</v>
      </c>
      <c r="BK104" s="198">
        <v>2.2446744028704724</v>
      </c>
      <c r="BL104" s="198">
        <v>2.2633936210989636</v>
      </c>
      <c r="BM104" s="198">
        <v>2.3168217242077782</v>
      </c>
      <c r="BN104" s="198">
        <v>2.3276183150087926</v>
      </c>
      <c r="BO104" s="198">
        <v>2.3655648117716734</v>
      </c>
      <c r="BP104" s="198">
        <v>2.3559741078194563</v>
      </c>
      <c r="BQ104" s="198">
        <v>2.3654859215535935</v>
      </c>
      <c r="BR104" s="198">
        <v>2.2879451005225162</v>
      </c>
      <c r="BS104" s="198">
        <v>2.426778099129197</v>
      </c>
      <c r="BT104" s="172"/>
      <c r="BU104" s="198">
        <v>2.4415969338372041</v>
      </c>
      <c r="BV104" s="198">
        <v>2.4415969338372046</v>
      </c>
      <c r="BW104" s="198">
        <v>2.460512112858773</v>
      </c>
      <c r="BX104" s="198">
        <v>2.460512112858773</v>
      </c>
      <c r="BY104" s="198">
        <v>3.4234499134514205</v>
      </c>
      <c r="BZ104" s="198">
        <v>3.3200308400490823</v>
      </c>
      <c r="CA104" s="198">
        <v>3.5509860445171846</v>
      </c>
      <c r="CB104" s="198">
        <v>3.6995545094660249</v>
      </c>
      <c r="CC104" s="198">
        <v>3.425217952639017</v>
      </c>
      <c r="CD104" s="198">
        <v>3.4021333710360602</v>
      </c>
      <c r="CE104" s="198">
        <v>3.3259663839040381</v>
      </c>
      <c r="CF104" s="198">
        <v>3.2979640282644964</v>
      </c>
      <c r="CG104" s="198">
        <v>3.8030634268502621</v>
      </c>
      <c r="CH104" s="198">
        <v>4.0436478456640526</v>
      </c>
      <c r="CI104" s="198">
        <v>3.5965751221159481</v>
      </c>
      <c r="CJ104" s="144"/>
      <c r="CK104" s="196" t="s">
        <v>212</v>
      </c>
      <c r="CL104" s="198">
        <v>3.8447422068492108</v>
      </c>
      <c r="CM104" s="198">
        <v>3.8817767805244898</v>
      </c>
      <c r="CN104" s="198">
        <v>4.0133014723573046</v>
      </c>
      <c r="CO104" s="198">
        <v>4.0439590286725995</v>
      </c>
      <c r="CP104" s="198">
        <v>4.1439492727247469</v>
      </c>
      <c r="CQ104" s="198">
        <v>4.1609452412825956</v>
      </c>
      <c r="CR104" s="198">
        <v>4.2547730639619994</v>
      </c>
      <c r="CS104" s="198">
        <v>4.2310833618217432</v>
      </c>
      <c r="CT104" s="198">
        <v>4.246925685628776</v>
      </c>
      <c r="CU104" s="198">
        <v>4.196891598213047</v>
      </c>
      <c r="CV104" s="198">
        <v>5.7222020614266356</v>
      </c>
      <c r="CW104" s="172"/>
      <c r="CX104" s="198">
        <v>5.8112325119232189</v>
      </c>
      <c r="CY104" s="198">
        <v>5.8112325119232189</v>
      </c>
      <c r="CZ104" s="198">
        <v>6.2695880138406075</v>
      </c>
      <c r="DA104" s="198">
        <v>6.2695880138406075</v>
      </c>
      <c r="DB104" s="199">
        <v>8.3290153308899502</v>
      </c>
      <c r="DC104" s="199">
        <v>8.1516403994116029</v>
      </c>
      <c r="DD104" s="198">
        <v>9.1043986549919804</v>
      </c>
      <c r="DE104" s="198">
        <v>9.4324989312387313</v>
      </c>
      <c r="DF104" s="198">
        <v>9.3278850959502417</v>
      </c>
      <c r="DG104" s="198">
        <v>9.2755178898718036</v>
      </c>
      <c r="DH104" s="198">
        <v>8.497342045000833</v>
      </c>
      <c r="DI104" s="198">
        <v>8.5909420650646346</v>
      </c>
      <c r="DJ104" s="198">
        <v>9.0606571413189236</v>
      </c>
      <c r="DK104" s="198">
        <v>9.5425824838072693</v>
      </c>
      <c r="DL104" s="198">
        <v>9.5265040928621545</v>
      </c>
    </row>
    <row r="105" spans="2:116" s="158" customFormat="1" ht="10.5" customHeight="1">
      <c r="B105" s="197" t="s">
        <v>213</v>
      </c>
      <c r="C105" s="198">
        <v>1.0608938326309489</v>
      </c>
      <c r="D105" s="198">
        <v>1.071101334986595</v>
      </c>
      <c r="E105" s="198">
        <v>1.1179599408426975</v>
      </c>
      <c r="F105" s="198">
        <v>1.1271593690391071</v>
      </c>
      <c r="G105" s="198">
        <v>1.1657493134527706</v>
      </c>
      <c r="H105" s="198">
        <v>1.1705264214657733</v>
      </c>
      <c r="I105" s="198">
        <v>1.2029757893387811</v>
      </c>
      <c r="J105" s="198">
        <v>1.1921114026436563</v>
      </c>
      <c r="K105" s="198">
        <v>1.1948519724169988</v>
      </c>
      <c r="L105" s="198">
        <v>1.216048073496752</v>
      </c>
      <c r="M105" s="198">
        <v>1.3035150304937519</v>
      </c>
      <c r="N105" s="172"/>
      <c r="O105" s="198">
        <v>1.3607009156498413</v>
      </c>
      <c r="P105" s="198">
        <v>1.3607009156498413</v>
      </c>
      <c r="Q105" s="198">
        <v>1.4250658460403167</v>
      </c>
      <c r="R105" s="198">
        <v>1.4250658460403167</v>
      </c>
      <c r="S105" s="198">
        <v>1.5353912804688963</v>
      </c>
      <c r="T105" s="198">
        <v>1.5343084927508055</v>
      </c>
      <c r="U105" s="198">
        <v>1.5713421466079627</v>
      </c>
      <c r="V105" s="198">
        <v>1.5739706718571751</v>
      </c>
      <c r="W105" s="198">
        <v>1.5874437788062143</v>
      </c>
      <c r="X105" s="198">
        <v>1.5870150519012689</v>
      </c>
      <c r="Y105" s="198">
        <v>1.5896991641868361</v>
      </c>
      <c r="Z105" s="198">
        <v>1.610011246467036</v>
      </c>
      <c r="AA105" s="198">
        <v>1.7251199137982514</v>
      </c>
      <c r="AB105" s="198">
        <v>1.7756006845464469</v>
      </c>
      <c r="AC105" s="198">
        <v>1.4711113498075978</v>
      </c>
      <c r="AD105" s="144"/>
      <c r="AE105" s="197" t="s">
        <v>213</v>
      </c>
      <c r="AF105" s="198">
        <v>1.0648995863836881</v>
      </c>
      <c r="AG105" s="198">
        <v>1.0751580425541933</v>
      </c>
      <c r="AH105" s="198">
        <v>1.122075441273594</v>
      </c>
      <c r="AI105" s="198">
        <v>1.1313101451879828</v>
      </c>
      <c r="AJ105" s="198">
        <v>1.1699471238922847</v>
      </c>
      <c r="AK105" s="198">
        <v>1.1747555880990472</v>
      </c>
      <c r="AL105" s="198">
        <v>1.2072284731173739</v>
      </c>
      <c r="AM105" s="198">
        <v>1.1963758449949091</v>
      </c>
      <c r="AN105" s="198">
        <v>1.1991399319135709</v>
      </c>
      <c r="AO105" s="198">
        <v>1.2204144234777223</v>
      </c>
      <c r="AP105" s="198">
        <v>1.3080107247739787</v>
      </c>
      <c r="AQ105" s="172"/>
      <c r="AR105" s="198">
        <v>1.3654239423348222</v>
      </c>
      <c r="AS105" s="198">
        <v>1.3654239423348222</v>
      </c>
      <c r="AT105" s="198">
        <v>1.4299770098878533</v>
      </c>
      <c r="AU105" s="198">
        <v>1.4299770098878533</v>
      </c>
      <c r="AV105" s="198">
        <v>1.5345712508437841</v>
      </c>
      <c r="AW105" s="198">
        <v>1.5335581909330362</v>
      </c>
      <c r="AX105" s="198">
        <v>1.5699592024925644</v>
      </c>
      <c r="AY105" s="198">
        <v>1.5724936221292203</v>
      </c>
      <c r="AZ105" s="198">
        <v>1.5855995704462298</v>
      </c>
      <c r="BA105" s="198">
        <v>1.5850687189939616</v>
      </c>
      <c r="BB105" s="198">
        <v>1.5886306085238668</v>
      </c>
      <c r="BC105" s="198">
        <v>1.6177749748051702</v>
      </c>
      <c r="BD105" s="198">
        <v>1.7335074177772258</v>
      </c>
      <c r="BE105" s="198">
        <v>1.7840616640692741</v>
      </c>
      <c r="BF105" s="198">
        <v>1.4768747724181772</v>
      </c>
      <c r="BH105" s="197" t="s">
        <v>213</v>
      </c>
      <c r="BI105" s="198">
        <v>1.6611894077489591</v>
      </c>
      <c r="BJ105" s="198">
        <v>1.6795199564045309</v>
      </c>
      <c r="BK105" s="198">
        <v>1.7296981240924116</v>
      </c>
      <c r="BL105" s="198">
        <v>1.7441227536123509</v>
      </c>
      <c r="BM105" s="198">
        <v>1.785293308060228</v>
      </c>
      <c r="BN105" s="198">
        <v>1.7936129301983994</v>
      </c>
      <c r="BO105" s="198">
        <v>1.8228536896522851</v>
      </c>
      <c r="BP105" s="198">
        <v>1.8154632981488845</v>
      </c>
      <c r="BQ105" s="198">
        <v>1.8227928985361899</v>
      </c>
      <c r="BR105" s="198">
        <v>1.7630415989684103</v>
      </c>
      <c r="BS105" s="198">
        <v>1.8700233407056575</v>
      </c>
      <c r="BT105" s="172"/>
      <c r="BU105" s="198">
        <v>1.8814424180395017</v>
      </c>
      <c r="BV105" s="198">
        <v>1.8814424180395017</v>
      </c>
      <c r="BW105" s="198">
        <v>1.8960180507587234</v>
      </c>
      <c r="BX105" s="198">
        <v>1.8960180507587234</v>
      </c>
      <c r="BY105" s="198">
        <v>2.0287579807936398</v>
      </c>
      <c r="BZ105" s="198">
        <v>2.0272438221399556</v>
      </c>
      <c r="CA105" s="198">
        <v>1.9936208684223822</v>
      </c>
      <c r="CB105" s="198">
        <v>1.9957960593176978</v>
      </c>
      <c r="CC105" s="198">
        <v>1.8282766643719661</v>
      </c>
      <c r="CD105" s="198">
        <v>1.8279386830127173</v>
      </c>
      <c r="CE105" s="198">
        <v>1.8500526078743396</v>
      </c>
      <c r="CF105" s="198">
        <v>1.7546225821834114</v>
      </c>
      <c r="CG105" s="198">
        <v>2.1102200410964302</v>
      </c>
      <c r="CH105" s="198">
        <v>2.1605379206317945</v>
      </c>
      <c r="CI105" s="198">
        <v>1.8594811529044581</v>
      </c>
      <c r="CJ105" s="144"/>
      <c r="CK105" s="197" t="s">
        <v>213</v>
      </c>
      <c r="CL105" s="198">
        <v>2.722083240379908</v>
      </c>
      <c r="CM105" s="198">
        <v>2.7506212913911261</v>
      </c>
      <c r="CN105" s="198">
        <v>2.8476580649351089</v>
      </c>
      <c r="CO105" s="198">
        <v>2.8712821226514578</v>
      </c>
      <c r="CP105" s="198">
        <v>2.9510426215129986</v>
      </c>
      <c r="CQ105" s="198">
        <v>2.9641393516641728</v>
      </c>
      <c r="CR105" s="198">
        <v>3.0258294789910662</v>
      </c>
      <c r="CS105" s="198">
        <v>3.0075747007925409</v>
      </c>
      <c r="CT105" s="198">
        <v>3.0176448709531885</v>
      </c>
      <c r="CU105" s="198">
        <v>2.9790896724651623</v>
      </c>
      <c r="CV105" s="198">
        <v>3.1735383711994096</v>
      </c>
      <c r="CW105" s="172"/>
      <c r="CX105" s="198">
        <v>3.2421433336893433</v>
      </c>
      <c r="CY105" s="198">
        <v>3.2421433336893433</v>
      </c>
      <c r="CZ105" s="198">
        <v>3.3210838967990401</v>
      </c>
      <c r="DA105" s="198">
        <v>3.3210838967990401</v>
      </c>
      <c r="DB105" s="198">
        <v>3.5641492612625361</v>
      </c>
      <c r="DC105" s="198">
        <v>3.5615523148907613</v>
      </c>
      <c r="DD105" s="198">
        <v>3.5649630150303446</v>
      </c>
      <c r="DE105" s="198">
        <v>3.5697667311748731</v>
      </c>
      <c r="DF105" s="198">
        <v>3.4157204431781807</v>
      </c>
      <c r="DG105" s="198">
        <v>3.4149537349139862</v>
      </c>
      <c r="DH105" s="198">
        <v>3.4397517720611757</v>
      </c>
      <c r="DI105" s="198">
        <v>3.3646338286504474</v>
      </c>
      <c r="DJ105" s="198">
        <v>3.8353399548946818</v>
      </c>
      <c r="DK105" s="198">
        <v>3.9361386051782414</v>
      </c>
      <c r="DL105" s="198">
        <v>3.3305925027120562</v>
      </c>
    </row>
    <row r="106" spans="2:116" s="158" customFormat="1" ht="10.5" customHeight="1">
      <c r="B106" s="196" t="s">
        <v>215</v>
      </c>
      <c r="C106" s="198">
        <v>89.954191501278132</v>
      </c>
      <c r="D106" s="198">
        <v>90.661585149091465</v>
      </c>
      <c r="E106" s="198">
        <v>94.203556727741358</v>
      </c>
      <c r="F106" s="198">
        <v>94.841089479919006</v>
      </c>
      <c r="G106" s="198">
        <v>97.330317409107764</v>
      </c>
      <c r="H106" s="198">
        <v>97.661377422182099</v>
      </c>
      <c r="I106" s="198">
        <v>100.63494799187637</v>
      </c>
      <c r="J106" s="198">
        <v>99.882031375475293</v>
      </c>
      <c r="K106" s="198">
        <v>100.21795654830457</v>
      </c>
      <c r="L106" s="198">
        <v>101.68687487325928</v>
      </c>
      <c r="M106" s="198">
        <v>174.74680982599233</v>
      </c>
      <c r="N106" s="172"/>
      <c r="O106" s="198">
        <v>178.70986861300551</v>
      </c>
      <c r="P106" s="198">
        <v>178.70986861300551</v>
      </c>
      <c r="Q106" s="198">
        <v>201.90266203728615</v>
      </c>
      <c r="R106" s="198">
        <v>201.90266203728615</v>
      </c>
      <c r="S106" s="198">
        <v>209.54836309008647</v>
      </c>
      <c r="T106" s="198">
        <v>209.47332444429236</v>
      </c>
      <c r="U106" s="198">
        <v>229.48180077244083</v>
      </c>
      <c r="V106" s="198">
        <v>229.66396110898793</v>
      </c>
      <c r="W106" s="198">
        <v>230.59766554911371</v>
      </c>
      <c r="X106" s="198">
        <v>230.5679541977332</v>
      </c>
      <c r="Y106" s="198">
        <v>205.37077179069411</v>
      </c>
      <c r="Z106" s="198">
        <v>206.77842642336026</v>
      </c>
      <c r="AA106" s="198">
        <v>214.75561195232765</v>
      </c>
      <c r="AB106" s="198">
        <v>218.25399728889752</v>
      </c>
      <c r="AC106" s="198">
        <v>225.57351454712224</v>
      </c>
      <c r="AD106" s="144"/>
      <c r="AE106" s="196" t="s">
        <v>215</v>
      </c>
      <c r="AF106" s="198">
        <v>90.231795626230877</v>
      </c>
      <c r="AG106" s="198">
        <v>90.942720441974146</v>
      </c>
      <c r="AH106" s="198">
        <v>94.488766445158518</v>
      </c>
      <c r="AI106" s="198">
        <v>95.128743852056928</v>
      </c>
      <c r="AJ106" s="198">
        <v>97.621231320873292</v>
      </c>
      <c r="AK106" s="198">
        <v>97.95446436036606</v>
      </c>
      <c r="AL106" s="198">
        <v>100.92966469987412</v>
      </c>
      <c r="AM106" s="198">
        <v>100.17756296837999</v>
      </c>
      <c r="AN106" s="198">
        <v>100.51511791102307</v>
      </c>
      <c r="AO106" s="198">
        <v>101.98946880202382</v>
      </c>
      <c r="AP106" s="198">
        <v>175.05836748873284</v>
      </c>
      <c r="AQ106" s="172"/>
      <c r="AR106" s="198">
        <v>179.03718071727954</v>
      </c>
      <c r="AS106" s="198">
        <v>179.03718071727954</v>
      </c>
      <c r="AT106" s="198">
        <v>202.24301230007077</v>
      </c>
      <c r="AU106" s="198">
        <v>202.24301230007077</v>
      </c>
      <c r="AV106" s="198">
        <v>209.49153393368638</v>
      </c>
      <c r="AW106" s="198">
        <v>209.42132751876247</v>
      </c>
      <c r="AX106" s="198">
        <v>229.38596088444203</v>
      </c>
      <c r="AY106" s="198">
        <v>229.56159957541641</v>
      </c>
      <c r="AZ106" s="198">
        <v>230.46985942831705</v>
      </c>
      <c r="BA106" s="198">
        <v>230.43307070839487</v>
      </c>
      <c r="BB106" s="198">
        <v>205.29671944546973</v>
      </c>
      <c r="BC106" s="198">
        <v>207.3164632435728</v>
      </c>
      <c r="BD106" s="198">
        <v>215.33687726376337</v>
      </c>
      <c r="BE106" s="198">
        <v>218.84035455438629</v>
      </c>
      <c r="BF106" s="198">
        <v>225.97292748893091</v>
      </c>
      <c r="BH106" s="196" t="s">
        <v>215</v>
      </c>
      <c r="BI106" s="198">
        <v>115.12266114799611</v>
      </c>
      <c r="BJ106" s="198">
        <v>116.39299283424974</v>
      </c>
      <c r="BK106" s="198">
        <v>119.87040737157623</v>
      </c>
      <c r="BL106" s="198">
        <v>120.87005360617376</v>
      </c>
      <c r="BM106" s="198">
        <v>123.72322842589558</v>
      </c>
      <c r="BN106" s="198">
        <v>124.29978943442619</v>
      </c>
      <c r="BO106" s="198">
        <v>126.32621340908987</v>
      </c>
      <c r="BP106" s="198">
        <v>125.8140493338626</v>
      </c>
      <c r="BQ106" s="198">
        <v>126.32200050294777</v>
      </c>
      <c r="BR106" s="198">
        <v>122.18115504534576</v>
      </c>
      <c r="BS106" s="198">
        <v>129.5951336955761</v>
      </c>
      <c r="BT106" s="172"/>
      <c r="BU106" s="198">
        <v>130.38649111959694</v>
      </c>
      <c r="BV106" s="198">
        <v>130.38649111959694</v>
      </c>
      <c r="BW106" s="198">
        <v>131.39660207908494</v>
      </c>
      <c r="BX106" s="198">
        <v>131.39660207908494</v>
      </c>
      <c r="BY106" s="198">
        <v>140.59565783692634</v>
      </c>
      <c r="BZ106" s="198">
        <v>140.49072460487031</v>
      </c>
      <c r="CA106" s="198">
        <v>138.16060867133078</v>
      </c>
      <c r="CB106" s="198">
        <v>138.31135232717497</v>
      </c>
      <c r="CC106" s="198">
        <v>126.70203285397419</v>
      </c>
      <c r="CD106" s="198">
        <v>126.67861029101198</v>
      </c>
      <c r="CE106" s="198">
        <v>128.2111350390156</v>
      </c>
      <c r="CF106" s="198">
        <v>121.59770585405087</v>
      </c>
      <c r="CG106" s="198">
        <v>146.24108822608585</v>
      </c>
      <c r="CH106" s="198">
        <v>149.72818498243046</v>
      </c>
      <c r="CI106" s="198">
        <v>128.86454589605441</v>
      </c>
      <c r="CJ106" s="144"/>
      <c r="CK106" s="196" t="s">
        <v>215</v>
      </c>
      <c r="CL106" s="198">
        <v>205.07685264927426</v>
      </c>
      <c r="CM106" s="198">
        <v>207.0545779833412</v>
      </c>
      <c r="CN106" s="198">
        <v>214.07396409931761</v>
      </c>
      <c r="CO106" s="198">
        <v>215.71114308609276</v>
      </c>
      <c r="CP106" s="198">
        <v>221.05354583500335</v>
      </c>
      <c r="CQ106" s="198">
        <v>221.96116685660829</v>
      </c>
      <c r="CR106" s="198">
        <v>226.96116140096626</v>
      </c>
      <c r="CS106" s="198">
        <v>225.69608070933788</v>
      </c>
      <c r="CT106" s="198">
        <v>226.53995705125234</v>
      </c>
      <c r="CU106" s="198">
        <v>223.86802991860503</v>
      </c>
      <c r="CV106" s="198">
        <v>304.3419435215684</v>
      </c>
      <c r="CW106" s="172"/>
      <c r="CX106" s="198">
        <v>309.09635973260242</v>
      </c>
      <c r="CY106" s="198">
        <v>309.09635973260242</v>
      </c>
      <c r="CZ106" s="198">
        <v>333.29926411637109</v>
      </c>
      <c r="DA106" s="198">
        <v>333.29926411637109</v>
      </c>
      <c r="DB106" s="198">
        <v>350.14402092701278</v>
      </c>
      <c r="DC106" s="198">
        <v>349.96404904916267</v>
      </c>
      <c r="DD106" s="198">
        <v>367.64240944377161</v>
      </c>
      <c r="DE106" s="198">
        <v>367.97531343616288</v>
      </c>
      <c r="DF106" s="198">
        <v>357.29969840308792</v>
      </c>
      <c r="DG106" s="198">
        <v>357.24656448874521</v>
      </c>
      <c r="DH106" s="198">
        <v>333.58190682970974</v>
      </c>
      <c r="DI106" s="198">
        <v>328.3761322774111</v>
      </c>
      <c r="DJ106" s="198">
        <v>360.99670017841351</v>
      </c>
      <c r="DK106" s="198">
        <v>367.98218227132799</v>
      </c>
      <c r="DL106" s="198">
        <v>354.43806044317665</v>
      </c>
    </row>
    <row r="107" spans="2:116" s="158" customFormat="1" ht="10.5" customHeight="1">
      <c r="B107"/>
      <c r="C107"/>
      <c r="D107"/>
      <c r="E107"/>
      <c r="F107"/>
      <c r="G107"/>
      <c r="H107"/>
      <c r="I107"/>
      <c r="J107"/>
      <c r="K107"/>
      <c r="L107"/>
      <c r="M107"/>
      <c r="N107"/>
      <c r="O107"/>
      <c r="P107"/>
      <c r="Q107"/>
      <c r="R107"/>
      <c r="S107"/>
      <c r="T107"/>
      <c r="U107"/>
      <c r="V107"/>
      <c r="W107"/>
      <c r="X107"/>
      <c r="Y107"/>
      <c r="Z107"/>
      <c r="AA107"/>
      <c r="AB107"/>
      <c r="AC107"/>
      <c r="AD107" s="144"/>
      <c r="AE107"/>
      <c r="AF107"/>
      <c r="AG107"/>
      <c r="AH107"/>
      <c r="AI107"/>
      <c r="AJ107"/>
      <c r="AK107"/>
      <c r="AL107"/>
      <c r="AM107"/>
      <c r="AN107"/>
      <c r="AO107"/>
      <c r="AP107"/>
      <c r="AQ107"/>
      <c r="AX107"/>
      <c r="AY107"/>
      <c r="AZ107"/>
      <c r="BA107"/>
      <c r="BB107"/>
      <c r="BC107"/>
      <c r="BD107"/>
      <c r="BE107"/>
      <c r="BF107"/>
      <c r="BH107"/>
      <c r="BI107"/>
      <c r="BJ107"/>
      <c r="BK107"/>
      <c r="BL107"/>
      <c r="BM107"/>
      <c r="BN107"/>
      <c r="BO107"/>
      <c r="BP107"/>
      <c r="BQ107"/>
      <c r="BR107"/>
      <c r="BS107"/>
      <c r="BT107"/>
      <c r="BU107"/>
      <c r="BV107"/>
      <c r="BW107"/>
      <c r="BX107"/>
      <c r="BY107"/>
      <c r="BZ107"/>
      <c r="CA107"/>
      <c r="CB107"/>
      <c r="CC107"/>
      <c r="CD107"/>
      <c r="CE107"/>
      <c r="CF107"/>
      <c r="CG107"/>
      <c r="CH107"/>
      <c r="CI107"/>
      <c r="CJ107" s="144"/>
      <c r="CK107" s="196" t="s">
        <v>216</v>
      </c>
      <c r="CL107" s="198">
        <v>215.33069528173797</v>
      </c>
      <c r="CM107" s="198">
        <v>217.40730688250827</v>
      </c>
      <c r="CN107" s="198">
        <v>224.7776623042835</v>
      </c>
      <c r="CO107" s="198">
        <v>226.49670024039742</v>
      </c>
      <c r="CP107" s="198">
        <v>232.10622312675352</v>
      </c>
      <c r="CQ107" s="198">
        <v>233.05922519943871</v>
      </c>
      <c r="CR107" s="198">
        <v>238.30921947101459</v>
      </c>
      <c r="CS107" s="198">
        <v>236.98088474480477</v>
      </c>
      <c r="CT107" s="198">
        <v>237.86695490381499</v>
      </c>
      <c r="CU107" s="198">
        <v>235.06143141453529</v>
      </c>
      <c r="CV107" s="198">
        <v>319.55904069764682</v>
      </c>
      <c r="CW107" s="172"/>
      <c r="CX107" s="198">
        <v>324.55117771923256</v>
      </c>
      <c r="CY107" s="198">
        <v>324.55117771923256</v>
      </c>
      <c r="CZ107" s="198">
        <v>349.96422732218969</v>
      </c>
      <c r="DA107" s="198">
        <v>349.96422732218969</v>
      </c>
      <c r="DB107" s="198">
        <v>367.65122197336342</v>
      </c>
      <c r="DC107" s="198">
        <v>367.46225150162081</v>
      </c>
      <c r="DD107" s="198">
        <v>386.02452991596022</v>
      </c>
      <c r="DE107" s="198">
        <v>386.37407910797106</v>
      </c>
      <c r="DF107" s="198">
        <v>375.16468332324234</v>
      </c>
      <c r="DG107" s="198">
        <v>375.10889271318246</v>
      </c>
      <c r="DH107" s="198">
        <v>350.26100217119523</v>
      </c>
      <c r="DI107" s="198">
        <v>344.79493889128167</v>
      </c>
      <c r="DJ107" s="198">
        <v>379.0465351873342</v>
      </c>
      <c r="DK107" s="198">
        <v>386.38129138489438</v>
      </c>
      <c r="DL107" s="198">
        <v>372.15996346533552</v>
      </c>
    </row>
    <row r="108" spans="2:116" s="160" customFormat="1" ht="10.5" customHeight="1">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C108" s="168"/>
      <c r="BD108" s="168"/>
      <c r="BE108" s="168"/>
      <c r="BF108" s="168"/>
      <c r="BG108" s="168"/>
      <c r="BH108" s="168"/>
      <c r="BI108" s="168"/>
      <c r="BJ108" s="168"/>
      <c r="BK108" s="168"/>
      <c r="BL108" s="168"/>
      <c r="BM108" s="168"/>
      <c r="BN108" s="168"/>
      <c r="BO108" s="168"/>
      <c r="BP108" s="168"/>
      <c r="BQ108" s="168"/>
      <c r="BR108" s="168"/>
      <c r="BS108" s="168"/>
      <c r="BT108" s="168"/>
      <c r="BU108" s="168"/>
      <c r="BV108" s="168"/>
      <c r="BW108" s="168"/>
      <c r="BX108" s="168"/>
      <c r="BY108" s="168"/>
      <c r="BZ108" s="168"/>
      <c r="CA108" s="168"/>
      <c r="CB108" s="168"/>
      <c r="CC108" s="168"/>
      <c r="CD108" s="168"/>
      <c r="CF108" s="168"/>
      <c r="CG108" s="168"/>
      <c r="CH108" s="168"/>
      <c r="CI108" s="168"/>
      <c r="CJ108" s="168"/>
      <c r="CK108" s="168"/>
      <c r="CL108" s="168"/>
      <c r="CM108" s="168"/>
      <c r="CN108" s="168"/>
      <c r="CO108" s="168"/>
      <c r="CP108" s="168"/>
      <c r="CQ108" s="168"/>
      <c r="CR108" s="168"/>
      <c r="CS108" s="168"/>
      <c r="CT108" s="168"/>
      <c r="CU108" s="168"/>
      <c r="CV108" s="168"/>
      <c r="CW108" s="168"/>
      <c r="CX108" s="168"/>
      <c r="CY108" s="168"/>
      <c r="CZ108" s="168"/>
      <c r="DA108" s="168"/>
      <c r="DB108" s="168"/>
      <c r="DC108" s="168"/>
    </row>
    <row r="109" spans="2:116" s="158" customFormat="1" ht="38.25" customHeight="1">
      <c r="B109" s="170" t="s">
        <v>217</v>
      </c>
      <c r="C109" s="171" t="s">
        <v>176</v>
      </c>
      <c r="D109" s="171" t="s">
        <v>177</v>
      </c>
      <c r="E109" s="171" t="s">
        <v>178</v>
      </c>
      <c r="F109" s="171" t="s">
        <v>179</v>
      </c>
      <c r="G109" s="171" t="s">
        <v>180</v>
      </c>
      <c r="H109" s="171" t="s">
        <v>181</v>
      </c>
      <c r="I109" s="171" t="s">
        <v>182</v>
      </c>
      <c r="J109" s="171" t="s">
        <v>183</v>
      </c>
      <c r="K109" s="171" t="s">
        <v>184</v>
      </c>
      <c r="L109" s="171" t="s">
        <v>185</v>
      </c>
      <c r="M109" s="171" t="s">
        <v>186</v>
      </c>
      <c r="N109" s="172"/>
      <c r="O109" s="171" t="s">
        <v>187</v>
      </c>
      <c r="P109" s="171" t="s">
        <v>188</v>
      </c>
      <c r="Q109" s="171" t="s">
        <v>189</v>
      </c>
      <c r="R109" s="173" t="s">
        <v>190</v>
      </c>
      <c r="S109" s="173" t="s">
        <v>191</v>
      </c>
      <c r="T109" s="173" t="s">
        <v>192</v>
      </c>
      <c r="U109" s="173" t="s">
        <v>618</v>
      </c>
      <c r="V109" s="173" t="s">
        <v>619</v>
      </c>
      <c r="W109" s="173" t="s">
        <v>193</v>
      </c>
      <c r="X109" s="173" t="s">
        <v>194</v>
      </c>
      <c r="Y109" s="173" t="s">
        <v>195</v>
      </c>
      <c r="Z109" s="173" t="s">
        <v>196</v>
      </c>
      <c r="AA109" s="173" t="s">
        <v>197</v>
      </c>
      <c r="AB109" s="173" t="s">
        <v>198</v>
      </c>
      <c r="AC109" s="173" t="s">
        <v>199</v>
      </c>
      <c r="AD109" s="144"/>
      <c r="AE109" s="170" t="s">
        <v>217</v>
      </c>
      <c r="AF109" s="171" t="s">
        <v>176</v>
      </c>
      <c r="AG109" s="171" t="s">
        <v>177</v>
      </c>
      <c r="AH109" s="171" t="s">
        <v>178</v>
      </c>
      <c r="AI109" s="171" t="s">
        <v>179</v>
      </c>
      <c r="AJ109" s="171" t="s">
        <v>180</v>
      </c>
      <c r="AK109" s="171" t="s">
        <v>181</v>
      </c>
      <c r="AL109" s="171" t="s">
        <v>182</v>
      </c>
      <c r="AM109" s="171" t="s">
        <v>183</v>
      </c>
      <c r="AN109" s="171" t="s">
        <v>184</v>
      </c>
      <c r="AO109" s="171" t="s">
        <v>185</v>
      </c>
      <c r="AP109" s="171" t="s">
        <v>186</v>
      </c>
      <c r="AQ109" s="172"/>
      <c r="AR109" s="171" t="s">
        <v>187</v>
      </c>
      <c r="AS109" s="171" t="s">
        <v>188</v>
      </c>
      <c r="AT109" s="171" t="s">
        <v>189</v>
      </c>
      <c r="AU109" s="173" t="s">
        <v>190</v>
      </c>
      <c r="AV109" s="173" t="s">
        <v>191</v>
      </c>
      <c r="AW109" s="173" t="s">
        <v>192</v>
      </c>
      <c r="AX109" s="173" t="s">
        <v>618</v>
      </c>
      <c r="AY109" s="173" t="s">
        <v>619</v>
      </c>
      <c r="AZ109" s="173" t="s">
        <v>193</v>
      </c>
      <c r="BA109" s="173" t="s">
        <v>194</v>
      </c>
      <c r="BB109" s="173" t="s">
        <v>195</v>
      </c>
      <c r="BC109" s="173" t="s">
        <v>196</v>
      </c>
      <c r="BD109" s="173" t="s">
        <v>197</v>
      </c>
      <c r="BE109" s="173" t="s">
        <v>198</v>
      </c>
      <c r="BF109" s="171" t="s">
        <v>199</v>
      </c>
      <c r="BH109" s="170" t="s">
        <v>217</v>
      </c>
      <c r="BI109" s="171" t="s">
        <v>176</v>
      </c>
      <c r="BJ109" s="171" t="s">
        <v>177</v>
      </c>
      <c r="BK109" s="171" t="s">
        <v>178</v>
      </c>
      <c r="BL109" s="171" t="s">
        <v>179</v>
      </c>
      <c r="BM109" s="171" t="s">
        <v>180</v>
      </c>
      <c r="BN109" s="171" t="s">
        <v>181</v>
      </c>
      <c r="BO109" s="171" t="s">
        <v>182</v>
      </c>
      <c r="BP109" s="171" t="s">
        <v>183</v>
      </c>
      <c r="BQ109" s="171" t="s">
        <v>184</v>
      </c>
      <c r="BR109" s="171" t="s">
        <v>185</v>
      </c>
      <c r="BS109" s="171" t="s">
        <v>186</v>
      </c>
      <c r="BT109" s="172"/>
      <c r="BU109" s="171" t="s">
        <v>187</v>
      </c>
      <c r="BV109" s="171" t="s">
        <v>188</v>
      </c>
      <c r="BW109" s="171" t="s">
        <v>189</v>
      </c>
      <c r="BX109" s="173" t="s">
        <v>190</v>
      </c>
      <c r="BY109" s="173" t="s">
        <v>191</v>
      </c>
      <c r="BZ109" s="173" t="s">
        <v>192</v>
      </c>
      <c r="CA109" s="173" t="s">
        <v>618</v>
      </c>
      <c r="CB109" s="173" t="s">
        <v>619</v>
      </c>
      <c r="CC109" s="173" t="s">
        <v>193</v>
      </c>
      <c r="CD109" s="173" t="s">
        <v>194</v>
      </c>
      <c r="CE109" s="173" t="s">
        <v>195</v>
      </c>
      <c r="CF109" s="173" t="s">
        <v>196</v>
      </c>
      <c r="CG109" s="173" t="s">
        <v>197</v>
      </c>
      <c r="CH109" s="173" t="s">
        <v>198</v>
      </c>
      <c r="CI109" s="171" t="s">
        <v>199</v>
      </c>
      <c r="CJ109" s="144"/>
      <c r="CK109" s="170" t="s">
        <v>217</v>
      </c>
      <c r="CL109" s="171" t="s">
        <v>176</v>
      </c>
      <c r="CM109" s="171" t="s">
        <v>177</v>
      </c>
      <c r="CN109" s="171" t="s">
        <v>178</v>
      </c>
      <c r="CO109" s="171" t="s">
        <v>179</v>
      </c>
      <c r="CP109" s="171" t="s">
        <v>180</v>
      </c>
      <c r="CQ109" s="171" t="s">
        <v>181</v>
      </c>
      <c r="CR109" s="171" t="s">
        <v>182</v>
      </c>
      <c r="CS109" s="171" t="s">
        <v>183</v>
      </c>
      <c r="CT109" s="171" t="s">
        <v>184</v>
      </c>
      <c r="CU109" s="171" t="s">
        <v>185</v>
      </c>
      <c r="CV109" s="171" t="s">
        <v>186</v>
      </c>
      <c r="CW109" s="172"/>
      <c r="CX109" s="171" t="s">
        <v>187</v>
      </c>
      <c r="CY109" s="171" t="s">
        <v>188</v>
      </c>
      <c r="CZ109" s="171" t="s">
        <v>189</v>
      </c>
      <c r="DA109" s="173" t="s">
        <v>190</v>
      </c>
      <c r="DB109" s="173" t="s">
        <v>191</v>
      </c>
      <c r="DC109" s="173" t="s">
        <v>192</v>
      </c>
      <c r="DD109" s="173" t="s">
        <v>618</v>
      </c>
      <c r="DE109" s="173" t="s">
        <v>619</v>
      </c>
      <c r="DF109" s="173" t="s">
        <v>193</v>
      </c>
      <c r="DG109" s="173" t="s">
        <v>194</v>
      </c>
      <c r="DH109" s="173" t="s">
        <v>195</v>
      </c>
      <c r="DI109" s="173" t="s">
        <v>196</v>
      </c>
      <c r="DJ109" s="173" t="s">
        <v>197</v>
      </c>
      <c r="DK109" s="173" t="s">
        <v>198</v>
      </c>
      <c r="DL109" s="171" t="s">
        <v>199</v>
      </c>
    </row>
    <row r="110" spans="2:116" s="158" customFormat="1" ht="10.5" customHeight="1">
      <c r="B110" s="196" t="s">
        <v>200</v>
      </c>
      <c r="C110" s="198">
        <v>179.00136797424895</v>
      </c>
      <c r="D110" s="198">
        <v>171.2844775148248</v>
      </c>
      <c r="E110" s="198">
        <v>188.2966425157575</v>
      </c>
      <c r="F110" s="198">
        <v>205.64726567876167</v>
      </c>
      <c r="G110" s="198">
        <v>244.35175317326426</v>
      </c>
      <c r="H110" s="198">
        <v>220.83214040458211</v>
      </c>
      <c r="I110" s="198">
        <v>213.18332557673111</v>
      </c>
      <c r="J110" s="198">
        <v>186.28634708232781</v>
      </c>
      <c r="K110" s="198">
        <v>221.40767996833435</v>
      </c>
      <c r="L110" s="198">
        <v>277.90448646108462</v>
      </c>
      <c r="M110" s="198">
        <v>515.28606921595917</v>
      </c>
      <c r="N110" s="172"/>
      <c r="O110" s="198">
        <v>1154.4785866007871</v>
      </c>
      <c r="P110" s="198">
        <v>1597.1745371627455</v>
      </c>
      <c r="Q110" s="198">
        <v>1089.9605425061691</v>
      </c>
      <c r="R110" s="198">
        <v>493.32342630895181</v>
      </c>
      <c r="S110" s="198">
        <v>437.44397863035232</v>
      </c>
      <c r="T110" s="198">
        <v>473.48294979096471</v>
      </c>
      <c r="U110" s="198">
        <v>352.81674784941504</v>
      </c>
      <c r="V110" s="198">
        <v>299.97045974315182</v>
      </c>
      <c r="W110" s="198">
        <v>345.83733293810661</v>
      </c>
      <c r="X110" s="198">
        <v>355.90694681107556</v>
      </c>
      <c r="Y110" s="198">
        <v>387.26692007059006</v>
      </c>
      <c r="Z110" s="198">
        <v>347.02859235326872</v>
      </c>
      <c r="AA110" s="198">
        <v>347.70840412996597</v>
      </c>
      <c r="AB110" s="198">
        <v>311.3397552471971</v>
      </c>
      <c r="AC110" s="198">
        <v>298.38120440828499</v>
      </c>
      <c r="AD110" s="144"/>
      <c r="AE110" s="196" t="s">
        <v>200</v>
      </c>
      <c r="AF110" s="198">
        <v>243.5641006936373</v>
      </c>
      <c r="AG110" s="198">
        <v>233.38718526559481</v>
      </c>
      <c r="AH110" s="198">
        <v>255.96477111507141</v>
      </c>
      <c r="AI110" s="198">
        <v>280.35133215513343</v>
      </c>
      <c r="AJ110" s="198">
        <v>331.88177601701312</v>
      </c>
      <c r="AK110" s="198">
        <v>300.85275986127681</v>
      </c>
      <c r="AL110" s="198">
        <v>290.33538273875416</v>
      </c>
      <c r="AM110" s="198">
        <v>253.3454702673852</v>
      </c>
      <c r="AN110" s="198">
        <v>301.17601117012339</v>
      </c>
      <c r="AO110" s="198">
        <v>380.12916390301859</v>
      </c>
      <c r="AP110" s="198">
        <v>686.93566973033592</v>
      </c>
      <c r="AQ110" s="172"/>
      <c r="AR110" s="198">
        <v>1512.8094841491961</v>
      </c>
      <c r="AS110" s="198">
        <v>2208.3388120062273</v>
      </c>
      <c r="AT110" s="198">
        <v>1494.1918100465305</v>
      </c>
      <c r="AU110" s="198">
        <v>666.64106676100289</v>
      </c>
      <c r="AV110" s="198">
        <v>594.283958811405</v>
      </c>
      <c r="AW110" s="198">
        <v>646.55912706764207</v>
      </c>
      <c r="AX110" s="198">
        <v>477.16805647172947</v>
      </c>
      <c r="AY110" s="198">
        <v>400.7554662471087</v>
      </c>
      <c r="AZ110" s="198">
        <v>467.73429822907428</v>
      </c>
      <c r="BA110" s="198">
        <v>486.49058675635519</v>
      </c>
      <c r="BB110" s="198">
        <v>527.73361474943317</v>
      </c>
      <c r="BC110" s="198">
        <v>471.15421636604253</v>
      </c>
      <c r="BD110" s="198">
        <v>473.81748342969661</v>
      </c>
      <c r="BE110" s="198">
        <v>455.20280566706157</v>
      </c>
      <c r="BF110" s="198">
        <v>430.37690013179059</v>
      </c>
      <c r="BH110" s="196" t="s">
        <v>200</v>
      </c>
      <c r="BI110" s="198">
        <v>200.75</v>
      </c>
      <c r="BJ110" s="198">
        <v>199.05999999999997</v>
      </c>
      <c r="BK110" s="198">
        <v>215.77</v>
      </c>
      <c r="BL110" s="198">
        <v>243.3600000000001</v>
      </c>
      <c r="BM110" s="198">
        <v>281.17999999999995</v>
      </c>
      <c r="BN110" s="198">
        <v>230.78000000000006</v>
      </c>
      <c r="BO110" s="198">
        <v>206.32000000000002</v>
      </c>
      <c r="BP110" s="198">
        <v>145.13000000000005</v>
      </c>
      <c r="BQ110" s="198">
        <v>187.07</v>
      </c>
      <c r="BR110" s="198">
        <v>276.5100000000001</v>
      </c>
      <c r="BS110" s="198">
        <v>605.44000000000028</v>
      </c>
      <c r="BT110" s="172"/>
      <c r="BU110" s="198">
        <v>1455.9576357366336</v>
      </c>
      <c r="BV110" s="198">
        <v>1732.575249178142</v>
      </c>
      <c r="BW110" s="198">
        <v>1205.1280820470279</v>
      </c>
      <c r="BX110" s="198">
        <v>600.97417841146103</v>
      </c>
      <c r="BY110" s="198">
        <v>518.92296556070301</v>
      </c>
      <c r="BZ110" s="198">
        <v>581.76539592157781</v>
      </c>
      <c r="CA110" s="198">
        <v>408.88813666757176</v>
      </c>
      <c r="CB110" s="198">
        <v>347.13505914491731</v>
      </c>
      <c r="CC110" s="198">
        <v>434.08711527057773</v>
      </c>
      <c r="CD110" s="198">
        <v>445.17546796775179</v>
      </c>
      <c r="CE110" s="198">
        <v>499.81940903175354</v>
      </c>
      <c r="CF110" s="198">
        <v>425.31510709457143</v>
      </c>
      <c r="CG110" s="198">
        <v>409.61919927211778</v>
      </c>
      <c r="CH110" s="198">
        <v>354.70438950083286</v>
      </c>
      <c r="CI110" s="198">
        <v>310.82599625738652</v>
      </c>
      <c r="CJ110" s="144"/>
      <c r="CK110" s="196" t="s">
        <v>200</v>
      </c>
      <c r="CL110" s="198">
        <v>379.75136797424898</v>
      </c>
      <c r="CM110" s="198">
        <v>370.3444775148248</v>
      </c>
      <c r="CN110" s="198">
        <v>404.06664251575751</v>
      </c>
      <c r="CO110" s="198">
        <v>449.00726567876177</v>
      </c>
      <c r="CP110" s="198">
        <v>525.53175317326418</v>
      </c>
      <c r="CQ110" s="198">
        <v>451.61214040458219</v>
      </c>
      <c r="CR110" s="198">
        <v>419.50332557673113</v>
      </c>
      <c r="CS110" s="198">
        <v>331.41634708232789</v>
      </c>
      <c r="CT110" s="198">
        <v>408.47767996833431</v>
      </c>
      <c r="CU110" s="198">
        <v>554.41448646108472</v>
      </c>
      <c r="CV110" s="198">
        <v>1120.7260692159593</v>
      </c>
      <c r="CW110" s="172"/>
      <c r="CX110" s="198">
        <v>2610.436222337421</v>
      </c>
      <c r="CY110" s="198">
        <v>3329.7497863408876</v>
      </c>
      <c r="CZ110" s="198">
        <v>2295.088624553197</v>
      </c>
      <c r="DA110" s="198">
        <v>1094.2976047204129</v>
      </c>
      <c r="DB110" s="198">
        <v>956.36694419105538</v>
      </c>
      <c r="DC110" s="198">
        <v>1055.2483457125425</v>
      </c>
      <c r="DD110" s="198">
        <v>761.70488451698679</v>
      </c>
      <c r="DE110" s="198">
        <v>647.10551888806913</v>
      </c>
      <c r="DF110" s="198">
        <v>779.92444820868434</v>
      </c>
      <c r="DG110" s="198">
        <v>801.08241477882734</v>
      </c>
      <c r="DH110" s="198">
        <v>887.0863291023436</v>
      </c>
      <c r="DI110" s="198">
        <v>772.34369944784021</v>
      </c>
      <c r="DJ110" s="198">
        <v>757.3276034020837</v>
      </c>
      <c r="DK110" s="198">
        <v>666.04414474803002</v>
      </c>
      <c r="DL110" s="198">
        <v>609.20720066567151</v>
      </c>
    </row>
    <row r="111" spans="2:116" s="158" customFormat="1" ht="10.5" customHeight="1">
      <c r="B111" s="196" t="s">
        <v>201</v>
      </c>
      <c r="C111" s="198">
        <v>3.4648843503671367</v>
      </c>
      <c r="D111" s="198">
        <v>3.3612879396840958</v>
      </c>
      <c r="E111" s="198">
        <v>11.652403061262774</v>
      </c>
      <c r="F111" s="198">
        <v>11.077105801368656</v>
      </c>
      <c r="G111" s="198">
        <v>14.883230646022749</v>
      </c>
      <c r="H111" s="198">
        <v>14.819176551301227</v>
      </c>
      <c r="I111" s="198">
        <v>17.646102036866232</v>
      </c>
      <c r="J111" s="198">
        <v>18.715424771732444</v>
      </c>
      <c r="K111" s="198">
        <v>14.308593954183147</v>
      </c>
      <c r="L111" s="198">
        <v>14.67492004669276</v>
      </c>
      <c r="M111" s="198">
        <v>9.2172823280201097</v>
      </c>
      <c r="N111" s="172"/>
      <c r="O111" s="198">
        <v>11.671120371343685</v>
      </c>
      <c r="P111" s="198">
        <v>11.671120371343685</v>
      </c>
      <c r="Q111" s="198">
        <v>18.00005259322603</v>
      </c>
      <c r="R111" s="198">
        <v>18.00005259322603</v>
      </c>
      <c r="S111" s="198">
        <v>17.216596257944094</v>
      </c>
      <c r="T111" s="198">
        <v>17.216596257944094</v>
      </c>
      <c r="U111" s="198">
        <v>23.47032631810719</v>
      </c>
      <c r="V111" s="198">
        <v>21.613731818623155</v>
      </c>
      <c r="W111" s="198">
        <v>20.798362237288099</v>
      </c>
      <c r="X111" s="198">
        <v>20.798362237288099</v>
      </c>
      <c r="Y111" s="198">
        <v>28.350186530706992</v>
      </c>
      <c r="Z111" s="198">
        <v>27.626561416850421</v>
      </c>
      <c r="AA111" s="198">
        <v>27.166217531894624</v>
      </c>
      <c r="AB111" s="198">
        <v>24.053416438725467</v>
      </c>
      <c r="AC111" s="198">
        <v>42.671816390679375</v>
      </c>
      <c r="AD111" s="144"/>
      <c r="AE111" s="196" t="s">
        <v>201</v>
      </c>
      <c r="AF111" s="198">
        <v>3.695838468799503</v>
      </c>
      <c r="AG111" s="198">
        <v>3.5853367720281919</v>
      </c>
      <c r="AH111" s="198">
        <v>12.42910064094038</v>
      </c>
      <c r="AI111" s="198">
        <v>11.815456613688003</v>
      </c>
      <c r="AJ111" s="198">
        <v>15.875278204103214</v>
      </c>
      <c r="AK111" s="198">
        <v>15.252517859400495</v>
      </c>
      <c r="AL111" s="198">
        <v>18.162094323274683</v>
      </c>
      <c r="AM111" s="198">
        <v>18.515809469683656</v>
      </c>
      <c r="AN111" s="198">
        <v>14.155980140040841</v>
      </c>
      <c r="AO111" s="198">
        <v>14.309299644028929</v>
      </c>
      <c r="AP111" s="198">
        <v>8.9876347080460999</v>
      </c>
      <c r="AQ111" s="172"/>
      <c r="AR111" s="198">
        <v>12.009130989979031</v>
      </c>
      <c r="AS111" s="198">
        <v>12.009130989979031</v>
      </c>
      <c r="AT111" s="198">
        <v>18.521453844979444</v>
      </c>
      <c r="AU111" s="198">
        <v>18.521453844979444</v>
      </c>
      <c r="AV111" s="198">
        <v>18.417607023985347</v>
      </c>
      <c r="AW111" s="198">
        <v>18.417607023985347</v>
      </c>
      <c r="AX111" s="198">
        <v>25.107186244146799</v>
      </c>
      <c r="AY111" s="198">
        <v>23.121109730057501</v>
      </c>
      <c r="AZ111" s="198">
        <v>23.799722335326042</v>
      </c>
      <c r="BA111" s="198">
        <v>23.799722335326042</v>
      </c>
      <c r="BB111" s="198">
        <v>32.441547103051477</v>
      </c>
      <c r="BC111" s="198">
        <v>31.613491944024503</v>
      </c>
      <c r="BD111" s="198">
        <v>31.105691275625709</v>
      </c>
      <c r="BE111" s="198">
        <v>29.363017652570335</v>
      </c>
      <c r="BF111" s="198">
        <v>52.091044670052121</v>
      </c>
      <c r="BH111" s="196" t="s">
        <v>201</v>
      </c>
      <c r="BI111" s="198"/>
      <c r="BJ111" s="198"/>
      <c r="BK111" s="198"/>
      <c r="BL111" s="198"/>
      <c r="BM111" s="198"/>
      <c r="BN111" s="198"/>
      <c r="BO111" s="198"/>
      <c r="BP111" s="198"/>
      <c r="BQ111" s="198"/>
      <c r="BR111" s="198"/>
      <c r="BS111" s="198"/>
      <c r="BT111" s="172"/>
      <c r="BU111" s="198"/>
      <c r="BV111" s="198"/>
      <c r="BW111" s="198"/>
      <c r="BX111" s="198"/>
      <c r="BY111" s="198"/>
      <c r="BZ111" s="198"/>
      <c r="CA111" s="198"/>
      <c r="CB111" s="198"/>
      <c r="CC111" s="198"/>
      <c r="CD111" s="198"/>
      <c r="CE111" s="198"/>
      <c r="CF111" s="198"/>
      <c r="CG111" s="198"/>
      <c r="CH111" s="198"/>
      <c r="CI111" s="198"/>
      <c r="CJ111" s="144"/>
      <c r="CK111" s="196" t="s">
        <v>201</v>
      </c>
      <c r="CL111" s="198">
        <v>3.4648843503671367</v>
      </c>
      <c r="CM111" s="198">
        <v>3.3612879396840958</v>
      </c>
      <c r="CN111" s="198">
        <v>11.652403061262774</v>
      </c>
      <c r="CO111" s="198">
        <v>11.077105801368656</v>
      </c>
      <c r="CP111" s="198">
        <v>14.883230646022749</v>
      </c>
      <c r="CQ111" s="198">
        <v>14.819176551301227</v>
      </c>
      <c r="CR111" s="198">
        <v>17.646102036866232</v>
      </c>
      <c r="CS111" s="198">
        <v>18.715424771732444</v>
      </c>
      <c r="CT111" s="198">
        <v>14.308593954183147</v>
      </c>
      <c r="CU111" s="198">
        <v>14.67492004669276</v>
      </c>
      <c r="CV111" s="198">
        <v>9.2172823280201097</v>
      </c>
      <c r="CW111" s="172"/>
      <c r="CX111" s="198">
        <v>11.671120371343685</v>
      </c>
      <c r="CY111" s="198">
        <v>11.671120371343685</v>
      </c>
      <c r="CZ111" s="198">
        <v>18.00005259322603</v>
      </c>
      <c r="DA111" s="198">
        <v>18.00005259322603</v>
      </c>
      <c r="DB111" s="198">
        <v>17.216596257944094</v>
      </c>
      <c r="DC111" s="198">
        <v>17.216596257944094</v>
      </c>
      <c r="DD111" s="198">
        <v>23.47032631810719</v>
      </c>
      <c r="DE111" s="198">
        <v>21.613731818623155</v>
      </c>
      <c r="DF111" s="198">
        <v>20.798362237288099</v>
      </c>
      <c r="DG111" s="198">
        <v>20.798362237288099</v>
      </c>
      <c r="DH111" s="198">
        <v>28.350186530706992</v>
      </c>
      <c r="DI111" s="198">
        <v>27.626561416850421</v>
      </c>
      <c r="DJ111" s="198">
        <v>27.166217531894624</v>
      </c>
      <c r="DK111" s="198">
        <v>24.053416438725467</v>
      </c>
      <c r="DL111" s="198">
        <v>42.671816390679375</v>
      </c>
    </row>
    <row r="112" spans="2:116" s="158" customFormat="1" ht="10.5" customHeight="1">
      <c r="B112" s="196" t="s">
        <v>202</v>
      </c>
      <c r="C112" s="198" t="s">
        <v>620</v>
      </c>
      <c r="D112" s="198" t="s">
        <v>620</v>
      </c>
      <c r="E112" s="198" t="s">
        <v>620</v>
      </c>
      <c r="F112" s="198" t="s">
        <v>620</v>
      </c>
      <c r="G112" s="198" t="s">
        <v>620</v>
      </c>
      <c r="H112" s="198" t="s">
        <v>620</v>
      </c>
      <c r="I112" s="198" t="s">
        <v>620</v>
      </c>
      <c r="J112" s="198">
        <v>0</v>
      </c>
      <c r="K112" s="198">
        <v>0</v>
      </c>
      <c r="L112" s="198">
        <v>0</v>
      </c>
      <c r="M112" s="198" t="s">
        <v>620</v>
      </c>
      <c r="N112" s="172"/>
      <c r="O112" s="198">
        <v>3.6281576038415646</v>
      </c>
      <c r="P112" s="198">
        <v>3.6281576038415646</v>
      </c>
      <c r="Q112" s="198">
        <v>3.6281576038415646</v>
      </c>
      <c r="R112" s="198">
        <v>12.044611622409928</v>
      </c>
      <c r="S112" s="198">
        <v>4.3827690078309374</v>
      </c>
      <c r="T112" s="198">
        <v>4.3827690078309374</v>
      </c>
      <c r="U112" s="198">
        <v>4.3827690078309374</v>
      </c>
      <c r="V112" s="198">
        <v>4.3827690078309374</v>
      </c>
      <c r="W112" s="198">
        <v>4.3827690078309374</v>
      </c>
      <c r="X112" s="198">
        <v>4.3827690078309374</v>
      </c>
      <c r="Y112" s="198">
        <v>4.3827690078309374</v>
      </c>
      <c r="Z112" s="198">
        <v>0</v>
      </c>
      <c r="AA112" s="198">
        <v>0</v>
      </c>
      <c r="AB112" s="198">
        <v>0</v>
      </c>
      <c r="AC112" s="198">
        <v>0</v>
      </c>
      <c r="AD112" s="144"/>
      <c r="AE112" s="196" t="s">
        <v>202</v>
      </c>
      <c r="AF112" s="198" t="s">
        <v>620</v>
      </c>
      <c r="AG112" s="198" t="s">
        <v>620</v>
      </c>
      <c r="AH112" s="198" t="s">
        <v>620</v>
      </c>
      <c r="AI112" s="198" t="s">
        <v>620</v>
      </c>
      <c r="AJ112" s="198" t="s">
        <v>620</v>
      </c>
      <c r="AK112" s="198" t="s">
        <v>620</v>
      </c>
      <c r="AL112" s="198" t="s">
        <v>620</v>
      </c>
      <c r="AM112" s="198">
        <v>0</v>
      </c>
      <c r="AN112" s="198">
        <v>0</v>
      </c>
      <c r="AO112" s="198">
        <v>0</v>
      </c>
      <c r="AP112" s="198" t="s">
        <v>620</v>
      </c>
      <c r="AQ112" s="172"/>
      <c r="AR112" s="198">
        <v>3.6221255812319768</v>
      </c>
      <c r="AS112" s="198">
        <v>3.6221255812319768</v>
      </c>
      <c r="AT112" s="198">
        <v>3.6221255812319768</v>
      </c>
      <c r="AU112" s="198">
        <v>15.025063283808475</v>
      </c>
      <c r="AV112" s="198">
        <v>4.3827690078309374</v>
      </c>
      <c r="AW112" s="198">
        <v>4.3827690078309374</v>
      </c>
      <c r="AX112" s="198">
        <v>4.3827690078309374</v>
      </c>
      <c r="AY112" s="198">
        <v>4.3827690078309374</v>
      </c>
      <c r="AZ112" s="198">
        <v>4.3827690078309374</v>
      </c>
      <c r="BA112" s="198">
        <v>4.3827690078309374</v>
      </c>
      <c r="BB112" s="198">
        <v>4.3827690078309374</v>
      </c>
      <c r="BC112" s="198">
        <v>0</v>
      </c>
      <c r="BD112" s="198">
        <v>0</v>
      </c>
      <c r="BE112" s="198">
        <v>0</v>
      </c>
      <c r="BF112" s="198">
        <v>0</v>
      </c>
      <c r="BH112" s="196" t="s">
        <v>202</v>
      </c>
      <c r="BI112" s="198" t="s">
        <v>620</v>
      </c>
      <c r="BJ112" s="198" t="s">
        <v>620</v>
      </c>
      <c r="BK112" s="198" t="s">
        <v>620</v>
      </c>
      <c r="BL112" s="198" t="s">
        <v>620</v>
      </c>
      <c r="BM112" s="198" t="s">
        <v>620</v>
      </c>
      <c r="BN112" s="198" t="s">
        <v>620</v>
      </c>
      <c r="BO112" s="198" t="s">
        <v>620</v>
      </c>
      <c r="BP112" s="198">
        <v>0</v>
      </c>
      <c r="BQ112" s="198">
        <v>0</v>
      </c>
      <c r="BR112" s="198">
        <v>0</v>
      </c>
      <c r="BS112" s="198" t="s">
        <v>620</v>
      </c>
      <c r="BT112" s="172"/>
      <c r="BU112" s="198">
        <v>2.9742599903583691</v>
      </c>
      <c r="BV112" s="198">
        <v>2.9742599903583691</v>
      </c>
      <c r="BW112" s="198">
        <v>2.9742599903583691</v>
      </c>
      <c r="BX112" s="198">
        <v>2.9742599903583691</v>
      </c>
      <c r="BY112" s="198">
        <v>4.3827690078309374</v>
      </c>
      <c r="BZ112" s="198">
        <v>4.3827690078309374</v>
      </c>
      <c r="CA112" s="198">
        <v>4.3827690078309374</v>
      </c>
      <c r="CB112" s="198">
        <v>4.3827690078309374</v>
      </c>
      <c r="CC112" s="198">
        <v>4.3827690078309374</v>
      </c>
      <c r="CD112" s="198">
        <v>4.3827690078309374</v>
      </c>
      <c r="CE112" s="198">
        <v>4.3827690078309374</v>
      </c>
      <c r="CF112" s="198">
        <v>0</v>
      </c>
      <c r="CG112" s="198">
        <v>0</v>
      </c>
      <c r="CH112" s="198">
        <v>0</v>
      </c>
      <c r="CI112" s="198">
        <v>0</v>
      </c>
      <c r="CJ112" s="144"/>
      <c r="CK112" s="196" t="s">
        <v>202</v>
      </c>
      <c r="CL112" s="198" t="s">
        <v>620</v>
      </c>
      <c r="CM112" s="198" t="s">
        <v>620</v>
      </c>
      <c r="CN112" s="198" t="s">
        <v>620</v>
      </c>
      <c r="CO112" s="198" t="s">
        <v>620</v>
      </c>
      <c r="CP112" s="198" t="s">
        <v>620</v>
      </c>
      <c r="CQ112" s="198" t="s">
        <v>620</v>
      </c>
      <c r="CR112" s="198" t="s">
        <v>620</v>
      </c>
      <c r="CS112" s="198">
        <v>0</v>
      </c>
      <c r="CT112" s="198">
        <v>0</v>
      </c>
      <c r="CU112" s="198">
        <v>0</v>
      </c>
      <c r="CV112" s="198" t="s">
        <v>620</v>
      </c>
      <c r="CW112" s="172"/>
      <c r="CX112" s="198">
        <v>6.6024175941999337</v>
      </c>
      <c r="CY112" s="198">
        <v>6.6024175941999337</v>
      </c>
      <c r="CZ112" s="198">
        <v>6.6024175941999337</v>
      </c>
      <c r="DA112" s="198">
        <v>15.018871612768297</v>
      </c>
      <c r="DB112" s="198">
        <v>8.7655380156618747</v>
      </c>
      <c r="DC112" s="198">
        <v>8.7655380156618747</v>
      </c>
      <c r="DD112" s="198">
        <v>8.7655380156618747</v>
      </c>
      <c r="DE112" s="198">
        <v>8.7655380156618747</v>
      </c>
      <c r="DF112" s="198">
        <v>8.7655380156618747</v>
      </c>
      <c r="DG112" s="198">
        <v>8.7655380156618747</v>
      </c>
      <c r="DH112" s="198">
        <v>8.7655380156618747</v>
      </c>
      <c r="DI112" s="198">
        <v>0</v>
      </c>
      <c r="DJ112" s="198">
        <v>0</v>
      </c>
      <c r="DK112" s="198">
        <v>0</v>
      </c>
      <c r="DL112" s="198">
        <v>0</v>
      </c>
    </row>
    <row r="113" spans="2:116" s="158" customFormat="1" ht="10.5" customHeight="1">
      <c r="B113" s="196" t="s">
        <v>203</v>
      </c>
      <c r="C113" s="198">
        <v>88.907900801057167</v>
      </c>
      <c r="D113" s="198">
        <v>89.2228354434869</v>
      </c>
      <c r="E113" s="198">
        <v>103.18869384400993</v>
      </c>
      <c r="F113" s="198">
        <v>103.25784488604373</v>
      </c>
      <c r="G113" s="198">
        <v>110.38956078047262</v>
      </c>
      <c r="H113" s="198">
        <v>111.70052282209861</v>
      </c>
      <c r="I113" s="198">
        <v>114.89567331049632</v>
      </c>
      <c r="J113" s="198">
        <v>114.41325620654189</v>
      </c>
      <c r="K113" s="198">
        <v>121.04715621876539</v>
      </c>
      <c r="L113" s="198">
        <v>120.45617283230332</v>
      </c>
      <c r="M113" s="198">
        <v>126.56935319315116</v>
      </c>
      <c r="N113" s="172"/>
      <c r="O113" s="198">
        <v>125.49442106415583</v>
      </c>
      <c r="P113" s="198">
        <v>125.49442106415583</v>
      </c>
      <c r="Q113" s="198">
        <v>139.71758497034597</v>
      </c>
      <c r="R113" s="198">
        <v>139.71758497034597</v>
      </c>
      <c r="S113" s="198">
        <v>141.39334325971123</v>
      </c>
      <c r="T113" s="198">
        <v>141.39334325971123</v>
      </c>
      <c r="U113" s="198">
        <v>161.61679535715993</v>
      </c>
      <c r="V113" s="198">
        <v>161.61679535715993</v>
      </c>
      <c r="W113" s="198">
        <v>160.46648304372471</v>
      </c>
      <c r="X113" s="198">
        <v>160.46648304372471</v>
      </c>
      <c r="Y113" s="198">
        <v>168.58419578891841</v>
      </c>
      <c r="Z113" s="198">
        <v>168.58419578891841</v>
      </c>
      <c r="AA113" s="198">
        <v>176.30995589542471</v>
      </c>
      <c r="AB113" s="198">
        <v>173.94499533158441</v>
      </c>
      <c r="AC113" s="198">
        <v>77.968793938280285</v>
      </c>
      <c r="AD113" s="144"/>
      <c r="AE113" s="196" t="s">
        <v>203</v>
      </c>
      <c r="AF113" s="198">
        <v>118.07705875336698</v>
      </c>
      <c r="AG113" s="198">
        <v>118.50377291366176</v>
      </c>
      <c r="AH113" s="198">
        <v>137.2785412534873</v>
      </c>
      <c r="AI113" s="198">
        <v>137.37219711784317</v>
      </c>
      <c r="AJ113" s="198">
        <v>146.97498129828324</v>
      </c>
      <c r="AK113" s="198">
        <v>148.78179429410963</v>
      </c>
      <c r="AL113" s="198">
        <v>153.05177827785991</v>
      </c>
      <c r="AM113" s="198">
        <v>152.50792343202036</v>
      </c>
      <c r="AN113" s="198">
        <v>161.47386372529701</v>
      </c>
      <c r="AO113" s="198">
        <v>160.71814985263919</v>
      </c>
      <c r="AP113" s="198">
        <v>168.06212548551051</v>
      </c>
      <c r="AQ113" s="172"/>
      <c r="AR113" s="198">
        <v>166.49125558391935</v>
      </c>
      <c r="AS113" s="198">
        <v>166.49125558391935</v>
      </c>
      <c r="AT113" s="198">
        <v>185.6375469898137</v>
      </c>
      <c r="AU113" s="198">
        <v>185.6375469898137</v>
      </c>
      <c r="AV113" s="198">
        <v>187.90853505419244</v>
      </c>
      <c r="AW113" s="198">
        <v>187.90853505419244</v>
      </c>
      <c r="AX113" s="198">
        <v>215.09117813160694</v>
      </c>
      <c r="AY113" s="198">
        <v>215.09117813160694</v>
      </c>
      <c r="AZ113" s="198">
        <v>213.53265009099579</v>
      </c>
      <c r="BA113" s="198">
        <v>213.53265009099579</v>
      </c>
      <c r="BB113" s="198">
        <v>224.49869490443493</v>
      </c>
      <c r="BC113" s="198">
        <v>224.49869490443493</v>
      </c>
      <c r="BD113" s="198">
        <v>231.94127274859767</v>
      </c>
      <c r="BE113" s="198">
        <v>241.03087654584155</v>
      </c>
      <c r="BF113" s="198">
        <v>111.05576023678213</v>
      </c>
      <c r="BH113" s="196" t="s">
        <v>203</v>
      </c>
      <c r="BI113" s="198">
        <v>19.106297226763822</v>
      </c>
      <c r="BJ113" s="198">
        <v>19.106297226763822</v>
      </c>
      <c r="BK113" s="198">
        <v>20.852393125569616</v>
      </c>
      <c r="BL113" s="198">
        <v>20.849370287873601</v>
      </c>
      <c r="BM113" s="198">
        <v>21.50319340120604</v>
      </c>
      <c r="BN113" s="198">
        <v>21.819481548965165</v>
      </c>
      <c r="BO113" s="198">
        <v>25.256715910577434</v>
      </c>
      <c r="BP113" s="198">
        <v>24.167303215101221</v>
      </c>
      <c r="BQ113" s="198">
        <v>23.962512789411697</v>
      </c>
      <c r="BR113" s="198">
        <v>23.858648398084732</v>
      </c>
      <c r="BS113" s="198">
        <v>33.366817904048837</v>
      </c>
      <c r="BT113" s="172"/>
      <c r="BU113" s="198">
        <v>33.475871166766694</v>
      </c>
      <c r="BV113" s="198">
        <v>33.475871166766694</v>
      </c>
      <c r="BW113" s="198">
        <v>33.951682778351355</v>
      </c>
      <c r="BX113" s="198">
        <v>33.951682778351355</v>
      </c>
      <c r="BY113" s="198">
        <v>33.94954851889451</v>
      </c>
      <c r="BZ113" s="198">
        <v>33.94954851889451</v>
      </c>
      <c r="CA113" s="198">
        <v>47.221804792101878</v>
      </c>
      <c r="CB113" s="198">
        <v>47.221804792101878</v>
      </c>
      <c r="CC113" s="198">
        <v>47.168940722773513</v>
      </c>
      <c r="CD113" s="198">
        <v>47.168940722773513</v>
      </c>
      <c r="CE113" s="198">
        <v>51.038387658929757</v>
      </c>
      <c r="CF113" s="198">
        <v>51.038387658929757</v>
      </c>
      <c r="CG113" s="198">
        <v>60.273806785280165</v>
      </c>
      <c r="CH113" s="198">
        <v>62.110199268747586</v>
      </c>
      <c r="CI113" s="198">
        <v>28.083833243280782</v>
      </c>
      <c r="CJ113" s="144"/>
      <c r="CK113" s="196" t="s">
        <v>203</v>
      </c>
      <c r="CL113" s="198">
        <v>108.01419802782098</v>
      </c>
      <c r="CM113" s="198">
        <v>108.32913267025071</v>
      </c>
      <c r="CN113" s="198">
        <v>124.04108696957955</v>
      </c>
      <c r="CO113" s="198">
        <v>124.10721517391733</v>
      </c>
      <c r="CP113" s="198">
        <v>131.89275418167867</v>
      </c>
      <c r="CQ113" s="198">
        <v>133.52000437106378</v>
      </c>
      <c r="CR113" s="198">
        <v>140.15238922107375</v>
      </c>
      <c r="CS113" s="198">
        <v>138.5805594216431</v>
      </c>
      <c r="CT113" s="198">
        <v>145.0096690081771</v>
      </c>
      <c r="CU113" s="198">
        <v>144.31482123038805</v>
      </c>
      <c r="CV113" s="198">
        <v>159.9361710972</v>
      </c>
      <c r="CW113" s="172"/>
      <c r="CX113" s="198">
        <v>158.97029223092252</v>
      </c>
      <c r="CY113" s="198">
        <v>158.97029223092252</v>
      </c>
      <c r="CZ113" s="198">
        <v>173.66926774869734</v>
      </c>
      <c r="DA113" s="198">
        <v>173.66926774869734</v>
      </c>
      <c r="DB113" s="198">
        <v>175.34289177860575</v>
      </c>
      <c r="DC113" s="198">
        <v>175.34289177860575</v>
      </c>
      <c r="DD113" s="198">
        <v>208.83860014926182</v>
      </c>
      <c r="DE113" s="198">
        <v>208.83860014926182</v>
      </c>
      <c r="DF113" s="198">
        <v>207.63542376649821</v>
      </c>
      <c r="DG113" s="198">
        <v>207.63542376649821</v>
      </c>
      <c r="DH113" s="198">
        <v>219.62258344784817</v>
      </c>
      <c r="DI113" s="198">
        <v>219.62258344784817</v>
      </c>
      <c r="DJ113" s="198">
        <v>236.58376268070487</v>
      </c>
      <c r="DK113" s="198">
        <v>236.05519460033199</v>
      </c>
      <c r="DL113" s="198">
        <v>106.05262718156106</v>
      </c>
    </row>
    <row r="114" spans="2:116" s="158" customFormat="1" ht="10.5" customHeight="1">
      <c r="B114" s="196" t="s">
        <v>204</v>
      </c>
      <c r="C114" s="198">
        <v>134.94626558994401</v>
      </c>
      <c r="D114" s="198">
        <v>135.83719089936108</v>
      </c>
      <c r="E114" s="198">
        <v>131.67837067324322</v>
      </c>
      <c r="F114" s="198">
        <v>131.2842545781717</v>
      </c>
      <c r="G114" s="198">
        <v>138.51639149164146</v>
      </c>
      <c r="H114" s="198">
        <v>140.23783389769395</v>
      </c>
      <c r="I114" s="198">
        <v>140.5199304149771</v>
      </c>
      <c r="J114" s="198">
        <v>144.00471246533911</v>
      </c>
      <c r="K114" s="198">
        <v>153.15544286240794</v>
      </c>
      <c r="L114" s="198">
        <v>153.27044256757927</v>
      </c>
      <c r="M114" s="198">
        <v>201.74330332289634</v>
      </c>
      <c r="N114" s="172"/>
      <c r="O114" s="198">
        <v>207.14962998740157</v>
      </c>
      <c r="P114" s="198">
        <v>207.14962998740157</v>
      </c>
      <c r="Q114" s="198">
        <v>225.97684176362142</v>
      </c>
      <c r="R114" s="198">
        <v>232.19848662979393</v>
      </c>
      <c r="S114" s="198">
        <v>233.19085855084813</v>
      </c>
      <c r="T114" s="198">
        <v>233.19085855084813</v>
      </c>
      <c r="U114" s="198">
        <v>216.88781027942559</v>
      </c>
      <c r="V114" s="198">
        <v>210.63280209342579</v>
      </c>
      <c r="W114" s="198">
        <v>224.9909074076389</v>
      </c>
      <c r="X114" s="198">
        <v>224.9909074076389</v>
      </c>
      <c r="Y114" s="198">
        <v>213.41163941704266</v>
      </c>
      <c r="Z114" s="198">
        <v>213.41163941704266</v>
      </c>
      <c r="AA114" s="198">
        <v>231.07792955908258</v>
      </c>
      <c r="AB114" s="198">
        <v>214.37155829707672</v>
      </c>
      <c r="AC114" s="198">
        <v>240.85979670043099</v>
      </c>
      <c r="AD114" s="144"/>
      <c r="AE114" s="196" t="s">
        <v>204</v>
      </c>
      <c r="AF114" s="198">
        <v>140.67827761874798</v>
      </c>
      <c r="AG114" s="198">
        <v>141.88362767308908</v>
      </c>
      <c r="AH114" s="198">
        <v>146.74643050364855</v>
      </c>
      <c r="AI114" s="198">
        <v>146.21321809921974</v>
      </c>
      <c r="AJ114" s="198">
        <v>154.98695474225545</v>
      </c>
      <c r="AK114" s="198">
        <v>155.91941768584419</v>
      </c>
      <c r="AL114" s="198">
        <v>156.82128408270361</v>
      </c>
      <c r="AM114" s="198">
        <v>160.05334295858538</v>
      </c>
      <c r="AN114" s="198">
        <v>171.05986563571534</v>
      </c>
      <c r="AO114" s="198">
        <v>170.07802785187067</v>
      </c>
      <c r="AP114" s="198">
        <v>211.18364579762692</v>
      </c>
      <c r="AQ114" s="172"/>
      <c r="AR114" s="198">
        <v>221.9286821365277</v>
      </c>
      <c r="AS114" s="198">
        <v>221.9286821365277</v>
      </c>
      <c r="AT114" s="198">
        <v>252.2686339812083</v>
      </c>
      <c r="AU114" s="198">
        <v>260.18181224363241</v>
      </c>
      <c r="AV114" s="198">
        <v>264.07391017309408</v>
      </c>
      <c r="AW114" s="198">
        <v>264.07391017309408</v>
      </c>
      <c r="AX114" s="198">
        <v>235.36368567467744</v>
      </c>
      <c r="AY114" s="198">
        <v>227.40600489841836</v>
      </c>
      <c r="AZ114" s="198">
        <v>248.31934622974373</v>
      </c>
      <c r="BA114" s="198">
        <v>248.31934622974373</v>
      </c>
      <c r="BB114" s="198">
        <v>237.80738359084313</v>
      </c>
      <c r="BC114" s="198">
        <v>237.80738359084313</v>
      </c>
      <c r="BD114" s="198">
        <v>261.7783371155133</v>
      </c>
      <c r="BE114" s="198">
        <v>251.06447952079461</v>
      </c>
      <c r="BF114" s="198">
        <v>275.57040355904081</v>
      </c>
      <c r="BH114" s="196" t="s">
        <v>204</v>
      </c>
      <c r="BI114" s="198">
        <v>122.43954491549439</v>
      </c>
      <c r="BJ114" s="198">
        <v>122.46354491524748</v>
      </c>
      <c r="BK114" s="198">
        <v>126.26991866834115</v>
      </c>
      <c r="BL114" s="198">
        <v>126.34191866760045</v>
      </c>
      <c r="BM114" s="198">
        <v>131.74472031618731</v>
      </c>
      <c r="BN114" s="198">
        <v>131.30072032075481</v>
      </c>
      <c r="BO114" s="198">
        <v>132.24553140529321</v>
      </c>
      <c r="BP114" s="198">
        <v>129.58153143269809</v>
      </c>
      <c r="BQ114" s="198">
        <v>123.6783856835283</v>
      </c>
      <c r="BR114" s="198">
        <v>123.24638568797238</v>
      </c>
      <c r="BS114" s="198">
        <v>160.08341657435014</v>
      </c>
      <c r="BT114" s="172"/>
      <c r="BU114" s="198">
        <v>156.36523204518753</v>
      </c>
      <c r="BV114" s="198">
        <v>156.36523204518753</v>
      </c>
      <c r="BW114" s="198">
        <v>158.4287908224137</v>
      </c>
      <c r="BX114" s="198">
        <v>158.4287908224137</v>
      </c>
      <c r="BY114" s="198">
        <v>160.70879079895903</v>
      </c>
      <c r="BZ114" s="198">
        <v>160.70879079895903</v>
      </c>
      <c r="CA114" s="198">
        <v>163.12102913107302</v>
      </c>
      <c r="CB114" s="198">
        <v>163.12102913107302</v>
      </c>
      <c r="CC114" s="198">
        <v>157.62502918761103</v>
      </c>
      <c r="CD114" s="198">
        <v>157.62502918761103</v>
      </c>
      <c r="CE114" s="198">
        <v>175.6493491085235</v>
      </c>
      <c r="CF114" s="198">
        <v>175.6493491085235</v>
      </c>
      <c r="CG114" s="198">
        <v>185.1299012435139</v>
      </c>
      <c r="CH114" s="198">
        <v>177.41615535836755</v>
      </c>
      <c r="CI114" s="198">
        <v>216.28620302942741</v>
      </c>
      <c r="CJ114" s="144"/>
      <c r="CK114" s="196" t="s">
        <v>204</v>
      </c>
      <c r="CL114" s="198">
        <v>257.38581050543837</v>
      </c>
      <c r="CM114" s="198">
        <v>258.30073581460857</v>
      </c>
      <c r="CN114" s="198">
        <v>257.94828934158437</v>
      </c>
      <c r="CO114" s="198">
        <v>257.62617324577218</v>
      </c>
      <c r="CP114" s="198">
        <v>270.2611118078288</v>
      </c>
      <c r="CQ114" s="198">
        <v>271.53855421844878</v>
      </c>
      <c r="CR114" s="198">
        <v>272.76546182027027</v>
      </c>
      <c r="CS114" s="198">
        <v>273.5862438980372</v>
      </c>
      <c r="CT114" s="198">
        <v>276.83382854593623</v>
      </c>
      <c r="CU114" s="198">
        <v>276.51682825555167</v>
      </c>
      <c r="CV114" s="198">
        <v>361.82671989724645</v>
      </c>
      <c r="CW114" s="172"/>
      <c r="CX114" s="198">
        <v>363.51486203258912</v>
      </c>
      <c r="CY114" s="198">
        <v>363.51486203258912</v>
      </c>
      <c r="CZ114" s="198">
        <v>384.40563258603515</v>
      </c>
      <c r="DA114" s="198">
        <v>390.62727745220764</v>
      </c>
      <c r="DB114" s="198">
        <v>393.89964934980719</v>
      </c>
      <c r="DC114" s="198">
        <v>393.89964934980719</v>
      </c>
      <c r="DD114" s="198">
        <v>380.00883941049858</v>
      </c>
      <c r="DE114" s="198">
        <v>373.75383122449881</v>
      </c>
      <c r="DF114" s="198">
        <v>382.61593659524993</v>
      </c>
      <c r="DG114" s="198">
        <v>382.61593659524993</v>
      </c>
      <c r="DH114" s="198">
        <v>389.06098852556613</v>
      </c>
      <c r="DI114" s="198">
        <v>389.06098852556613</v>
      </c>
      <c r="DJ114" s="198">
        <v>416.2078308025965</v>
      </c>
      <c r="DK114" s="198">
        <v>391.78771365544424</v>
      </c>
      <c r="DL114" s="198">
        <v>457.14599972985843</v>
      </c>
    </row>
    <row r="115" spans="2:116" s="158" customFormat="1" ht="10.5" customHeight="1">
      <c r="B115" s="196" t="s">
        <v>205</v>
      </c>
      <c r="C115" s="198">
        <v>78.263999999999996</v>
      </c>
      <c r="D115" s="198">
        <v>79.259530332681024</v>
      </c>
      <c r="E115" s="198">
        <v>80.408219178082177</v>
      </c>
      <c r="F115" s="198">
        <v>81.097432485322898</v>
      </c>
      <c r="G115" s="198">
        <v>82.016383561643821</v>
      </c>
      <c r="H115" s="198">
        <v>82.629017612524436</v>
      </c>
      <c r="I115" s="198">
        <v>83.088493150684926</v>
      </c>
      <c r="J115" s="198">
        <v>83.318230919765156</v>
      </c>
      <c r="K115" s="198">
        <v>83.777706457925646</v>
      </c>
      <c r="L115" s="198">
        <v>85.309291585127184</v>
      </c>
      <c r="M115" s="198">
        <v>87.836407045009778</v>
      </c>
      <c r="N115" s="172"/>
      <c r="O115" s="198">
        <v>92.278003913894295</v>
      </c>
      <c r="P115" s="198">
        <v>92.278003913894295</v>
      </c>
      <c r="Q115" s="198">
        <v>95.953808219178057</v>
      </c>
      <c r="R115" s="198">
        <v>95.953808219178057</v>
      </c>
      <c r="S115" s="198">
        <v>99.093557729941281</v>
      </c>
      <c r="T115" s="198">
        <v>99.093557729941281</v>
      </c>
      <c r="U115" s="198">
        <v>99.935929549902113</v>
      </c>
      <c r="V115" s="198">
        <v>99.935929549902113</v>
      </c>
      <c r="W115" s="198">
        <v>101.85041095890412</v>
      </c>
      <c r="X115" s="198">
        <v>101.85041095890412</v>
      </c>
      <c r="Y115" s="198">
        <v>103.45857534246578</v>
      </c>
      <c r="Z115" s="198" t="s">
        <v>620</v>
      </c>
      <c r="AA115" s="198" t="s">
        <v>620</v>
      </c>
      <c r="AB115" s="198" t="s">
        <v>620</v>
      </c>
      <c r="AC115" s="198" t="s">
        <v>620</v>
      </c>
      <c r="AD115" s="144"/>
      <c r="AE115" s="196" t="s">
        <v>205</v>
      </c>
      <c r="AF115" s="198">
        <v>78.263999999999996</v>
      </c>
      <c r="AG115" s="198">
        <v>79.259530332681024</v>
      </c>
      <c r="AH115" s="198">
        <v>80.408219178082177</v>
      </c>
      <c r="AI115" s="198">
        <v>81.097432485322898</v>
      </c>
      <c r="AJ115" s="198">
        <v>82.016383561643821</v>
      </c>
      <c r="AK115" s="198">
        <v>82.629017612524436</v>
      </c>
      <c r="AL115" s="198">
        <v>83.088493150684926</v>
      </c>
      <c r="AM115" s="198">
        <v>83.318230919765156</v>
      </c>
      <c r="AN115" s="198">
        <v>83.777706457925646</v>
      </c>
      <c r="AO115" s="198">
        <v>85.309291585127184</v>
      </c>
      <c r="AP115" s="198">
        <v>87.836407045009778</v>
      </c>
      <c r="AQ115" s="172"/>
      <c r="AR115" s="198">
        <v>92.278003913894295</v>
      </c>
      <c r="AS115" s="198">
        <v>92.278003913894295</v>
      </c>
      <c r="AT115" s="198">
        <v>95.953808219178057</v>
      </c>
      <c r="AU115" s="198">
        <v>95.953808219178057</v>
      </c>
      <c r="AV115" s="198">
        <v>99.093557729941281</v>
      </c>
      <c r="AW115" s="198">
        <v>99.093557729941281</v>
      </c>
      <c r="AX115" s="198">
        <v>99.935929549902113</v>
      </c>
      <c r="AY115" s="198">
        <v>99.935929549902113</v>
      </c>
      <c r="AZ115" s="198">
        <v>101.85041095890412</v>
      </c>
      <c r="BA115" s="198">
        <v>101.85041095890412</v>
      </c>
      <c r="BB115" s="198">
        <v>103.45857534246578</v>
      </c>
      <c r="BC115" s="198" t="s">
        <v>620</v>
      </c>
      <c r="BD115" s="198" t="s">
        <v>620</v>
      </c>
      <c r="BE115" s="198" t="s">
        <v>620</v>
      </c>
      <c r="BF115" s="198" t="s">
        <v>620</v>
      </c>
      <c r="BH115" s="196" t="s">
        <v>205</v>
      </c>
      <c r="BI115" s="198">
        <v>89.202099999999987</v>
      </c>
      <c r="BJ115" s="198">
        <v>90.336764677103716</v>
      </c>
      <c r="BK115" s="198">
        <v>91.64599315068493</v>
      </c>
      <c r="BL115" s="198">
        <v>92.431530234833659</v>
      </c>
      <c r="BM115" s="198">
        <v>93.478913013698644</v>
      </c>
      <c r="BN115" s="198">
        <v>94.177168199608587</v>
      </c>
      <c r="BO115" s="198">
        <v>94.700859589041102</v>
      </c>
      <c r="BP115" s="198">
        <v>94.96270528375733</v>
      </c>
      <c r="BQ115" s="198">
        <v>95.486396673189816</v>
      </c>
      <c r="BR115" s="198">
        <v>97.232034637964787</v>
      </c>
      <c r="BS115" s="198">
        <v>100.11233727984344</v>
      </c>
      <c r="BT115" s="172"/>
      <c r="BU115" s="198">
        <v>105.1746873776908</v>
      </c>
      <c r="BV115" s="198">
        <v>105.1746873776908</v>
      </c>
      <c r="BW115" s="198">
        <v>109.36421849315069</v>
      </c>
      <c r="BX115" s="198">
        <v>109.36421849315069</v>
      </c>
      <c r="BY115" s="198">
        <v>112.94277632093933</v>
      </c>
      <c r="BZ115" s="198">
        <v>112.94277632093933</v>
      </c>
      <c r="CA115" s="198">
        <v>113.90287720156557</v>
      </c>
      <c r="CB115" s="198">
        <v>113.90287720156557</v>
      </c>
      <c r="CC115" s="198">
        <v>116.08492465753422</v>
      </c>
      <c r="CD115" s="198">
        <v>116.08492465753422</v>
      </c>
      <c r="CE115" s="198">
        <v>117.91784452054797</v>
      </c>
      <c r="CF115" s="198" t="s">
        <v>620</v>
      </c>
      <c r="CG115" s="198" t="s">
        <v>620</v>
      </c>
      <c r="CH115" s="198" t="s">
        <v>620</v>
      </c>
      <c r="CI115" s="198" t="s">
        <v>620</v>
      </c>
      <c r="CJ115" s="144"/>
      <c r="CK115" s="196" t="s">
        <v>205</v>
      </c>
      <c r="CL115" s="198">
        <v>167.46609999999998</v>
      </c>
      <c r="CM115" s="198">
        <v>169.59629500978474</v>
      </c>
      <c r="CN115" s="198">
        <v>172.05421232876711</v>
      </c>
      <c r="CO115" s="198">
        <v>173.52896272015656</v>
      </c>
      <c r="CP115" s="198">
        <v>175.49529657534248</v>
      </c>
      <c r="CQ115" s="198">
        <v>176.80618581213304</v>
      </c>
      <c r="CR115" s="198">
        <v>177.78935273972604</v>
      </c>
      <c r="CS115" s="198">
        <v>178.28093620352249</v>
      </c>
      <c r="CT115" s="198">
        <v>179.26410313111546</v>
      </c>
      <c r="CU115" s="198">
        <v>182.54132622309197</v>
      </c>
      <c r="CV115" s="198">
        <v>187.94874432485324</v>
      </c>
      <c r="CW115" s="172"/>
      <c r="CX115" s="198">
        <v>197.4526912915851</v>
      </c>
      <c r="CY115" s="198">
        <v>197.4526912915851</v>
      </c>
      <c r="CZ115" s="198">
        <v>205.31802671232873</v>
      </c>
      <c r="DA115" s="198">
        <v>205.31802671232873</v>
      </c>
      <c r="DB115" s="198">
        <v>212.03633405088061</v>
      </c>
      <c r="DC115" s="198">
        <v>212.03633405088061</v>
      </c>
      <c r="DD115" s="198">
        <v>213.8388067514677</v>
      </c>
      <c r="DE115" s="198">
        <v>213.8388067514677</v>
      </c>
      <c r="DF115" s="198">
        <v>217.93533561643835</v>
      </c>
      <c r="DG115" s="198">
        <v>217.93533561643835</v>
      </c>
      <c r="DH115" s="198">
        <v>221.37641986301375</v>
      </c>
      <c r="DI115" s="198" t="s">
        <v>620</v>
      </c>
      <c r="DJ115" s="198" t="s">
        <v>620</v>
      </c>
      <c r="DK115" s="198" t="s">
        <v>620</v>
      </c>
      <c r="DL115" s="198" t="s">
        <v>620</v>
      </c>
    </row>
    <row r="116" spans="2:116" s="158" customFormat="1" ht="10.5" customHeight="1">
      <c r="B116" s="196" t="s">
        <v>206</v>
      </c>
      <c r="C116" s="198">
        <v>0</v>
      </c>
      <c r="D116" s="198">
        <v>-0.18995111249132623</v>
      </c>
      <c r="E116" s="198">
        <v>2.3898870370752552</v>
      </c>
      <c r="F116" s="198">
        <v>2.4654814606041811</v>
      </c>
      <c r="G116" s="198">
        <v>4.8850955964817686</v>
      </c>
      <c r="H116" s="198">
        <v>4.7480163427765101</v>
      </c>
      <c r="I116" s="198">
        <v>7.0936419973386942</v>
      </c>
      <c r="J116" s="198">
        <v>6.2155900817178926</v>
      </c>
      <c r="K116" s="198">
        <v>5.8459595331056082</v>
      </c>
      <c r="L116" s="198">
        <v>6.2696858243973574</v>
      </c>
      <c r="M116" s="198">
        <v>6.0892580260299445</v>
      </c>
      <c r="N116" s="172"/>
      <c r="O116" s="198">
        <v>5.9026181198620185</v>
      </c>
      <c r="P116" s="198">
        <v>5.9026181198620185</v>
      </c>
      <c r="Q116" s="198">
        <v>6.7712661500374631</v>
      </c>
      <c r="R116" s="198">
        <v>6.7712661500374631</v>
      </c>
      <c r="S116" s="198">
        <v>6.0259240673832313</v>
      </c>
      <c r="T116" s="198">
        <v>6.0259240673832313</v>
      </c>
      <c r="U116" s="198">
        <v>6.7612826686401357</v>
      </c>
      <c r="V116" s="198">
        <v>6.7612826686401357</v>
      </c>
      <c r="W116" s="198">
        <v>5.7994907872682688</v>
      </c>
      <c r="X116" s="198">
        <v>5.7994907872682688</v>
      </c>
      <c r="Y116" s="198">
        <v>5.4481787827726809</v>
      </c>
      <c r="Z116" s="198">
        <v>0.10390263632931142</v>
      </c>
      <c r="AA116" s="198">
        <v>-3.1599999999999997</v>
      </c>
      <c r="AB116" s="198">
        <v>-3.1599999999999997</v>
      </c>
      <c r="AC116" s="198">
        <v>-5.2275331950000004</v>
      </c>
      <c r="AD116" s="144"/>
      <c r="AE116" s="196" t="s">
        <v>206</v>
      </c>
      <c r="AF116" s="198">
        <v>0</v>
      </c>
      <c r="AG116" s="198">
        <v>-0.18995111249132623</v>
      </c>
      <c r="AH116" s="198">
        <v>2.3898870370752552</v>
      </c>
      <c r="AI116" s="198">
        <v>2.4654814606041811</v>
      </c>
      <c r="AJ116" s="198">
        <v>4.8850955964817686</v>
      </c>
      <c r="AK116" s="198">
        <v>4.7480163427765101</v>
      </c>
      <c r="AL116" s="198">
        <v>7.0936419973386942</v>
      </c>
      <c r="AM116" s="198">
        <v>6.2155900817178926</v>
      </c>
      <c r="AN116" s="198">
        <v>5.8459595331056082</v>
      </c>
      <c r="AO116" s="198">
        <v>6.2696858243973574</v>
      </c>
      <c r="AP116" s="198">
        <v>6.0892580260299445</v>
      </c>
      <c r="AQ116" s="172"/>
      <c r="AR116" s="198">
        <v>5.9026181198620185</v>
      </c>
      <c r="AS116" s="198">
        <v>5.9026181198620185</v>
      </c>
      <c r="AT116" s="198">
        <v>6.7712661500374631</v>
      </c>
      <c r="AU116" s="198">
        <v>6.7712661500374631</v>
      </c>
      <c r="AV116" s="198">
        <v>6.0259240673832313</v>
      </c>
      <c r="AW116" s="198">
        <v>6.0259240673832313</v>
      </c>
      <c r="AX116" s="198">
        <v>6.7612826686401357</v>
      </c>
      <c r="AY116" s="198">
        <v>6.7612826686401357</v>
      </c>
      <c r="AZ116" s="198">
        <v>5.7994907872682688</v>
      </c>
      <c r="BA116" s="198">
        <v>5.7994907872682688</v>
      </c>
      <c r="BB116" s="198">
        <v>5.4481787827726809</v>
      </c>
      <c r="BC116" s="198">
        <v>0.10390263632931142</v>
      </c>
      <c r="BD116" s="198">
        <v>-3.1599999999999997</v>
      </c>
      <c r="BE116" s="198">
        <v>-3.1599999999999997</v>
      </c>
      <c r="BF116" s="198">
        <v>-5.2275331950000004</v>
      </c>
      <c r="BH116" s="196" t="s">
        <v>206</v>
      </c>
      <c r="BI116" s="198">
        <v>0</v>
      </c>
      <c r="BJ116" s="198">
        <v>-0.14839729644435984</v>
      </c>
      <c r="BK116" s="198">
        <v>1.899695256253338</v>
      </c>
      <c r="BL116" s="198">
        <v>1.9653659209909347</v>
      </c>
      <c r="BM116" s="198">
        <v>3.9407096937509896</v>
      </c>
      <c r="BN116" s="198">
        <v>3.6877871322225366</v>
      </c>
      <c r="BO116" s="198">
        <v>5.3969094444864529</v>
      </c>
      <c r="BP116" s="198">
        <v>4.6837637900821667</v>
      </c>
      <c r="BQ116" s="198">
        <v>4.4188952689582788</v>
      </c>
      <c r="BR116" s="198">
        <v>-1.4350963821646192</v>
      </c>
      <c r="BS116" s="198">
        <v>-3.050256404560824</v>
      </c>
      <c r="BT116" s="172"/>
      <c r="BU116" s="198">
        <v>-8.5975135901744455</v>
      </c>
      <c r="BV116" s="198">
        <v>-8.5975135901744455</v>
      </c>
      <c r="BW116" s="198">
        <v>-10.436010742446907</v>
      </c>
      <c r="BX116" s="198">
        <v>-10.436010742446907</v>
      </c>
      <c r="BY116" s="198">
        <v>-11.080758582985029</v>
      </c>
      <c r="BZ116" s="198">
        <v>-11.080758582985029</v>
      </c>
      <c r="CA116" s="198">
        <v>-15.133734561882791</v>
      </c>
      <c r="CB116" s="198">
        <v>-15.133734561882791</v>
      </c>
      <c r="CC116" s="198">
        <v>-28.970465919691367</v>
      </c>
      <c r="CD116" s="198">
        <v>-28.970465919691367</v>
      </c>
      <c r="CE116" s="198">
        <v>-32.136924748769736</v>
      </c>
      <c r="CF116" s="198">
        <v>-18.433633913574564</v>
      </c>
      <c r="CG116" s="198">
        <v>-6.450000000000002</v>
      </c>
      <c r="CH116" s="198">
        <v>-6.450000000000002</v>
      </c>
      <c r="CI116" s="198">
        <v>-8.9919152460000014</v>
      </c>
      <c r="CJ116" s="144"/>
      <c r="CK116" s="196" t="s">
        <v>206</v>
      </c>
      <c r="CL116" s="198">
        <v>0</v>
      </c>
      <c r="CM116" s="198">
        <v>-0.33834840893568607</v>
      </c>
      <c r="CN116" s="198">
        <v>4.2895822933285928</v>
      </c>
      <c r="CO116" s="198">
        <v>4.4308473815951155</v>
      </c>
      <c r="CP116" s="198">
        <v>8.8258052902327577</v>
      </c>
      <c r="CQ116" s="198">
        <v>8.4358034749990463</v>
      </c>
      <c r="CR116" s="198">
        <v>12.490551441825147</v>
      </c>
      <c r="CS116" s="198">
        <v>10.899353871800059</v>
      </c>
      <c r="CT116" s="198">
        <v>10.264854802063887</v>
      </c>
      <c r="CU116" s="198">
        <v>4.8345894422327387</v>
      </c>
      <c r="CV116" s="198">
        <v>3.0390016214691205</v>
      </c>
      <c r="CW116" s="172"/>
      <c r="CX116" s="198">
        <v>-2.694895470312427</v>
      </c>
      <c r="CY116" s="198">
        <v>-2.694895470312427</v>
      </c>
      <c r="CZ116" s="198">
        <v>-3.6647445924094439</v>
      </c>
      <c r="DA116" s="198">
        <v>-3.6647445924094439</v>
      </c>
      <c r="DB116" s="198">
        <v>-5.0548345156017973</v>
      </c>
      <c r="DC116" s="198">
        <v>-5.0548345156017973</v>
      </c>
      <c r="DD116" s="198">
        <v>-8.3724518932426548</v>
      </c>
      <c r="DE116" s="198">
        <v>-8.3724518932426548</v>
      </c>
      <c r="DF116" s="198">
        <v>-23.170975132423099</v>
      </c>
      <c r="DG116" s="198">
        <v>-23.170975132423099</v>
      </c>
      <c r="DH116" s="198">
        <v>-26.688745965997057</v>
      </c>
      <c r="DI116" s="198">
        <v>-18.329731277245251</v>
      </c>
      <c r="DJ116" s="198">
        <v>-9.6100000000000012</v>
      </c>
      <c r="DK116" s="198">
        <v>-9.6100000000000012</v>
      </c>
      <c r="DL116" s="198">
        <v>-14.219448441000001</v>
      </c>
    </row>
    <row r="117" spans="2:116" s="158" customFormat="1" ht="10.5" customHeight="1">
      <c r="B117" s="196" t="s">
        <v>207</v>
      </c>
      <c r="C117" s="198" t="s">
        <v>620</v>
      </c>
      <c r="D117" s="198" t="s">
        <v>620</v>
      </c>
      <c r="E117" s="198" t="s">
        <v>620</v>
      </c>
      <c r="F117" s="198" t="s">
        <v>620</v>
      </c>
      <c r="G117" s="198" t="s">
        <v>620</v>
      </c>
      <c r="H117" s="198" t="s">
        <v>620</v>
      </c>
      <c r="I117" s="198" t="s">
        <v>620</v>
      </c>
      <c r="J117" s="198" t="s">
        <v>620</v>
      </c>
      <c r="K117" s="198" t="s">
        <v>620</v>
      </c>
      <c r="L117" s="198" t="s">
        <v>620</v>
      </c>
      <c r="M117" s="198" t="s">
        <v>620</v>
      </c>
      <c r="N117" s="172"/>
      <c r="O117" s="198" t="s">
        <v>620</v>
      </c>
      <c r="P117" s="198" t="s">
        <v>620</v>
      </c>
      <c r="Q117" s="198" t="s">
        <v>620</v>
      </c>
      <c r="R117" s="198" t="s">
        <v>620</v>
      </c>
      <c r="S117" s="198" t="s">
        <v>620</v>
      </c>
      <c r="T117" s="198" t="s">
        <v>620</v>
      </c>
      <c r="U117" s="198" t="s">
        <v>620</v>
      </c>
      <c r="V117" s="198" t="s">
        <v>620</v>
      </c>
      <c r="W117" s="198" t="s">
        <v>620</v>
      </c>
      <c r="X117" s="198" t="s">
        <v>620</v>
      </c>
      <c r="Y117" s="198" t="s">
        <v>620</v>
      </c>
      <c r="Z117" s="198">
        <v>18.083358471971334</v>
      </c>
      <c r="AA117" s="198">
        <v>19.203487120664882</v>
      </c>
      <c r="AB117" s="198">
        <v>19.203487120664882</v>
      </c>
      <c r="AC117" s="198">
        <v>18.547514834678175</v>
      </c>
      <c r="AD117" s="144"/>
      <c r="AE117" s="196" t="s">
        <v>207</v>
      </c>
      <c r="AF117" s="198" t="s">
        <v>620</v>
      </c>
      <c r="AG117" s="198" t="s">
        <v>620</v>
      </c>
      <c r="AH117" s="198" t="s">
        <v>620</v>
      </c>
      <c r="AI117" s="198" t="s">
        <v>620</v>
      </c>
      <c r="AJ117" s="198" t="s">
        <v>620</v>
      </c>
      <c r="AK117" s="198" t="s">
        <v>620</v>
      </c>
      <c r="AL117" s="198" t="s">
        <v>620</v>
      </c>
      <c r="AM117" s="198" t="s">
        <v>620</v>
      </c>
      <c r="AN117" s="198" t="s">
        <v>620</v>
      </c>
      <c r="AO117" s="198" t="s">
        <v>620</v>
      </c>
      <c r="AP117" s="198" t="s">
        <v>620</v>
      </c>
      <c r="AQ117" s="172"/>
      <c r="AR117" s="198" t="s">
        <v>620</v>
      </c>
      <c r="AS117" s="198" t="s">
        <v>620</v>
      </c>
      <c r="AT117" s="198" t="s">
        <v>620</v>
      </c>
      <c r="AU117" s="198" t="s">
        <v>620</v>
      </c>
      <c r="AV117" s="198" t="s">
        <v>620</v>
      </c>
      <c r="AW117" s="198" t="s">
        <v>620</v>
      </c>
      <c r="AX117" s="198" t="s">
        <v>620</v>
      </c>
      <c r="AY117" s="198" t="s">
        <v>620</v>
      </c>
      <c r="AZ117" s="198" t="s">
        <v>620</v>
      </c>
      <c r="BA117" s="198" t="s">
        <v>620</v>
      </c>
      <c r="BB117" s="198" t="s">
        <v>620</v>
      </c>
      <c r="BC117" s="198">
        <v>18.449596789728339</v>
      </c>
      <c r="BD117" s="198">
        <v>19.594655344963947</v>
      </c>
      <c r="BE117" s="198">
        <v>19.594655344963947</v>
      </c>
      <c r="BF117" s="198">
        <v>18.928467215630555</v>
      </c>
      <c r="BH117" s="196" t="s">
        <v>207</v>
      </c>
      <c r="BI117" s="198" t="s">
        <v>620</v>
      </c>
      <c r="BJ117" s="198" t="s">
        <v>620</v>
      </c>
      <c r="BK117" s="198" t="s">
        <v>620</v>
      </c>
      <c r="BL117" s="198" t="s">
        <v>620</v>
      </c>
      <c r="BM117" s="198" t="s">
        <v>620</v>
      </c>
      <c r="BN117" s="198" t="s">
        <v>620</v>
      </c>
      <c r="BO117" s="198" t="s">
        <v>620</v>
      </c>
      <c r="BP117" s="198" t="s">
        <v>620</v>
      </c>
      <c r="BQ117" s="198" t="s">
        <v>620</v>
      </c>
      <c r="BR117" s="198" t="s">
        <v>620</v>
      </c>
      <c r="BS117" s="198" t="s">
        <v>620</v>
      </c>
      <c r="BT117" s="172"/>
      <c r="BU117" s="198" t="s">
        <v>620</v>
      </c>
      <c r="BV117" s="198" t="s">
        <v>620</v>
      </c>
      <c r="BW117" s="198" t="s">
        <v>620</v>
      </c>
      <c r="BX117" s="198" t="s">
        <v>620</v>
      </c>
      <c r="BY117" s="198" t="s">
        <v>620</v>
      </c>
      <c r="BZ117" s="198" t="s">
        <v>620</v>
      </c>
      <c r="CA117" s="198" t="s">
        <v>620</v>
      </c>
      <c r="CB117" s="198" t="s">
        <v>620</v>
      </c>
      <c r="CC117" s="198" t="s">
        <v>620</v>
      </c>
      <c r="CD117" s="198" t="s">
        <v>620</v>
      </c>
      <c r="CE117" s="198" t="s">
        <v>620</v>
      </c>
      <c r="CF117" s="198">
        <v>14.584162650410347</v>
      </c>
      <c r="CG117" s="198">
        <v>15.337786062795905</v>
      </c>
      <c r="CH117" s="198">
        <v>15.337786062795905</v>
      </c>
      <c r="CI117" s="198">
        <v>15.474543499287646</v>
      </c>
      <c r="CJ117" s="144"/>
      <c r="CK117" s="196" t="s">
        <v>207</v>
      </c>
      <c r="CL117" s="198" t="s">
        <v>620</v>
      </c>
      <c r="CM117" s="198" t="s">
        <v>620</v>
      </c>
      <c r="CN117" s="198" t="s">
        <v>620</v>
      </c>
      <c r="CO117" s="198" t="s">
        <v>620</v>
      </c>
      <c r="CP117" s="198" t="s">
        <v>620</v>
      </c>
      <c r="CQ117" s="198" t="s">
        <v>620</v>
      </c>
      <c r="CR117" s="198" t="s">
        <v>620</v>
      </c>
      <c r="CS117" s="198" t="s">
        <v>620</v>
      </c>
      <c r="CT117" s="198" t="s">
        <v>620</v>
      </c>
      <c r="CU117" s="198" t="s">
        <v>620</v>
      </c>
      <c r="CV117" s="198" t="s">
        <v>620</v>
      </c>
      <c r="CW117" s="172"/>
      <c r="CX117" s="198" t="s">
        <v>620</v>
      </c>
      <c r="CY117" s="198" t="s">
        <v>620</v>
      </c>
      <c r="CZ117" s="198" t="s">
        <v>620</v>
      </c>
      <c r="DA117" s="198" t="s">
        <v>620</v>
      </c>
      <c r="DB117" s="198" t="s">
        <v>620</v>
      </c>
      <c r="DC117" s="198" t="s">
        <v>620</v>
      </c>
      <c r="DD117" s="198" t="s">
        <v>620</v>
      </c>
      <c r="DE117" s="198" t="s">
        <v>620</v>
      </c>
      <c r="DF117" s="198" t="s">
        <v>620</v>
      </c>
      <c r="DG117" s="198" t="s">
        <v>620</v>
      </c>
      <c r="DH117" s="198" t="s">
        <v>620</v>
      </c>
      <c r="DI117" s="198">
        <v>32.667521122381679</v>
      </c>
      <c r="DJ117" s="198">
        <v>34.541273183460788</v>
      </c>
      <c r="DK117" s="198">
        <v>34.541273183460788</v>
      </c>
      <c r="DL117" s="198">
        <v>34.022058333965823</v>
      </c>
    </row>
    <row r="118" spans="2:116" s="158" customFormat="1" ht="10.5" customHeight="1">
      <c r="B118" s="196" t="s">
        <v>208</v>
      </c>
      <c r="C118" s="198">
        <v>24.407199999999992</v>
      </c>
      <c r="D118" s="198">
        <v>24.717663405088064</v>
      </c>
      <c r="E118" s="198">
        <v>25.075890410958895</v>
      </c>
      <c r="F118" s="198">
        <v>25.290826614481411</v>
      </c>
      <c r="G118" s="198">
        <v>25.577408219178089</v>
      </c>
      <c r="H118" s="198">
        <v>25.76846262230919</v>
      </c>
      <c r="I118" s="198">
        <v>25.911753424657544</v>
      </c>
      <c r="J118" s="198">
        <v>25.983398825831703</v>
      </c>
      <c r="K118" s="198">
        <v>26.126689628180035</v>
      </c>
      <c r="L118" s="198">
        <v>26.60432563600784</v>
      </c>
      <c r="M118" s="198">
        <v>27.392425048923673</v>
      </c>
      <c r="N118" s="172"/>
      <c r="O118" s="198">
        <v>28.777569471624258</v>
      </c>
      <c r="P118" s="198">
        <v>28.777569471624258</v>
      </c>
      <c r="Q118" s="198">
        <v>29.923895890410957</v>
      </c>
      <c r="R118" s="198">
        <v>29.923895890410957</v>
      </c>
      <c r="S118" s="198">
        <v>30.903049706457924</v>
      </c>
      <c r="T118" s="198">
        <v>30.903049706457924</v>
      </c>
      <c r="U118" s="198">
        <v>31.165749510763195</v>
      </c>
      <c r="V118" s="198">
        <v>31.165749510763195</v>
      </c>
      <c r="W118" s="198">
        <v>31.762794520547931</v>
      </c>
      <c r="X118" s="198">
        <v>31.762794520547931</v>
      </c>
      <c r="Y118" s="198">
        <v>32.264312328767119</v>
      </c>
      <c r="Z118" s="198" t="s">
        <v>620</v>
      </c>
      <c r="AA118" s="198" t="s">
        <v>620</v>
      </c>
      <c r="AB118" s="198" t="s">
        <v>620</v>
      </c>
      <c r="AC118" s="198" t="s">
        <v>620</v>
      </c>
      <c r="AD118" s="144"/>
      <c r="AE118" s="196" t="s">
        <v>208</v>
      </c>
      <c r="AF118" s="198">
        <v>24.407199999999992</v>
      </c>
      <c r="AG118" s="198">
        <v>24.717663405088064</v>
      </c>
      <c r="AH118" s="198">
        <v>25.075890410958895</v>
      </c>
      <c r="AI118" s="198">
        <v>25.290826614481411</v>
      </c>
      <c r="AJ118" s="198">
        <v>25.577408219178089</v>
      </c>
      <c r="AK118" s="198">
        <v>25.76846262230919</v>
      </c>
      <c r="AL118" s="198">
        <v>25.911753424657544</v>
      </c>
      <c r="AM118" s="198">
        <v>25.983398825831703</v>
      </c>
      <c r="AN118" s="198">
        <v>26.126689628180035</v>
      </c>
      <c r="AO118" s="198">
        <v>26.60432563600784</v>
      </c>
      <c r="AP118" s="198">
        <v>27.392425048923673</v>
      </c>
      <c r="AQ118" s="172"/>
      <c r="AR118" s="198">
        <v>28.777569471624258</v>
      </c>
      <c r="AS118" s="198">
        <v>28.777569471624258</v>
      </c>
      <c r="AT118" s="198">
        <v>29.923895890410957</v>
      </c>
      <c r="AU118" s="198">
        <v>29.923895890410957</v>
      </c>
      <c r="AV118" s="198">
        <v>30.903049706457924</v>
      </c>
      <c r="AW118" s="198">
        <v>30.903049706457924</v>
      </c>
      <c r="AX118" s="198">
        <v>31.165749510763195</v>
      </c>
      <c r="AY118" s="198">
        <v>31.165749510763195</v>
      </c>
      <c r="AZ118" s="198">
        <v>31.762794520547931</v>
      </c>
      <c r="BA118" s="198">
        <v>31.762794520547931</v>
      </c>
      <c r="BB118" s="198">
        <v>32.264312328767119</v>
      </c>
      <c r="BC118" s="198" t="s">
        <v>620</v>
      </c>
      <c r="BD118" s="198" t="s">
        <v>620</v>
      </c>
      <c r="BE118" s="198" t="s">
        <v>620</v>
      </c>
      <c r="BF118" s="198" t="s">
        <v>620</v>
      </c>
      <c r="BH118" s="196" t="s">
        <v>208</v>
      </c>
      <c r="BI118" s="198">
        <v>39.661700000000003</v>
      </c>
      <c r="BJ118" s="198">
        <v>40.166203033268111</v>
      </c>
      <c r="BK118" s="198">
        <v>40.748321917808212</v>
      </c>
      <c r="BL118" s="198">
        <v>41.097593248532299</v>
      </c>
      <c r="BM118" s="198">
        <v>41.563288356164385</v>
      </c>
      <c r="BN118" s="198">
        <v>41.873751761252443</v>
      </c>
      <c r="BO118" s="198">
        <v>42.106599315068493</v>
      </c>
      <c r="BP118" s="198">
        <v>42.223023091976522</v>
      </c>
      <c r="BQ118" s="198">
        <v>42.455870645792565</v>
      </c>
      <c r="BR118" s="198">
        <v>43.232029158512731</v>
      </c>
      <c r="BS118" s="198">
        <v>44.512690704500983</v>
      </c>
      <c r="BT118" s="172"/>
      <c r="BU118" s="198">
        <v>46.763550391389451</v>
      </c>
      <c r="BV118" s="198">
        <v>46.763550391389451</v>
      </c>
      <c r="BW118" s="198">
        <v>48.626330821917811</v>
      </c>
      <c r="BX118" s="198">
        <v>48.626330821917811</v>
      </c>
      <c r="BY118" s="198">
        <v>50.217455772994143</v>
      </c>
      <c r="BZ118" s="198">
        <v>50.217455772994143</v>
      </c>
      <c r="CA118" s="198">
        <v>50.644342954990215</v>
      </c>
      <c r="CB118" s="198">
        <v>50.644342954990215</v>
      </c>
      <c r="CC118" s="198">
        <v>51.614541095890409</v>
      </c>
      <c r="CD118" s="198">
        <v>51.614541095890409</v>
      </c>
      <c r="CE118" s="198">
        <v>52.429507534246575</v>
      </c>
      <c r="CF118" s="198" t="s">
        <v>620</v>
      </c>
      <c r="CG118" s="198" t="s">
        <v>620</v>
      </c>
      <c r="CH118" s="198" t="s">
        <v>620</v>
      </c>
      <c r="CI118" s="198" t="s">
        <v>620</v>
      </c>
      <c r="CJ118" s="144"/>
      <c r="CK118" s="196" t="s">
        <v>208</v>
      </c>
      <c r="CL118" s="198">
        <v>64.068899999999999</v>
      </c>
      <c r="CM118" s="198">
        <v>64.883866438356179</v>
      </c>
      <c r="CN118" s="198">
        <v>65.824212328767103</v>
      </c>
      <c r="CO118" s="198">
        <v>66.388419863013709</v>
      </c>
      <c r="CP118" s="198">
        <v>67.140696575342474</v>
      </c>
      <c r="CQ118" s="198">
        <v>67.642214383561637</v>
      </c>
      <c r="CR118" s="198">
        <v>68.018352739726041</v>
      </c>
      <c r="CS118" s="198">
        <v>68.206421917808228</v>
      </c>
      <c r="CT118" s="198">
        <v>68.582560273972604</v>
      </c>
      <c r="CU118" s="198">
        <v>69.836354794520574</v>
      </c>
      <c r="CV118" s="198">
        <v>71.905115753424653</v>
      </c>
      <c r="CW118" s="172"/>
      <c r="CX118" s="198">
        <v>75.541119863013705</v>
      </c>
      <c r="CY118" s="198">
        <v>75.541119863013705</v>
      </c>
      <c r="CZ118" s="198">
        <v>78.550226712328765</v>
      </c>
      <c r="DA118" s="198">
        <v>78.550226712328765</v>
      </c>
      <c r="DB118" s="198">
        <v>81.120505479452063</v>
      </c>
      <c r="DC118" s="198">
        <v>81.120505479452063</v>
      </c>
      <c r="DD118" s="198">
        <v>81.810092465753414</v>
      </c>
      <c r="DE118" s="198">
        <v>81.810092465753414</v>
      </c>
      <c r="DF118" s="198">
        <v>83.377335616438344</v>
      </c>
      <c r="DG118" s="198">
        <v>83.377335616438344</v>
      </c>
      <c r="DH118" s="198">
        <v>84.693819863013687</v>
      </c>
      <c r="DI118" s="198" t="s">
        <v>620</v>
      </c>
      <c r="DJ118" s="198" t="s">
        <v>620</v>
      </c>
      <c r="DK118" s="198" t="s">
        <v>620</v>
      </c>
      <c r="DL118" s="198" t="s">
        <v>620</v>
      </c>
    </row>
    <row r="119" spans="2:116" s="158" customFormat="1" ht="10.5" customHeight="1">
      <c r="B119" s="196" t="s">
        <v>209</v>
      </c>
      <c r="C119" s="198">
        <v>0</v>
      </c>
      <c r="D119" s="198">
        <v>0</v>
      </c>
      <c r="E119" s="198">
        <v>0</v>
      </c>
      <c r="F119" s="198">
        <v>0</v>
      </c>
      <c r="G119" s="198">
        <v>0</v>
      </c>
      <c r="H119" s="198">
        <v>0</v>
      </c>
      <c r="I119" s="198">
        <v>0</v>
      </c>
      <c r="J119" s="198">
        <v>0</v>
      </c>
      <c r="K119" s="198">
        <v>0</v>
      </c>
      <c r="L119" s="198">
        <v>0</v>
      </c>
      <c r="M119" s="198">
        <v>0</v>
      </c>
      <c r="N119" s="172"/>
      <c r="O119" s="198">
        <v>0</v>
      </c>
      <c r="P119" s="198">
        <v>0</v>
      </c>
      <c r="Q119" s="198">
        <v>0</v>
      </c>
      <c r="R119" s="198">
        <v>0</v>
      </c>
      <c r="S119" s="198">
        <v>0</v>
      </c>
      <c r="T119" s="198">
        <v>0</v>
      </c>
      <c r="U119" s="198">
        <v>0</v>
      </c>
      <c r="V119" s="198">
        <v>0</v>
      </c>
      <c r="W119" s="198">
        <v>0</v>
      </c>
      <c r="X119" s="198">
        <v>0</v>
      </c>
      <c r="Y119" s="198">
        <v>0</v>
      </c>
      <c r="Z119" s="198" t="s">
        <v>620</v>
      </c>
      <c r="AA119" s="198" t="s">
        <v>620</v>
      </c>
      <c r="AB119" s="198" t="s">
        <v>620</v>
      </c>
      <c r="AC119" s="198" t="s">
        <v>620</v>
      </c>
      <c r="AD119" s="144"/>
      <c r="AE119" s="196" t="s">
        <v>209</v>
      </c>
      <c r="AF119" s="198">
        <v>0</v>
      </c>
      <c r="AG119" s="198">
        <v>0</v>
      </c>
      <c r="AH119" s="198">
        <v>0</v>
      </c>
      <c r="AI119" s="198">
        <v>0</v>
      </c>
      <c r="AJ119" s="198">
        <v>0</v>
      </c>
      <c r="AK119" s="198">
        <v>0</v>
      </c>
      <c r="AL119" s="198">
        <v>0</v>
      </c>
      <c r="AM119" s="198">
        <v>0</v>
      </c>
      <c r="AN119" s="198">
        <v>0</v>
      </c>
      <c r="AO119" s="198">
        <v>0</v>
      </c>
      <c r="AP119" s="198">
        <v>0</v>
      </c>
      <c r="AQ119" s="172"/>
      <c r="AR119" s="198">
        <v>0</v>
      </c>
      <c r="AS119" s="198">
        <v>0</v>
      </c>
      <c r="AT119" s="198">
        <v>0</v>
      </c>
      <c r="AU119" s="198">
        <v>0</v>
      </c>
      <c r="AV119" s="198">
        <v>0</v>
      </c>
      <c r="AW119" s="198">
        <v>0</v>
      </c>
      <c r="AX119" s="198">
        <v>0</v>
      </c>
      <c r="AY119" s="198">
        <v>0</v>
      </c>
      <c r="AZ119" s="198">
        <v>0</v>
      </c>
      <c r="BA119" s="198">
        <v>0</v>
      </c>
      <c r="BB119" s="198">
        <v>0</v>
      </c>
      <c r="BC119" s="198" t="s">
        <v>620</v>
      </c>
      <c r="BD119" s="198" t="s">
        <v>620</v>
      </c>
      <c r="BE119" s="198" t="s">
        <v>620</v>
      </c>
      <c r="BF119" s="198" t="s">
        <v>620</v>
      </c>
      <c r="BH119" s="196" t="s">
        <v>209</v>
      </c>
      <c r="BI119" s="198">
        <v>0</v>
      </c>
      <c r="BJ119" s="198">
        <v>0</v>
      </c>
      <c r="BK119" s="198">
        <v>0</v>
      </c>
      <c r="BL119" s="198">
        <v>0</v>
      </c>
      <c r="BM119" s="198">
        <v>0</v>
      </c>
      <c r="BN119" s="198">
        <v>0</v>
      </c>
      <c r="BO119" s="198">
        <v>0</v>
      </c>
      <c r="BP119" s="198">
        <v>0</v>
      </c>
      <c r="BQ119" s="198">
        <v>0</v>
      </c>
      <c r="BR119" s="198">
        <v>0</v>
      </c>
      <c r="BS119" s="198">
        <v>0</v>
      </c>
      <c r="BT119" s="172"/>
      <c r="BU119" s="198">
        <v>0</v>
      </c>
      <c r="BV119" s="198">
        <v>0</v>
      </c>
      <c r="BW119" s="198">
        <v>0</v>
      </c>
      <c r="BX119" s="198">
        <v>0</v>
      </c>
      <c r="BY119" s="198">
        <v>0</v>
      </c>
      <c r="BZ119" s="198">
        <v>0</v>
      </c>
      <c r="CA119" s="198">
        <v>0</v>
      </c>
      <c r="CB119" s="198">
        <v>0</v>
      </c>
      <c r="CC119" s="198">
        <v>0</v>
      </c>
      <c r="CD119" s="198">
        <v>0</v>
      </c>
      <c r="CE119" s="198">
        <v>0</v>
      </c>
      <c r="CF119" s="198" t="s">
        <v>620</v>
      </c>
      <c r="CG119" s="198" t="s">
        <v>620</v>
      </c>
      <c r="CH119" s="198" t="s">
        <v>620</v>
      </c>
      <c r="CI119" s="198" t="s">
        <v>620</v>
      </c>
      <c r="CJ119" s="144"/>
      <c r="CK119" s="196" t="s">
        <v>209</v>
      </c>
      <c r="CL119" s="198">
        <v>0</v>
      </c>
      <c r="CM119" s="198">
        <v>0</v>
      </c>
      <c r="CN119" s="198">
        <v>0</v>
      </c>
      <c r="CO119" s="198">
        <v>0</v>
      </c>
      <c r="CP119" s="198">
        <v>0</v>
      </c>
      <c r="CQ119" s="198">
        <v>0</v>
      </c>
      <c r="CR119" s="198">
        <v>0</v>
      </c>
      <c r="CS119" s="198">
        <v>0</v>
      </c>
      <c r="CT119" s="198">
        <v>0</v>
      </c>
      <c r="CU119" s="198">
        <v>0</v>
      </c>
      <c r="CV119" s="198">
        <v>0</v>
      </c>
      <c r="CW119" s="172"/>
      <c r="CX119" s="198">
        <v>0</v>
      </c>
      <c r="CY119" s="198">
        <v>0</v>
      </c>
      <c r="CZ119" s="198">
        <v>0</v>
      </c>
      <c r="DA119" s="198">
        <v>0</v>
      </c>
      <c r="DB119" s="198">
        <v>0</v>
      </c>
      <c r="DC119" s="198">
        <v>0</v>
      </c>
      <c r="DD119" s="198">
        <v>0</v>
      </c>
      <c r="DE119" s="198">
        <v>0</v>
      </c>
      <c r="DF119" s="198">
        <v>0</v>
      </c>
      <c r="DG119" s="198">
        <v>0</v>
      </c>
      <c r="DH119" s="198">
        <v>0</v>
      </c>
      <c r="DI119" s="198" t="s">
        <v>620</v>
      </c>
      <c r="DJ119" s="198" t="s">
        <v>620</v>
      </c>
      <c r="DK119" s="198" t="s">
        <v>620</v>
      </c>
      <c r="DL119" s="198" t="s">
        <v>620</v>
      </c>
    </row>
    <row r="120" spans="2:116" s="158" customFormat="1" ht="10.5" customHeight="1">
      <c r="B120" s="196" t="s">
        <v>210</v>
      </c>
      <c r="C120" s="198" t="s">
        <v>620</v>
      </c>
      <c r="D120" s="198" t="s">
        <v>620</v>
      </c>
      <c r="E120" s="198" t="s">
        <v>620</v>
      </c>
      <c r="F120" s="198" t="s">
        <v>620</v>
      </c>
      <c r="G120" s="198" t="s">
        <v>620</v>
      </c>
      <c r="H120" s="198" t="s">
        <v>620</v>
      </c>
      <c r="I120" s="198" t="s">
        <v>620</v>
      </c>
      <c r="J120" s="198" t="s">
        <v>620</v>
      </c>
      <c r="K120" s="198" t="s">
        <v>620</v>
      </c>
      <c r="L120" s="198" t="s">
        <v>620</v>
      </c>
      <c r="M120" s="198" t="s">
        <v>620</v>
      </c>
      <c r="N120" s="172"/>
      <c r="O120" s="198" t="s">
        <v>620</v>
      </c>
      <c r="P120" s="198" t="s">
        <v>620</v>
      </c>
      <c r="Q120" s="198" t="s">
        <v>620</v>
      </c>
      <c r="R120" s="198" t="s">
        <v>620</v>
      </c>
      <c r="S120" s="198" t="s">
        <v>620</v>
      </c>
      <c r="T120" s="198" t="s">
        <v>620</v>
      </c>
      <c r="U120" s="198" t="s">
        <v>620</v>
      </c>
      <c r="V120" s="198" t="s">
        <v>620</v>
      </c>
      <c r="W120" s="198" t="s">
        <v>620</v>
      </c>
      <c r="X120" s="198" t="s">
        <v>620</v>
      </c>
      <c r="Y120" s="198" t="s">
        <v>620</v>
      </c>
      <c r="Z120" s="198">
        <v>122.8315633908167</v>
      </c>
      <c r="AA120" s="198">
        <v>125.83189025380487</v>
      </c>
      <c r="AB120" s="198">
        <v>125.83189025380487</v>
      </c>
      <c r="AC120" s="198">
        <v>127.19567519152677</v>
      </c>
      <c r="AD120" s="144"/>
      <c r="AE120" s="196" t="s">
        <v>210</v>
      </c>
      <c r="AF120" s="198" t="s">
        <v>620</v>
      </c>
      <c r="AG120" s="198" t="s">
        <v>620</v>
      </c>
      <c r="AH120" s="198" t="s">
        <v>620</v>
      </c>
      <c r="AI120" s="198" t="s">
        <v>620</v>
      </c>
      <c r="AJ120" s="198" t="s">
        <v>620</v>
      </c>
      <c r="AK120" s="198" t="s">
        <v>620</v>
      </c>
      <c r="AL120" s="198" t="s">
        <v>620</v>
      </c>
      <c r="AM120" s="198" t="s">
        <v>620</v>
      </c>
      <c r="AN120" s="198" t="s">
        <v>620</v>
      </c>
      <c r="AO120" s="198" t="s">
        <v>620</v>
      </c>
      <c r="AP120" s="198" t="s">
        <v>620</v>
      </c>
      <c r="AQ120" s="172"/>
      <c r="AR120" s="198" t="s">
        <v>620</v>
      </c>
      <c r="AS120" s="198" t="s">
        <v>620</v>
      </c>
      <c r="AT120" s="198" t="s">
        <v>620</v>
      </c>
      <c r="AU120" s="198" t="s">
        <v>620</v>
      </c>
      <c r="AV120" s="198" t="s">
        <v>620</v>
      </c>
      <c r="AW120" s="198" t="s">
        <v>620</v>
      </c>
      <c r="AX120" s="198" t="s">
        <v>620</v>
      </c>
      <c r="AY120" s="198" t="s">
        <v>620</v>
      </c>
      <c r="AZ120" s="198" t="s">
        <v>620</v>
      </c>
      <c r="BA120" s="198" t="s">
        <v>620</v>
      </c>
      <c r="BB120" s="198" t="s">
        <v>620</v>
      </c>
      <c r="BC120" s="198">
        <v>122.8315633908167</v>
      </c>
      <c r="BD120" s="198">
        <v>125.83189025380487</v>
      </c>
      <c r="BE120" s="198">
        <v>125.83189025380487</v>
      </c>
      <c r="BF120" s="198">
        <v>127.19567519152677</v>
      </c>
      <c r="BH120" s="196" t="s">
        <v>210</v>
      </c>
      <c r="BI120" s="198" t="s">
        <v>620</v>
      </c>
      <c r="BJ120" s="198" t="s">
        <v>620</v>
      </c>
      <c r="BK120" s="198" t="s">
        <v>620</v>
      </c>
      <c r="BL120" s="198" t="s">
        <v>620</v>
      </c>
      <c r="BM120" s="198" t="s">
        <v>620</v>
      </c>
      <c r="BN120" s="198" t="s">
        <v>620</v>
      </c>
      <c r="BO120" s="198" t="s">
        <v>620</v>
      </c>
      <c r="BP120" s="198" t="s">
        <v>620</v>
      </c>
      <c r="BQ120" s="198" t="s">
        <v>620</v>
      </c>
      <c r="BR120" s="198" t="s">
        <v>620</v>
      </c>
      <c r="BS120" s="198" t="s">
        <v>620</v>
      </c>
      <c r="BT120" s="172"/>
      <c r="BU120" s="198" t="s">
        <v>620</v>
      </c>
      <c r="BV120" s="198" t="s">
        <v>620</v>
      </c>
      <c r="BW120" s="198" t="s">
        <v>620</v>
      </c>
      <c r="BX120" s="198" t="s">
        <v>620</v>
      </c>
      <c r="BY120" s="198" t="s">
        <v>620</v>
      </c>
      <c r="BZ120" s="198" t="s">
        <v>620</v>
      </c>
      <c r="CA120" s="198" t="s">
        <v>620</v>
      </c>
      <c r="CB120" s="198" t="s">
        <v>620</v>
      </c>
      <c r="CC120" s="198" t="s">
        <v>620</v>
      </c>
      <c r="CD120" s="198" t="s">
        <v>620</v>
      </c>
      <c r="CE120" s="198" t="s">
        <v>620</v>
      </c>
      <c r="CF120" s="198">
        <v>131.66573994102717</v>
      </c>
      <c r="CG120" s="198">
        <v>134.88185349991244</v>
      </c>
      <c r="CH120" s="198">
        <v>134.88185349991244</v>
      </c>
      <c r="CI120" s="198">
        <v>136.34372329940564</v>
      </c>
      <c r="CJ120" s="144"/>
      <c r="CK120" s="196" t="s">
        <v>210</v>
      </c>
      <c r="CL120" s="198" t="s">
        <v>620</v>
      </c>
      <c r="CM120" s="198" t="s">
        <v>620</v>
      </c>
      <c r="CN120" s="198" t="s">
        <v>620</v>
      </c>
      <c r="CO120" s="198" t="s">
        <v>620</v>
      </c>
      <c r="CP120" s="198" t="s">
        <v>620</v>
      </c>
      <c r="CQ120" s="198" t="s">
        <v>620</v>
      </c>
      <c r="CR120" s="198" t="s">
        <v>620</v>
      </c>
      <c r="CS120" s="198" t="s">
        <v>620</v>
      </c>
      <c r="CT120" s="198" t="s">
        <v>620</v>
      </c>
      <c r="CU120" s="198" t="s">
        <v>620</v>
      </c>
      <c r="CV120" s="198" t="s">
        <v>620</v>
      </c>
      <c r="CW120" s="172"/>
      <c r="CX120" s="198" t="s">
        <v>620</v>
      </c>
      <c r="CY120" s="198" t="s">
        <v>620</v>
      </c>
      <c r="CZ120" s="198" t="s">
        <v>620</v>
      </c>
      <c r="DA120" s="198" t="s">
        <v>620</v>
      </c>
      <c r="DB120" s="198" t="s">
        <v>620</v>
      </c>
      <c r="DC120" s="198" t="s">
        <v>620</v>
      </c>
      <c r="DD120" s="198" t="s">
        <v>620</v>
      </c>
      <c r="DE120" s="198" t="s">
        <v>620</v>
      </c>
      <c r="DF120" s="198" t="s">
        <v>620</v>
      </c>
      <c r="DG120" s="198" t="s">
        <v>620</v>
      </c>
      <c r="DH120" s="198" t="s">
        <v>620</v>
      </c>
      <c r="DI120" s="198">
        <v>254.49730333184385</v>
      </c>
      <c r="DJ120" s="198">
        <v>260.71374375371732</v>
      </c>
      <c r="DK120" s="198">
        <v>260.71374375371732</v>
      </c>
      <c r="DL120" s="198">
        <v>263.5393984909324</v>
      </c>
    </row>
    <row r="121" spans="2:116" s="158" customFormat="1" ht="10.5" customHeight="1">
      <c r="B121" s="196" t="s">
        <v>211</v>
      </c>
      <c r="C121" s="198" t="s">
        <v>620</v>
      </c>
      <c r="D121" s="198" t="s">
        <v>620</v>
      </c>
      <c r="E121" s="198" t="s">
        <v>620</v>
      </c>
      <c r="F121" s="198" t="s">
        <v>620</v>
      </c>
      <c r="G121" s="198" t="s">
        <v>620</v>
      </c>
      <c r="H121" s="198" t="s">
        <v>620</v>
      </c>
      <c r="I121" s="198" t="s">
        <v>620</v>
      </c>
      <c r="J121" s="198" t="s">
        <v>620</v>
      </c>
      <c r="K121" s="198" t="s">
        <v>620</v>
      </c>
      <c r="L121" s="198" t="s">
        <v>620</v>
      </c>
      <c r="M121" s="198" t="s">
        <v>620</v>
      </c>
      <c r="N121" s="172"/>
      <c r="O121" s="198" t="s">
        <v>620</v>
      </c>
      <c r="P121" s="198" t="s">
        <v>620</v>
      </c>
      <c r="Q121" s="198" t="s">
        <v>620</v>
      </c>
      <c r="R121" s="198" t="s">
        <v>620</v>
      </c>
      <c r="S121" s="198" t="s">
        <v>620</v>
      </c>
      <c r="T121" s="198" t="s">
        <v>620</v>
      </c>
      <c r="U121" s="198" t="s">
        <v>620</v>
      </c>
      <c r="V121" s="198" t="s">
        <v>620</v>
      </c>
      <c r="W121" s="198" t="s">
        <v>620</v>
      </c>
      <c r="X121" s="198" t="s">
        <v>620</v>
      </c>
      <c r="Y121" s="198" t="s">
        <v>620</v>
      </c>
      <c r="Z121" s="198">
        <v>10.190800989105153</v>
      </c>
      <c r="AA121" s="198">
        <v>10.391301407419316</v>
      </c>
      <c r="AB121" s="198">
        <v>10.076709482956002</v>
      </c>
      <c r="AC121" s="198">
        <v>9.78527769460519</v>
      </c>
      <c r="AD121" s="144"/>
      <c r="AE121" s="196" t="s">
        <v>211</v>
      </c>
      <c r="AF121" s="198" t="s">
        <v>620</v>
      </c>
      <c r="AG121" s="198" t="s">
        <v>620</v>
      </c>
      <c r="AH121" s="198" t="s">
        <v>620</v>
      </c>
      <c r="AI121" s="198" t="s">
        <v>620</v>
      </c>
      <c r="AJ121" s="198" t="s">
        <v>620</v>
      </c>
      <c r="AK121" s="198" t="s">
        <v>620</v>
      </c>
      <c r="AL121" s="198" t="s">
        <v>620</v>
      </c>
      <c r="AM121" s="198" t="s">
        <v>620</v>
      </c>
      <c r="AN121" s="198" t="s">
        <v>620</v>
      </c>
      <c r="AO121" s="198" t="s">
        <v>620</v>
      </c>
      <c r="AP121" s="198" t="s">
        <v>620</v>
      </c>
      <c r="AQ121" s="172"/>
      <c r="AR121" s="198" t="s">
        <v>620</v>
      </c>
      <c r="AS121" s="198" t="s">
        <v>620</v>
      </c>
      <c r="AT121" s="198" t="s">
        <v>620</v>
      </c>
      <c r="AU121" s="198" t="s">
        <v>620</v>
      </c>
      <c r="AV121" s="198" t="s">
        <v>620</v>
      </c>
      <c r="AW121" s="198" t="s">
        <v>620</v>
      </c>
      <c r="AX121" s="198" t="s">
        <v>620</v>
      </c>
      <c r="AY121" s="198" t="s">
        <v>620</v>
      </c>
      <c r="AZ121" s="198" t="s">
        <v>620</v>
      </c>
      <c r="BA121" s="198" t="s">
        <v>620</v>
      </c>
      <c r="BB121" s="198" t="s">
        <v>620</v>
      </c>
      <c r="BC121" s="198">
        <v>11.329115108296884</v>
      </c>
      <c r="BD121" s="198">
        <v>11.555969321835281</v>
      </c>
      <c r="BE121" s="198">
        <v>11.437866726799326</v>
      </c>
      <c r="BF121" s="198">
        <v>10.911379727967176</v>
      </c>
      <c r="BH121" s="196" t="s">
        <v>211</v>
      </c>
      <c r="BI121" s="198" t="s">
        <v>620</v>
      </c>
      <c r="BJ121" s="198" t="s">
        <v>620</v>
      </c>
      <c r="BK121" s="198" t="s">
        <v>620</v>
      </c>
      <c r="BL121" s="198" t="s">
        <v>620</v>
      </c>
      <c r="BM121" s="198" t="s">
        <v>620</v>
      </c>
      <c r="BN121" s="198" t="s">
        <v>620</v>
      </c>
      <c r="BO121" s="198" t="s">
        <v>620</v>
      </c>
      <c r="BP121" s="198" t="s">
        <v>620</v>
      </c>
      <c r="BQ121" s="198" t="s">
        <v>620</v>
      </c>
      <c r="BR121" s="198" t="s">
        <v>620</v>
      </c>
      <c r="BS121" s="198" t="s">
        <v>620</v>
      </c>
      <c r="BT121" s="172"/>
      <c r="BU121" s="198" t="s">
        <v>620</v>
      </c>
      <c r="BV121" s="198" t="s">
        <v>620</v>
      </c>
      <c r="BW121" s="198" t="s">
        <v>620</v>
      </c>
      <c r="BX121" s="198" t="s">
        <v>620</v>
      </c>
      <c r="BY121" s="198" t="s">
        <v>620</v>
      </c>
      <c r="BZ121" s="198" t="s">
        <v>620</v>
      </c>
      <c r="CA121" s="198" t="s">
        <v>620</v>
      </c>
      <c r="CB121" s="198" t="s">
        <v>620</v>
      </c>
      <c r="CC121" s="198" t="s">
        <v>620</v>
      </c>
      <c r="CD121" s="198" t="s">
        <v>620</v>
      </c>
      <c r="CE121" s="198" t="s">
        <v>620</v>
      </c>
      <c r="CF121" s="198">
        <v>8.9453032380631452</v>
      </c>
      <c r="CG121" s="198">
        <v>9.0994347615523541</v>
      </c>
      <c r="CH121" s="198">
        <v>8.7691898566829884</v>
      </c>
      <c r="CI121" s="198">
        <v>8.6036057243702491</v>
      </c>
      <c r="CJ121" s="144"/>
      <c r="CK121" s="196" t="s">
        <v>211</v>
      </c>
      <c r="CL121" s="198" t="s">
        <v>620</v>
      </c>
      <c r="CM121" s="198" t="s">
        <v>620</v>
      </c>
      <c r="CN121" s="198" t="s">
        <v>620</v>
      </c>
      <c r="CO121" s="198" t="s">
        <v>620</v>
      </c>
      <c r="CP121" s="198" t="s">
        <v>620</v>
      </c>
      <c r="CQ121" s="198" t="s">
        <v>620</v>
      </c>
      <c r="CR121" s="198" t="s">
        <v>620</v>
      </c>
      <c r="CS121" s="198" t="s">
        <v>620</v>
      </c>
      <c r="CT121" s="198" t="s">
        <v>620</v>
      </c>
      <c r="CU121" s="198" t="s">
        <v>620</v>
      </c>
      <c r="CV121" s="198" t="s">
        <v>620</v>
      </c>
      <c r="CW121" s="172"/>
      <c r="CX121" s="198" t="s">
        <v>620</v>
      </c>
      <c r="CY121" s="198" t="s">
        <v>620</v>
      </c>
      <c r="CZ121" s="198" t="s">
        <v>620</v>
      </c>
      <c r="DA121" s="198" t="s">
        <v>620</v>
      </c>
      <c r="DB121" s="198" t="s">
        <v>620</v>
      </c>
      <c r="DC121" s="198" t="s">
        <v>620</v>
      </c>
      <c r="DD121" s="198" t="s">
        <v>620</v>
      </c>
      <c r="DE121" s="198" t="s">
        <v>620</v>
      </c>
      <c r="DF121" s="198" t="s">
        <v>620</v>
      </c>
      <c r="DG121" s="198" t="s">
        <v>620</v>
      </c>
      <c r="DH121" s="198" t="s">
        <v>620</v>
      </c>
      <c r="DI121" s="198">
        <v>19.136104227168296</v>
      </c>
      <c r="DJ121" s="198">
        <v>19.490736168971672</v>
      </c>
      <c r="DK121" s="198">
        <v>18.84589933963899</v>
      </c>
      <c r="DL121" s="198">
        <v>18.388883418975439</v>
      </c>
    </row>
    <row r="122" spans="2:116" s="158" customFormat="1" ht="10.5" customHeight="1">
      <c r="B122" s="196" t="s">
        <v>212</v>
      </c>
      <c r="C122" s="198">
        <v>9.8581496712840728</v>
      </c>
      <c r="D122" s="198">
        <v>9.7516530906975891</v>
      </c>
      <c r="E122" s="198">
        <v>10.51082198696051</v>
      </c>
      <c r="F122" s="198">
        <v>10.848408256424081</v>
      </c>
      <c r="G122" s="198">
        <v>12.020164740941874</v>
      </c>
      <c r="H122" s="198">
        <v>11.635038777465644</v>
      </c>
      <c r="I122" s="198">
        <v>11.666100200850812</v>
      </c>
      <c r="J122" s="198">
        <v>11.212851048121861</v>
      </c>
      <c r="K122" s="198">
        <v>12.117961619968371</v>
      </c>
      <c r="L122" s="198">
        <v>13.257189245693427</v>
      </c>
      <c r="M122" s="198">
        <v>18.867029213550047</v>
      </c>
      <c r="N122" s="172"/>
      <c r="O122" s="198">
        <v>31.557833914950201</v>
      </c>
      <c r="P122" s="198">
        <v>40.131969085434221</v>
      </c>
      <c r="Q122" s="198">
        <v>31.181165875328212</v>
      </c>
      <c r="R122" s="198">
        <v>19.909008908020173</v>
      </c>
      <c r="S122" s="198">
        <v>23.430409829016305</v>
      </c>
      <c r="T122" s="198">
        <v>23.934054450985862</v>
      </c>
      <c r="U122" s="198">
        <v>22.417070370544089</v>
      </c>
      <c r="V122" s="198">
        <v>21.570791972682265</v>
      </c>
      <c r="W122" s="198">
        <v>23.715752948524436</v>
      </c>
      <c r="X122" s="198">
        <v>23.862940494505629</v>
      </c>
      <c r="Y122" s="198">
        <v>24.574518783342359</v>
      </c>
      <c r="Z122" s="198">
        <v>24.058448601624711</v>
      </c>
      <c r="AA122" s="198">
        <v>23.665189544203802</v>
      </c>
      <c r="AB122" s="198">
        <v>22.841164046783792</v>
      </c>
      <c r="AC122" s="198">
        <v>22.039285278396871</v>
      </c>
      <c r="AD122" s="144"/>
      <c r="AE122" s="196" t="s">
        <v>212</v>
      </c>
      <c r="AF122" s="198">
        <v>11.789039658153198</v>
      </c>
      <c r="AG122" s="198">
        <v>11.643018296555249</v>
      </c>
      <c r="AH122" s="198">
        <v>12.788551727817262</v>
      </c>
      <c r="AI122" s="198">
        <v>13.259447933972599</v>
      </c>
      <c r="AJ122" s="198">
        <v>14.762248494111351</v>
      </c>
      <c r="AK122" s="198">
        <v>14.215182070236976</v>
      </c>
      <c r="AL122" s="198">
        <v>14.225107041412457</v>
      </c>
      <c r="AM122" s="198">
        <v>13.556433387016236</v>
      </c>
      <c r="AN122" s="198">
        <v>14.789716165592237</v>
      </c>
      <c r="AO122" s="198">
        <v>16.335318745146033</v>
      </c>
      <c r="AP122" s="198">
        <v>23.173563428017843</v>
      </c>
      <c r="AQ122" s="172"/>
      <c r="AR122" s="198">
        <v>39.584683873118671</v>
      </c>
      <c r="AS122" s="198">
        <v>53.055695895053653</v>
      </c>
      <c r="AT122" s="198">
        <v>40.418895992343273</v>
      </c>
      <c r="AU122" s="198">
        <v>24.765007730399301</v>
      </c>
      <c r="AV122" s="198">
        <v>26.720673129250706</v>
      </c>
      <c r="AW122" s="198">
        <v>27.451218605631617</v>
      </c>
      <c r="AX122" s="198">
        <v>25.165049548670822</v>
      </c>
      <c r="AY122" s="198">
        <v>23.966164376120503</v>
      </c>
      <c r="AZ122" s="198">
        <v>26.658051724728207</v>
      </c>
      <c r="BA122" s="198">
        <v>26.932212394131462</v>
      </c>
      <c r="BB122" s="198">
        <v>27.861418703108907</v>
      </c>
      <c r="BC122" s="198">
        <v>27.126956680465952</v>
      </c>
      <c r="BD122" s="198">
        <v>26.715859262261546</v>
      </c>
      <c r="BE122" s="198">
        <v>26.40650755278228</v>
      </c>
      <c r="BF122" s="198">
        <v>24.988937561333984</v>
      </c>
      <c r="BH122" s="196" t="s">
        <v>212</v>
      </c>
      <c r="BI122" s="198">
        <v>9.1254199490112562</v>
      </c>
      <c r="BJ122" s="198">
        <v>9.1220261023834226</v>
      </c>
      <c r="BK122" s="198">
        <v>9.6295046867941512</v>
      </c>
      <c r="BL122" s="198">
        <v>10.188454635273208</v>
      </c>
      <c r="BM122" s="198">
        <v>11.105820854358553</v>
      </c>
      <c r="BN122" s="198">
        <v>10.14183838879158</v>
      </c>
      <c r="BO122" s="198">
        <v>9.8007234921893893</v>
      </c>
      <c r="BP122" s="198">
        <v>8.5364135937261043</v>
      </c>
      <c r="BQ122" s="198">
        <v>9.2399316786271388</v>
      </c>
      <c r="BR122" s="198">
        <v>10.897289021059168</v>
      </c>
      <c r="BS122" s="198">
        <v>18.214926237334886</v>
      </c>
      <c r="BT122" s="172"/>
      <c r="BU122" s="198">
        <v>34.709658589346553</v>
      </c>
      <c r="BV122" s="198">
        <v>40.067188526481672</v>
      </c>
      <c r="BW122" s="198">
        <v>29.982387476354262</v>
      </c>
      <c r="BX122" s="198">
        <v>18.281134670740588</v>
      </c>
      <c r="BY122" s="198">
        <v>22.038408574877767</v>
      </c>
      <c r="BZ122" s="198">
        <v>22.916631539170996</v>
      </c>
      <c r="CA122" s="198">
        <v>20.695436967357892</v>
      </c>
      <c r="CB122" s="198">
        <v>19.838118992110889</v>
      </c>
      <c r="CC122" s="198">
        <v>22.050939547247271</v>
      </c>
      <c r="CD122" s="198">
        <v>22.213017998621861</v>
      </c>
      <c r="CE122" s="198">
        <v>23.491889700666633</v>
      </c>
      <c r="CF122" s="198">
        <v>22.317619465426304</v>
      </c>
      <c r="CG122" s="198">
        <v>21.89252195878916</v>
      </c>
      <c r="CH122" s="198">
        <v>21.036930490515655</v>
      </c>
      <c r="CI122" s="198">
        <v>20.589700605320598</v>
      </c>
      <c r="CJ122" s="144"/>
      <c r="CK122" s="196" t="s">
        <v>212</v>
      </c>
      <c r="CL122" s="198">
        <v>18.983569620295327</v>
      </c>
      <c r="CM122" s="198">
        <v>18.87367919308101</v>
      </c>
      <c r="CN122" s="198">
        <v>20.140326673754661</v>
      </c>
      <c r="CO122" s="198">
        <v>21.03686289169729</v>
      </c>
      <c r="CP122" s="198">
        <v>23.125985595300428</v>
      </c>
      <c r="CQ122" s="198">
        <v>21.776877166257222</v>
      </c>
      <c r="CR122" s="198">
        <v>21.466823693040201</v>
      </c>
      <c r="CS122" s="198">
        <v>19.749264641847965</v>
      </c>
      <c r="CT122" s="198">
        <v>21.35789329859551</v>
      </c>
      <c r="CU122" s="198">
        <v>24.154478266752594</v>
      </c>
      <c r="CV122" s="198">
        <v>37.081955450884934</v>
      </c>
      <c r="CW122" s="172"/>
      <c r="CX122" s="198">
        <v>66.267492504296754</v>
      </c>
      <c r="CY122" s="198">
        <v>80.199157611915894</v>
      </c>
      <c r="CZ122" s="198">
        <v>61.163553351682474</v>
      </c>
      <c r="DA122" s="198">
        <v>38.190143578760761</v>
      </c>
      <c r="DB122" s="198">
        <v>45.468818403894076</v>
      </c>
      <c r="DC122" s="198">
        <v>46.850685990156862</v>
      </c>
      <c r="DD122" s="198">
        <v>43.112507337901981</v>
      </c>
      <c r="DE122" s="198">
        <v>41.408910964793151</v>
      </c>
      <c r="DF122" s="198">
        <v>45.766692495771707</v>
      </c>
      <c r="DG122" s="198">
        <v>46.075958493127487</v>
      </c>
      <c r="DH122" s="198">
        <v>48.066408484008988</v>
      </c>
      <c r="DI122" s="198">
        <v>46.376068067051015</v>
      </c>
      <c r="DJ122" s="198">
        <v>45.557711502992959</v>
      </c>
      <c r="DK122" s="198">
        <v>43.878094537299447</v>
      </c>
      <c r="DL122" s="198">
        <v>42.628985883717469</v>
      </c>
    </row>
    <row r="123" spans="2:116" s="158" customFormat="1" ht="10.5" customHeight="1">
      <c r="B123" s="197" t="s">
        <v>213</v>
      </c>
      <c r="C123" s="198">
        <v>5.6207311844502517</v>
      </c>
      <c r="D123" s="198">
        <v>5.5256231579251516</v>
      </c>
      <c r="E123" s="198">
        <v>6.1715117721773609</v>
      </c>
      <c r="F123" s="198">
        <v>6.4374187906443998</v>
      </c>
      <c r="G123" s="198">
        <v>7.2344635795483132</v>
      </c>
      <c r="H123" s="198">
        <v>6.9124901043230969</v>
      </c>
      <c r="I123" s="198">
        <v>6.9322951982629366</v>
      </c>
      <c r="J123" s="198">
        <v>6.5320103935225422</v>
      </c>
      <c r="K123" s="198">
        <v>7.0954934133973504</v>
      </c>
      <c r="L123" s="198">
        <v>7.9716741647539582</v>
      </c>
      <c r="M123" s="198">
        <v>11.584805802218298</v>
      </c>
      <c r="N123" s="172"/>
      <c r="O123" s="198">
        <v>21.284914662236169</v>
      </c>
      <c r="P123" s="198">
        <v>27.891959987444871</v>
      </c>
      <c r="Q123" s="198">
        <v>20.719013113030794</v>
      </c>
      <c r="R123" s="198">
        <v>11.94183874791484</v>
      </c>
      <c r="S123" s="198">
        <v>11.125544050702137</v>
      </c>
      <c r="T123" s="198">
        <v>11.660564488374922</v>
      </c>
      <c r="U123" s="198">
        <v>10.286278624728419</v>
      </c>
      <c r="V123" s="198">
        <v>9.4729833584745808</v>
      </c>
      <c r="W123" s="198">
        <v>10.169834737310177</v>
      </c>
      <c r="X123" s="198">
        <v>10.319418926885024</v>
      </c>
      <c r="Y123" s="198">
        <v>11.044140502798809</v>
      </c>
      <c r="Z123" s="198">
        <v>10.519667189643323</v>
      </c>
      <c r="AA123" s="198">
        <v>10.645711884178541</v>
      </c>
      <c r="AB123" s="198">
        <v>10.016368089791854</v>
      </c>
      <c r="AC123" s="198">
        <v>8.6581315477213927</v>
      </c>
      <c r="AD123" s="144"/>
      <c r="AE123" s="197" t="s">
        <v>213</v>
      </c>
      <c r="AF123" s="198">
        <v>7.0247113553203056</v>
      </c>
      <c r="AG123" s="198">
        <v>6.8945428845383168</v>
      </c>
      <c r="AH123" s="198">
        <v>7.7060701693220173</v>
      </c>
      <c r="AI123" s="198">
        <v>8.0767394851128902</v>
      </c>
      <c r="AJ123" s="198">
        <v>9.1063092023329144</v>
      </c>
      <c r="AK123" s="198">
        <v>8.671099317451624</v>
      </c>
      <c r="AL123" s="198">
        <v>8.6655430622172549</v>
      </c>
      <c r="AM123" s="198">
        <v>8.1029568603096553</v>
      </c>
      <c r="AN123" s="198">
        <v>8.8921517145754976</v>
      </c>
      <c r="AO123" s="198">
        <v>10.097535118422135</v>
      </c>
      <c r="AP123" s="198">
        <v>14.765112979111706</v>
      </c>
      <c r="AQ123" s="172"/>
      <c r="AR123" s="198">
        <v>27.253853596308243</v>
      </c>
      <c r="AS123" s="198">
        <v>37.634327572476195</v>
      </c>
      <c r="AT123" s="198">
        <v>27.452472392543367</v>
      </c>
      <c r="AU123" s="198">
        <v>15.274063792960259</v>
      </c>
      <c r="AV123" s="198">
        <v>14.168623867200273</v>
      </c>
      <c r="AW123" s="198">
        <v>14.94468052195953</v>
      </c>
      <c r="AX123" s="198">
        <v>12.954023001792505</v>
      </c>
      <c r="AY123" s="198">
        <v>11.788635244259741</v>
      </c>
      <c r="AZ123" s="198">
        <v>12.818491067452104</v>
      </c>
      <c r="BA123" s="198">
        <v>13.097115874140755</v>
      </c>
      <c r="BB123" s="198">
        <v>14.027382673007022</v>
      </c>
      <c r="BC123" s="198">
        <v>13.280961461224658</v>
      </c>
      <c r="BD123" s="198">
        <v>13.431694711584182</v>
      </c>
      <c r="BE123" s="198">
        <v>13.260465260669323</v>
      </c>
      <c r="BF123" s="198">
        <v>11.278264366378361</v>
      </c>
      <c r="BH123" s="197" t="s">
        <v>213</v>
      </c>
      <c r="BI123" s="198">
        <v>5.2392162169705232</v>
      </c>
      <c r="BJ123" s="198">
        <v>5.2362496072923559</v>
      </c>
      <c r="BK123" s="198">
        <v>5.5715726410354307</v>
      </c>
      <c r="BL123" s="198">
        <v>6.0012333740689829</v>
      </c>
      <c r="BM123" s="198">
        <v>6.6290337585980934</v>
      </c>
      <c r="BN123" s="198">
        <v>5.8927100757585338</v>
      </c>
      <c r="BO123" s="198">
        <v>5.6160212472877031</v>
      </c>
      <c r="BP123" s="198">
        <v>4.680774682597753</v>
      </c>
      <c r="BQ123" s="198">
        <v>5.3093186409065956</v>
      </c>
      <c r="BR123" s="198">
        <v>6.5927677016666388</v>
      </c>
      <c r="BS123" s="198">
        <v>11.692251586673612</v>
      </c>
      <c r="BT123" s="172"/>
      <c r="BU123" s="198">
        <v>24.457177769201497</v>
      </c>
      <c r="BV123" s="198">
        <v>28.585575843408211</v>
      </c>
      <c r="BW123" s="198">
        <v>20.784231111610278</v>
      </c>
      <c r="BX123" s="198">
        <v>11.767495766154942</v>
      </c>
      <c r="BY123" s="198">
        <v>10.708034511301618</v>
      </c>
      <c r="BZ123" s="198">
        <v>11.640968596635403</v>
      </c>
      <c r="CA123" s="198">
        <v>9.2326385091854259</v>
      </c>
      <c r="CB123" s="198">
        <v>8.3159597087006532</v>
      </c>
      <c r="CC123" s="198">
        <v>9.4642171293192412</v>
      </c>
      <c r="CD123" s="198">
        <v>9.6289346917651422</v>
      </c>
      <c r="CE123" s="198">
        <v>10.496760745686913</v>
      </c>
      <c r="CF123" s="198">
        <v>9.3033699577003883</v>
      </c>
      <c r="CG123" s="198">
        <v>9.4383880328664951</v>
      </c>
      <c r="CH123" s="198">
        <v>8.6439050950163754</v>
      </c>
      <c r="CI123" s="198">
        <v>7.4805186247752555</v>
      </c>
      <c r="CJ123" s="144"/>
      <c r="CK123" s="197" t="s">
        <v>213</v>
      </c>
      <c r="CL123" s="198">
        <v>10.859947401420776</v>
      </c>
      <c r="CM123" s="198">
        <v>10.761872765217507</v>
      </c>
      <c r="CN123" s="198">
        <v>11.743084413212792</v>
      </c>
      <c r="CO123" s="198">
        <v>12.438652164713382</v>
      </c>
      <c r="CP123" s="198">
        <v>13.863497338146406</v>
      </c>
      <c r="CQ123" s="198">
        <v>12.805200180081631</v>
      </c>
      <c r="CR123" s="198">
        <v>12.54831644555064</v>
      </c>
      <c r="CS123" s="198">
        <v>11.212785076120294</v>
      </c>
      <c r="CT123" s="198">
        <v>12.404812054303946</v>
      </c>
      <c r="CU123" s="198">
        <v>14.564441866420598</v>
      </c>
      <c r="CV123" s="198">
        <v>23.277057388891912</v>
      </c>
      <c r="CW123" s="172"/>
      <c r="CX123" s="198">
        <v>45.742092431437669</v>
      </c>
      <c r="CY123" s="198">
        <v>56.477535830853085</v>
      </c>
      <c r="CZ123" s="198">
        <v>41.503244224641072</v>
      </c>
      <c r="DA123" s="198">
        <v>23.709334514069781</v>
      </c>
      <c r="DB123" s="198">
        <v>21.833578562003755</v>
      </c>
      <c r="DC123" s="198">
        <v>23.301533085010327</v>
      </c>
      <c r="DD123" s="198">
        <v>19.518917133913845</v>
      </c>
      <c r="DE123" s="198">
        <v>17.788943067175232</v>
      </c>
      <c r="DF123" s="198">
        <v>19.63405186662942</v>
      </c>
      <c r="DG123" s="198">
        <v>19.948353618650167</v>
      </c>
      <c r="DH123" s="198">
        <v>21.540901248485724</v>
      </c>
      <c r="DI123" s="198">
        <v>19.823037147343712</v>
      </c>
      <c r="DJ123" s="198">
        <v>20.084099917045037</v>
      </c>
      <c r="DK123" s="198">
        <v>18.660273184808229</v>
      </c>
      <c r="DL123" s="198">
        <v>16.138650172496646</v>
      </c>
    </row>
    <row r="124" spans="2:116" s="158" customFormat="1" ht="10.5" customHeight="1">
      <c r="B124" s="196" t="s">
        <v>215</v>
      </c>
      <c r="C124" s="198">
        <v>524.47049957135152</v>
      </c>
      <c r="D124" s="198">
        <v>518.77031067125733</v>
      </c>
      <c r="E124" s="198">
        <v>559.37244047952765</v>
      </c>
      <c r="F124" s="198">
        <v>577.40603855182292</v>
      </c>
      <c r="G124" s="198">
        <v>639.87445178919495</v>
      </c>
      <c r="H124" s="198">
        <v>619.28269913507484</v>
      </c>
      <c r="I124" s="198">
        <v>620.93731531086553</v>
      </c>
      <c r="J124" s="198">
        <v>596.68182179490032</v>
      </c>
      <c r="K124" s="198">
        <v>644.88268365626789</v>
      </c>
      <c r="L124" s="198">
        <v>705.71818836363957</v>
      </c>
      <c r="M124" s="198">
        <v>1004.5859331957587</v>
      </c>
      <c r="N124" s="172"/>
      <c r="O124" s="198">
        <v>1682.2228557100966</v>
      </c>
      <c r="P124" s="198">
        <v>2140.0999867677479</v>
      </c>
      <c r="Q124" s="198">
        <v>1661.8323286851894</v>
      </c>
      <c r="R124" s="198">
        <v>1059.7839800402892</v>
      </c>
      <c r="S124" s="198">
        <v>1004.2060310901877</v>
      </c>
      <c r="T124" s="198">
        <v>1041.2836673104425</v>
      </c>
      <c r="U124" s="198">
        <v>929.74075953651652</v>
      </c>
      <c r="V124" s="198">
        <v>867.12329508065409</v>
      </c>
      <c r="W124" s="198">
        <v>929.77413858714431</v>
      </c>
      <c r="X124" s="198">
        <v>940.14052419566917</v>
      </c>
      <c r="Y124" s="198">
        <v>978.78543655523572</v>
      </c>
      <c r="Z124" s="198">
        <v>942.4387302555707</v>
      </c>
      <c r="AA124" s="198">
        <v>968.84008732663926</v>
      </c>
      <c r="AB124" s="198">
        <v>908.51934430858535</v>
      </c>
      <c r="AC124" s="198">
        <v>840.87996278960418</v>
      </c>
      <c r="AD124" s="144"/>
      <c r="AE124" s="196" t="s">
        <v>215</v>
      </c>
      <c r="AF124" s="198">
        <v>627.50022654802524</v>
      </c>
      <c r="AG124" s="198">
        <v>619.68472643074506</v>
      </c>
      <c r="AH124" s="198">
        <v>680.78746203640333</v>
      </c>
      <c r="AI124" s="198">
        <v>705.94213196537839</v>
      </c>
      <c r="AJ124" s="198">
        <v>786.06643533540296</v>
      </c>
      <c r="AK124" s="198">
        <v>756.83826766592995</v>
      </c>
      <c r="AL124" s="198">
        <v>757.35507809890328</v>
      </c>
      <c r="AM124" s="198">
        <v>721.59915620231527</v>
      </c>
      <c r="AN124" s="198">
        <v>787.29794417055587</v>
      </c>
      <c r="AO124" s="198">
        <v>869.85079816065797</v>
      </c>
      <c r="AP124" s="198">
        <v>1234.4258422486128</v>
      </c>
      <c r="AQ124" s="172"/>
      <c r="AR124" s="198">
        <v>2110.657407415662</v>
      </c>
      <c r="AS124" s="198">
        <v>2830.0382212707955</v>
      </c>
      <c r="AT124" s="198">
        <v>2154.7619090882777</v>
      </c>
      <c r="AU124" s="198">
        <v>1318.6949849062228</v>
      </c>
      <c r="AV124" s="198">
        <v>1245.978608570741</v>
      </c>
      <c r="AW124" s="198">
        <v>1299.7603789581183</v>
      </c>
      <c r="AX124" s="198">
        <v>1133.0949098097603</v>
      </c>
      <c r="AY124" s="198">
        <v>1044.3742893647079</v>
      </c>
      <c r="AZ124" s="198">
        <v>1136.6580249518713</v>
      </c>
      <c r="BA124" s="198">
        <v>1155.9670989552444</v>
      </c>
      <c r="BB124" s="198">
        <v>1209.9238771857151</v>
      </c>
      <c r="BC124" s="198">
        <v>1158.1958828722068</v>
      </c>
      <c r="BD124" s="198">
        <v>1192.6128534638831</v>
      </c>
      <c r="BE124" s="198">
        <v>1170.0325645252874</v>
      </c>
      <c r="BF124" s="198">
        <v>1057.1692994655027</v>
      </c>
      <c r="BH124" s="196" t="s">
        <v>215</v>
      </c>
      <c r="BI124" s="198">
        <v>485.52427830824001</v>
      </c>
      <c r="BJ124" s="198">
        <v>485.34268826561453</v>
      </c>
      <c r="BK124" s="198">
        <v>512.38739944648671</v>
      </c>
      <c r="BL124" s="198">
        <v>542.23546636917331</v>
      </c>
      <c r="BM124" s="198">
        <v>591.1456793939642</v>
      </c>
      <c r="BN124" s="198">
        <v>539.67345742735358</v>
      </c>
      <c r="BO124" s="198">
        <v>521.44336040394376</v>
      </c>
      <c r="BP124" s="198">
        <v>453.96551508993906</v>
      </c>
      <c r="BQ124" s="198">
        <v>491.62131138041457</v>
      </c>
      <c r="BR124" s="198">
        <v>580.13405822309585</v>
      </c>
      <c r="BS124" s="198">
        <v>970.37218388219117</v>
      </c>
      <c r="BT124" s="172"/>
      <c r="BU124" s="198">
        <v>1851.2805594763995</v>
      </c>
      <c r="BV124" s="198">
        <v>2137.3841009292496</v>
      </c>
      <c r="BW124" s="198">
        <v>1598.803972798738</v>
      </c>
      <c r="BX124" s="198">
        <v>973.93208101210155</v>
      </c>
      <c r="BY124" s="198">
        <v>902.78999048351534</v>
      </c>
      <c r="BZ124" s="198">
        <v>967.44357789401715</v>
      </c>
      <c r="CA124" s="198">
        <v>802.9553006697937</v>
      </c>
      <c r="CB124" s="198">
        <v>739.4282263714075</v>
      </c>
      <c r="CC124" s="198">
        <v>813.50801069909278</v>
      </c>
      <c r="CD124" s="198">
        <v>824.92315941008746</v>
      </c>
      <c r="CE124" s="198">
        <v>903.08899255941583</v>
      </c>
      <c r="CF124" s="198">
        <v>820.38540520107756</v>
      </c>
      <c r="CG124" s="198">
        <v>839.22289161682795</v>
      </c>
      <c r="CH124" s="198">
        <v>776.45040913287119</v>
      </c>
      <c r="CI124" s="198">
        <v>734.69620903725422</v>
      </c>
      <c r="CJ124" s="144"/>
      <c r="CK124" s="196" t="s">
        <v>215</v>
      </c>
      <c r="CL124" s="198">
        <v>1009.9947778795915</v>
      </c>
      <c r="CM124" s="198">
        <v>1004.1129989368719</v>
      </c>
      <c r="CN124" s="198">
        <v>1071.7598399260144</v>
      </c>
      <c r="CO124" s="198">
        <v>1119.6415049209963</v>
      </c>
      <c r="CP124" s="198">
        <v>1231.0201311831593</v>
      </c>
      <c r="CQ124" s="198">
        <v>1158.9561565624285</v>
      </c>
      <c r="CR124" s="198">
        <v>1142.3806757148093</v>
      </c>
      <c r="CS124" s="198">
        <v>1050.6473368848394</v>
      </c>
      <c r="CT124" s="198">
        <v>1136.5039950366825</v>
      </c>
      <c r="CU124" s="198">
        <v>1285.8522465867354</v>
      </c>
      <c r="CV124" s="198">
        <v>1974.9581170779497</v>
      </c>
      <c r="CW124" s="172"/>
      <c r="CX124" s="198">
        <v>3533.5034151864961</v>
      </c>
      <c r="CY124" s="198">
        <v>4277.4840876969974</v>
      </c>
      <c r="CZ124" s="198">
        <v>3260.6363014839271</v>
      </c>
      <c r="DA124" s="198">
        <v>2033.7160610523906</v>
      </c>
      <c r="DB124" s="198">
        <v>1906.9960215737028</v>
      </c>
      <c r="DC124" s="198">
        <v>2008.727245204459</v>
      </c>
      <c r="DD124" s="198">
        <v>1732.6960602063102</v>
      </c>
      <c r="DE124" s="198">
        <v>1606.5515214520615</v>
      </c>
      <c r="DF124" s="198">
        <v>1743.2821492862372</v>
      </c>
      <c r="DG124" s="198">
        <v>1765.0636836057565</v>
      </c>
      <c r="DH124" s="198">
        <v>1881.8744291146515</v>
      </c>
      <c r="DI124" s="198">
        <v>1762.8241354566483</v>
      </c>
      <c r="DJ124" s="198">
        <v>1808.0629789434672</v>
      </c>
      <c r="DK124" s="198">
        <v>1684.9697534414565</v>
      </c>
      <c r="DL124" s="198">
        <v>1575.5761718268584</v>
      </c>
    </row>
    <row r="125" spans="2:116" s="184" customFormat="1" ht="10.5" customHeight="1">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BH125"/>
      <c r="BI125"/>
      <c r="BJ125"/>
      <c r="BK125"/>
      <c r="BL125"/>
      <c r="BM125"/>
      <c r="BN125"/>
      <c r="BO125"/>
      <c r="BP125"/>
      <c r="BQ125"/>
      <c r="BR125"/>
      <c r="BS125"/>
      <c r="BT125"/>
      <c r="BU125"/>
      <c r="BV125"/>
      <c r="BW125"/>
      <c r="BX125"/>
      <c r="BY125"/>
      <c r="BZ125"/>
      <c r="CA125"/>
      <c r="CB125"/>
      <c r="CC125"/>
      <c r="CD125"/>
      <c r="CE125"/>
      <c r="CF125"/>
      <c r="CG125"/>
      <c r="CH125"/>
      <c r="CI125"/>
      <c r="CJ125"/>
      <c r="CK125" s="196" t="s">
        <v>216</v>
      </c>
      <c r="CL125" s="198">
        <v>1060.4945167735711</v>
      </c>
      <c r="CM125" s="198">
        <v>1054.3186488837155</v>
      </c>
      <c r="CN125" s="198">
        <v>1125.3478319223152</v>
      </c>
      <c r="CO125" s="198">
        <v>1175.6235801670462</v>
      </c>
      <c r="CP125" s="198">
        <v>1292.5711377423172</v>
      </c>
      <c r="CQ125" s="198">
        <v>1216.9039643905501</v>
      </c>
      <c r="CR125" s="198">
        <v>1199.4997095005499</v>
      </c>
      <c r="CS125" s="198">
        <v>1103.1797037290814</v>
      </c>
      <c r="CT125" s="198">
        <v>1193.3291947885166</v>
      </c>
      <c r="CU125" s="198">
        <v>1350.1448589160723</v>
      </c>
      <c r="CV125" s="198">
        <v>2073.7060229318472</v>
      </c>
      <c r="CW125" s="172"/>
      <c r="CX125" s="198">
        <v>3710.1785859458209</v>
      </c>
      <c r="CY125" s="198">
        <v>4491.3582920818471</v>
      </c>
      <c r="CZ125" s="198">
        <v>3423.6681165581235</v>
      </c>
      <c r="DA125" s="198">
        <v>2135.4018641050102</v>
      </c>
      <c r="DB125" s="198">
        <v>2002.3458226523881</v>
      </c>
      <c r="DC125" s="198">
        <v>2109.1636074646822</v>
      </c>
      <c r="DD125" s="198">
        <v>1819.3308632166259</v>
      </c>
      <c r="DE125" s="198">
        <v>1686.8790975246645</v>
      </c>
      <c r="DF125" s="198">
        <v>1830.4462567505491</v>
      </c>
      <c r="DG125" s="198">
        <v>1853.3168677860444</v>
      </c>
      <c r="DH125" s="198">
        <v>1975.9681505703843</v>
      </c>
      <c r="DI125" s="198">
        <v>1850.9653422294807</v>
      </c>
      <c r="DJ125" s="198">
        <v>1898.4661278906406</v>
      </c>
      <c r="DK125" s="198">
        <v>1769.2182411135295</v>
      </c>
      <c r="DL125" s="198">
        <v>1654.3549804182014</v>
      </c>
    </row>
    <row r="126" spans="2:116">
      <c r="CO126" s="185"/>
      <c r="CP126" s="185"/>
      <c r="CQ126" s="185"/>
      <c r="CR126" s="185"/>
      <c r="CS126" s="185"/>
      <c r="CT126" s="185"/>
      <c r="CU126" s="185"/>
      <c r="CV126" s="185"/>
    </row>
    <row r="127" spans="2:116">
      <c r="D127" s="185"/>
      <c r="AD127" s="185"/>
    </row>
    <row r="132" spans="112:112" hidden="1">
      <c r="DH132" s="185"/>
    </row>
    <row r="158" ht="3.75" hidden="1" customHeight="1"/>
  </sheetData>
  <mergeCells count="2">
    <mergeCell ref="B3:AE3"/>
    <mergeCell ref="V11:W11"/>
  </mergeCells>
  <phoneticPr fontId="35" type="noConversion"/>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C6B6-9D35-4303-AC4B-9EF1405FFDC0}">
  <sheetPr>
    <tabColor rgb="FFFFFF00"/>
    <pageSetUpPr autoPageBreaks="0"/>
  </sheetPr>
  <dimension ref="A1:M164"/>
  <sheetViews>
    <sheetView workbookViewId="0"/>
  </sheetViews>
  <sheetFormatPr defaultColWidth="0" defaultRowHeight="12.75" customHeight="1" zeroHeight="1"/>
  <cols>
    <col min="1" max="1" width="10.28515625" style="74" customWidth="1"/>
    <col min="2" max="2" width="29" style="75" customWidth="1"/>
    <col min="3" max="3" width="21.42578125" style="75" customWidth="1"/>
    <col min="4" max="4" width="90" style="75" customWidth="1"/>
    <col min="5" max="13" width="10.28515625" style="75" customWidth="1"/>
    <col min="14" max="16384" width="10.28515625" style="75" hidden="1"/>
  </cols>
  <sheetData>
    <row r="1" spans="1:13" ht="12.4">
      <c r="B1" s="74"/>
      <c r="C1" s="74"/>
      <c r="D1" s="74"/>
      <c r="E1" s="74"/>
      <c r="F1" s="74"/>
      <c r="G1" s="74"/>
      <c r="H1" s="74"/>
      <c r="I1" s="74"/>
      <c r="J1" s="74"/>
      <c r="K1" s="74"/>
      <c r="L1" s="74"/>
      <c r="M1" s="74"/>
    </row>
    <row r="2" spans="1:13" s="76" customFormat="1" ht="12.4">
      <c r="B2" s="76" t="s">
        <v>26</v>
      </c>
    </row>
    <row r="3" spans="1:13" ht="12.4">
      <c r="A3" s="75"/>
      <c r="B3" s="74"/>
      <c r="C3" s="74"/>
      <c r="D3" s="74"/>
      <c r="E3" s="74"/>
      <c r="F3" s="74"/>
      <c r="G3" s="74"/>
      <c r="H3" s="74"/>
      <c r="I3" s="74"/>
      <c r="J3" s="74"/>
      <c r="K3" s="74"/>
      <c r="L3" s="74"/>
      <c r="M3" s="74"/>
    </row>
    <row r="4" spans="1:13" ht="27" customHeight="1">
      <c r="B4" s="256" t="s">
        <v>27</v>
      </c>
      <c r="C4" s="257"/>
      <c r="D4" s="257"/>
      <c r="E4" s="257"/>
      <c r="F4" s="257"/>
      <c r="G4" s="257"/>
      <c r="H4" s="257"/>
      <c r="I4" s="257"/>
      <c r="J4" s="74"/>
      <c r="K4" s="74"/>
      <c r="L4" s="74"/>
      <c r="M4" s="74"/>
    </row>
    <row r="5" spans="1:13" ht="12.4">
      <c r="B5" s="74"/>
      <c r="C5" s="74"/>
      <c r="D5" s="74"/>
      <c r="E5" s="74"/>
      <c r="F5" s="74"/>
      <c r="G5" s="74"/>
      <c r="H5" s="74"/>
      <c r="I5" s="74"/>
      <c r="J5" s="74"/>
      <c r="K5" s="74"/>
      <c r="L5" s="74"/>
      <c r="M5" s="74"/>
    </row>
    <row r="6" spans="1:13" ht="12.4">
      <c r="B6" s="74"/>
      <c r="C6" s="74"/>
      <c r="D6" s="74"/>
      <c r="E6" s="74"/>
      <c r="F6" s="74"/>
      <c r="G6" s="74"/>
      <c r="H6" s="74"/>
      <c r="I6" s="74"/>
      <c r="J6" s="74"/>
      <c r="K6" s="74"/>
      <c r="L6" s="74"/>
      <c r="M6" s="74"/>
    </row>
    <row r="7" spans="1:13" ht="13.5">
      <c r="B7" s="258" t="s">
        <v>28</v>
      </c>
      <c r="C7" s="259"/>
      <c r="D7" s="259"/>
      <c r="E7" s="259"/>
      <c r="F7" s="259"/>
      <c r="G7" s="259"/>
      <c r="H7" s="259"/>
      <c r="I7" s="259"/>
      <c r="J7" s="74"/>
      <c r="K7" s="74"/>
      <c r="L7" s="74"/>
      <c r="M7" s="74"/>
    </row>
    <row r="8" spans="1:13" ht="12.4">
      <c r="B8" s="74"/>
      <c r="C8" s="74"/>
      <c r="D8" s="74"/>
      <c r="E8" s="74"/>
      <c r="F8" s="74"/>
      <c r="G8" s="74"/>
      <c r="H8" s="74"/>
      <c r="I8" s="74"/>
      <c r="J8" s="74"/>
      <c r="K8" s="74"/>
      <c r="L8" s="74"/>
      <c r="M8" s="74"/>
    </row>
    <row r="9" spans="1:13" ht="12.75" customHeight="1">
      <c r="B9" s="74"/>
      <c r="C9" s="74"/>
      <c r="D9" s="74"/>
      <c r="E9" s="260"/>
      <c r="F9" s="260"/>
      <c r="G9" s="260"/>
      <c r="H9" s="260"/>
      <c r="I9" s="260"/>
      <c r="J9" s="74"/>
      <c r="K9" s="74"/>
      <c r="L9" s="74"/>
      <c r="M9" s="74"/>
    </row>
    <row r="10" spans="1:13" ht="12.4">
      <c r="B10" s="78"/>
      <c r="C10" s="79" t="s">
        <v>29</v>
      </c>
      <c r="D10" s="77"/>
      <c r="E10" s="260"/>
      <c r="F10" s="260"/>
      <c r="G10" s="260"/>
      <c r="H10" s="260"/>
      <c r="I10" s="260"/>
      <c r="J10" s="74"/>
      <c r="K10" s="74"/>
      <c r="L10" s="74"/>
      <c r="M10" s="74"/>
    </row>
    <row r="11" spans="1:13" ht="12.4">
      <c r="B11" s="80"/>
      <c r="C11" s="79" t="s">
        <v>30</v>
      </c>
      <c r="D11" s="77"/>
      <c r="E11" s="260"/>
      <c r="F11" s="260"/>
      <c r="G11" s="260"/>
      <c r="H11" s="260"/>
      <c r="I11" s="260"/>
      <c r="J11" s="74"/>
      <c r="K11" s="74"/>
      <c r="L11" s="74"/>
      <c r="M11" s="74"/>
    </row>
    <row r="12" spans="1:13" ht="12.4">
      <c r="B12" s="74"/>
      <c r="C12" s="74"/>
      <c r="D12" s="74"/>
      <c r="E12" s="260"/>
      <c r="F12" s="260"/>
      <c r="G12" s="260"/>
      <c r="H12" s="260"/>
      <c r="I12" s="260"/>
      <c r="J12" s="74"/>
      <c r="K12" s="74"/>
      <c r="L12" s="74"/>
      <c r="M12" s="74"/>
    </row>
    <row r="13" spans="1:13" ht="12.4">
      <c r="C13" s="74"/>
      <c r="D13" s="74"/>
      <c r="E13" s="260"/>
      <c r="F13" s="260"/>
      <c r="G13" s="260"/>
      <c r="H13" s="260"/>
      <c r="I13" s="260"/>
      <c r="J13" s="74"/>
      <c r="K13" s="74"/>
      <c r="L13" s="74"/>
      <c r="M13" s="74"/>
    </row>
    <row r="14" spans="1:13" ht="14.25">
      <c r="B14" s="81" t="s">
        <v>31</v>
      </c>
      <c r="C14" s="82"/>
      <c r="D14" s="82"/>
      <c r="E14" s="260"/>
      <c r="F14" s="260"/>
      <c r="G14" s="260"/>
      <c r="H14" s="260"/>
      <c r="I14" s="260"/>
      <c r="J14" s="74"/>
      <c r="K14" s="74"/>
      <c r="L14" s="74"/>
      <c r="M14" s="74"/>
    </row>
    <row r="15" spans="1:13" ht="14.25">
      <c r="B15" s="81"/>
      <c r="C15" s="82"/>
      <c r="D15" s="82"/>
      <c r="E15" s="260"/>
      <c r="F15" s="260"/>
      <c r="G15" s="260"/>
      <c r="H15" s="260"/>
      <c r="I15" s="260"/>
      <c r="J15" s="74"/>
      <c r="K15" s="74"/>
      <c r="L15" s="74"/>
      <c r="M15" s="74"/>
    </row>
    <row r="16" spans="1:13" ht="14.25">
      <c r="B16" s="81" t="s">
        <v>32</v>
      </c>
      <c r="C16" s="82"/>
      <c r="D16" s="82"/>
      <c r="E16" s="260"/>
      <c r="F16" s="260"/>
      <c r="G16" s="260"/>
      <c r="H16" s="260"/>
      <c r="I16" s="260"/>
      <c r="J16" s="74"/>
      <c r="K16" s="74"/>
      <c r="L16" s="74"/>
      <c r="M16" s="74"/>
    </row>
    <row r="17" spans="1:13" ht="14.25">
      <c r="B17" s="81"/>
      <c r="C17" s="82"/>
      <c r="D17" s="82"/>
      <c r="E17" s="260"/>
      <c r="F17" s="260"/>
      <c r="G17" s="260"/>
      <c r="H17" s="260"/>
      <c r="I17" s="260"/>
      <c r="J17" s="74"/>
      <c r="K17" s="74"/>
      <c r="L17" s="74"/>
      <c r="M17" s="74"/>
    </row>
    <row r="18" spans="1:13" s="76" customFormat="1" ht="12.4">
      <c r="B18" s="76" t="s">
        <v>33</v>
      </c>
    </row>
    <row r="19" spans="1:13" s="83" customFormat="1" ht="12.4"/>
    <row r="20" spans="1:13" s="83" customFormat="1" ht="12.75" customHeight="1">
      <c r="D20" s="84"/>
    </row>
    <row r="21" spans="1:13" s="83" customFormat="1" ht="21.75" customHeight="1">
      <c r="A21" s="93"/>
      <c r="B21" s="261" t="s">
        <v>34</v>
      </c>
      <c r="D21" s="253" t="s">
        <v>35</v>
      </c>
    </row>
    <row r="22" spans="1:13" s="83" customFormat="1" ht="12.75" customHeight="1">
      <c r="B22" s="262"/>
      <c r="D22" s="254"/>
    </row>
    <row r="23" spans="1:13" s="83" customFormat="1" ht="12.75" customHeight="1">
      <c r="B23" s="262"/>
      <c r="D23" s="255"/>
    </row>
    <row r="24" spans="1:13" s="83" customFormat="1" ht="12.75" customHeight="1">
      <c r="B24" s="262"/>
      <c r="D24" s="84"/>
    </row>
    <row r="25" spans="1:13" s="83" customFormat="1" ht="12.75" customHeight="1">
      <c r="B25" s="262"/>
      <c r="D25" s="93"/>
    </row>
    <row r="26" spans="1:13" s="83" customFormat="1" ht="12.75" customHeight="1">
      <c r="B26" s="262"/>
      <c r="D26" s="253" t="s">
        <v>36</v>
      </c>
    </row>
    <row r="27" spans="1:13" s="83" customFormat="1" ht="12.75" customHeight="1">
      <c r="B27" s="262"/>
      <c r="D27" s="254"/>
    </row>
    <row r="28" spans="1:13" s="83" customFormat="1" ht="12.75" customHeight="1">
      <c r="B28" s="262"/>
      <c r="D28" s="255"/>
    </row>
    <row r="29" spans="1:13" s="83" customFormat="1" ht="12.75" customHeight="1">
      <c r="B29" s="262"/>
    </row>
    <row r="30" spans="1:13" s="83" customFormat="1" ht="12.75" customHeight="1">
      <c r="B30" s="262"/>
    </row>
    <row r="31" spans="1:13" s="83" customFormat="1" ht="12.75" customHeight="1">
      <c r="B31" s="262"/>
    </row>
    <row r="32" spans="1:13" s="83" customFormat="1" ht="12.75" customHeight="1">
      <c r="B32" s="263"/>
    </row>
    <row r="33" spans="2:13" s="83" customFormat="1" ht="12.4"/>
    <row r="34" spans="2:13" ht="12.4">
      <c r="B34" s="74"/>
      <c r="C34" s="74"/>
      <c r="D34" s="74"/>
      <c r="E34" s="74"/>
      <c r="F34" s="74"/>
      <c r="G34" s="74"/>
      <c r="H34" s="74"/>
      <c r="I34" s="74"/>
      <c r="J34" s="74"/>
      <c r="K34" s="74"/>
      <c r="L34" s="74"/>
      <c r="M34" s="74"/>
    </row>
    <row r="35" spans="2:13" s="76" customFormat="1" ht="12.4">
      <c r="B35" s="76" t="s">
        <v>37</v>
      </c>
    </row>
    <row r="36" spans="2:13" ht="12.4">
      <c r="B36" s="74"/>
      <c r="C36" s="74"/>
      <c r="D36" s="74"/>
      <c r="E36" s="74"/>
      <c r="F36" s="74"/>
      <c r="G36" s="74"/>
      <c r="H36" s="74"/>
      <c r="I36" s="74"/>
      <c r="J36" s="74"/>
      <c r="K36" s="74"/>
      <c r="L36" s="74"/>
      <c r="M36" s="74"/>
    </row>
    <row r="37" spans="2:13" ht="12.4">
      <c r="B37" s="74"/>
      <c r="C37" s="74"/>
      <c r="D37" s="74"/>
      <c r="E37" s="74"/>
      <c r="F37" s="74"/>
      <c r="G37" s="74"/>
      <c r="H37" s="74"/>
      <c r="I37" s="74"/>
      <c r="J37" s="74"/>
      <c r="K37" s="74"/>
      <c r="L37" s="74"/>
      <c r="M37" s="74"/>
    </row>
    <row r="38" spans="2:13" ht="12.4">
      <c r="B38" s="74"/>
      <c r="C38" s="74"/>
      <c r="D38" s="74"/>
      <c r="E38" s="74"/>
      <c r="F38" s="74"/>
      <c r="G38" s="74"/>
      <c r="H38" s="74"/>
      <c r="I38" s="74"/>
      <c r="J38" s="74"/>
      <c r="K38" s="74"/>
      <c r="L38" s="74"/>
      <c r="M38" s="74"/>
    </row>
    <row r="39" spans="2:13" ht="12.4">
      <c r="B39" s="74"/>
      <c r="C39" s="74"/>
      <c r="D39" s="74"/>
      <c r="E39" s="74"/>
      <c r="F39" s="74"/>
      <c r="G39" s="74"/>
      <c r="H39" s="74"/>
      <c r="I39" s="74"/>
      <c r="J39" s="74"/>
      <c r="K39" s="74"/>
      <c r="L39" s="74"/>
      <c r="M39" s="74"/>
    </row>
    <row r="40" spans="2:13" ht="12.4">
      <c r="B40" s="74"/>
      <c r="C40" s="74"/>
      <c r="D40" s="74"/>
      <c r="E40" s="74"/>
      <c r="F40" s="74"/>
      <c r="G40" s="74"/>
      <c r="H40" s="74"/>
      <c r="I40" s="74"/>
      <c r="J40" s="74"/>
      <c r="K40" s="74"/>
      <c r="L40" s="74"/>
      <c r="M40" s="74"/>
    </row>
    <row r="41" spans="2:13" ht="12.4">
      <c r="B41" s="74"/>
      <c r="C41" s="74"/>
      <c r="D41" s="74"/>
      <c r="E41" s="74"/>
      <c r="F41" s="74"/>
      <c r="G41" s="74"/>
      <c r="H41" s="74"/>
      <c r="I41" s="74"/>
      <c r="J41" s="74"/>
      <c r="K41" s="74"/>
      <c r="L41" s="74"/>
      <c r="M41" s="74"/>
    </row>
    <row r="42" spans="2:13" ht="12.4">
      <c r="B42" s="74"/>
      <c r="C42" s="74"/>
      <c r="D42" s="74"/>
      <c r="E42" s="74"/>
      <c r="F42" s="74"/>
      <c r="G42" s="74"/>
      <c r="H42" s="74"/>
      <c r="I42" s="74"/>
      <c r="J42" s="74"/>
      <c r="K42" s="74"/>
      <c r="L42" s="74"/>
      <c r="M42" s="74"/>
    </row>
    <row r="43" spans="2:13" ht="12.4">
      <c r="B43" s="74"/>
      <c r="C43" s="74"/>
      <c r="D43" s="74"/>
      <c r="E43" s="74"/>
      <c r="F43" s="74"/>
      <c r="G43" s="74"/>
      <c r="H43" s="74"/>
      <c r="I43" s="74"/>
      <c r="J43" s="74"/>
      <c r="K43" s="74"/>
      <c r="L43" s="74"/>
      <c r="M43" s="74"/>
    </row>
    <row r="44" spans="2:13" ht="12.4">
      <c r="B44" s="74"/>
      <c r="C44" s="74"/>
      <c r="D44" s="74"/>
      <c r="E44" s="74"/>
      <c r="F44" s="74"/>
      <c r="G44" s="74"/>
      <c r="H44" s="74"/>
      <c r="I44" s="74"/>
      <c r="J44" s="74"/>
      <c r="K44" s="74"/>
      <c r="L44" s="74"/>
      <c r="M44" s="74"/>
    </row>
    <row r="45" spans="2:13" ht="12.4">
      <c r="B45" s="74"/>
      <c r="C45" s="74"/>
      <c r="D45" s="74"/>
      <c r="E45" s="74"/>
      <c r="F45" s="74"/>
      <c r="G45" s="74"/>
      <c r="H45" s="74"/>
      <c r="I45" s="74"/>
      <c r="J45" s="74"/>
      <c r="K45" s="74"/>
      <c r="L45" s="74"/>
      <c r="M45" s="74"/>
    </row>
    <row r="46" spans="2:13" ht="12.4">
      <c r="B46" s="74"/>
      <c r="C46" s="74"/>
      <c r="D46" s="74"/>
      <c r="E46" s="74"/>
      <c r="F46" s="74"/>
      <c r="G46" s="74"/>
      <c r="H46" s="74"/>
      <c r="I46" s="74"/>
      <c r="J46" s="74"/>
      <c r="K46" s="74"/>
      <c r="L46" s="74"/>
      <c r="M46" s="74"/>
    </row>
    <row r="47" spans="2:13" ht="12.4">
      <c r="B47" s="74"/>
      <c r="C47" s="74"/>
      <c r="D47" s="74"/>
      <c r="E47" s="74"/>
      <c r="F47" s="74"/>
      <c r="G47" s="74"/>
      <c r="H47" s="74"/>
      <c r="I47" s="74"/>
      <c r="J47" s="74"/>
      <c r="K47" s="74"/>
      <c r="L47" s="74"/>
      <c r="M47" s="74"/>
    </row>
    <row r="48" spans="2:13" ht="12.4">
      <c r="B48" s="74"/>
      <c r="C48" s="74"/>
      <c r="D48" s="74"/>
      <c r="E48" s="74"/>
      <c r="F48" s="74"/>
      <c r="G48" s="74"/>
      <c r="H48" s="74"/>
      <c r="I48" s="74"/>
      <c r="J48" s="74"/>
      <c r="K48" s="74"/>
      <c r="L48" s="74"/>
      <c r="M48" s="74"/>
    </row>
    <row r="49" spans="2:13" ht="12.4">
      <c r="B49" s="74"/>
      <c r="C49" s="74"/>
      <c r="D49" s="74"/>
      <c r="E49" s="74"/>
      <c r="F49" s="74"/>
      <c r="G49" s="74"/>
      <c r="H49" s="74"/>
      <c r="I49" s="74"/>
      <c r="J49" s="74"/>
      <c r="K49" s="74"/>
      <c r="L49" s="74"/>
      <c r="M49" s="74"/>
    </row>
    <row r="50" spans="2:13" ht="12.4">
      <c r="B50" s="74"/>
      <c r="C50" s="74"/>
      <c r="D50" s="74"/>
      <c r="E50" s="74"/>
      <c r="F50" s="74"/>
      <c r="G50" s="74"/>
      <c r="H50" s="74"/>
      <c r="I50" s="74"/>
      <c r="J50" s="74"/>
      <c r="K50" s="74"/>
      <c r="L50" s="74"/>
      <c r="M50" s="74"/>
    </row>
    <row r="51" spans="2:13" ht="12.4">
      <c r="B51" s="74"/>
      <c r="C51" s="74"/>
      <c r="D51" s="74"/>
      <c r="E51" s="74"/>
      <c r="F51" s="74"/>
      <c r="G51" s="74"/>
      <c r="H51" s="74"/>
      <c r="I51" s="74"/>
      <c r="J51" s="74"/>
      <c r="K51" s="74"/>
      <c r="L51" s="74"/>
      <c r="M51" s="74"/>
    </row>
    <row r="52" spans="2:13" ht="12.4">
      <c r="B52" s="74"/>
      <c r="C52" s="74"/>
      <c r="D52" s="74"/>
      <c r="E52" s="74"/>
      <c r="F52" s="74"/>
      <c r="G52" s="74"/>
      <c r="H52" s="74"/>
      <c r="I52" s="74"/>
      <c r="J52" s="74"/>
      <c r="K52" s="74"/>
      <c r="L52" s="74"/>
      <c r="M52" s="74"/>
    </row>
    <row r="53" spans="2:13" ht="12.4">
      <c r="B53" s="74"/>
      <c r="C53" s="74"/>
      <c r="D53" s="74"/>
      <c r="E53" s="74"/>
      <c r="F53" s="74"/>
      <c r="G53" s="74"/>
      <c r="H53" s="74"/>
      <c r="I53" s="74"/>
      <c r="J53" s="74"/>
      <c r="K53" s="74"/>
      <c r="L53" s="74"/>
      <c r="M53" s="74"/>
    </row>
    <row r="54" spans="2:13" ht="12.4">
      <c r="B54" s="74"/>
      <c r="C54" s="74"/>
      <c r="D54" s="74"/>
      <c r="E54" s="74"/>
      <c r="F54" s="74"/>
      <c r="G54" s="74"/>
      <c r="H54" s="74"/>
      <c r="I54" s="74"/>
      <c r="J54" s="74"/>
      <c r="K54" s="74"/>
      <c r="L54" s="74"/>
      <c r="M54" s="74"/>
    </row>
    <row r="55" spans="2:13" ht="12.4">
      <c r="B55" s="74"/>
      <c r="C55" s="74"/>
      <c r="D55" s="74"/>
      <c r="E55" s="74"/>
      <c r="F55" s="74"/>
      <c r="G55" s="74"/>
      <c r="H55" s="74"/>
      <c r="I55" s="74"/>
      <c r="J55" s="74"/>
      <c r="K55" s="74"/>
      <c r="L55" s="74"/>
      <c r="M55" s="74"/>
    </row>
    <row r="56" spans="2:13" ht="12.4">
      <c r="B56" s="74"/>
      <c r="C56" s="74"/>
      <c r="D56" s="74"/>
      <c r="E56" s="74"/>
      <c r="F56" s="74"/>
      <c r="G56" s="74"/>
      <c r="H56" s="74"/>
      <c r="I56" s="74"/>
      <c r="J56" s="74"/>
      <c r="K56" s="74"/>
      <c r="L56" s="74"/>
      <c r="M56" s="74"/>
    </row>
    <row r="57" spans="2:13" ht="12.4">
      <c r="B57" s="74"/>
      <c r="C57" s="74"/>
      <c r="D57" s="74"/>
      <c r="E57" s="74"/>
      <c r="F57" s="74"/>
      <c r="G57" s="74"/>
      <c r="H57" s="74"/>
      <c r="I57" s="74"/>
      <c r="J57" s="74"/>
      <c r="K57" s="74"/>
      <c r="L57" s="74"/>
      <c r="M57" s="74"/>
    </row>
    <row r="58" spans="2:13" ht="12.4">
      <c r="B58" s="74"/>
      <c r="C58" s="74"/>
      <c r="D58" s="74"/>
      <c r="E58" s="74"/>
      <c r="F58" s="74"/>
      <c r="G58" s="74"/>
      <c r="H58" s="74"/>
      <c r="I58" s="74"/>
      <c r="J58" s="74"/>
      <c r="K58" s="74"/>
      <c r="L58" s="74"/>
      <c r="M58" s="74"/>
    </row>
    <row r="59" spans="2:13" ht="12.4">
      <c r="B59" s="74"/>
      <c r="C59" s="74"/>
      <c r="D59" s="74"/>
      <c r="E59" s="74"/>
      <c r="F59" s="74"/>
      <c r="G59" s="74"/>
      <c r="H59" s="74"/>
      <c r="I59" s="74"/>
      <c r="J59" s="74"/>
      <c r="K59" s="74"/>
      <c r="L59" s="74"/>
      <c r="M59" s="74"/>
    </row>
    <row r="60" spans="2:13" ht="12.4">
      <c r="B60" s="74"/>
      <c r="C60" s="74"/>
      <c r="D60" s="74"/>
      <c r="E60" s="74"/>
      <c r="F60" s="74"/>
      <c r="G60" s="74"/>
      <c r="H60" s="74"/>
      <c r="I60" s="74"/>
      <c r="J60" s="74"/>
      <c r="K60" s="74"/>
      <c r="L60" s="74"/>
      <c r="M60" s="74"/>
    </row>
    <row r="61" spans="2:13" ht="12.4">
      <c r="B61" s="74"/>
      <c r="C61" s="74"/>
      <c r="D61" s="74"/>
      <c r="E61" s="74"/>
      <c r="F61" s="74"/>
      <c r="G61" s="74"/>
      <c r="H61" s="74"/>
      <c r="I61" s="74"/>
      <c r="J61" s="74"/>
      <c r="K61" s="74"/>
      <c r="L61" s="74"/>
      <c r="M61" s="74"/>
    </row>
    <row r="62" spans="2:13" ht="12.4">
      <c r="B62" s="74"/>
      <c r="C62" s="74"/>
      <c r="D62" s="74"/>
      <c r="E62" s="74"/>
      <c r="F62" s="74"/>
      <c r="G62" s="74"/>
      <c r="H62" s="74"/>
      <c r="I62" s="74"/>
      <c r="J62" s="74"/>
      <c r="K62" s="74"/>
      <c r="L62" s="74"/>
      <c r="M62" s="74"/>
    </row>
    <row r="63" spans="2:13" ht="12.4">
      <c r="B63" s="74"/>
      <c r="C63" s="74"/>
      <c r="D63" s="74"/>
      <c r="E63" s="74"/>
      <c r="F63" s="74"/>
      <c r="G63" s="74"/>
      <c r="H63" s="74"/>
      <c r="I63" s="74"/>
      <c r="J63" s="74"/>
      <c r="K63" s="74"/>
      <c r="L63" s="74"/>
      <c r="M63" s="74"/>
    </row>
    <row r="64" spans="2:13" s="76" customFormat="1" ht="12.4"/>
    <row r="65" spans="2:13" ht="12.4">
      <c r="B65" s="74"/>
      <c r="C65" s="74"/>
      <c r="D65" s="74"/>
      <c r="E65" s="74"/>
      <c r="F65" s="74"/>
      <c r="G65" s="74"/>
      <c r="H65" s="74"/>
      <c r="I65" s="74"/>
      <c r="J65" s="74"/>
      <c r="K65" s="74"/>
      <c r="L65" s="74"/>
      <c r="M65" s="74"/>
    </row>
    <row r="66" spans="2:13" ht="12.4">
      <c r="B66" s="85" t="s">
        <v>38</v>
      </c>
      <c r="C66" s="85" t="s">
        <v>39</v>
      </c>
      <c r="D66" s="85" t="s">
        <v>26</v>
      </c>
      <c r="E66" s="74"/>
      <c r="F66" s="74"/>
      <c r="G66" s="74"/>
      <c r="H66" s="74"/>
      <c r="I66" s="74"/>
      <c r="J66" s="74"/>
      <c r="K66" s="74"/>
      <c r="L66" s="74"/>
      <c r="M66" s="74"/>
    </row>
    <row r="67" spans="2:13" ht="12.4">
      <c r="B67" s="86" t="s">
        <v>40</v>
      </c>
      <c r="C67" s="86" t="s">
        <v>41</v>
      </c>
      <c r="D67" s="210" t="s">
        <v>42</v>
      </c>
      <c r="E67" s="74"/>
      <c r="F67" s="74"/>
      <c r="G67" s="74"/>
      <c r="H67" s="74"/>
      <c r="I67" s="74"/>
      <c r="J67" s="74"/>
      <c r="K67" s="74"/>
      <c r="L67" s="74"/>
      <c r="M67" s="74"/>
    </row>
    <row r="68" spans="2:13" ht="12.4">
      <c r="B68" s="86" t="s">
        <v>43</v>
      </c>
      <c r="C68" s="86" t="s">
        <v>41</v>
      </c>
      <c r="D68" s="210" t="s">
        <v>44</v>
      </c>
      <c r="E68" s="74"/>
      <c r="F68" s="74"/>
      <c r="G68" s="74"/>
      <c r="H68" s="74"/>
      <c r="I68" s="74"/>
      <c r="J68" s="74"/>
      <c r="K68" s="74"/>
      <c r="L68" s="74"/>
      <c r="M68" s="74"/>
    </row>
    <row r="69" spans="2:13" ht="12.4">
      <c r="B69" s="216" t="s">
        <v>45</v>
      </c>
      <c r="C69" s="219"/>
      <c r="D69" s="220"/>
      <c r="E69" s="74"/>
      <c r="F69" s="74"/>
      <c r="G69" s="74"/>
      <c r="H69" s="74"/>
      <c r="I69" s="74"/>
      <c r="J69" s="74"/>
      <c r="K69" s="74"/>
      <c r="L69" s="74"/>
      <c r="M69" s="74"/>
    </row>
    <row r="70" spans="2:13" ht="41.25" customHeight="1">
      <c r="B70" s="94" t="s">
        <v>46</v>
      </c>
      <c r="C70" s="94" t="s">
        <v>47</v>
      </c>
      <c r="D70" s="96" t="s">
        <v>48</v>
      </c>
      <c r="E70" s="74"/>
      <c r="F70" s="74"/>
      <c r="G70" s="74"/>
      <c r="H70" s="74"/>
      <c r="I70" s="74"/>
      <c r="J70" s="74"/>
      <c r="K70" s="74"/>
      <c r="L70" s="74"/>
      <c r="M70" s="74"/>
    </row>
    <row r="71" spans="2:13" ht="24.75">
      <c r="B71" s="94" t="s">
        <v>49</v>
      </c>
      <c r="C71" s="94" t="s">
        <v>47</v>
      </c>
      <c r="D71" s="94" t="s">
        <v>50</v>
      </c>
      <c r="E71" s="74"/>
      <c r="F71" s="74"/>
      <c r="G71" s="74"/>
      <c r="H71" s="74"/>
      <c r="I71" s="74"/>
      <c r="J71" s="74"/>
      <c r="K71" s="74"/>
      <c r="L71" s="74"/>
      <c r="M71" s="74"/>
    </row>
    <row r="72" spans="2:13" ht="24.75">
      <c r="B72" s="94" t="s">
        <v>51</v>
      </c>
      <c r="C72" s="94" t="s">
        <v>47</v>
      </c>
      <c r="D72" s="94" t="s">
        <v>52</v>
      </c>
      <c r="E72" s="74"/>
      <c r="F72" s="74"/>
      <c r="G72" s="74"/>
      <c r="H72" s="74"/>
      <c r="I72" s="74"/>
      <c r="J72" s="74"/>
      <c r="K72" s="74"/>
      <c r="L72" s="74"/>
      <c r="M72" s="74"/>
    </row>
    <row r="73" spans="2:13" ht="12.4">
      <c r="B73" s="216" t="s">
        <v>53</v>
      </c>
      <c r="C73" s="219"/>
      <c r="D73" s="220"/>
      <c r="E73" s="74"/>
      <c r="F73" s="74"/>
      <c r="G73" s="74"/>
      <c r="H73" s="74"/>
      <c r="I73" s="74"/>
      <c r="J73" s="74"/>
      <c r="K73" s="74"/>
      <c r="L73" s="74"/>
      <c r="M73" s="74"/>
    </row>
    <row r="74" spans="2:13" ht="49.15" customHeight="1">
      <c r="B74" s="94" t="s">
        <v>54</v>
      </c>
      <c r="C74" s="95" t="s">
        <v>55</v>
      </c>
      <c r="D74" s="96" t="s">
        <v>56</v>
      </c>
      <c r="E74" s="74"/>
      <c r="F74" s="74"/>
      <c r="G74" s="74"/>
      <c r="H74" s="74"/>
      <c r="I74" s="74"/>
      <c r="J74" s="74"/>
      <c r="K74" s="74"/>
      <c r="L74" s="74"/>
      <c r="M74" s="74"/>
    </row>
    <row r="75" spans="2:13" ht="43.15" customHeight="1">
      <c r="B75" s="94" t="s">
        <v>57</v>
      </c>
      <c r="C75" s="95" t="s">
        <v>55</v>
      </c>
      <c r="D75" s="96" t="s">
        <v>58</v>
      </c>
      <c r="E75" s="74"/>
      <c r="F75" s="74"/>
      <c r="G75" s="74"/>
      <c r="H75" s="74"/>
      <c r="I75" s="74"/>
      <c r="J75" s="74"/>
      <c r="K75" s="74"/>
      <c r="L75" s="74"/>
      <c r="M75" s="74"/>
    </row>
    <row r="76" spans="2:13" ht="44.25" customHeight="1">
      <c r="B76" s="94" t="s">
        <v>59</v>
      </c>
      <c r="C76" s="95" t="s">
        <v>55</v>
      </c>
      <c r="D76" s="96" t="s">
        <v>60</v>
      </c>
      <c r="E76" s="74"/>
      <c r="F76" s="74"/>
      <c r="G76" s="74"/>
      <c r="H76" s="74"/>
      <c r="I76" s="74"/>
      <c r="J76" s="74"/>
      <c r="K76" s="74"/>
      <c r="L76" s="74"/>
      <c r="M76" s="74"/>
    </row>
    <row r="77" spans="2:13" ht="15" customHeight="1">
      <c r="B77" s="95" t="s">
        <v>61</v>
      </c>
      <c r="C77" s="95" t="s">
        <v>55</v>
      </c>
      <c r="D77" s="211" t="s">
        <v>62</v>
      </c>
      <c r="E77" s="74"/>
      <c r="F77" s="74"/>
      <c r="G77" s="74"/>
      <c r="H77" s="74"/>
      <c r="I77" s="74"/>
      <c r="J77" s="74"/>
      <c r="K77" s="74"/>
      <c r="L77" s="74"/>
      <c r="M77" s="74"/>
    </row>
    <row r="78" spans="2:13" ht="15" customHeight="1">
      <c r="B78" s="212" t="s">
        <v>63</v>
      </c>
      <c r="C78" s="95" t="s">
        <v>55</v>
      </c>
      <c r="D78" s="213" t="s">
        <v>64</v>
      </c>
      <c r="E78" s="74"/>
      <c r="F78" s="74"/>
      <c r="G78" s="74"/>
      <c r="H78" s="74"/>
      <c r="I78" s="74"/>
      <c r="J78" s="74"/>
      <c r="K78" s="74"/>
      <c r="L78" s="74"/>
      <c r="M78" s="74"/>
    </row>
    <row r="79" spans="2:13" ht="12.4">
      <c r="B79" s="216" t="s">
        <v>65</v>
      </c>
      <c r="C79" s="217"/>
      <c r="D79" s="218"/>
      <c r="E79" s="74"/>
      <c r="F79" s="74"/>
      <c r="G79" s="74"/>
      <c r="H79" s="74"/>
      <c r="I79" s="74"/>
      <c r="J79" s="74"/>
      <c r="K79" s="74"/>
      <c r="L79" s="74"/>
      <c r="M79" s="74"/>
    </row>
    <row r="80" spans="2:13" ht="12.4">
      <c r="B80" s="96" t="s">
        <v>66</v>
      </c>
      <c r="C80" s="96" t="s">
        <v>67</v>
      </c>
      <c r="D80" s="96" t="s">
        <v>68</v>
      </c>
      <c r="E80" s="74"/>
      <c r="F80" s="74"/>
      <c r="G80" s="74"/>
      <c r="H80" s="74"/>
      <c r="I80" s="74"/>
      <c r="J80" s="74"/>
      <c r="K80" s="74"/>
      <c r="L80" s="74"/>
      <c r="M80" s="74"/>
    </row>
    <row r="81" spans="2:13" ht="12.4">
      <c r="B81" s="96" t="s">
        <v>69</v>
      </c>
      <c r="C81" s="96" t="s">
        <v>67</v>
      </c>
      <c r="D81" s="96" t="s">
        <v>70</v>
      </c>
      <c r="E81" s="74"/>
      <c r="F81" s="74"/>
      <c r="G81" s="74"/>
      <c r="H81" s="74"/>
      <c r="I81" s="74"/>
      <c r="J81" s="74"/>
      <c r="K81" s="74"/>
      <c r="L81" s="74"/>
      <c r="M81" s="74"/>
    </row>
    <row r="82" spans="2:13" ht="12.4">
      <c r="B82" s="96" t="s">
        <v>71</v>
      </c>
      <c r="C82" s="96" t="s">
        <v>67</v>
      </c>
      <c r="D82" s="96" t="s">
        <v>72</v>
      </c>
      <c r="E82" s="74"/>
      <c r="F82" s="74"/>
      <c r="G82" s="74"/>
      <c r="H82" s="74"/>
      <c r="I82" s="74"/>
      <c r="J82" s="74"/>
      <c r="K82" s="74"/>
      <c r="L82" s="74"/>
      <c r="M82" s="74"/>
    </row>
    <row r="83" spans="2:13" ht="15.75" customHeight="1">
      <c r="B83" s="96" t="s">
        <v>73</v>
      </c>
      <c r="C83" s="96" t="s">
        <v>67</v>
      </c>
      <c r="D83" s="96" t="s">
        <v>74</v>
      </c>
      <c r="E83" s="74"/>
      <c r="F83" s="74"/>
      <c r="G83" s="74"/>
      <c r="H83" s="74"/>
      <c r="I83" s="74"/>
      <c r="J83" s="74"/>
      <c r="K83" s="74"/>
      <c r="L83" s="74"/>
      <c r="M83" s="74"/>
    </row>
    <row r="84" spans="2:13" ht="24.75">
      <c r="B84" s="96" t="s">
        <v>75</v>
      </c>
      <c r="C84" s="96" t="s">
        <v>67</v>
      </c>
      <c r="D84" s="96" t="s">
        <v>76</v>
      </c>
      <c r="E84" s="74"/>
      <c r="F84" s="74"/>
      <c r="G84" s="74"/>
      <c r="H84" s="74"/>
      <c r="I84" s="74"/>
      <c r="J84" s="74"/>
      <c r="K84" s="74"/>
      <c r="L84" s="74"/>
      <c r="M84" s="74"/>
    </row>
    <row r="85" spans="2:13" ht="12.4">
      <c r="B85" s="74"/>
      <c r="C85" s="74"/>
      <c r="D85" s="74"/>
      <c r="E85" s="74"/>
      <c r="F85" s="74"/>
      <c r="G85" s="74"/>
      <c r="H85" s="74"/>
      <c r="I85" s="74"/>
      <c r="J85" s="74"/>
      <c r="K85" s="74"/>
      <c r="L85" s="74"/>
      <c r="M85" s="74"/>
    </row>
    <row r="86" spans="2:13" ht="12.4">
      <c r="B86" s="74"/>
      <c r="C86" s="74"/>
      <c r="D86" s="74"/>
      <c r="E86" s="74"/>
      <c r="F86" s="74"/>
      <c r="G86" s="74"/>
      <c r="H86" s="74"/>
      <c r="I86" s="74"/>
      <c r="J86" s="74"/>
      <c r="K86" s="74"/>
      <c r="L86" s="74"/>
      <c r="M86" s="74"/>
    </row>
    <row r="87" spans="2:13" ht="12.4">
      <c r="B87" s="74"/>
      <c r="C87" s="74"/>
      <c r="D87" s="74"/>
      <c r="E87" s="74"/>
      <c r="F87" s="74"/>
      <c r="G87" s="74"/>
      <c r="H87" s="74"/>
      <c r="I87" s="74"/>
      <c r="J87" s="74"/>
      <c r="K87" s="74"/>
      <c r="L87" s="74"/>
      <c r="M87" s="74"/>
    </row>
    <row r="88" spans="2:13" ht="12.4">
      <c r="B88" s="74"/>
      <c r="C88" s="74"/>
      <c r="D88" s="74"/>
      <c r="E88" s="74"/>
      <c r="F88" s="74"/>
      <c r="G88" s="74"/>
      <c r="H88" s="74"/>
      <c r="I88" s="74"/>
      <c r="J88" s="74"/>
      <c r="K88" s="74"/>
      <c r="L88" s="74"/>
      <c r="M88" s="74"/>
    </row>
    <row r="89" spans="2:13" ht="12.4">
      <c r="B89" s="74"/>
      <c r="C89" s="74"/>
      <c r="D89" s="74"/>
      <c r="E89" s="74"/>
      <c r="F89" s="74"/>
      <c r="G89" s="74"/>
      <c r="H89" s="74"/>
      <c r="I89" s="74"/>
      <c r="J89" s="74"/>
      <c r="K89" s="74"/>
      <c r="L89" s="74"/>
      <c r="M89" s="74"/>
    </row>
    <row r="90" spans="2:13" ht="12.4"/>
    <row r="91" spans="2:13" ht="12.75" customHeight="1"/>
    <row r="92" spans="2:13" ht="12.75" customHeight="1"/>
    <row r="93" spans="2:13" ht="12.75" customHeight="1"/>
    <row r="94" spans="2:13" ht="12.75" customHeight="1"/>
    <row r="95" spans="2:13" ht="12.75" customHeight="1"/>
    <row r="96" spans="2: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sheetData>
  <mergeCells count="6">
    <mergeCell ref="D26:D28"/>
    <mergeCell ref="B4:I4"/>
    <mergeCell ref="B7:I7"/>
    <mergeCell ref="E9:I17"/>
    <mergeCell ref="B21:B32"/>
    <mergeCell ref="D21:D23"/>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00C8-9BA5-4A81-9BCA-FD72DE822F7F}">
  <sheetPr>
    <tabColor theme="5"/>
    <pageSetUpPr autoPageBreaks="0"/>
  </sheetPr>
  <dimension ref="A1"/>
  <sheetViews>
    <sheetView workbookViewId="0"/>
  </sheetViews>
  <sheetFormatPr defaultColWidth="9.28515625" defaultRowHeight="12.4"/>
  <cols>
    <col min="1" max="16384" width="9.28515625" style="7"/>
  </cols>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4487-B9CE-40CD-9B6F-A8D62336D64F}">
  <sheetPr>
    <tabColor theme="5" tint="0.79998168889431442"/>
    <pageSetUpPr autoPageBreaks="0"/>
  </sheetPr>
  <dimension ref="A1:P120"/>
  <sheetViews>
    <sheetView zoomScaleNormal="100" workbookViewId="0"/>
  </sheetViews>
  <sheetFormatPr defaultColWidth="0" defaultRowHeight="12.4"/>
  <cols>
    <col min="1" max="1" width="6.7109375" style="10" customWidth="1"/>
    <col min="2" max="2" width="43" style="10" customWidth="1"/>
    <col min="3" max="10" width="28.28515625" style="10" customWidth="1"/>
    <col min="11" max="11" width="21" style="10" customWidth="1"/>
    <col min="12" max="16384" width="9.28515625" style="10" hidden="1"/>
  </cols>
  <sheetData>
    <row r="1" spans="1:16" s="2" customFormat="1" ht="12.75" customHeight="1">
      <c r="A1" s="1"/>
    </row>
    <row r="2" spans="1:16" s="2" customFormat="1" ht="18.75" customHeight="1">
      <c r="A2" s="87"/>
      <c r="B2" s="3" t="s">
        <v>77</v>
      </c>
      <c r="C2" s="3"/>
      <c r="D2" s="3"/>
    </row>
    <row r="3" spans="1:16" s="2" customFormat="1" ht="50.25" customHeight="1">
      <c r="A3" s="152"/>
      <c r="B3" s="264" t="s">
        <v>78</v>
      </c>
      <c r="C3" s="264"/>
      <c r="D3" s="264"/>
      <c r="E3" s="264"/>
      <c r="F3" s="264"/>
      <c r="G3" s="264"/>
      <c r="H3" s="264"/>
      <c r="I3" s="143"/>
      <c r="J3" s="4"/>
      <c r="K3" s="4"/>
      <c r="L3" s="4"/>
      <c r="M3" s="4"/>
      <c r="N3" s="4"/>
      <c r="O3" s="4"/>
      <c r="P3" s="4"/>
    </row>
    <row r="4" spans="1:16" s="8" customFormat="1" ht="20.25" customHeight="1">
      <c r="A4" s="147"/>
      <c r="B4" s="265"/>
      <c r="C4" s="265"/>
      <c r="D4" s="265"/>
      <c r="E4" s="265"/>
      <c r="F4" s="265"/>
      <c r="G4" s="265"/>
      <c r="H4" s="265"/>
      <c r="J4" s="9"/>
      <c r="K4" s="9"/>
      <c r="L4" s="9"/>
      <c r="M4" s="9"/>
      <c r="N4" s="9"/>
      <c r="O4" s="9"/>
      <c r="P4" s="9"/>
    </row>
    <row r="6" spans="1:16" ht="29.25" customHeight="1">
      <c r="B6" s="11" t="s">
        <v>79</v>
      </c>
      <c r="C6" s="12" t="s">
        <v>80</v>
      </c>
      <c r="D6" s="221" t="s">
        <v>81</v>
      </c>
    </row>
    <row r="7" spans="1:16">
      <c r="B7" s="245" t="s">
        <v>82</v>
      </c>
    </row>
    <row r="9" spans="1:16">
      <c r="B9" s="88" t="s">
        <v>83</v>
      </c>
      <c r="C9" s="13"/>
    </row>
    <row r="10" spans="1:16">
      <c r="B10" s="14"/>
      <c r="C10" s="13"/>
    </row>
    <row r="11" spans="1:16" ht="13.5" customHeight="1">
      <c r="B11" s="14"/>
      <c r="C11" s="222" t="s">
        <v>84</v>
      </c>
      <c r="D11" s="222" t="s">
        <v>85</v>
      </c>
      <c r="E11" s="222" t="s">
        <v>86</v>
      </c>
      <c r="F11" s="247" t="s">
        <v>87</v>
      </c>
      <c r="G11" s="248" t="s">
        <v>88</v>
      </c>
      <c r="H11" s="247" t="s">
        <v>89</v>
      </c>
      <c r="I11" s="97"/>
      <c r="J11" s="97"/>
    </row>
    <row r="12" spans="1:16" ht="30" customHeight="1">
      <c r="B12" s="266" t="s">
        <v>90</v>
      </c>
      <c r="C12" s="267" t="s">
        <v>91</v>
      </c>
      <c r="D12" s="267"/>
      <c r="E12" s="267" t="s">
        <v>92</v>
      </c>
      <c r="F12" s="267"/>
      <c r="G12" s="268" t="s">
        <v>93</v>
      </c>
      <c r="H12" s="268"/>
      <c r="I12" s="269" t="s">
        <v>94</v>
      </c>
      <c r="J12" s="269"/>
      <c r="L12" s="15"/>
      <c r="M12" s="15"/>
      <c r="N12" s="15"/>
      <c r="O12" s="15"/>
    </row>
    <row r="13" spans="1:16" ht="42" customHeight="1">
      <c r="A13" s="13"/>
      <c r="B13" s="266"/>
      <c r="C13" s="107" t="s">
        <v>95</v>
      </c>
      <c r="D13" s="249" t="s">
        <v>96</v>
      </c>
      <c r="E13" s="107" t="s">
        <v>95</v>
      </c>
      <c r="F13" s="249" t="s">
        <v>96</v>
      </c>
      <c r="G13" s="108" t="s">
        <v>95</v>
      </c>
      <c r="H13" s="249" t="s">
        <v>96</v>
      </c>
      <c r="I13" s="249" t="s">
        <v>95</v>
      </c>
      <c r="J13" s="250" t="s">
        <v>97</v>
      </c>
      <c r="L13" s="15"/>
      <c r="M13" s="16"/>
      <c r="N13" s="15"/>
      <c r="O13" s="16"/>
    </row>
    <row r="14" spans="1:16" ht="15" customHeight="1">
      <c r="A14" s="140"/>
      <c r="B14" s="17" t="s">
        <v>98</v>
      </c>
      <c r="C14" s="214">
        <f>IFERROR(ROUND(INDEX('2a Historical_Other'!$A$9:$BF$96,MATCH('1a Levelised DTC'!C$11&amp;"_"&amp;'1a Levelised DTC'!$B14,'2a Historical_Other'!$A$9:$A$96,0),MATCH('1a Levelised DTC'!$C$6,'2a Historical_Other'!$A$9:$BF$9,0)),2),"-")</f>
        <v>165.56</v>
      </c>
      <c r="D14" s="214">
        <f>IFERROR(ROUND(INDEX('2a Historical_Other'!$A$9:$BF$96,MATCH('1a Levelised DTC'!D$11&amp;"_"&amp;'1a Levelised DTC'!$B14,'2a Historical_Other'!$A$9:$A$96,0),MATCH('1a Levelised DTC'!$C$6,'2a Historical_Other'!$A$9:$BF$9,0)),2),"-")</f>
        <v>800.78</v>
      </c>
      <c r="E14" s="214">
        <f>IFERROR(ROUND(INDEX('2a Historical_Other'!$A$9:$BF$96,MATCH('1a Levelised DTC'!E$11&amp;"_"&amp;'1a Levelised DTC'!$B14,'2a Historical_Other'!$A$9:$A$96,0),MATCH('1a Levelised DTC'!$C$6,'2a Historical_Other'!$A$9:$BF$9,0)),2),"-")</f>
        <v>163.1</v>
      </c>
      <c r="F14" s="214">
        <f>IFERROR(ROUND(INDEX('2a Historical_Other'!$A$9:$BF$96,MATCH('1a Levelised DTC'!F$11&amp;"_"&amp;'1a Levelised DTC'!$B14,'2a Historical_Other'!$A$9:$A$96,0),MATCH('1a Levelised DTC'!$C$6,'2a Historical_Other'!$A$9:$BF$9,0)),2),"-")</f>
        <v>1018.86</v>
      </c>
      <c r="G14" s="214">
        <f>IFERROR(ROUND(INDEX('2a Historical_Other'!$A$9:$BF$96,MATCH('1a Levelised DTC'!G$11&amp;"_"&amp;'1a Levelised DTC'!$B14,'2a Historical_Other'!$A$9:$A$96,0),MATCH('1a Levelised DTC'!$C$6,'2a Historical_Other'!$A$9:$BF$9,0)),2),"-")</f>
        <v>101.58</v>
      </c>
      <c r="H14" s="214">
        <f>IFERROR(ROUND(INDEX('2a Historical_Other'!$A$9:$BF$96,MATCH('1a Levelised DTC'!H$11&amp;"_"&amp;'1a Levelised DTC'!$B14,'2a Historical_Other'!$A$9:$A$96,0),MATCH('1a Levelised DTC'!$C$6,'2a Historical_Other'!$A$9:$BF$9,0)),2),"-")</f>
        <v>720.5</v>
      </c>
      <c r="I14" s="224">
        <f>IFERROR(C14+G14,"-")</f>
        <v>267.14</v>
      </c>
      <c r="J14" s="224">
        <f>IFERROR(D14+H14,"-")</f>
        <v>1521.28</v>
      </c>
      <c r="L14" s="18"/>
      <c r="M14" s="18"/>
      <c r="N14" s="18"/>
      <c r="O14" s="18"/>
    </row>
    <row r="15" spans="1:16" ht="15" customHeight="1">
      <c r="B15" s="17" t="s">
        <v>99</v>
      </c>
      <c r="C15" s="214">
        <f>IFERROR(ROUND(INDEX('2a Historical_Other'!$A$9:$BF$96,MATCH('1a Levelised DTC'!C$11&amp;"_"&amp;'1a Levelised DTC'!$B15,'2a Historical_Other'!$A$9:$A$96,0),MATCH('1a Levelised DTC'!$C$6,'2a Historical_Other'!$A$9:$BF$9,0)),2),"-")</f>
        <v>223.51</v>
      </c>
      <c r="D15" s="214">
        <f>IFERROR(ROUND(INDEX('2a Historical_Other'!$A$9:$BF$96,MATCH('1a Levelised DTC'!D$11&amp;"_"&amp;'1a Levelised DTC'!$B15,'2a Historical_Other'!$A$9:$A$96,0),MATCH('1a Levelised DTC'!$C$6,'2a Historical_Other'!$A$9:$BF$9,0)),2),"-")</f>
        <v>835.73</v>
      </c>
      <c r="E15" s="214">
        <f>IFERROR(ROUND(INDEX('2a Historical_Other'!$A$9:$BF$96,MATCH('1a Levelised DTC'!E$11&amp;"_"&amp;'1a Levelised DTC'!$B15,'2a Historical_Other'!$A$9:$A$96,0),MATCH('1a Levelised DTC'!$C$6,'2a Historical_Other'!$A$9:$BF$9,0)),2),"-")</f>
        <v>220.75</v>
      </c>
      <c r="F15" s="214">
        <f>IFERROR(ROUND(INDEX('2a Historical_Other'!$A$9:$BF$96,MATCH('1a Levelised DTC'!F$11&amp;"_"&amp;'1a Levelised DTC'!$B15,'2a Historical_Other'!$A$9:$A$96,0),MATCH('1a Levelised DTC'!$C$6,'2a Historical_Other'!$A$9:$BF$9,0)),2),"-")</f>
        <v>1049.26</v>
      </c>
      <c r="G15" s="214">
        <f>IFERROR(ROUND(INDEX('2a Historical_Other'!$A$9:$BF$96,MATCH('1a Levelised DTC'!G$11&amp;"_"&amp;'1a Levelised DTC'!$B15,'2a Historical_Other'!$A$9:$A$96,0),MATCH('1a Levelised DTC'!$C$6,'2a Historical_Other'!$A$9:$BF$9,0)),2),"-")</f>
        <v>101.5</v>
      </c>
      <c r="H15" s="214">
        <f>IFERROR(ROUND(INDEX('2a Historical_Other'!$A$9:$BF$96,MATCH('1a Levelised DTC'!H$11&amp;"_"&amp;'1a Levelised DTC'!$B15,'2a Historical_Other'!$A$9:$A$96,0),MATCH('1a Levelised DTC'!$C$6,'2a Historical_Other'!$A$9:$BF$9,0)),2),"-")</f>
        <v>725.17</v>
      </c>
      <c r="I15" s="224">
        <f t="shared" ref="I15:I27" si="0">IFERROR(C15+G15,"-")</f>
        <v>325.01</v>
      </c>
      <c r="J15" s="224">
        <f t="shared" ref="J15:J27" si="1">IFERROR(D15+H15,"-")</f>
        <v>1560.9</v>
      </c>
      <c r="L15" s="18"/>
      <c r="M15" s="18"/>
      <c r="N15" s="18"/>
      <c r="O15" s="18"/>
    </row>
    <row r="16" spans="1:16" ht="15" customHeight="1">
      <c r="B16" s="17" t="s">
        <v>100</v>
      </c>
      <c r="C16" s="214">
        <f>IFERROR(ROUND(INDEX('2a Historical_Other'!$A$9:$BF$96,MATCH('1a Levelised DTC'!C$11&amp;"_"&amp;'1a Levelised DTC'!$B16,'2a Historical_Other'!$A$9:$A$96,0),MATCH('1a Levelised DTC'!$C$6,'2a Historical_Other'!$A$9:$BF$9,0)),2),"-")</f>
        <v>223.85</v>
      </c>
      <c r="D16" s="214">
        <f>IFERROR(ROUND(INDEX('2a Historical_Other'!$A$9:$BF$96,MATCH('1a Levelised DTC'!D$11&amp;"_"&amp;'1a Levelised DTC'!$B16,'2a Historical_Other'!$A$9:$A$96,0),MATCH('1a Levelised DTC'!$C$6,'2a Historical_Other'!$A$9:$BF$9,0)),2),"-")</f>
        <v>837.13</v>
      </c>
      <c r="E16" s="214">
        <f>IFERROR(ROUND(INDEX('2a Historical_Other'!$A$9:$BF$96,MATCH('1a Levelised DTC'!E$11&amp;"_"&amp;'1a Levelised DTC'!$B16,'2a Historical_Other'!$A$9:$A$96,0),MATCH('1a Levelised DTC'!$C$6,'2a Historical_Other'!$A$9:$BF$9,0)),2),"-")</f>
        <v>221.52</v>
      </c>
      <c r="F16" s="214">
        <f>IFERROR(ROUND(INDEX('2a Historical_Other'!$A$9:$BF$96,MATCH('1a Levelised DTC'!F$11&amp;"_"&amp;'1a Levelised DTC'!$B16,'2a Historical_Other'!$A$9:$A$96,0),MATCH('1a Levelised DTC'!$C$6,'2a Historical_Other'!$A$9:$BF$9,0)),2),"-")</f>
        <v>1054.24</v>
      </c>
      <c r="G16" s="214">
        <f>IFERROR(ROUND(INDEX('2a Historical_Other'!$A$9:$BF$96,MATCH('1a Levelised DTC'!G$11&amp;"_"&amp;'1a Levelised DTC'!$B16,'2a Historical_Other'!$A$9:$A$96,0),MATCH('1a Levelised DTC'!$C$6,'2a Historical_Other'!$A$9:$BF$9,0)),2),"-")</f>
        <v>101.42</v>
      </c>
      <c r="H16" s="214">
        <f>IFERROR(ROUND(INDEX('2a Historical_Other'!$A$9:$BF$96,MATCH('1a Levelised DTC'!H$11&amp;"_"&amp;'1a Levelised DTC'!$B16,'2a Historical_Other'!$A$9:$A$96,0),MATCH('1a Levelised DTC'!$C$6,'2a Historical_Other'!$A$9:$BF$9,0)),2),"-")</f>
        <v>723.47</v>
      </c>
      <c r="I16" s="224">
        <f t="shared" si="0"/>
        <v>325.27</v>
      </c>
      <c r="J16" s="224">
        <f t="shared" si="1"/>
        <v>1560.6</v>
      </c>
      <c r="L16" s="18"/>
      <c r="M16" s="18"/>
      <c r="N16" s="18"/>
      <c r="O16" s="18"/>
    </row>
    <row r="17" spans="1:15" ht="15" customHeight="1">
      <c r="B17" s="17" t="s">
        <v>101</v>
      </c>
      <c r="C17" s="214">
        <f>IFERROR(ROUND(INDEX('2a Historical_Other'!$A$9:$BF$96,MATCH('1a Levelised DTC'!C$11&amp;"_"&amp;'1a Levelised DTC'!$B17,'2a Historical_Other'!$A$9:$A$96,0),MATCH('1a Levelised DTC'!$C$6,'2a Historical_Other'!$A$9:$BF$9,0)),2),"-")</f>
        <v>200.11</v>
      </c>
      <c r="D17" s="214">
        <f>IFERROR(ROUND(INDEX('2a Historical_Other'!$A$9:$BF$96,MATCH('1a Levelised DTC'!D$11&amp;"_"&amp;'1a Levelised DTC'!$B17,'2a Historical_Other'!$A$9:$A$96,0),MATCH('1a Levelised DTC'!$C$6,'2a Historical_Other'!$A$9:$BF$9,0)),2),"-")</f>
        <v>843.4</v>
      </c>
      <c r="E17" s="214">
        <f>IFERROR(ROUND(INDEX('2a Historical_Other'!$A$9:$BF$96,MATCH('1a Levelised DTC'!E$11&amp;"_"&amp;'1a Levelised DTC'!$B17,'2a Historical_Other'!$A$9:$A$96,0),MATCH('1a Levelised DTC'!$C$6,'2a Historical_Other'!$A$9:$BF$9,0)),2),"-")</f>
        <v>202.59</v>
      </c>
      <c r="F17" s="214">
        <f>IFERROR(ROUND(INDEX('2a Historical_Other'!$A$9:$BF$96,MATCH('1a Levelised DTC'!F$11&amp;"_"&amp;'1a Levelised DTC'!$B17,'2a Historical_Other'!$A$9:$A$96,0),MATCH('1a Levelised DTC'!$C$6,'2a Historical_Other'!$A$9:$BF$9,0)),2),"-")</f>
        <v>1071.55</v>
      </c>
      <c r="G17" s="214">
        <f>IFERROR(ROUND(INDEX('2a Historical_Other'!$A$9:$BF$96,MATCH('1a Levelised DTC'!G$11&amp;"_"&amp;'1a Levelised DTC'!$B17,'2a Historical_Other'!$A$9:$A$96,0),MATCH('1a Levelised DTC'!$C$6,'2a Historical_Other'!$A$9:$BF$9,0)),2),"-")</f>
        <v>101.76</v>
      </c>
      <c r="H17" s="214">
        <f>IFERROR(ROUND(INDEX('2a Historical_Other'!$A$9:$BF$96,MATCH('1a Levelised DTC'!H$11&amp;"_"&amp;'1a Levelised DTC'!$B17,'2a Historical_Other'!$A$9:$A$96,0),MATCH('1a Levelised DTC'!$C$6,'2a Historical_Other'!$A$9:$BF$9,0)),2),"-")</f>
        <v>719.97</v>
      </c>
      <c r="I17" s="224">
        <f t="shared" si="0"/>
        <v>301.87</v>
      </c>
      <c r="J17" s="224">
        <f t="shared" si="1"/>
        <v>1563.37</v>
      </c>
      <c r="L17" s="18"/>
      <c r="M17" s="18"/>
      <c r="N17" s="18"/>
      <c r="O17" s="18"/>
    </row>
    <row r="18" spans="1:15" ht="15" customHeight="1">
      <c r="B18" s="17" t="s">
        <v>102</v>
      </c>
      <c r="C18" s="214">
        <f>IFERROR(ROUND(INDEX('2a Historical_Other'!$A$9:$BF$96,MATCH('1a Levelised DTC'!C$11&amp;"_"&amp;'1a Levelised DTC'!$B18,'2a Historical_Other'!$A$9:$A$96,0),MATCH('1a Levelised DTC'!$C$6,'2a Historical_Other'!$A$9:$BF$9,0)),2),"-")</f>
        <v>172.78</v>
      </c>
      <c r="D18" s="214">
        <f>IFERROR(ROUND(INDEX('2a Historical_Other'!$A$9:$BF$96,MATCH('1a Levelised DTC'!D$11&amp;"_"&amp;'1a Levelised DTC'!$B18,'2a Historical_Other'!$A$9:$A$96,0),MATCH('1a Levelised DTC'!$C$6,'2a Historical_Other'!$A$9:$BF$9,0)),2),"-")</f>
        <v>815.16</v>
      </c>
      <c r="E18" s="214">
        <f>IFERROR(ROUND(INDEX('2a Historical_Other'!$A$9:$BF$96,MATCH('1a Levelised DTC'!E$11&amp;"_"&amp;'1a Levelised DTC'!$B18,'2a Historical_Other'!$A$9:$A$96,0),MATCH('1a Levelised DTC'!$C$6,'2a Historical_Other'!$A$9:$BF$9,0)),2),"-")</f>
        <v>172.74</v>
      </c>
      <c r="F18" s="214">
        <f>IFERROR(ROUND(INDEX('2a Historical_Other'!$A$9:$BF$96,MATCH('1a Levelised DTC'!F$11&amp;"_"&amp;'1a Levelised DTC'!$B18,'2a Historical_Other'!$A$9:$A$96,0),MATCH('1a Levelised DTC'!$C$6,'2a Historical_Other'!$A$9:$BF$9,0)),2),"-")</f>
        <v>1040.42</v>
      </c>
      <c r="G18" s="214">
        <f>IFERROR(ROUND(INDEX('2a Historical_Other'!$A$9:$BF$96,MATCH('1a Levelised DTC'!G$11&amp;"_"&amp;'1a Levelised DTC'!$B18,'2a Historical_Other'!$A$9:$A$96,0),MATCH('1a Levelised DTC'!$C$6,'2a Historical_Other'!$A$9:$BF$9,0)),2),"-")</f>
        <v>99.27</v>
      </c>
      <c r="H18" s="214">
        <f>IFERROR(ROUND(INDEX('2a Historical_Other'!$A$9:$BF$96,MATCH('1a Levelised DTC'!H$11&amp;"_"&amp;'1a Levelised DTC'!$B18,'2a Historical_Other'!$A$9:$A$96,0),MATCH('1a Levelised DTC'!$C$6,'2a Historical_Other'!$A$9:$BF$9,0)),2),"-")</f>
        <v>749.78</v>
      </c>
      <c r="I18" s="224">
        <f t="shared" si="0"/>
        <v>272.05</v>
      </c>
      <c r="J18" s="224">
        <f t="shared" si="1"/>
        <v>1564.94</v>
      </c>
      <c r="L18" s="18"/>
      <c r="M18" s="18"/>
      <c r="N18" s="18"/>
      <c r="O18" s="18"/>
    </row>
    <row r="19" spans="1:15" ht="15" customHeight="1">
      <c r="B19" s="17" t="s">
        <v>103</v>
      </c>
      <c r="C19" s="214">
        <f>IFERROR(ROUND(INDEX('2a Historical_Other'!$A$9:$BF$96,MATCH('1a Levelised DTC'!C$11&amp;"_"&amp;'1a Levelised DTC'!$B19,'2a Historical_Other'!$A$9:$A$96,0),MATCH('1a Levelised DTC'!$C$6,'2a Historical_Other'!$A$9:$BF$9,0)),2),"-")</f>
        <v>223.16</v>
      </c>
      <c r="D19" s="214">
        <f>IFERROR(ROUND(INDEX('2a Historical_Other'!$A$9:$BF$96,MATCH('1a Levelised DTC'!D$11&amp;"_"&amp;'1a Levelised DTC'!$B19,'2a Historical_Other'!$A$9:$A$96,0),MATCH('1a Levelised DTC'!$C$6,'2a Historical_Other'!$A$9:$BF$9,0)),2),"-")</f>
        <v>850.48</v>
      </c>
      <c r="E19" s="214">
        <f>IFERROR(ROUND(INDEX('2a Historical_Other'!$A$9:$BF$96,MATCH('1a Levelised DTC'!E$11&amp;"_"&amp;'1a Levelised DTC'!$B19,'2a Historical_Other'!$A$9:$A$96,0),MATCH('1a Levelised DTC'!$C$6,'2a Historical_Other'!$A$9:$BF$9,0)),2),"-")</f>
        <v>225.3</v>
      </c>
      <c r="F19" s="214">
        <f>IFERROR(ROUND(INDEX('2a Historical_Other'!$A$9:$BF$96,MATCH('1a Levelised DTC'!F$11&amp;"_"&amp;'1a Levelised DTC'!$B19,'2a Historical_Other'!$A$9:$A$96,0),MATCH('1a Levelised DTC'!$C$6,'2a Historical_Other'!$A$9:$BF$9,0)),2),"-")</f>
        <v>1072.9000000000001</v>
      </c>
      <c r="G19" s="214">
        <f>IFERROR(ROUND(INDEX('2a Historical_Other'!$A$9:$BF$96,MATCH('1a Levelised DTC'!G$11&amp;"_"&amp;'1a Levelised DTC'!$B19,'2a Historical_Other'!$A$9:$A$96,0),MATCH('1a Levelised DTC'!$C$6,'2a Historical_Other'!$A$9:$BF$9,0)),2),"-")</f>
        <v>101.84</v>
      </c>
      <c r="H19" s="214">
        <f>IFERROR(ROUND(INDEX('2a Historical_Other'!$A$9:$BF$96,MATCH('1a Levelised DTC'!H$11&amp;"_"&amp;'1a Levelised DTC'!$B19,'2a Historical_Other'!$A$9:$A$96,0),MATCH('1a Levelised DTC'!$C$6,'2a Historical_Other'!$A$9:$BF$9,0)),2),"-")</f>
        <v>720.06</v>
      </c>
      <c r="I19" s="224">
        <f t="shared" si="0"/>
        <v>325</v>
      </c>
      <c r="J19" s="224">
        <f t="shared" si="1"/>
        <v>1570.54</v>
      </c>
      <c r="L19" s="18"/>
      <c r="M19" s="18"/>
      <c r="N19" s="18"/>
      <c r="O19" s="18"/>
    </row>
    <row r="20" spans="1:15" ht="15" customHeight="1">
      <c r="B20" s="17" t="s">
        <v>104</v>
      </c>
      <c r="C20" s="214">
        <f>IFERROR(ROUND(INDEX('2a Historical_Other'!$A$9:$BF$96,MATCH('1a Levelised DTC'!C$11&amp;"_"&amp;'1a Levelised DTC'!$B20,'2a Historical_Other'!$A$9:$A$96,0),MATCH('1a Levelised DTC'!$C$6,'2a Historical_Other'!$A$9:$BF$9,0)),2),"-")</f>
        <v>246.04</v>
      </c>
      <c r="D20" s="214">
        <f>IFERROR(ROUND(INDEX('2a Historical_Other'!$A$9:$BF$96,MATCH('1a Levelised DTC'!D$11&amp;"_"&amp;'1a Levelised DTC'!$B20,'2a Historical_Other'!$A$9:$A$96,0),MATCH('1a Levelised DTC'!$C$6,'2a Historical_Other'!$A$9:$BF$9,0)),2),"-")</f>
        <v>919.58</v>
      </c>
      <c r="E20" s="214">
        <f>IFERROR(ROUND(INDEX('2a Historical_Other'!$A$9:$BF$96,MATCH('1a Levelised DTC'!E$11&amp;"_"&amp;'1a Levelised DTC'!$B20,'2a Historical_Other'!$A$9:$A$96,0),MATCH('1a Levelised DTC'!$C$6,'2a Historical_Other'!$A$9:$BF$9,0)),2),"-")</f>
        <v>243.28</v>
      </c>
      <c r="F20" s="214">
        <f>IFERROR(ROUND(INDEX('2a Historical_Other'!$A$9:$BF$96,MATCH('1a Levelised DTC'!F$11&amp;"_"&amp;'1a Levelised DTC'!$B20,'2a Historical_Other'!$A$9:$A$96,0),MATCH('1a Levelised DTC'!$C$6,'2a Historical_Other'!$A$9:$BF$9,0)),2),"-")</f>
        <v>1150.74</v>
      </c>
      <c r="G20" s="214">
        <f>IFERROR(ROUND(INDEX('2a Historical_Other'!$A$9:$BF$96,MATCH('1a Levelised DTC'!G$11&amp;"_"&amp;'1a Levelised DTC'!$B20,'2a Historical_Other'!$A$9:$A$96,0),MATCH('1a Levelised DTC'!$C$6,'2a Historical_Other'!$A$9:$BF$9,0)),2),"-")</f>
        <v>102.47</v>
      </c>
      <c r="H20" s="214">
        <f>IFERROR(ROUND(INDEX('2a Historical_Other'!$A$9:$BF$96,MATCH('1a Levelised DTC'!H$11&amp;"_"&amp;'1a Levelised DTC'!$B20,'2a Historical_Other'!$A$9:$A$96,0),MATCH('1a Levelised DTC'!$C$6,'2a Historical_Other'!$A$9:$BF$9,0)),2),"-")</f>
        <v>725.89</v>
      </c>
      <c r="I20" s="224">
        <f t="shared" si="0"/>
        <v>348.51</v>
      </c>
      <c r="J20" s="224">
        <f t="shared" si="1"/>
        <v>1645.47</v>
      </c>
      <c r="L20" s="18"/>
      <c r="M20" s="18"/>
      <c r="N20" s="18"/>
      <c r="O20" s="18"/>
    </row>
    <row r="21" spans="1:15" ht="15" customHeight="1">
      <c r="B21" s="17" t="s">
        <v>105</v>
      </c>
      <c r="C21" s="214">
        <f>IFERROR(ROUND(INDEX('2a Historical_Other'!$A$9:$BF$96,MATCH('1a Levelised DTC'!C$11&amp;"_"&amp;'1a Levelised DTC'!$B21,'2a Historical_Other'!$A$9:$A$96,0),MATCH('1a Levelised DTC'!$C$6,'2a Historical_Other'!$A$9:$BF$9,0)),2),"-")</f>
        <v>155.85</v>
      </c>
      <c r="D21" s="214">
        <f>IFERROR(ROUND(INDEX('2a Historical_Other'!$A$9:$BF$96,MATCH('1a Levelised DTC'!D$11&amp;"_"&amp;'1a Levelised DTC'!$B21,'2a Historical_Other'!$A$9:$A$96,0),MATCH('1a Levelised DTC'!$C$6,'2a Historical_Other'!$A$9:$BF$9,0)),2),"-")</f>
        <v>796.04</v>
      </c>
      <c r="E21" s="214">
        <f>IFERROR(ROUND(INDEX('2a Historical_Other'!$A$9:$BF$96,MATCH('1a Levelised DTC'!E$11&amp;"_"&amp;'1a Levelised DTC'!$B21,'2a Historical_Other'!$A$9:$A$96,0),MATCH('1a Levelised DTC'!$C$6,'2a Historical_Other'!$A$9:$BF$9,0)),2),"-")</f>
        <v>154.37</v>
      </c>
      <c r="F21" s="214">
        <f>IFERROR(ROUND(INDEX('2a Historical_Other'!$A$9:$BF$96,MATCH('1a Levelised DTC'!F$11&amp;"_"&amp;'1a Levelised DTC'!$B21,'2a Historical_Other'!$A$9:$A$96,0),MATCH('1a Levelised DTC'!$C$6,'2a Historical_Other'!$A$9:$BF$9,0)),2),"-")</f>
        <v>1016.27</v>
      </c>
      <c r="G21" s="214">
        <f>IFERROR(ROUND(INDEX('2a Historical_Other'!$A$9:$BF$96,MATCH('1a Levelised DTC'!G$11&amp;"_"&amp;'1a Levelised DTC'!$B21,'2a Historical_Other'!$A$9:$A$96,0),MATCH('1a Levelised DTC'!$C$6,'2a Historical_Other'!$A$9:$BF$9,0)),2),"-")</f>
        <v>102.91</v>
      </c>
      <c r="H21" s="214">
        <f>IFERROR(ROUND(INDEX('2a Historical_Other'!$A$9:$BF$96,MATCH('1a Levelised DTC'!H$11&amp;"_"&amp;'1a Levelised DTC'!$B21,'2a Historical_Other'!$A$9:$A$96,0),MATCH('1a Levelised DTC'!$C$6,'2a Historical_Other'!$A$9:$BF$9,0)),2),"-")</f>
        <v>750.69</v>
      </c>
      <c r="I21" s="224">
        <f t="shared" si="0"/>
        <v>258.76</v>
      </c>
      <c r="J21" s="224">
        <f t="shared" si="1"/>
        <v>1546.73</v>
      </c>
      <c r="L21" s="18"/>
      <c r="M21" s="18"/>
      <c r="N21" s="18"/>
      <c r="O21" s="18"/>
    </row>
    <row r="22" spans="1:15" ht="15" customHeight="1">
      <c r="B22" s="17" t="s">
        <v>106</v>
      </c>
      <c r="C22" s="214">
        <f>IFERROR(ROUND(INDEX('2a Historical_Other'!$A$9:$BF$96,MATCH('1a Levelised DTC'!C$11&amp;"_"&amp;'1a Levelised DTC'!$B22,'2a Historical_Other'!$A$9:$A$96,0),MATCH('1a Levelised DTC'!$C$6,'2a Historical_Other'!$A$9:$BF$9,0)),2),"-")</f>
        <v>189.27</v>
      </c>
      <c r="D22" s="214">
        <f>IFERROR(ROUND(INDEX('2a Historical_Other'!$A$9:$BF$96,MATCH('1a Levelised DTC'!D$11&amp;"_"&amp;'1a Levelised DTC'!$B22,'2a Historical_Other'!$A$9:$A$96,0),MATCH('1a Levelised DTC'!$C$6,'2a Historical_Other'!$A$9:$BF$9,0)),2),"-")</f>
        <v>837.94</v>
      </c>
      <c r="E22" s="214">
        <f>IFERROR(ROUND(INDEX('2a Historical_Other'!$A$9:$BF$96,MATCH('1a Levelised DTC'!E$11&amp;"_"&amp;'1a Levelised DTC'!$B22,'2a Historical_Other'!$A$9:$A$96,0),MATCH('1a Levelised DTC'!$C$6,'2a Historical_Other'!$A$9:$BF$9,0)),2),"-")</f>
        <v>190.29</v>
      </c>
      <c r="F22" s="214">
        <f>IFERROR(ROUND(INDEX('2a Historical_Other'!$A$9:$BF$96,MATCH('1a Levelised DTC'!F$11&amp;"_"&amp;'1a Levelised DTC'!$B22,'2a Historical_Other'!$A$9:$A$96,0),MATCH('1a Levelised DTC'!$C$6,'2a Historical_Other'!$A$9:$BF$9,0)),2),"-")</f>
        <v>1064.42</v>
      </c>
      <c r="G22" s="214">
        <f>IFERROR(ROUND(INDEX('2a Historical_Other'!$A$9:$BF$96,MATCH('1a Levelised DTC'!G$11&amp;"_"&amp;'1a Levelised DTC'!$B22,'2a Historical_Other'!$A$9:$A$96,0),MATCH('1a Levelised DTC'!$C$6,'2a Historical_Other'!$A$9:$BF$9,0)),2),"-")</f>
        <v>99.66</v>
      </c>
      <c r="H22" s="214">
        <f>IFERROR(ROUND(INDEX('2a Historical_Other'!$A$9:$BF$96,MATCH('1a Levelised DTC'!H$11&amp;"_"&amp;'1a Levelised DTC'!$B22,'2a Historical_Other'!$A$9:$A$96,0),MATCH('1a Levelised DTC'!$C$6,'2a Historical_Other'!$A$9:$BF$9,0)),2),"-")</f>
        <v>735.03</v>
      </c>
      <c r="I22" s="224">
        <f t="shared" si="0"/>
        <v>288.93</v>
      </c>
      <c r="J22" s="224">
        <f t="shared" si="1"/>
        <v>1572.97</v>
      </c>
      <c r="L22" s="18"/>
      <c r="M22" s="18"/>
      <c r="N22" s="18"/>
      <c r="O22" s="18"/>
    </row>
    <row r="23" spans="1:15" ht="15" customHeight="1">
      <c r="B23" s="17" t="s">
        <v>107</v>
      </c>
      <c r="C23" s="214">
        <f>IFERROR(ROUND(INDEX('2a Historical_Other'!$A$9:$BF$96,MATCH('1a Levelised DTC'!C$11&amp;"_"&amp;'1a Levelised DTC'!$B23,'2a Historical_Other'!$A$9:$A$96,0),MATCH('1a Levelised DTC'!$C$6,'2a Historical_Other'!$A$9:$BF$9,0)),2),"-")</f>
        <v>187.53</v>
      </c>
      <c r="D23" s="214">
        <f>IFERROR(ROUND(INDEX('2a Historical_Other'!$A$9:$BF$96,MATCH('1a Levelised DTC'!D$11&amp;"_"&amp;'1a Levelised DTC'!$B23,'2a Historical_Other'!$A$9:$A$96,0),MATCH('1a Levelised DTC'!$C$6,'2a Historical_Other'!$A$9:$BF$9,0)),2),"-")</f>
        <v>828.76</v>
      </c>
      <c r="E23" s="214">
        <f>IFERROR(ROUND(INDEX('2a Historical_Other'!$A$9:$BF$96,MATCH('1a Levelised DTC'!E$11&amp;"_"&amp;'1a Levelised DTC'!$B23,'2a Historical_Other'!$A$9:$A$96,0),MATCH('1a Levelised DTC'!$C$6,'2a Historical_Other'!$A$9:$BF$9,0)),2),"-")</f>
        <v>188.33</v>
      </c>
      <c r="F23" s="214">
        <f>IFERROR(ROUND(INDEX('2a Historical_Other'!$A$9:$BF$96,MATCH('1a Levelised DTC'!F$11&amp;"_"&amp;'1a Levelised DTC'!$B23,'2a Historical_Other'!$A$9:$A$96,0),MATCH('1a Levelised DTC'!$C$6,'2a Historical_Other'!$A$9:$BF$9,0)),2),"-")</f>
        <v>1054.48</v>
      </c>
      <c r="G23" s="214">
        <f>IFERROR(ROUND(INDEX('2a Historical_Other'!$A$9:$BF$96,MATCH('1a Levelised DTC'!G$11&amp;"_"&amp;'1a Levelised DTC'!$B23,'2a Historical_Other'!$A$9:$A$96,0),MATCH('1a Levelised DTC'!$C$6,'2a Historical_Other'!$A$9:$BF$9,0)),2),"-")</f>
        <v>99.92</v>
      </c>
      <c r="H23" s="214">
        <f>IFERROR(ROUND(INDEX('2a Historical_Other'!$A$9:$BF$96,MATCH('1a Levelised DTC'!H$11&amp;"_"&amp;'1a Levelised DTC'!$B23,'2a Historical_Other'!$A$9:$A$96,0),MATCH('1a Levelised DTC'!$C$6,'2a Historical_Other'!$A$9:$BF$9,0)),2),"-")</f>
        <v>721.37</v>
      </c>
      <c r="I23" s="224">
        <f t="shared" si="0"/>
        <v>287.45</v>
      </c>
      <c r="J23" s="224">
        <f t="shared" si="1"/>
        <v>1550.13</v>
      </c>
      <c r="L23" s="18"/>
      <c r="M23" s="18"/>
      <c r="N23" s="18"/>
      <c r="O23" s="18"/>
    </row>
    <row r="24" spans="1:15" ht="15" customHeight="1">
      <c r="B24" s="17" t="s">
        <v>108</v>
      </c>
      <c r="C24" s="214">
        <f>IFERROR(ROUND(INDEX('2a Historical_Other'!$A$9:$BF$96,MATCH('1a Levelised DTC'!C$11&amp;"_"&amp;'1a Levelised DTC'!$B24,'2a Historical_Other'!$A$9:$A$96,0),MATCH('1a Levelised DTC'!$C$6,'2a Historical_Other'!$A$9:$BF$9,0)),2),"-")</f>
        <v>186.35</v>
      </c>
      <c r="D24" s="214">
        <f>IFERROR(ROUND(INDEX('2a Historical_Other'!$A$9:$BF$96,MATCH('1a Levelised DTC'!D$11&amp;"_"&amp;'1a Levelised DTC'!$B24,'2a Historical_Other'!$A$9:$A$96,0),MATCH('1a Levelised DTC'!$C$6,'2a Historical_Other'!$A$9:$BF$9,0)),2),"-")</f>
        <v>795.1</v>
      </c>
      <c r="E24" s="214">
        <f>IFERROR(ROUND(INDEX('2a Historical_Other'!$A$9:$BF$96,MATCH('1a Levelised DTC'!E$11&amp;"_"&amp;'1a Levelised DTC'!$B24,'2a Historical_Other'!$A$9:$A$96,0),MATCH('1a Levelised DTC'!$C$6,'2a Historical_Other'!$A$9:$BF$9,0)),2),"-")</f>
        <v>184.4</v>
      </c>
      <c r="F24" s="214">
        <f>IFERROR(ROUND(INDEX('2a Historical_Other'!$A$9:$BF$96,MATCH('1a Levelised DTC'!F$11&amp;"_"&amp;'1a Levelised DTC'!$B24,'2a Historical_Other'!$A$9:$A$96,0),MATCH('1a Levelised DTC'!$C$6,'2a Historical_Other'!$A$9:$BF$9,0)),2),"-")</f>
        <v>1009.04</v>
      </c>
      <c r="G24" s="214">
        <f>IFERROR(ROUND(INDEX('2a Historical_Other'!$A$9:$BF$96,MATCH('1a Levelised DTC'!G$11&amp;"_"&amp;'1a Levelised DTC'!$B24,'2a Historical_Other'!$A$9:$A$96,0),MATCH('1a Levelised DTC'!$C$6,'2a Historical_Other'!$A$9:$BF$9,0)),2),"-")</f>
        <v>100.2</v>
      </c>
      <c r="H24" s="214">
        <f>IFERROR(ROUND(INDEX('2a Historical_Other'!$A$9:$BF$96,MATCH('1a Levelised DTC'!H$11&amp;"_"&amp;'1a Levelised DTC'!$B24,'2a Historical_Other'!$A$9:$A$96,0),MATCH('1a Levelised DTC'!$C$6,'2a Historical_Other'!$A$9:$BF$9,0)),2),"-")</f>
        <v>713.72</v>
      </c>
      <c r="I24" s="224">
        <f t="shared" si="0"/>
        <v>286.55</v>
      </c>
      <c r="J24" s="224">
        <f t="shared" si="1"/>
        <v>1508.8200000000002</v>
      </c>
      <c r="L24" s="18"/>
      <c r="M24" s="18"/>
      <c r="N24" s="18"/>
      <c r="O24" s="18"/>
    </row>
    <row r="25" spans="1:15" ht="15" customHeight="1">
      <c r="B25" s="17" t="s">
        <v>109</v>
      </c>
      <c r="C25" s="214">
        <f>IFERROR(ROUND(INDEX('2a Historical_Other'!$A$9:$BF$96,MATCH('1a Levelised DTC'!C$11&amp;"_"&amp;'1a Levelised DTC'!$B25,'2a Historical_Other'!$A$9:$A$96,0),MATCH('1a Levelised DTC'!$C$6,'2a Historical_Other'!$A$9:$BF$9,0)),2),"-")</f>
        <v>207.61</v>
      </c>
      <c r="D25" s="214">
        <f>IFERROR(ROUND(INDEX('2a Historical_Other'!$A$9:$BF$96,MATCH('1a Levelised DTC'!D$11&amp;"_"&amp;'1a Levelised DTC'!$B25,'2a Historical_Other'!$A$9:$A$96,0),MATCH('1a Levelised DTC'!$C$6,'2a Historical_Other'!$A$9:$BF$9,0)),2),"-")</f>
        <v>822.02</v>
      </c>
      <c r="E25" s="214">
        <f>IFERROR(ROUND(INDEX('2a Historical_Other'!$A$9:$BF$96,MATCH('1a Levelised DTC'!E$11&amp;"_"&amp;'1a Levelised DTC'!$B25,'2a Historical_Other'!$A$9:$A$96,0),MATCH('1a Levelised DTC'!$C$6,'2a Historical_Other'!$A$9:$BF$9,0)),2),"-")</f>
        <v>206.26</v>
      </c>
      <c r="F25" s="214">
        <f>IFERROR(ROUND(INDEX('2a Historical_Other'!$A$9:$BF$96,MATCH('1a Levelised DTC'!F$11&amp;"_"&amp;'1a Levelised DTC'!$B25,'2a Historical_Other'!$A$9:$A$96,0),MATCH('1a Levelised DTC'!$C$6,'2a Historical_Other'!$A$9:$BF$9,0)),2),"-")</f>
        <v>1039.8</v>
      </c>
      <c r="G25" s="214">
        <f>IFERROR(ROUND(INDEX('2a Historical_Other'!$A$9:$BF$96,MATCH('1a Levelised DTC'!G$11&amp;"_"&amp;'1a Levelised DTC'!$B25,'2a Historical_Other'!$A$9:$A$96,0),MATCH('1a Levelised DTC'!$C$6,'2a Historical_Other'!$A$9:$BF$9,0)),2),"-")</f>
        <v>101.2</v>
      </c>
      <c r="H25" s="214">
        <f>IFERROR(ROUND(INDEX('2a Historical_Other'!$A$9:$BF$96,MATCH('1a Levelised DTC'!H$11&amp;"_"&amp;'1a Levelised DTC'!$B25,'2a Historical_Other'!$A$9:$A$96,0),MATCH('1a Levelised DTC'!$C$6,'2a Historical_Other'!$A$9:$BF$9,0)),2),"-")</f>
        <v>724.13</v>
      </c>
      <c r="I25" s="224">
        <f t="shared" si="0"/>
        <v>308.81</v>
      </c>
      <c r="J25" s="224">
        <f t="shared" si="1"/>
        <v>1546.15</v>
      </c>
      <c r="L25" s="18"/>
      <c r="M25" s="18"/>
      <c r="N25" s="18"/>
      <c r="O25" s="18"/>
    </row>
    <row r="26" spans="1:15" ht="15" customHeight="1">
      <c r="B26" s="17" t="s">
        <v>110</v>
      </c>
      <c r="C26" s="214">
        <f>IFERROR(ROUND(INDEX('2a Historical_Other'!$A$9:$BF$96,MATCH('1a Levelised DTC'!C$11&amp;"_"&amp;'1a Levelised DTC'!$B26,'2a Historical_Other'!$A$9:$A$96,0),MATCH('1a Levelised DTC'!$C$6,'2a Historical_Other'!$A$9:$BF$9,0)),2),"-")</f>
        <v>201.28</v>
      </c>
      <c r="D26" s="214">
        <f>IFERROR(ROUND(INDEX('2a Historical_Other'!$A$9:$BF$96,MATCH('1a Levelised DTC'!D$11&amp;"_"&amp;'1a Levelised DTC'!$B26,'2a Historical_Other'!$A$9:$A$96,0),MATCH('1a Levelised DTC'!$C$6,'2a Historical_Other'!$A$9:$BF$9,0)),2),"-")</f>
        <v>843.25</v>
      </c>
      <c r="E26" s="214">
        <f>IFERROR(ROUND(INDEX('2a Historical_Other'!$A$9:$BF$96,MATCH('1a Levelised DTC'!E$11&amp;"_"&amp;'1a Levelised DTC'!$B26,'2a Historical_Other'!$A$9:$A$96,0),MATCH('1a Levelised DTC'!$C$6,'2a Historical_Other'!$A$9:$BF$9,0)),2),"-")</f>
        <v>202.74</v>
      </c>
      <c r="F26" s="214">
        <f>IFERROR(ROUND(INDEX('2a Historical_Other'!$A$9:$BF$96,MATCH('1a Levelised DTC'!F$11&amp;"_"&amp;'1a Levelised DTC'!$B26,'2a Historical_Other'!$A$9:$A$96,0),MATCH('1a Levelised DTC'!$C$6,'2a Historical_Other'!$A$9:$BF$9,0)),2),"-")</f>
        <v>1068.28</v>
      </c>
      <c r="G26" s="214">
        <f>IFERROR(ROUND(INDEX('2a Historical_Other'!$A$9:$BF$96,MATCH('1a Levelised DTC'!G$11&amp;"_"&amp;'1a Levelised DTC'!$B26,'2a Historical_Other'!$A$9:$A$96,0),MATCH('1a Levelised DTC'!$C$6,'2a Historical_Other'!$A$9:$BF$9,0)),2),"-")</f>
        <v>99.83</v>
      </c>
      <c r="H26" s="214">
        <f>IFERROR(ROUND(INDEX('2a Historical_Other'!$A$9:$BF$96,MATCH('1a Levelised DTC'!H$11&amp;"_"&amp;'1a Levelised DTC'!$B26,'2a Historical_Other'!$A$9:$A$96,0),MATCH('1a Levelised DTC'!$C$6,'2a Historical_Other'!$A$9:$BF$9,0)),2),"-")</f>
        <v>744.96</v>
      </c>
      <c r="I26" s="224">
        <f t="shared" si="0"/>
        <v>301.11</v>
      </c>
      <c r="J26" s="224">
        <f t="shared" si="1"/>
        <v>1588.21</v>
      </c>
      <c r="L26" s="18"/>
      <c r="M26" s="18"/>
      <c r="N26" s="18"/>
      <c r="O26" s="18"/>
    </row>
    <row r="27" spans="1:15" ht="15" customHeight="1">
      <c r="B27" s="17" t="s">
        <v>111</v>
      </c>
      <c r="C27" s="214">
        <f>IFERROR(ROUND(INDEX('2a Historical_Other'!$A$9:$BF$96,MATCH('1a Levelised DTC'!C$11&amp;"_"&amp;'1a Levelised DTC'!$B27,'2a Historical_Other'!$A$9:$A$96,0),MATCH('1a Levelised DTC'!$C$6,'2a Historical_Other'!$A$9:$BF$9,0)),2),"-")</f>
        <v>201.14</v>
      </c>
      <c r="D27" s="214">
        <f>IFERROR(ROUND(INDEX('2a Historical_Other'!$A$9:$BF$96,MATCH('1a Levelised DTC'!D$11&amp;"_"&amp;'1a Levelised DTC'!$B27,'2a Historical_Other'!$A$9:$A$96,0),MATCH('1a Levelised DTC'!$C$6,'2a Historical_Other'!$A$9:$BF$9,0)),2),"-")</f>
        <v>841.45</v>
      </c>
      <c r="E27" s="214">
        <f>IFERROR(ROUND(INDEX('2a Historical_Other'!$A$9:$BF$96,MATCH('1a Levelised DTC'!E$11&amp;"_"&amp;'1a Levelised DTC'!$B27,'2a Historical_Other'!$A$9:$A$96,0),MATCH('1a Levelised DTC'!$C$6,'2a Historical_Other'!$A$9:$BF$9,0)),2),"-")</f>
        <v>197.61</v>
      </c>
      <c r="F27" s="214">
        <f>IFERROR(ROUND(INDEX('2a Historical_Other'!$A$9:$BF$96,MATCH('1a Levelised DTC'!F$11&amp;"_"&amp;'1a Levelised DTC'!$B27,'2a Historical_Other'!$A$9:$A$96,0),MATCH('1a Levelised DTC'!$C$6,'2a Historical_Other'!$A$9:$BF$9,0)),2),"-")</f>
        <v>1063.28</v>
      </c>
      <c r="G27" s="214">
        <f>IFERROR(ROUND(INDEX('2a Historical_Other'!$A$9:$BF$96,MATCH('1a Levelised DTC'!G$11&amp;"_"&amp;'1a Levelised DTC'!$B27,'2a Historical_Other'!$A$9:$A$96,0),MATCH('1a Levelised DTC'!$C$6,'2a Historical_Other'!$A$9:$BF$9,0)),2),"-")</f>
        <v>102.03</v>
      </c>
      <c r="H27" s="214">
        <f>IFERROR(ROUND(INDEX('2a Historical_Other'!$A$9:$BF$96,MATCH('1a Levelised DTC'!H$11&amp;"_"&amp;'1a Levelised DTC'!$B27,'2a Historical_Other'!$A$9:$A$96,0),MATCH('1a Levelised DTC'!$C$6,'2a Historical_Other'!$A$9:$BF$9,0)),2),"-")</f>
        <v>741.35</v>
      </c>
      <c r="I27" s="224">
        <f t="shared" si="0"/>
        <v>303.16999999999996</v>
      </c>
      <c r="J27" s="224">
        <f t="shared" si="1"/>
        <v>1582.8000000000002</v>
      </c>
      <c r="L27" s="18"/>
      <c r="M27" s="18"/>
      <c r="N27" s="18"/>
      <c r="O27" s="18"/>
    </row>
    <row r="28" spans="1:15" ht="15" customHeight="1">
      <c r="A28" s="19"/>
      <c r="B28" s="109" t="s">
        <v>112</v>
      </c>
      <c r="C28" s="91">
        <f>IFERROR(AVERAGE(C14:C27),"-")</f>
        <v>198.85999999999999</v>
      </c>
      <c r="D28" s="91">
        <f t="shared" ref="D28:H28" si="2">IFERROR(AVERAGE(D14:D27),"-")</f>
        <v>833.34428571428577</v>
      </c>
      <c r="E28" s="91">
        <f t="shared" si="2"/>
        <v>198.09142857142859</v>
      </c>
      <c r="F28" s="91">
        <f t="shared" si="2"/>
        <v>1055.2528571428572</v>
      </c>
      <c r="G28" s="91">
        <f t="shared" si="2"/>
        <v>101.11357142857142</v>
      </c>
      <c r="H28" s="91">
        <f t="shared" si="2"/>
        <v>729.72071428571439</v>
      </c>
      <c r="I28" s="223">
        <f t="shared" ref="I28:J28" si="3">IFERROR(AVERAGE(I14:I27),"-")</f>
        <v>299.97357142857135</v>
      </c>
      <c r="J28" s="223">
        <f t="shared" si="3"/>
        <v>1563.0650000000001</v>
      </c>
      <c r="L28" s="18"/>
      <c r="M28" s="18"/>
      <c r="N28" s="18"/>
      <c r="O28" s="18"/>
    </row>
    <row r="29" spans="1:15" ht="15" customHeight="1">
      <c r="A29" s="19"/>
      <c r="B29" s="109" t="s">
        <v>113</v>
      </c>
      <c r="C29" s="91">
        <f>IFERROR(C28*1.05,"-")</f>
        <v>208.803</v>
      </c>
      <c r="D29" s="91">
        <f t="shared" ref="D29:H29" si="4">IFERROR(D28*1.05,"-")</f>
        <v>875.01150000000007</v>
      </c>
      <c r="E29" s="91">
        <f t="shared" si="4"/>
        <v>207.99600000000004</v>
      </c>
      <c r="F29" s="91">
        <f t="shared" si="4"/>
        <v>1108.0155000000002</v>
      </c>
      <c r="G29" s="91">
        <f t="shared" si="4"/>
        <v>106.16924999999999</v>
      </c>
      <c r="H29" s="91">
        <f t="shared" si="4"/>
        <v>766.20675000000017</v>
      </c>
      <c r="I29" s="223">
        <f t="shared" ref="I29:J29" si="5">IFERROR(I28*1.05,"-")</f>
        <v>314.97224999999992</v>
      </c>
      <c r="J29" s="223">
        <f t="shared" si="5"/>
        <v>1641.2182500000001</v>
      </c>
      <c r="L29" s="18"/>
      <c r="M29" s="18"/>
      <c r="N29" s="18"/>
      <c r="O29" s="18"/>
    </row>
    <row r="30" spans="1:15">
      <c r="C30" s="20"/>
      <c r="D30" s="21"/>
      <c r="E30" s="21"/>
      <c r="G30" s="20"/>
      <c r="H30" s="22"/>
      <c r="I30" s="22"/>
      <c r="J30" s="22"/>
    </row>
    <row r="31" spans="1:15">
      <c r="B31" s="89" t="s">
        <v>114</v>
      </c>
      <c r="C31" s="13"/>
    </row>
    <row r="32" spans="1:15" ht="13.5" customHeight="1">
      <c r="B32" s="14"/>
      <c r="C32" s="248" t="s">
        <v>115</v>
      </c>
      <c r="D32" s="247" t="s">
        <v>116</v>
      </c>
      <c r="E32" s="248" t="s">
        <v>117</v>
      </c>
      <c r="F32" s="247" t="s">
        <v>118</v>
      </c>
      <c r="G32" s="248" t="s">
        <v>119</v>
      </c>
      <c r="H32" s="247" t="s">
        <v>120</v>
      </c>
      <c r="I32" s="97"/>
      <c r="J32" s="97"/>
    </row>
    <row r="33" spans="1:15" ht="30" customHeight="1">
      <c r="B33" s="275" t="s">
        <v>90</v>
      </c>
      <c r="C33" s="277" t="s">
        <v>91</v>
      </c>
      <c r="D33" s="278"/>
      <c r="E33" s="277" t="s">
        <v>92</v>
      </c>
      <c r="F33" s="278"/>
      <c r="G33" s="279" t="s">
        <v>93</v>
      </c>
      <c r="H33" s="280"/>
      <c r="I33" s="269" t="s">
        <v>94</v>
      </c>
      <c r="J33" s="269"/>
      <c r="L33" s="15"/>
      <c r="M33" s="15"/>
      <c r="N33" s="15"/>
      <c r="O33" s="15"/>
    </row>
    <row r="34" spans="1:15" ht="43.15" customHeight="1">
      <c r="A34" s="13"/>
      <c r="B34" s="276"/>
      <c r="C34" s="107" t="s">
        <v>95</v>
      </c>
      <c r="D34" s="249" t="s">
        <v>96</v>
      </c>
      <c r="E34" s="107" t="s">
        <v>95</v>
      </c>
      <c r="F34" s="249" t="s">
        <v>96</v>
      </c>
      <c r="G34" s="108" t="s">
        <v>95</v>
      </c>
      <c r="H34" s="249" t="s">
        <v>96</v>
      </c>
      <c r="I34" s="249" t="s">
        <v>95</v>
      </c>
      <c r="J34" s="250" t="s">
        <v>97</v>
      </c>
      <c r="L34" s="15"/>
      <c r="M34" s="16"/>
      <c r="N34" s="15"/>
      <c r="O34" s="16"/>
    </row>
    <row r="35" spans="1:15" ht="15" customHeight="1">
      <c r="B35" s="17" t="s">
        <v>98</v>
      </c>
      <c r="C35" s="214">
        <f>IFERROR(ROUND(INDEX('2b Historical_SC'!$A$9:$BF$96,MATCH('1a Levelised DTC'!C$32&amp;"_"&amp;'1a Levelised DTC'!$B35,'2b Historical_SC'!$A$9:$A$96,0),MATCH('1a Levelised DTC'!$C$6,'2b Historical_SC'!$A$9:$BF$9,0)),2),"-")</f>
        <v>192.92</v>
      </c>
      <c r="D35" s="214">
        <f>IFERROR(ROUND(INDEX('2b Historical_SC'!$A$9:$BF$96,MATCH('1a Levelised DTC'!D$32&amp;"_"&amp;'1a Levelised DTC'!$B35,'2b Historical_SC'!$A$9:$A$96,0),MATCH('1a Levelised DTC'!$C$6,'2b Historical_SC'!$A$9:$BF$9,0)),2),"-")</f>
        <v>863.46</v>
      </c>
      <c r="E35" s="214">
        <f>IFERROR(ROUND(INDEX('2b Historical_SC'!$A$9:$BF$96,MATCH('1a Levelised DTC'!E$32&amp;"_"&amp;'1a Levelised DTC'!$B35,'2b Historical_SC'!$A$9:$A$96,0),MATCH('1a Levelised DTC'!$C$6,'2b Historical_SC'!$A$9:$BF$9,0)),2),"-")</f>
        <v>192.64</v>
      </c>
      <c r="F35" s="214">
        <f>IFERROR(ROUND(INDEX('2b Historical_SC'!$A$9:$BF$96,MATCH('1a Levelised DTC'!F$32&amp;"_"&amp;'1a Levelised DTC'!$B35,'2b Historical_SC'!$A$9:$A$96,0),MATCH('1a Levelised DTC'!$C$6,'2b Historical_SC'!$A$9:$BF$9,0)),2),"-")</f>
        <v>1095.54</v>
      </c>
      <c r="G35" s="214">
        <f>IFERROR(ROUND(INDEX('2b Historical_SC'!$A$9:$BF$96,MATCH('1a Levelised DTC'!G$32&amp;"_"&amp;'1a Levelised DTC'!$B35,'2b Historical_SC'!$A$9:$A$96,0),MATCH('1a Levelised DTC'!$C$6,'2b Historical_SC'!$A$9:$BF$9,0)),2),"-")</f>
        <v>127.65</v>
      </c>
      <c r="H35" s="214">
        <f>IFERROR(ROUND(INDEX('2b Historical_SC'!$A$9:$BF$96,MATCH('1a Levelised DTC'!H$32&amp;"_"&amp;'1a Levelised DTC'!$B35,'2b Historical_SC'!$A$9:$A$96,0),MATCH('1a Levelised DTC'!$C$6,'2b Historical_SC'!$A$9:$BF$9,0)),2),"-")</f>
        <v>779.45</v>
      </c>
      <c r="I35" s="224">
        <f>IFERROR(C35+G35,"-")</f>
        <v>320.57</v>
      </c>
      <c r="J35" s="224">
        <f>IFERROR(D35+H35,"-")</f>
        <v>1642.91</v>
      </c>
      <c r="L35" s="18"/>
      <c r="M35" s="18"/>
      <c r="N35" s="18"/>
      <c r="O35" s="18"/>
    </row>
    <row r="36" spans="1:15" ht="15" customHeight="1">
      <c r="B36" s="17" t="s">
        <v>99</v>
      </c>
      <c r="C36" s="214">
        <f>IFERROR(ROUND(INDEX('2b Historical_SC'!$A$9:$BF$96,MATCH('1a Levelised DTC'!C$32&amp;"_"&amp;'1a Levelised DTC'!$B36,'2b Historical_SC'!$A$9:$A$96,0),MATCH('1a Levelised DTC'!$C$6,'2b Historical_SC'!$A$9:$BF$9,0)),2),"-")</f>
        <v>254.46</v>
      </c>
      <c r="D36" s="214">
        <f>IFERROR(ROUND(INDEX('2b Historical_SC'!$A$9:$BF$96,MATCH('1a Levelised DTC'!D$32&amp;"_"&amp;'1a Levelised DTC'!$B36,'2b Historical_SC'!$A$9:$A$96,0),MATCH('1a Levelised DTC'!$C$6,'2b Historical_SC'!$A$9:$BF$9,0)),2),"-")</f>
        <v>900.82</v>
      </c>
      <c r="E36" s="214">
        <f>IFERROR(ROUND(INDEX('2b Historical_SC'!$A$9:$BF$96,MATCH('1a Levelised DTC'!E$32&amp;"_"&amp;'1a Levelised DTC'!$B36,'2b Historical_SC'!$A$9:$A$96,0),MATCH('1a Levelised DTC'!$C$6,'2b Historical_SC'!$A$9:$BF$9,0)),2),"-")</f>
        <v>254.07</v>
      </c>
      <c r="F36" s="214">
        <f>IFERROR(ROUND(INDEX('2b Historical_SC'!$A$9:$BF$96,MATCH('1a Levelised DTC'!F$32&amp;"_"&amp;'1a Levelised DTC'!$B36,'2b Historical_SC'!$A$9:$A$96,0),MATCH('1a Levelised DTC'!$C$6,'2b Historical_SC'!$A$9:$BF$9,0)),2),"-")</f>
        <v>1128.3</v>
      </c>
      <c r="G36" s="214">
        <f>IFERROR(ROUND(INDEX('2b Historical_SC'!$A$9:$BF$96,MATCH('1a Levelised DTC'!G$32&amp;"_"&amp;'1a Levelised DTC'!$B36,'2b Historical_SC'!$A$9:$A$96,0),MATCH('1a Levelised DTC'!$C$6,'2b Historical_SC'!$A$9:$BF$9,0)),2),"-")</f>
        <v>127.64</v>
      </c>
      <c r="H36" s="214">
        <f>IFERROR(ROUND(INDEX('2b Historical_SC'!$A$9:$BF$96,MATCH('1a Levelised DTC'!H$32&amp;"_"&amp;'1a Levelised DTC'!$B36,'2b Historical_SC'!$A$9:$A$96,0),MATCH('1a Levelised DTC'!$C$6,'2b Historical_SC'!$A$9:$BF$9,0)),2),"-")</f>
        <v>784.44</v>
      </c>
      <c r="I36" s="224">
        <f t="shared" ref="I36:I48" si="6">IFERROR(C36+G36,"-")</f>
        <v>382.1</v>
      </c>
      <c r="J36" s="224">
        <f t="shared" ref="J36:J48" si="7">IFERROR(D36+H36,"-")</f>
        <v>1685.2600000000002</v>
      </c>
      <c r="L36" s="18"/>
      <c r="M36" s="18"/>
      <c r="N36" s="18"/>
      <c r="O36" s="18"/>
    </row>
    <row r="37" spans="1:15" ht="15" customHeight="1">
      <c r="B37" s="17" t="s">
        <v>100</v>
      </c>
      <c r="C37" s="214">
        <f>IFERROR(ROUND(INDEX('2b Historical_SC'!$A$9:$BF$96,MATCH('1a Levelised DTC'!C$32&amp;"_"&amp;'1a Levelised DTC'!$B37,'2b Historical_SC'!$A$9:$A$96,0),MATCH('1a Levelised DTC'!$C$6,'2b Historical_SC'!$A$9:$BF$9,0)),2),"-")</f>
        <v>254.7</v>
      </c>
      <c r="D37" s="214">
        <f>IFERROR(ROUND(INDEX('2b Historical_SC'!$A$9:$BF$96,MATCH('1a Levelised DTC'!D$32&amp;"_"&amp;'1a Levelised DTC'!$B37,'2b Historical_SC'!$A$9:$A$96,0),MATCH('1a Levelised DTC'!$C$6,'2b Historical_SC'!$A$9:$BF$9,0)),2),"-")</f>
        <v>902.16</v>
      </c>
      <c r="E37" s="214">
        <f>IFERROR(ROUND(INDEX('2b Historical_SC'!$A$9:$BF$96,MATCH('1a Levelised DTC'!E$32&amp;"_"&amp;'1a Levelised DTC'!$B37,'2b Historical_SC'!$A$9:$A$96,0),MATCH('1a Levelised DTC'!$C$6,'2b Historical_SC'!$A$9:$BF$9,0)),2),"-")</f>
        <v>254.3</v>
      </c>
      <c r="F37" s="214">
        <f>IFERROR(ROUND(INDEX('2b Historical_SC'!$A$9:$BF$96,MATCH('1a Levelised DTC'!F$32&amp;"_"&amp;'1a Levelised DTC'!$B37,'2b Historical_SC'!$A$9:$A$96,0),MATCH('1a Levelised DTC'!$C$6,'2b Historical_SC'!$A$9:$BF$9,0)),2),"-")</f>
        <v>1132.95</v>
      </c>
      <c r="G37" s="214">
        <f>IFERROR(ROUND(INDEX('2b Historical_SC'!$A$9:$BF$96,MATCH('1a Levelised DTC'!G$32&amp;"_"&amp;'1a Levelised DTC'!$B37,'2b Historical_SC'!$A$9:$A$96,0),MATCH('1a Levelised DTC'!$C$6,'2b Historical_SC'!$A$9:$BF$9,0)),2),"-")</f>
        <v>127.64</v>
      </c>
      <c r="H37" s="214">
        <f>IFERROR(ROUND(INDEX('2b Historical_SC'!$A$9:$BF$96,MATCH('1a Levelised DTC'!H$32&amp;"_"&amp;'1a Levelised DTC'!$B37,'2b Historical_SC'!$A$9:$A$96,0),MATCH('1a Levelised DTC'!$C$6,'2b Historical_SC'!$A$9:$BF$9,0)),2),"-")</f>
        <v>782.75</v>
      </c>
      <c r="I37" s="224">
        <f t="shared" si="6"/>
        <v>382.34</v>
      </c>
      <c r="J37" s="224">
        <f t="shared" si="7"/>
        <v>1684.9099999999999</v>
      </c>
      <c r="K37" s="23"/>
      <c r="L37" s="18"/>
      <c r="M37" s="18"/>
      <c r="N37" s="18"/>
      <c r="O37" s="18"/>
    </row>
    <row r="38" spans="1:15" ht="15" customHeight="1">
      <c r="B38" s="17" t="s">
        <v>101</v>
      </c>
      <c r="C38" s="214">
        <f>IFERROR(ROUND(INDEX('2b Historical_SC'!$A$9:$BF$96,MATCH('1a Levelised DTC'!C$32&amp;"_"&amp;'1a Levelised DTC'!$B38,'2b Historical_SC'!$A$9:$A$96,0),MATCH('1a Levelised DTC'!$C$6,'2b Historical_SC'!$A$9:$BF$9,0)),2),"-")</f>
        <v>229.11</v>
      </c>
      <c r="D38" s="214">
        <f>IFERROR(ROUND(INDEX('2b Historical_SC'!$A$9:$BF$96,MATCH('1a Levelised DTC'!D$32&amp;"_"&amp;'1a Levelised DTC'!$B38,'2b Historical_SC'!$A$9:$A$96,0),MATCH('1a Levelised DTC'!$C$6,'2b Historical_SC'!$A$9:$BF$9,0)),2),"-")</f>
        <v>908.2</v>
      </c>
      <c r="E38" s="214">
        <f>IFERROR(ROUND(INDEX('2b Historical_SC'!$A$9:$BF$96,MATCH('1a Levelised DTC'!E$32&amp;"_"&amp;'1a Levelised DTC'!$B38,'2b Historical_SC'!$A$9:$A$96,0),MATCH('1a Levelised DTC'!$C$6,'2b Historical_SC'!$A$9:$BF$9,0)),2),"-")</f>
        <v>228.77</v>
      </c>
      <c r="F38" s="214">
        <f>IFERROR(ROUND(INDEX('2b Historical_SC'!$A$9:$BF$96,MATCH('1a Levelised DTC'!F$32&amp;"_"&amp;'1a Levelised DTC'!$B38,'2b Historical_SC'!$A$9:$A$96,0),MATCH('1a Levelised DTC'!$C$6,'2b Historical_SC'!$A$9:$BF$9,0)),2),"-")</f>
        <v>1145.6400000000001</v>
      </c>
      <c r="G38" s="214">
        <f>IFERROR(ROUND(INDEX('2b Historical_SC'!$A$9:$BF$96,MATCH('1a Levelised DTC'!G$32&amp;"_"&amp;'1a Levelised DTC'!$B38,'2b Historical_SC'!$A$9:$A$96,0),MATCH('1a Levelised DTC'!$C$6,'2b Historical_SC'!$A$9:$BF$9,0)),2),"-")</f>
        <v>127.65</v>
      </c>
      <c r="H38" s="214">
        <f>IFERROR(ROUND(INDEX('2b Historical_SC'!$A$9:$BF$96,MATCH('1a Levelised DTC'!H$32&amp;"_"&amp;'1a Levelised DTC'!$B38,'2b Historical_SC'!$A$9:$A$96,0),MATCH('1a Levelised DTC'!$C$6,'2b Historical_SC'!$A$9:$BF$9,0)),2),"-")</f>
        <v>778.71</v>
      </c>
      <c r="I38" s="224">
        <f t="shared" si="6"/>
        <v>356.76</v>
      </c>
      <c r="J38" s="224">
        <f t="shared" si="7"/>
        <v>1686.91</v>
      </c>
      <c r="L38" s="18"/>
      <c r="M38" s="18"/>
      <c r="N38" s="18"/>
      <c r="O38" s="18"/>
    </row>
    <row r="39" spans="1:15" ht="15" customHeight="1">
      <c r="B39" s="17" t="s">
        <v>102</v>
      </c>
      <c r="C39" s="214">
        <f>IFERROR(ROUND(INDEX('2b Historical_SC'!$A$9:$BF$96,MATCH('1a Levelised DTC'!C$32&amp;"_"&amp;'1a Levelised DTC'!$B39,'2b Historical_SC'!$A$9:$A$96,0),MATCH('1a Levelised DTC'!$C$6,'2b Historical_SC'!$A$9:$BF$9,0)),2),"-")</f>
        <v>202.68</v>
      </c>
      <c r="D39" s="214">
        <f>IFERROR(ROUND(INDEX('2b Historical_SC'!$A$9:$BF$96,MATCH('1a Levelised DTC'!D$32&amp;"_"&amp;'1a Levelised DTC'!$B39,'2b Historical_SC'!$A$9:$A$96,0),MATCH('1a Levelised DTC'!$C$6,'2b Historical_SC'!$A$9:$BF$9,0)),2),"-")</f>
        <v>880.77</v>
      </c>
      <c r="E39" s="214">
        <f>IFERROR(ROUND(INDEX('2b Historical_SC'!$A$9:$BF$96,MATCH('1a Levelised DTC'!E$32&amp;"_"&amp;'1a Levelised DTC'!$B39,'2b Historical_SC'!$A$9:$A$96,0),MATCH('1a Levelised DTC'!$C$6,'2b Historical_SC'!$A$9:$BF$9,0)),2),"-")</f>
        <v>202.38</v>
      </c>
      <c r="F39" s="214">
        <f>IFERROR(ROUND(INDEX('2b Historical_SC'!$A$9:$BF$96,MATCH('1a Levelised DTC'!F$32&amp;"_"&amp;'1a Levelised DTC'!$B39,'2b Historical_SC'!$A$9:$A$96,0),MATCH('1a Levelised DTC'!$C$6,'2b Historical_SC'!$A$9:$BF$9,0)),2),"-")</f>
        <v>1117.8499999999999</v>
      </c>
      <c r="G39" s="214">
        <f>IFERROR(ROUND(INDEX('2b Historical_SC'!$A$9:$BF$96,MATCH('1a Levelised DTC'!G$32&amp;"_"&amp;'1a Levelised DTC'!$B39,'2b Historical_SC'!$A$9:$A$96,0),MATCH('1a Levelised DTC'!$C$6,'2b Historical_SC'!$A$9:$BF$9,0)),2),"-")</f>
        <v>127.58</v>
      </c>
      <c r="H39" s="214">
        <f>IFERROR(ROUND(INDEX('2b Historical_SC'!$A$9:$BF$96,MATCH('1a Levelised DTC'!H$32&amp;"_"&amp;'1a Levelised DTC'!$B39,'2b Historical_SC'!$A$9:$A$96,0),MATCH('1a Levelised DTC'!$C$6,'2b Historical_SC'!$A$9:$BF$9,0)),2),"-")</f>
        <v>812.66</v>
      </c>
      <c r="I39" s="224">
        <f t="shared" si="6"/>
        <v>330.26</v>
      </c>
      <c r="J39" s="224">
        <f t="shared" si="7"/>
        <v>1693.4299999999998</v>
      </c>
      <c r="L39" s="18"/>
      <c r="M39" s="18"/>
      <c r="N39" s="18"/>
      <c r="O39" s="18"/>
    </row>
    <row r="40" spans="1:15" ht="15" customHeight="1">
      <c r="B40" s="17" t="s">
        <v>103</v>
      </c>
      <c r="C40" s="214">
        <f>IFERROR(ROUND(INDEX('2b Historical_SC'!$A$9:$BF$96,MATCH('1a Levelised DTC'!C$32&amp;"_"&amp;'1a Levelised DTC'!$B40,'2b Historical_SC'!$A$9:$A$96,0),MATCH('1a Levelised DTC'!$C$6,'2b Historical_SC'!$A$9:$BF$9,0)),2),"-")</f>
        <v>252.94</v>
      </c>
      <c r="D40" s="214">
        <f>IFERROR(ROUND(INDEX('2b Historical_SC'!$A$9:$BF$96,MATCH('1a Levelised DTC'!D$32&amp;"_"&amp;'1a Levelised DTC'!$B40,'2b Historical_SC'!$A$9:$A$96,0),MATCH('1a Levelised DTC'!$C$6,'2b Historical_SC'!$A$9:$BF$9,0)),2),"-")</f>
        <v>915.21</v>
      </c>
      <c r="E40" s="214">
        <f>IFERROR(ROUND(INDEX('2b Historical_SC'!$A$9:$BF$96,MATCH('1a Levelised DTC'!E$32&amp;"_"&amp;'1a Levelised DTC'!$B40,'2b Historical_SC'!$A$9:$A$96,0),MATCH('1a Levelised DTC'!$C$6,'2b Historical_SC'!$A$9:$BF$9,0)),2),"-")</f>
        <v>252.56</v>
      </c>
      <c r="F40" s="214">
        <f>IFERROR(ROUND(INDEX('2b Historical_SC'!$A$9:$BF$96,MATCH('1a Levelised DTC'!F$32&amp;"_"&amp;'1a Levelised DTC'!$B40,'2b Historical_SC'!$A$9:$A$96,0),MATCH('1a Levelised DTC'!$C$6,'2b Historical_SC'!$A$9:$BF$9,0)),2),"-")</f>
        <v>1146.9100000000001</v>
      </c>
      <c r="G40" s="214">
        <f>IFERROR(ROUND(INDEX('2b Historical_SC'!$A$9:$BF$96,MATCH('1a Levelised DTC'!G$32&amp;"_"&amp;'1a Levelised DTC'!$B40,'2b Historical_SC'!$A$9:$A$96,0),MATCH('1a Levelised DTC'!$C$6,'2b Historical_SC'!$A$9:$BF$9,0)),2),"-")</f>
        <v>127.65</v>
      </c>
      <c r="H40" s="214">
        <f>IFERROR(ROUND(INDEX('2b Historical_SC'!$A$9:$BF$96,MATCH('1a Levelised DTC'!H$32&amp;"_"&amp;'1a Levelised DTC'!$B40,'2b Historical_SC'!$A$9:$A$96,0),MATCH('1a Levelised DTC'!$C$6,'2b Historical_SC'!$A$9:$BF$9,0)),2),"-")</f>
        <v>778.72</v>
      </c>
      <c r="I40" s="224">
        <f t="shared" si="6"/>
        <v>380.59000000000003</v>
      </c>
      <c r="J40" s="224">
        <f t="shared" si="7"/>
        <v>1693.93</v>
      </c>
      <c r="L40" s="18"/>
      <c r="M40" s="18"/>
      <c r="N40" s="18"/>
      <c r="O40" s="18"/>
    </row>
    <row r="41" spans="1:15" ht="15" customHeight="1">
      <c r="B41" s="17" t="s">
        <v>104</v>
      </c>
      <c r="C41" s="214">
        <f>IFERROR(ROUND(INDEX('2b Historical_SC'!$A$9:$BF$96,MATCH('1a Levelised DTC'!C$32&amp;"_"&amp;'1a Levelised DTC'!$B41,'2b Historical_SC'!$A$9:$A$96,0),MATCH('1a Levelised DTC'!$C$6,'2b Historical_SC'!$A$9:$BF$9,0)),2),"-")</f>
        <v>276.75</v>
      </c>
      <c r="D41" s="214">
        <f>IFERROR(ROUND(INDEX('2b Historical_SC'!$A$9:$BF$96,MATCH('1a Levelised DTC'!D$32&amp;"_"&amp;'1a Levelised DTC'!$B41,'2b Historical_SC'!$A$9:$A$96,0),MATCH('1a Levelised DTC'!$C$6,'2b Historical_SC'!$A$9:$BF$9,0)),2),"-")</f>
        <v>987.76</v>
      </c>
      <c r="E41" s="214">
        <f>IFERROR(ROUND(INDEX('2b Historical_SC'!$A$9:$BF$96,MATCH('1a Levelised DTC'!E$32&amp;"_"&amp;'1a Levelised DTC'!$B41,'2b Historical_SC'!$A$9:$A$96,0),MATCH('1a Levelised DTC'!$C$6,'2b Historical_SC'!$A$9:$BF$9,0)),2),"-")</f>
        <v>276.37</v>
      </c>
      <c r="F41" s="214">
        <f>IFERROR(ROUND(INDEX('2b Historical_SC'!$A$9:$BF$96,MATCH('1a Levelised DTC'!F$32&amp;"_"&amp;'1a Levelised DTC'!$B41,'2b Historical_SC'!$A$9:$A$96,0),MATCH('1a Levelised DTC'!$C$6,'2b Historical_SC'!$A$9:$BF$9,0)),2),"-")</f>
        <v>1233.83</v>
      </c>
      <c r="G41" s="214">
        <f>IFERROR(ROUND(INDEX('2b Historical_SC'!$A$9:$BF$96,MATCH('1a Levelised DTC'!G$32&amp;"_"&amp;'1a Levelised DTC'!$B41,'2b Historical_SC'!$A$9:$A$96,0),MATCH('1a Levelised DTC'!$C$6,'2b Historical_SC'!$A$9:$BF$9,0)),2),"-")</f>
        <v>127.64</v>
      </c>
      <c r="H41" s="214">
        <f>IFERROR(ROUND(INDEX('2b Historical_SC'!$A$9:$BF$96,MATCH('1a Levelised DTC'!H$32&amp;"_"&amp;'1a Levelised DTC'!$B41,'2b Historical_SC'!$A$9:$A$96,0),MATCH('1a Levelised DTC'!$C$6,'2b Historical_SC'!$A$9:$BF$9,0)),2),"-")</f>
        <v>784.17</v>
      </c>
      <c r="I41" s="224">
        <f t="shared" si="6"/>
        <v>404.39</v>
      </c>
      <c r="J41" s="224">
        <f t="shared" si="7"/>
        <v>1771.9299999999998</v>
      </c>
      <c r="L41" s="18"/>
      <c r="M41" s="18"/>
      <c r="N41" s="18"/>
      <c r="O41" s="18"/>
    </row>
    <row r="42" spans="1:15" ht="15" customHeight="1">
      <c r="B42" s="17" t="s">
        <v>105</v>
      </c>
      <c r="C42" s="214">
        <f>IFERROR(ROUND(INDEX('2b Historical_SC'!$A$9:$BF$96,MATCH('1a Levelised DTC'!C$32&amp;"_"&amp;'1a Levelised DTC'!$B42,'2b Historical_SC'!$A$9:$A$96,0),MATCH('1a Levelised DTC'!$C$6,'2b Historical_SC'!$A$9:$BF$9,0)),2),"-")</f>
        <v>181.17</v>
      </c>
      <c r="D42" s="214">
        <f>IFERROR(ROUND(INDEX('2b Historical_SC'!$A$9:$BF$96,MATCH('1a Levelised DTC'!D$32&amp;"_"&amp;'1a Levelised DTC'!$B42,'2b Historical_SC'!$A$9:$A$96,0),MATCH('1a Levelised DTC'!$C$6,'2b Historical_SC'!$A$9:$BF$9,0)),2),"-")</f>
        <v>856.92</v>
      </c>
      <c r="E42" s="214">
        <f>IFERROR(ROUND(INDEX('2b Historical_SC'!$A$9:$BF$96,MATCH('1a Levelised DTC'!E$32&amp;"_"&amp;'1a Levelised DTC'!$B42,'2b Historical_SC'!$A$9:$A$96,0),MATCH('1a Levelised DTC'!$C$6,'2b Historical_SC'!$A$9:$BF$9,0)),2),"-")</f>
        <v>180.91</v>
      </c>
      <c r="F42" s="214">
        <f>IFERROR(ROUND(INDEX('2b Historical_SC'!$A$9:$BF$96,MATCH('1a Levelised DTC'!F$32&amp;"_"&amp;'1a Levelised DTC'!$B42,'2b Historical_SC'!$A$9:$A$96,0),MATCH('1a Levelised DTC'!$C$6,'2b Historical_SC'!$A$9:$BF$9,0)),2),"-")</f>
        <v>1090.27</v>
      </c>
      <c r="G42" s="214">
        <f>IFERROR(ROUND(INDEX('2b Historical_SC'!$A$9:$BF$96,MATCH('1a Levelised DTC'!G$32&amp;"_"&amp;'1a Levelised DTC'!$B42,'2b Historical_SC'!$A$9:$A$96,0),MATCH('1a Levelised DTC'!$C$6,'2b Historical_SC'!$A$9:$BF$9,0)),2),"-")</f>
        <v>127.58</v>
      </c>
      <c r="H42" s="214">
        <f>IFERROR(ROUND(INDEX('2b Historical_SC'!$A$9:$BF$96,MATCH('1a Levelised DTC'!H$32&amp;"_"&amp;'1a Levelised DTC'!$B42,'2b Historical_SC'!$A$9:$A$96,0),MATCH('1a Levelised DTC'!$C$6,'2b Historical_SC'!$A$9:$BF$9,0)),2),"-")</f>
        <v>809.8</v>
      </c>
      <c r="I42" s="224">
        <f t="shared" si="6"/>
        <v>308.75</v>
      </c>
      <c r="J42" s="224">
        <f t="shared" si="7"/>
        <v>1666.7199999999998</v>
      </c>
      <c r="L42" s="18"/>
      <c r="M42" s="18"/>
      <c r="N42" s="18"/>
      <c r="O42" s="18"/>
    </row>
    <row r="43" spans="1:15" ht="15" customHeight="1">
      <c r="B43" s="17" t="s">
        <v>106</v>
      </c>
      <c r="C43" s="214">
        <f>IFERROR(ROUND(INDEX('2b Historical_SC'!$A$9:$BF$96,MATCH('1a Levelised DTC'!C$32&amp;"_"&amp;'1a Levelised DTC'!$B43,'2b Historical_SC'!$A$9:$A$96,0),MATCH('1a Levelised DTC'!$C$6,'2b Historical_SC'!$A$9:$BF$9,0)),2),"-")</f>
        <v>220.1</v>
      </c>
      <c r="D43" s="214">
        <f>IFERROR(ROUND(INDEX('2b Historical_SC'!$A$9:$BF$96,MATCH('1a Levelised DTC'!D$32&amp;"_"&amp;'1a Levelised DTC'!$B43,'2b Historical_SC'!$A$9:$A$96,0),MATCH('1a Levelised DTC'!$C$6,'2b Historical_SC'!$A$9:$BF$9,0)),2),"-")</f>
        <v>904.83</v>
      </c>
      <c r="E43" s="214">
        <f>IFERROR(ROUND(INDEX('2b Historical_SC'!$A$9:$BF$96,MATCH('1a Levelised DTC'!E$32&amp;"_"&amp;'1a Levelised DTC'!$B43,'2b Historical_SC'!$A$9:$A$96,0),MATCH('1a Levelised DTC'!$C$6,'2b Historical_SC'!$A$9:$BF$9,0)),2),"-")</f>
        <v>219.77</v>
      </c>
      <c r="F43" s="214">
        <f>IFERROR(ROUND(INDEX('2b Historical_SC'!$A$9:$BF$96,MATCH('1a Levelised DTC'!F$32&amp;"_"&amp;'1a Levelised DTC'!$B43,'2b Historical_SC'!$A$9:$A$96,0),MATCH('1a Levelised DTC'!$C$6,'2b Historical_SC'!$A$9:$BF$9,0)),2),"-")</f>
        <v>1142.06</v>
      </c>
      <c r="G43" s="214">
        <f>IFERROR(ROUND(INDEX('2b Historical_SC'!$A$9:$BF$96,MATCH('1a Levelised DTC'!G$32&amp;"_"&amp;'1a Levelised DTC'!$B43,'2b Historical_SC'!$A$9:$A$96,0),MATCH('1a Levelised DTC'!$C$6,'2b Historical_SC'!$A$9:$BF$9,0)),2),"-")</f>
        <v>127.61</v>
      </c>
      <c r="H43" s="214">
        <f>IFERROR(ROUND(INDEX('2b Historical_SC'!$A$9:$BF$96,MATCH('1a Levelised DTC'!H$32&amp;"_"&amp;'1a Levelised DTC'!$B43,'2b Historical_SC'!$A$9:$A$96,0),MATCH('1a Levelised DTC'!$C$6,'2b Historical_SC'!$A$9:$BF$9,0)),2),"-")</f>
        <v>796.75</v>
      </c>
      <c r="I43" s="224">
        <f t="shared" si="6"/>
        <v>347.71</v>
      </c>
      <c r="J43" s="224">
        <f t="shared" si="7"/>
        <v>1701.58</v>
      </c>
      <c r="L43" s="18"/>
      <c r="M43" s="18"/>
      <c r="N43" s="18"/>
      <c r="O43" s="18"/>
    </row>
    <row r="44" spans="1:15" ht="15" customHeight="1">
      <c r="B44" s="17" t="s">
        <v>107</v>
      </c>
      <c r="C44" s="214">
        <f>IFERROR(ROUND(INDEX('2b Historical_SC'!$A$9:$BF$96,MATCH('1a Levelised DTC'!C$32&amp;"_"&amp;'1a Levelised DTC'!$B44,'2b Historical_SC'!$A$9:$A$96,0),MATCH('1a Levelised DTC'!$C$6,'2b Historical_SC'!$A$9:$BF$9,0)),2),"-")</f>
        <v>218.04</v>
      </c>
      <c r="D44" s="214">
        <f>IFERROR(ROUND(INDEX('2b Historical_SC'!$A$9:$BF$96,MATCH('1a Levelised DTC'!D$32&amp;"_"&amp;'1a Levelised DTC'!$B44,'2b Historical_SC'!$A$9:$A$96,0),MATCH('1a Levelised DTC'!$C$6,'2b Historical_SC'!$A$9:$BF$9,0)),2),"-")</f>
        <v>894.93</v>
      </c>
      <c r="E44" s="214">
        <f>IFERROR(ROUND(INDEX('2b Historical_SC'!$A$9:$BF$96,MATCH('1a Levelised DTC'!E$32&amp;"_"&amp;'1a Levelised DTC'!$B44,'2b Historical_SC'!$A$9:$A$96,0),MATCH('1a Levelised DTC'!$C$6,'2b Historical_SC'!$A$9:$BF$9,0)),2),"-")</f>
        <v>217.72</v>
      </c>
      <c r="F44" s="214">
        <f>IFERROR(ROUND(INDEX('2b Historical_SC'!$A$9:$BF$96,MATCH('1a Levelised DTC'!F$32&amp;"_"&amp;'1a Levelised DTC'!$B44,'2b Historical_SC'!$A$9:$A$96,0),MATCH('1a Levelised DTC'!$C$6,'2b Historical_SC'!$A$9:$BF$9,0)),2),"-")</f>
        <v>1131.5899999999999</v>
      </c>
      <c r="G44" s="214">
        <f>IFERROR(ROUND(INDEX('2b Historical_SC'!$A$9:$BF$96,MATCH('1a Levelised DTC'!G$32&amp;"_"&amp;'1a Levelised DTC'!$B44,'2b Historical_SC'!$A$9:$A$96,0),MATCH('1a Levelised DTC'!$C$6,'2b Historical_SC'!$A$9:$BF$9,0)),2),"-")</f>
        <v>127.65</v>
      </c>
      <c r="H44" s="214">
        <f>IFERROR(ROUND(INDEX('2b Historical_SC'!$A$9:$BF$96,MATCH('1a Levelised DTC'!H$32&amp;"_"&amp;'1a Levelised DTC'!$B44,'2b Historical_SC'!$A$9:$A$96,0),MATCH('1a Levelised DTC'!$C$6,'2b Historical_SC'!$A$9:$BF$9,0)),2),"-")</f>
        <v>782.11</v>
      </c>
      <c r="I44" s="224">
        <f t="shared" si="6"/>
        <v>345.69</v>
      </c>
      <c r="J44" s="224">
        <f t="shared" si="7"/>
        <v>1677.04</v>
      </c>
      <c r="L44" s="18"/>
      <c r="M44" s="18"/>
      <c r="N44" s="18"/>
      <c r="O44" s="18"/>
    </row>
    <row r="45" spans="1:15" ht="15" customHeight="1">
      <c r="B45" s="17" t="s">
        <v>108</v>
      </c>
      <c r="C45" s="214">
        <f>IFERROR(ROUND(INDEX('2b Historical_SC'!$A$9:$BF$96,MATCH('1a Levelised DTC'!C$32&amp;"_"&amp;'1a Levelised DTC'!$B45,'2b Historical_SC'!$A$9:$A$96,0),MATCH('1a Levelised DTC'!$C$6,'2b Historical_SC'!$A$9:$BF$9,0)),2),"-")</f>
        <v>215.95</v>
      </c>
      <c r="D45" s="214">
        <f>IFERROR(ROUND(INDEX('2b Historical_SC'!$A$9:$BF$96,MATCH('1a Levelised DTC'!D$32&amp;"_"&amp;'1a Levelised DTC'!$B45,'2b Historical_SC'!$A$9:$A$96,0),MATCH('1a Levelised DTC'!$C$6,'2b Historical_SC'!$A$9:$BF$9,0)),2),"-")</f>
        <v>858.59</v>
      </c>
      <c r="E45" s="214">
        <f>IFERROR(ROUND(INDEX('2b Historical_SC'!$A$9:$BF$96,MATCH('1a Levelised DTC'!E$32&amp;"_"&amp;'1a Levelised DTC'!$B45,'2b Historical_SC'!$A$9:$A$96,0),MATCH('1a Levelised DTC'!$C$6,'2b Historical_SC'!$A$9:$BF$9,0)),2),"-")</f>
        <v>215.61</v>
      </c>
      <c r="F45" s="214">
        <f>IFERROR(ROUND(INDEX('2b Historical_SC'!$A$9:$BF$96,MATCH('1a Levelised DTC'!F$32&amp;"_"&amp;'1a Levelised DTC'!$B45,'2b Historical_SC'!$A$9:$A$96,0),MATCH('1a Levelised DTC'!$C$6,'2b Historical_SC'!$A$9:$BF$9,0)),2),"-")</f>
        <v>1085.72</v>
      </c>
      <c r="G45" s="214">
        <f>IFERROR(ROUND(INDEX('2b Historical_SC'!$A$9:$BF$96,MATCH('1a Levelised DTC'!G$32&amp;"_"&amp;'1a Levelised DTC'!$B45,'2b Historical_SC'!$A$9:$A$96,0),MATCH('1a Levelised DTC'!$C$6,'2b Historical_SC'!$A$9:$BF$9,0)),2),"-")</f>
        <v>127.67</v>
      </c>
      <c r="H45" s="214">
        <f>IFERROR(ROUND(INDEX('2b Historical_SC'!$A$9:$BF$96,MATCH('1a Levelised DTC'!H$32&amp;"_"&amp;'1a Levelised DTC'!$B45,'2b Historical_SC'!$A$9:$A$96,0),MATCH('1a Levelised DTC'!$C$6,'2b Historical_SC'!$A$9:$BF$9,0)),2),"-")</f>
        <v>773.78</v>
      </c>
      <c r="I45" s="224">
        <f t="shared" si="6"/>
        <v>343.62</v>
      </c>
      <c r="J45" s="224">
        <f t="shared" si="7"/>
        <v>1632.37</v>
      </c>
      <c r="L45" s="18"/>
      <c r="M45" s="18"/>
      <c r="N45" s="18"/>
      <c r="O45" s="18"/>
    </row>
    <row r="46" spans="1:15" ht="15" customHeight="1">
      <c r="B46" s="17" t="s">
        <v>109</v>
      </c>
      <c r="C46" s="214">
        <f>IFERROR(ROUND(INDEX('2b Historical_SC'!$A$9:$BF$96,MATCH('1a Levelised DTC'!C$32&amp;"_"&amp;'1a Levelised DTC'!$B46,'2b Historical_SC'!$A$9:$A$96,0),MATCH('1a Levelised DTC'!$C$6,'2b Historical_SC'!$A$9:$BF$9,0)),2),"-")</f>
        <v>237.64</v>
      </c>
      <c r="D46" s="214">
        <f>IFERROR(ROUND(INDEX('2b Historical_SC'!$A$9:$BF$96,MATCH('1a Levelised DTC'!D$32&amp;"_"&amp;'1a Levelised DTC'!$B46,'2b Historical_SC'!$A$9:$A$96,0),MATCH('1a Levelised DTC'!$C$6,'2b Historical_SC'!$A$9:$BF$9,0)),2),"-")</f>
        <v>886.27</v>
      </c>
      <c r="E46" s="214">
        <f>IFERROR(ROUND(INDEX('2b Historical_SC'!$A$9:$BF$96,MATCH('1a Levelised DTC'!E$32&amp;"_"&amp;'1a Levelised DTC'!$B46,'2b Historical_SC'!$A$9:$A$96,0),MATCH('1a Levelised DTC'!$C$6,'2b Historical_SC'!$A$9:$BF$9,0)),2),"-")</f>
        <v>237.26</v>
      </c>
      <c r="F46" s="214">
        <f>IFERROR(ROUND(INDEX('2b Historical_SC'!$A$9:$BF$96,MATCH('1a Levelised DTC'!F$32&amp;"_"&amp;'1a Levelised DTC'!$B46,'2b Historical_SC'!$A$9:$A$96,0),MATCH('1a Levelised DTC'!$C$6,'2b Historical_SC'!$A$9:$BF$9,0)),2),"-")</f>
        <v>1116.78</v>
      </c>
      <c r="G46" s="214">
        <f>IFERROR(ROUND(INDEX('2b Historical_SC'!$A$9:$BF$96,MATCH('1a Levelised DTC'!G$32&amp;"_"&amp;'1a Levelised DTC'!$B46,'2b Historical_SC'!$A$9:$A$96,0),MATCH('1a Levelised DTC'!$C$6,'2b Historical_SC'!$A$9:$BF$9,0)),2),"-")</f>
        <v>127.64</v>
      </c>
      <c r="H46" s="214">
        <f>IFERROR(ROUND(INDEX('2b Historical_SC'!$A$9:$BF$96,MATCH('1a Levelised DTC'!H$32&amp;"_"&amp;'1a Levelised DTC'!$B46,'2b Historical_SC'!$A$9:$A$96,0),MATCH('1a Levelised DTC'!$C$6,'2b Historical_SC'!$A$9:$BF$9,0)),2),"-")</f>
        <v>783.67</v>
      </c>
      <c r="I46" s="224">
        <f t="shared" si="6"/>
        <v>365.28</v>
      </c>
      <c r="J46" s="224">
        <f t="shared" si="7"/>
        <v>1669.94</v>
      </c>
      <c r="L46" s="18"/>
      <c r="M46" s="18"/>
      <c r="N46" s="18"/>
      <c r="O46" s="18"/>
    </row>
    <row r="47" spans="1:15" ht="15" customHeight="1">
      <c r="B47" s="17" t="s">
        <v>110</v>
      </c>
      <c r="C47" s="214">
        <f>IFERROR(ROUND(INDEX('2b Historical_SC'!$A$9:$BF$96,MATCH('1a Levelised DTC'!C$32&amp;"_"&amp;'1a Levelised DTC'!$B47,'2b Historical_SC'!$A$9:$A$96,0),MATCH('1a Levelised DTC'!$C$6,'2b Historical_SC'!$A$9:$BF$9,0)),2),"-")</f>
        <v>232.37</v>
      </c>
      <c r="D47" s="214">
        <f>IFERROR(ROUND(INDEX('2b Historical_SC'!$A$9:$BF$96,MATCH('1a Levelised DTC'!D$32&amp;"_"&amp;'1a Levelised DTC'!$B47,'2b Historical_SC'!$A$9:$A$96,0),MATCH('1a Levelised DTC'!$C$6,'2b Historical_SC'!$A$9:$BF$9,0)),2),"-")</f>
        <v>910.07</v>
      </c>
      <c r="E47" s="214">
        <f>IFERROR(ROUND(INDEX('2b Historical_SC'!$A$9:$BF$96,MATCH('1a Levelised DTC'!E$32&amp;"_"&amp;'1a Levelised DTC'!$B47,'2b Historical_SC'!$A$9:$A$96,0),MATCH('1a Levelised DTC'!$C$6,'2b Historical_SC'!$A$9:$BF$9,0)),2),"-")</f>
        <v>232.03</v>
      </c>
      <c r="F47" s="214">
        <f>IFERROR(ROUND(INDEX('2b Historical_SC'!$A$9:$BF$96,MATCH('1a Levelised DTC'!F$32&amp;"_"&amp;'1a Levelised DTC'!$B47,'2b Historical_SC'!$A$9:$A$96,0),MATCH('1a Levelised DTC'!$C$6,'2b Historical_SC'!$A$9:$BF$9,0)),2),"-")</f>
        <v>1145.27</v>
      </c>
      <c r="G47" s="214">
        <f>IFERROR(ROUND(INDEX('2b Historical_SC'!$A$9:$BF$96,MATCH('1a Levelised DTC'!G$32&amp;"_"&amp;'1a Levelised DTC'!$B47,'2b Historical_SC'!$A$9:$A$96,0),MATCH('1a Levelised DTC'!$C$6,'2b Historical_SC'!$A$9:$BF$9,0)),2),"-")</f>
        <v>127.59</v>
      </c>
      <c r="H47" s="214">
        <f>IFERROR(ROUND(INDEX('2b Historical_SC'!$A$9:$BF$96,MATCH('1a Levelised DTC'!H$32&amp;"_"&amp;'1a Levelised DTC'!$B47,'2b Historical_SC'!$A$9:$A$96,0),MATCH('1a Levelised DTC'!$C$6,'2b Historical_SC'!$A$9:$BF$9,0)),2),"-")</f>
        <v>807</v>
      </c>
      <c r="I47" s="224">
        <f t="shared" si="6"/>
        <v>359.96000000000004</v>
      </c>
      <c r="J47" s="224">
        <f t="shared" si="7"/>
        <v>1717.0700000000002</v>
      </c>
      <c r="L47" s="18"/>
      <c r="M47" s="18"/>
      <c r="N47" s="18"/>
      <c r="O47" s="18"/>
    </row>
    <row r="48" spans="1:15" ht="15" customHeight="1">
      <c r="B48" s="17" t="s">
        <v>111</v>
      </c>
      <c r="C48" s="214">
        <f>IFERROR(ROUND(INDEX('2b Historical_SC'!$A$9:$BF$96,MATCH('1a Levelised DTC'!C$32&amp;"_"&amp;'1a Levelised DTC'!$B48,'2b Historical_SC'!$A$9:$A$96,0),MATCH('1a Levelised DTC'!$C$6,'2b Historical_SC'!$A$9:$BF$9,0)),2),"-")</f>
        <v>230.1</v>
      </c>
      <c r="D48" s="214">
        <f>IFERROR(ROUND(INDEX('2b Historical_SC'!$A$9:$BF$96,MATCH('1a Levelised DTC'!D$32&amp;"_"&amp;'1a Levelised DTC'!$B48,'2b Historical_SC'!$A$9:$A$96,0),MATCH('1a Levelised DTC'!$C$6,'2b Historical_SC'!$A$9:$BF$9,0)),2),"-")</f>
        <v>906.03</v>
      </c>
      <c r="E48" s="214">
        <f>IFERROR(ROUND(INDEX('2b Historical_SC'!$A$9:$BF$96,MATCH('1a Levelised DTC'!E$32&amp;"_"&amp;'1a Levelised DTC'!$B48,'2b Historical_SC'!$A$9:$A$96,0),MATCH('1a Levelised DTC'!$C$6,'2b Historical_SC'!$A$9:$BF$9,0)),2),"-")</f>
        <v>229.75</v>
      </c>
      <c r="F48" s="214">
        <f>IFERROR(ROUND(INDEX('2b Historical_SC'!$A$9:$BF$96,MATCH('1a Levelised DTC'!F$32&amp;"_"&amp;'1a Levelised DTC'!$B48,'2b Historical_SC'!$A$9:$A$96,0),MATCH('1a Levelised DTC'!$C$6,'2b Historical_SC'!$A$9:$BF$9,0)),2),"-")</f>
        <v>1143.1400000000001</v>
      </c>
      <c r="G48" s="214">
        <f>IFERROR(ROUND(INDEX('2b Historical_SC'!$A$9:$BF$96,MATCH('1a Levelised DTC'!G$32&amp;"_"&amp;'1a Levelised DTC'!$B48,'2b Historical_SC'!$A$9:$A$96,0),MATCH('1a Levelised DTC'!$C$6,'2b Historical_SC'!$A$9:$BF$9,0)),2),"-")</f>
        <v>127.6</v>
      </c>
      <c r="H48" s="214">
        <f>IFERROR(ROUND(INDEX('2b Historical_SC'!$A$9:$BF$96,MATCH('1a Levelised DTC'!H$32&amp;"_"&amp;'1a Levelised DTC'!$B48,'2b Historical_SC'!$A$9:$A$96,0),MATCH('1a Levelised DTC'!$C$6,'2b Historical_SC'!$A$9:$BF$9,0)),2),"-")</f>
        <v>800.89</v>
      </c>
      <c r="I48" s="224">
        <f t="shared" si="6"/>
        <v>357.7</v>
      </c>
      <c r="J48" s="224">
        <f t="shared" si="7"/>
        <v>1706.92</v>
      </c>
      <c r="L48" s="18"/>
      <c r="M48" s="18"/>
      <c r="N48" s="18"/>
      <c r="O48" s="18"/>
    </row>
    <row r="49" spans="1:15" ht="15" customHeight="1">
      <c r="B49" s="106" t="s">
        <v>112</v>
      </c>
      <c r="C49" s="91">
        <f>IFERROR(AVERAGE(C35:C48),"-")</f>
        <v>228.49499999999995</v>
      </c>
      <c r="D49" s="91">
        <f t="shared" ref="D49:H49" si="8">IFERROR(AVERAGE(D35:D48),"-")</f>
        <v>898.28714285714284</v>
      </c>
      <c r="E49" s="91">
        <f t="shared" si="8"/>
        <v>228.15285714285713</v>
      </c>
      <c r="F49" s="92">
        <f>IFERROR(AVERAGE(F35:F48),"-")</f>
        <v>1132.5607142857143</v>
      </c>
      <c r="G49" s="91">
        <f t="shared" si="8"/>
        <v>127.62785714285715</v>
      </c>
      <c r="H49" s="92">
        <f t="shared" si="8"/>
        <v>789.63571428571424</v>
      </c>
      <c r="I49" s="223">
        <f t="shared" ref="I49:J49" si="9">IFERROR(AVERAGE(I35:I48),"-")</f>
        <v>356.12285714285707</v>
      </c>
      <c r="J49" s="223">
        <f t="shared" si="9"/>
        <v>1687.9228571428571</v>
      </c>
    </row>
    <row r="50" spans="1:15" ht="15" customHeight="1">
      <c r="A50" s="24"/>
      <c r="B50" s="106" t="s">
        <v>113</v>
      </c>
      <c r="C50" s="91">
        <f>IFERROR(C49*1.05,"-")</f>
        <v>239.91974999999996</v>
      </c>
      <c r="D50" s="91">
        <f t="shared" ref="D50:H50" si="10">IFERROR(D49*1.05,"-")</f>
        <v>943.20150000000001</v>
      </c>
      <c r="E50" s="91">
        <f t="shared" si="10"/>
        <v>239.56049999999999</v>
      </c>
      <c r="F50" s="91">
        <f t="shared" si="10"/>
        <v>1189.18875</v>
      </c>
      <c r="G50" s="91">
        <f t="shared" si="10"/>
        <v>134.00925000000001</v>
      </c>
      <c r="H50" s="91">
        <f t="shared" si="10"/>
        <v>829.11749999999995</v>
      </c>
      <c r="I50" s="223">
        <f t="shared" ref="I50:J50" si="11">IFERROR(I49*1.05,"-")</f>
        <v>373.92899999999992</v>
      </c>
      <c r="J50" s="223">
        <f t="shared" si="11"/>
        <v>1772.319</v>
      </c>
      <c r="L50" s="18"/>
      <c r="M50" s="18"/>
      <c r="N50" s="18"/>
      <c r="O50" s="18"/>
    </row>
    <row r="51" spans="1:15" ht="15" customHeight="1">
      <c r="A51" s="24"/>
      <c r="B51" s="25"/>
      <c r="C51" s="26"/>
      <c r="D51" s="26"/>
      <c r="E51" s="26"/>
      <c r="F51" s="26"/>
      <c r="G51" s="26"/>
      <c r="H51" s="26"/>
      <c r="I51" s="26"/>
      <c r="J51" s="26"/>
      <c r="L51" s="18"/>
      <c r="M51" s="18"/>
      <c r="N51" s="18"/>
      <c r="O51" s="18"/>
    </row>
    <row r="52" spans="1:15">
      <c r="B52" s="89" t="s">
        <v>121</v>
      </c>
      <c r="C52" s="13"/>
    </row>
    <row r="53" spans="1:15" ht="13.5" customHeight="1">
      <c r="B53" s="14"/>
      <c r="C53" s="248" t="s">
        <v>122</v>
      </c>
      <c r="D53" s="247" t="s">
        <v>123</v>
      </c>
      <c r="E53" s="248" t="s">
        <v>124</v>
      </c>
      <c r="F53" s="247" t="s">
        <v>125</v>
      </c>
      <c r="G53" s="248" t="s">
        <v>126</v>
      </c>
      <c r="H53" s="247" t="s">
        <v>127</v>
      </c>
      <c r="I53" s="97"/>
      <c r="J53" s="97"/>
    </row>
    <row r="54" spans="1:15" ht="30" customHeight="1">
      <c r="B54" s="270" t="s">
        <v>90</v>
      </c>
      <c r="C54" s="271" t="s">
        <v>91</v>
      </c>
      <c r="D54" s="272"/>
      <c r="E54" s="273" t="s">
        <v>92</v>
      </c>
      <c r="F54" s="273"/>
      <c r="G54" s="274" t="s">
        <v>93</v>
      </c>
      <c r="H54" s="274"/>
      <c r="I54" s="269" t="s">
        <v>94</v>
      </c>
      <c r="J54" s="269"/>
      <c r="L54" s="15"/>
      <c r="M54" s="15"/>
      <c r="N54" s="15"/>
      <c r="O54" s="15"/>
    </row>
    <row r="55" spans="1:15" ht="40.9" customHeight="1">
      <c r="A55" s="13"/>
      <c r="B55" s="270"/>
      <c r="C55" s="110" t="s">
        <v>95</v>
      </c>
      <c r="D55" s="249" t="s">
        <v>96</v>
      </c>
      <c r="E55" s="110" t="s">
        <v>95</v>
      </c>
      <c r="F55" s="249" t="s">
        <v>96</v>
      </c>
      <c r="G55" s="111" t="s">
        <v>95</v>
      </c>
      <c r="H55" s="249" t="s">
        <v>96</v>
      </c>
      <c r="I55" s="249" t="s">
        <v>95</v>
      </c>
      <c r="J55" s="250" t="s">
        <v>97</v>
      </c>
      <c r="L55" s="15"/>
      <c r="M55" s="16"/>
      <c r="N55" s="15"/>
      <c r="O55" s="16"/>
    </row>
    <row r="56" spans="1:15" ht="15" customHeight="1">
      <c r="B56" s="27" t="s">
        <v>98</v>
      </c>
      <c r="C56" s="214">
        <f>IFERROR(ROUND(INDEX('2c Historical_PPM'!$A$9:$BF$96,MATCH('1a Levelised DTC'!C$53&amp;"_"&amp;'1a Levelised DTC'!$B56,'2c Historical_PPM'!$A$9:$A$96,0),MATCH('1a Levelised DTC'!$C$6,'2c Historical_PPM'!$A$9:$BF$9,0)),2),"-")</f>
        <v>165.56</v>
      </c>
      <c r="D56" s="214">
        <f>IFERROR(ROUND(INDEX('2c Historical_PPM'!$A$9:$BF$96,MATCH('1a Levelised DTC'!D$53&amp;"_"&amp;'1a Levelised DTC'!$B56,'2c Historical_PPM'!$A$9:$A$96,0),MATCH('1a Levelised DTC'!$C$6,'2c Historical_PPM'!$A$9:$BF$9,0)),2),"-")</f>
        <v>781.56</v>
      </c>
      <c r="E56" s="214">
        <f>IFERROR(ROUND(INDEX('2c Historical_PPM'!$A$9:$BF$96,MATCH('1a Levelised DTC'!E$53&amp;"_"&amp;'1a Levelised DTC'!$B56,'2c Historical_PPM'!$A$9:$A$96,0),MATCH('1a Levelised DTC'!$C$6,'2c Historical_PPM'!$A$9:$BF$9,0)),2),"-")</f>
        <v>163.1</v>
      </c>
      <c r="F56" s="214">
        <f>IFERROR(ROUND(INDEX('2c Historical_PPM'!$A$9:$BF$96,MATCH('1a Levelised DTC'!F$53&amp;"_"&amp;'1a Levelised DTC'!$B56,'2c Historical_PPM'!$A$9:$A$96,0),MATCH('1a Levelised DTC'!$C$6,'2c Historical_PPM'!$A$9:$BF$9,0)),2),"-")</f>
        <v>992.93</v>
      </c>
      <c r="G56" s="214">
        <f>IFERROR(ROUND(INDEX('2c Historical_PPM'!$A$9:$BF$96,MATCH('1a Levelised DTC'!G$53&amp;"_"&amp;'1a Levelised DTC'!$B56,'2c Historical_PPM'!$A$9:$A$96,0),MATCH('1a Levelised DTC'!$C$6,'2c Historical_PPM'!$A$9:$BF$9,0)),2),"-")</f>
        <v>101.58</v>
      </c>
      <c r="H56" s="214">
        <f>IFERROR(ROUND(INDEX('2c Historical_PPM'!$A$9:$BF$96,MATCH('1a Levelised DTC'!H$53&amp;"_"&amp;'1a Levelised DTC'!$B56,'2c Historical_PPM'!$A$9:$A$96,0),MATCH('1a Levelised DTC'!$C$6,'2c Historical_PPM'!$A$9:$BF$9,0)),2),"-")</f>
        <v>694.09</v>
      </c>
      <c r="I56" s="224">
        <f>IFERROR(C56+G56,"-")</f>
        <v>267.14</v>
      </c>
      <c r="J56" s="224">
        <f>IFERROR(D56+H56,"-")</f>
        <v>1475.65</v>
      </c>
      <c r="L56" s="18"/>
      <c r="M56" s="18"/>
      <c r="N56" s="18"/>
      <c r="O56" s="18"/>
    </row>
    <row r="57" spans="1:15" ht="15" customHeight="1">
      <c r="B57" s="27" t="s">
        <v>99</v>
      </c>
      <c r="C57" s="214">
        <f>IFERROR(ROUND(INDEX('2c Historical_PPM'!$A$9:$BF$96,MATCH('1a Levelised DTC'!C$53&amp;"_"&amp;'1a Levelised DTC'!$B57,'2c Historical_PPM'!$A$9:$A$96,0),MATCH('1a Levelised DTC'!$C$6,'2c Historical_PPM'!$A$9:$BF$9,0)),2),"-")</f>
        <v>223.51</v>
      </c>
      <c r="D57" s="214">
        <f>IFERROR(ROUND(INDEX('2c Historical_PPM'!$A$9:$BF$96,MATCH('1a Levelised DTC'!D$53&amp;"_"&amp;'1a Levelised DTC'!$B57,'2c Historical_PPM'!$A$9:$A$96,0),MATCH('1a Levelised DTC'!$C$6,'2c Historical_PPM'!$A$9:$BF$9,0)),2),"-")</f>
        <v>817.24</v>
      </c>
      <c r="E57" s="214">
        <f>IFERROR(ROUND(INDEX('2c Historical_PPM'!$A$9:$BF$96,MATCH('1a Levelised DTC'!E$53&amp;"_"&amp;'1a Levelised DTC'!$B57,'2c Historical_PPM'!$A$9:$A$96,0),MATCH('1a Levelised DTC'!$C$6,'2c Historical_PPM'!$A$9:$BF$9,0)),2),"-")</f>
        <v>220.75</v>
      </c>
      <c r="F57" s="214">
        <f>IFERROR(ROUND(INDEX('2c Historical_PPM'!$A$9:$BF$96,MATCH('1a Levelised DTC'!F$53&amp;"_"&amp;'1a Levelised DTC'!$B57,'2c Historical_PPM'!$A$9:$A$96,0),MATCH('1a Levelised DTC'!$C$6,'2c Historical_PPM'!$A$9:$BF$9,0)),2),"-")</f>
        <v>1024.19</v>
      </c>
      <c r="G57" s="214">
        <f>IFERROR(ROUND(INDEX('2c Historical_PPM'!$A$9:$BF$96,MATCH('1a Levelised DTC'!G$53&amp;"_"&amp;'1a Levelised DTC'!$B57,'2c Historical_PPM'!$A$9:$A$96,0),MATCH('1a Levelised DTC'!$C$6,'2c Historical_PPM'!$A$9:$BF$9,0)),2),"-")</f>
        <v>101.5</v>
      </c>
      <c r="H57" s="214">
        <f>IFERROR(ROUND(INDEX('2c Historical_PPM'!$A$9:$BF$96,MATCH('1a Levelised DTC'!H$53&amp;"_"&amp;'1a Levelised DTC'!$B57,'2c Historical_PPM'!$A$9:$A$96,0),MATCH('1a Levelised DTC'!$C$6,'2c Historical_PPM'!$A$9:$BF$9,0)),2),"-")</f>
        <v>705.51</v>
      </c>
      <c r="I57" s="224">
        <f t="shared" ref="I57:I69" si="12">IFERROR(C57+G57,"-")</f>
        <v>325.01</v>
      </c>
      <c r="J57" s="224">
        <f t="shared" ref="J57:J69" si="13">IFERROR(D57+H57,"-")</f>
        <v>1522.75</v>
      </c>
      <c r="L57" s="18"/>
      <c r="M57" s="18"/>
      <c r="N57" s="18"/>
      <c r="O57" s="18"/>
    </row>
    <row r="58" spans="1:15" ht="15" customHeight="1">
      <c r="B58" s="27" t="s">
        <v>100</v>
      </c>
      <c r="C58" s="214">
        <f>IFERROR(ROUND(INDEX('2c Historical_PPM'!$A$9:$BF$96,MATCH('1a Levelised DTC'!C$53&amp;"_"&amp;'1a Levelised DTC'!$B58,'2c Historical_PPM'!$A$9:$A$96,0),MATCH('1a Levelised DTC'!$C$6,'2c Historical_PPM'!$A$9:$BF$9,0)),2),"-")</f>
        <v>223.85</v>
      </c>
      <c r="D58" s="214">
        <f>IFERROR(ROUND(INDEX('2c Historical_PPM'!$A$9:$BF$96,MATCH('1a Levelised DTC'!D$53&amp;"_"&amp;'1a Levelised DTC'!$B58,'2c Historical_PPM'!$A$9:$A$96,0),MATCH('1a Levelised DTC'!$C$6,'2c Historical_PPM'!$A$9:$BF$9,0)),2),"-")</f>
        <v>818.62</v>
      </c>
      <c r="E58" s="214">
        <f>IFERROR(ROUND(INDEX('2c Historical_PPM'!$A$9:$BF$96,MATCH('1a Levelised DTC'!E$53&amp;"_"&amp;'1a Levelised DTC'!$B58,'2c Historical_PPM'!$A$9:$A$96,0),MATCH('1a Levelised DTC'!$C$6,'2c Historical_PPM'!$A$9:$BF$9,0)),2),"-")</f>
        <v>221.52</v>
      </c>
      <c r="F58" s="214">
        <f>IFERROR(ROUND(INDEX('2c Historical_PPM'!$A$9:$BF$96,MATCH('1a Levelised DTC'!F$53&amp;"_"&amp;'1a Levelised DTC'!$B58,'2c Historical_PPM'!$A$9:$A$96,0),MATCH('1a Levelised DTC'!$C$6,'2c Historical_PPM'!$A$9:$BF$9,0)),2),"-")</f>
        <v>1029.04</v>
      </c>
      <c r="G58" s="214">
        <f>IFERROR(ROUND(INDEX('2c Historical_PPM'!$A$9:$BF$96,MATCH('1a Levelised DTC'!G$53&amp;"_"&amp;'1a Levelised DTC'!$B58,'2c Historical_PPM'!$A$9:$A$96,0),MATCH('1a Levelised DTC'!$C$6,'2c Historical_PPM'!$A$9:$BF$9,0)),2),"-")</f>
        <v>101.42</v>
      </c>
      <c r="H58" s="214">
        <f>IFERROR(ROUND(INDEX('2c Historical_PPM'!$A$9:$BF$96,MATCH('1a Levelised DTC'!H$53&amp;"_"&amp;'1a Levelised DTC'!$B58,'2c Historical_PPM'!$A$9:$A$96,0),MATCH('1a Levelised DTC'!$C$6,'2c Historical_PPM'!$A$9:$BF$9,0)),2),"-")</f>
        <v>699.72</v>
      </c>
      <c r="I58" s="224">
        <f t="shared" si="12"/>
        <v>325.27</v>
      </c>
      <c r="J58" s="224">
        <f t="shared" si="13"/>
        <v>1518.3400000000001</v>
      </c>
      <c r="K58" s="23"/>
      <c r="L58" s="18"/>
      <c r="M58" s="18"/>
      <c r="N58" s="18"/>
      <c r="O58" s="18"/>
    </row>
    <row r="59" spans="1:15" ht="15" customHeight="1">
      <c r="B59" s="27" t="s">
        <v>101</v>
      </c>
      <c r="C59" s="214">
        <f>IFERROR(ROUND(INDEX('2c Historical_PPM'!$A$9:$BF$96,MATCH('1a Levelised DTC'!C$53&amp;"_"&amp;'1a Levelised DTC'!$B59,'2c Historical_PPM'!$A$9:$A$96,0),MATCH('1a Levelised DTC'!$C$6,'2c Historical_PPM'!$A$9:$BF$9,0)),2),"-")</f>
        <v>200.11</v>
      </c>
      <c r="D59" s="214">
        <f>IFERROR(ROUND(INDEX('2c Historical_PPM'!$A$9:$BF$96,MATCH('1a Levelised DTC'!D$53&amp;"_"&amp;'1a Levelised DTC'!$B59,'2c Historical_PPM'!$A$9:$A$96,0),MATCH('1a Levelised DTC'!$C$6,'2c Historical_PPM'!$A$9:$BF$9,0)),2),"-")</f>
        <v>823.94</v>
      </c>
      <c r="E59" s="214">
        <f>IFERROR(ROUND(INDEX('2c Historical_PPM'!$A$9:$BF$96,MATCH('1a Levelised DTC'!E$53&amp;"_"&amp;'1a Levelised DTC'!$B59,'2c Historical_PPM'!$A$9:$A$96,0),MATCH('1a Levelised DTC'!$C$6,'2c Historical_PPM'!$A$9:$BF$9,0)),2),"-")</f>
        <v>202.59</v>
      </c>
      <c r="F59" s="214">
        <f>IFERROR(ROUND(INDEX('2c Historical_PPM'!$A$9:$BF$96,MATCH('1a Levelised DTC'!F$53&amp;"_"&amp;'1a Levelised DTC'!$B59,'2c Historical_PPM'!$A$9:$A$96,0),MATCH('1a Levelised DTC'!$C$6,'2c Historical_PPM'!$A$9:$BF$9,0)),2),"-")</f>
        <v>1045.22</v>
      </c>
      <c r="G59" s="214">
        <f>IFERROR(ROUND(INDEX('2c Historical_PPM'!$A$9:$BF$96,MATCH('1a Levelised DTC'!G$53&amp;"_"&amp;'1a Levelised DTC'!$B59,'2c Historical_PPM'!$A$9:$A$96,0),MATCH('1a Levelised DTC'!$C$6,'2c Historical_PPM'!$A$9:$BF$9,0)),2),"-")</f>
        <v>101.76</v>
      </c>
      <c r="H59" s="214">
        <f>IFERROR(ROUND(INDEX('2c Historical_PPM'!$A$9:$BF$96,MATCH('1a Levelised DTC'!H$53&amp;"_"&amp;'1a Levelised DTC'!$B59,'2c Historical_PPM'!$A$9:$A$96,0),MATCH('1a Levelised DTC'!$C$6,'2c Historical_PPM'!$A$9:$BF$9,0)),2),"-")</f>
        <v>694.41</v>
      </c>
      <c r="I59" s="224">
        <f t="shared" si="12"/>
        <v>301.87</v>
      </c>
      <c r="J59" s="224">
        <f t="shared" si="13"/>
        <v>1518.35</v>
      </c>
      <c r="L59" s="18"/>
      <c r="M59" s="18"/>
      <c r="N59" s="18"/>
      <c r="O59" s="18"/>
    </row>
    <row r="60" spans="1:15" ht="15" customHeight="1">
      <c r="B60" s="27" t="s">
        <v>102</v>
      </c>
      <c r="C60" s="214">
        <f>IFERROR(ROUND(INDEX('2c Historical_PPM'!$A$9:$BF$96,MATCH('1a Levelised DTC'!C$53&amp;"_"&amp;'1a Levelised DTC'!$B60,'2c Historical_PPM'!$A$9:$A$96,0),MATCH('1a Levelised DTC'!$C$6,'2c Historical_PPM'!$A$9:$BF$9,0)),2),"-")</f>
        <v>172.78</v>
      </c>
      <c r="D60" s="214">
        <f>IFERROR(ROUND(INDEX('2c Historical_PPM'!$A$9:$BF$96,MATCH('1a Levelised DTC'!D$53&amp;"_"&amp;'1a Levelised DTC'!$B60,'2c Historical_PPM'!$A$9:$A$96,0),MATCH('1a Levelised DTC'!$C$6,'2c Historical_PPM'!$A$9:$BF$9,0)),2),"-")</f>
        <v>795.72</v>
      </c>
      <c r="E60" s="214">
        <f>IFERROR(ROUND(INDEX('2c Historical_PPM'!$A$9:$BF$96,MATCH('1a Levelised DTC'!E$53&amp;"_"&amp;'1a Levelised DTC'!$B60,'2c Historical_PPM'!$A$9:$A$96,0),MATCH('1a Levelised DTC'!$C$6,'2c Historical_PPM'!$A$9:$BF$9,0)),2),"-")</f>
        <v>172.74</v>
      </c>
      <c r="F60" s="214">
        <f>IFERROR(ROUND(INDEX('2c Historical_PPM'!$A$9:$BF$96,MATCH('1a Levelised DTC'!F$53&amp;"_"&amp;'1a Levelised DTC'!$B60,'2c Historical_PPM'!$A$9:$A$96,0),MATCH('1a Levelised DTC'!$C$6,'2c Historical_PPM'!$A$9:$BF$9,0)),2),"-")</f>
        <v>1014.12</v>
      </c>
      <c r="G60" s="214">
        <f>IFERROR(ROUND(INDEX('2c Historical_PPM'!$A$9:$BF$96,MATCH('1a Levelised DTC'!G$53&amp;"_"&amp;'1a Levelised DTC'!$B60,'2c Historical_PPM'!$A$9:$A$96,0),MATCH('1a Levelised DTC'!$C$6,'2c Historical_PPM'!$A$9:$BF$9,0)),2),"-")</f>
        <v>99.27</v>
      </c>
      <c r="H60" s="214">
        <f>IFERROR(ROUND(INDEX('2c Historical_PPM'!$A$9:$BF$96,MATCH('1a Levelised DTC'!H$53&amp;"_"&amp;'1a Levelised DTC'!$B60,'2c Historical_PPM'!$A$9:$A$96,0),MATCH('1a Levelised DTC'!$C$6,'2c Historical_PPM'!$A$9:$BF$9,0)),2),"-")</f>
        <v>731.76</v>
      </c>
      <c r="I60" s="224">
        <f t="shared" si="12"/>
        <v>272.05</v>
      </c>
      <c r="J60" s="224">
        <f t="shared" si="13"/>
        <v>1527.48</v>
      </c>
      <c r="L60" s="18"/>
      <c r="M60" s="18"/>
      <c r="N60" s="18"/>
      <c r="O60" s="18"/>
    </row>
    <row r="61" spans="1:15" ht="15" customHeight="1">
      <c r="B61" s="27" t="s">
        <v>103</v>
      </c>
      <c r="C61" s="214">
        <f>IFERROR(ROUND(INDEX('2c Historical_PPM'!$A$9:$BF$96,MATCH('1a Levelised DTC'!C$53&amp;"_"&amp;'1a Levelised DTC'!$B61,'2c Historical_PPM'!$A$9:$A$96,0),MATCH('1a Levelised DTC'!$C$6,'2c Historical_PPM'!$A$9:$BF$9,0)),2),"-")</f>
        <v>223.16</v>
      </c>
      <c r="D61" s="214">
        <f>IFERROR(ROUND(INDEX('2c Historical_PPM'!$A$9:$BF$96,MATCH('1a Levelised DTC'!D$53&amp;"_"&amp;'1a Levelised DTC'!$B61,'2c Historical_PPM'!$A$9:$A$96,0),MATCH('1a Levelised DTC'!$C$6,'2c Historical_PPM'!$A$9:$BF$9,0)),2),"-")</f>
        <v>831.54</v>
      </c>
      <c r="E61" s="214">
        <f>IFERROR(ROUND(INDEX('2c Historical_PPM'!$A$9:$BF$96,MATCH('1a Levelised DTC'!E$53&amp;"_"&amp;'1a Levelised DTC'!$B61,'2c Historical_PPM'!$A$9:$A$96,0),MATCH('1a Levelised DTC'!$C$6,'2c Historical_PPM'!$A$9:$BF$9,0)),2),"-")</f>
        <v>225.3</v>
      </c>
      <c r="F61" s="214">
        <f>IFERROR(ROUND(INDEX('2c Historical_PPM'!$A$9:$BF$96,MATCH('1a Levelised DTC'!F$53&amp;"_"&amp;'1a Levelised DTC'!$B61,'2c Historical_PPM'!$A$9:$A$96,0),MATCH('1a Levelised DTC'!$C$6,'2c Historical_PPM'!$A$9:$BF$9,0)),2),"-")</f>
        <v>1047.24</v>
      </c>
      <c r="G61" s="214">
        <f>IFERROR(ROUND(INDEX('2c Historical_PPM'!$A$9:$BF$96,MATCH('1a Levelised DTC'!G$53&amp;"_"&amp;'1a Levelised DTC'!$B61,'2c Historical_PPM'!$A$9:$A$96,0),MATCH('1a Levelised DTC'!$C$6,'2c Historical_PPM'!$A$9:$BF$9,0)),2),"-")</f>
        <v>101.84</v>
      </c>
      <c r="H61" s="214">
        <f>IFERROR(ROUND(INDEX('2c Historical_PPM'!$A$9:$BF$96,MATCH('1a Levelised DTC'!H$53&amp;"_"&amp;'1a Levelised DTC'!$B61,'2c Historical_PPM'!$A$9:$A$96,0),MATCH('1a Levelised DTC'!$C$6,'2c Historical_PPM'!$A$9:$BF$9,0)),2),"-")</f>
        <v>694.51</v>
      </c>
      <c r="I61" s="224">
        <f t="shared" si="12"/>
        <v>325</v>
      </c>
      <c r="J61" s="224">
        <f t="shared" si="13"/>
        <v>1526.05</v>
      </c>
      <c r="L61" s="18"/>
      <c r="M61" s="18"/>
      <c r="N61" s="18"/>
      <c r="O61" s="18"/>
    </row>
    <row r="62" spans="1:15" ht="15" customHeight="1">
      <c r="B62" s="27" t="s">
        <v>104</v>
      </c>
      <c r="C62" s="214">
        <f>IFERROR(ROUND(INDEX('2c Historical_PPM'!$A$9:$BF$96,MATCH('1a Levelised DTC'!C$53&amp;"_"&amp;'1a Levelised DTC'!$B62,'2c Historical_PPM'!$A$9:$A$96,0),MATCH('1a Levelised DTC'!$C$6,'2c Historical_PPM'!$A$9:$BF$9,0)),2),"-")</f>
        <v>246.04</v>
      </c>
      <c r="D62" s="214">
        <f>IFERROR(ROUND(INDEX('2c Historical_PPM'!$A$9:$BF$96,MATCH('1a Levelised DTC'!D$53&amp;"_"&amp;'1a Levelised DTC'!$B62,'2c Historical_PPM'!$A$9:$A$96,0),MATCH('1a Levelised DTC'!$C$6,'2c Historical_PPM'!$A$9:$BF$9,0)),2),"-")</f>
        <v>899.23</v>
      </c>
      <c r="E62" s="214">
        <f>IFERROR(ROUND(INDEX('2c Historical_PPM'!$A$9:$BF$96,MATCH('1a Levelised DTC'!E$53&amp;"_"&amp;'1a Levelised DTC'!$B62,'2c Historical_PPM'!$A$9:$A$96,0),MATCH('1a Levelised DTC'!$C$6,'2c Historical_PPM'!$A$9:$BF$9,0)),2),"-")</f>
        <v>243.28</v>
      </c>
      <c r="F62" s="214">
        <f>IFERROR(ROUND(INDEX('2c Historical_PPM'!$A$9:$BF$96,MATCH('1a Levelised DTC'!F$53&amp;"_"&amp;'1a Levelised DTC'!$B62,'2c Historical_PPM'!$A$9:$A$96,0),MATCH('1a Levelised DTC'!$C$6,'2c Historical_PPM'!$A$9:$BF$9,0)),2),"-")</f>
        <v>1123.25</v>
      </c>
      <c r="G62" s="214">
        <f>IFERROR(ROUND(INDEX('2c Historical_PPM'!$A$9:$BF$96,MATCH('1a Levelised DTC'!G$53&amp;"_"&amp;'1a Levelised DTC'!$B62,'2c Historical_PPM'!$A$9:$A$96,0),MATCH('1a Levelised DTC'!$C$6,'2c Historical_PPM'!$A$9:$BF$9,0)),2),"-")</f>
        <v>102.47</v>
      </c>
      <c r="H62" s="214">
        <f>IFERROR(ROUND(INDEX('2c Historical_PPM'!$A$9:$BF$96,MATCH('1a Levelised DTC'!H$53&amp;"_"&amp;'1a Levelised DTC'!$B62,'2c Historical_PPM'!$A$9:$A$96,0),MATCH('1a Levelised DTC'!$C$6,'2c Historical_PPM'!$A$9:$BF$9,0)),2),"-")</f>
        <v>699.32</v>
      </c>
      <c r="I62" s="224">
        <f t="shared" si="12"/>
        <v>348.51</v>
      </c>
      <c r="J62" s="224">
        <f t="shared" si="13"/>
        <v>1598.5500000000002</v>
      </c>
      <c r="L62" s="18"/>
      <c r="M62" s="18"/>
      <c r="N62" s="18"/>
      <c r="O62" s="18"/>
    </row>
    <row r="63" spans="1:15" ht="15" customHeight="1">
      <c r="B63" s="27" t="s">
        <v>105</v>
      </c>
      <c r="C63" s="214">
        <f>IFERROR(ROUND(INDEX('2c Historical_PPM'!$A$9:$BF$96,MATCH('1a Levelised DTC'!C$53&amp;"_"&amp;'1a Levelised DTC'!$B63,'2c Historical_PPM'!$A$9:$A$96,0),MATCH('1a Levelised DTC'!$C$6,'2c Historical_PPM'!$A$9:$BF$9,0)),2),"-")</f>
        <v>155.85</v>
      </c>
      <c r="D63" s="214">
        <f>IFERROR(ROUND(INDEX('2c Historical_PPM'!$A$9:$BF$96,MATCH('1a Levelised DTC'!D$53&amp;"_"&amp;'1a Levelised DTC'!$B63,'2c Historical_PPM'!$A$9:$A$96,0),MATCH('1a Levelised DTC'!$C$6,'2c Historical_PPM'!$A$9:$BF$9,0)),2),"-")</f>
        <v>776.66</v>
      </c>
      <c r="E63" s="214">
        <f>IFERROR(ROUND(INDEX('2c Historical_PPM'!$A$9:$BF$96,MATCH('1a Levelised DTC'!E$53&amp;"_"&amp;'1a Levelised DTC'!$B63,'2c Historical_PPM'!$A$9:$A$96,0),MATCH('1a Levelised DTC'!$C$6,'2c Historical_PPM'!$A$9:$BF$9,0)),2),"-")</f>
        <v>154.37</v>
      </c>
      <c r="F63" s="214">
        <f>IFERROR(ROUND(INDEX('2c Historical_PPM'!$A$9:$BF$96,MATCH('1a Levelised DTC'!F$53&amp;"_"&amp;'1a Levelised DTC'!$B63,'2c Historical_PPM'!$A$9:$A$96,0),MATCH('1a Levelised DTC'!$C$6,'2c Historical_PPM'!$A$9:$BF$9,0)),2),"-")</f>
        <v>990.15</v>
      </c>
      <c r="G63" s="214">
        <f>IFERROR(ROUND(INDEX('2c Historical_PPM'!$A$9:$BF$96,MATCH('1a Levelised DTC'!G$53&amp;"_"&amp;'1a Levelised DTC'!$B63,'2c Historical_PPM'!$A$9:$A$96,0),MATCH('1a Levelised DTC'!$C$6,'2c Historical_PPM'!$A$9:$BF$9,0)),2),"-")</f>
        <v>102.91</v>
      </c>
      <c r="H63" s="214">
        <f>IFERROR(ROUND(INDEX('2c Historical_PPM'!$A$9:$BF$96,MATCH('1a Levelised DTC'!H$53&amp;"_"&amp;'1a Levelised DTC'!$B63,'2c Historical_PPM'!$A$9:$A$96,0),MATCH('1a Levelised DTC'!$C$6,'2c Historical_PPM'!$A$9:$BF$9,0)),2),"-")</f>
        <v>730.01</v>
      </c>
      <c r="I63" s="224">
        <f t="shared" si="12"/>
        <v>258.76</v>
      </c>
      <c r="J63" s="224">
        <f t="shared" si="13"/>
        <v>1506.67</v>
      </c>
      <c r="L63" s="18"/>
      <c r="M63" s="18"/>
      <c r="N63" s="18"/>
      <c r="O63" s="18"/>
    </row>
    <row r="64" spans="1:15" ht="15" customHeight="1">
      <c r="B64" s="27" t="s">
        <v>106</v>
      </c>
      <c r="C64" s="214">
        <f>IFERROR(ROUND(INDEX('2c Historical_PPM'!$A$9:$BF$96,MATCH('1a Levelised DTC'!C$53&amp;"_"&amp;'1a Levelised DTC'!$B64,'2c Historical_PPM'!$A$9:$A$96,0),MATCH('1a Levelised DTC'!$C$6,'2c Historical_PPM'!$A$9:$BF$9,0)),2),"-")</f>
        <v>189.27</v>
      </c>
      <c r="D64" s="214">
        <f>IFERROR(ROUND(INDEX('2c Historical_PPM'!$A$9:$BF$96,MATCH('1a Levelised DTC'!D$53&amp;"_"&amp;'1a Levelised DTC'!$B64,'2c Historical_PPM'!$A$9:$A$96,0),MATCH('1a Levelised DTC'!$C$6,'2c Historical_PPM'!$A$9:$BF$9,0)),2),"-")</f>
        <v>818.32</v>
      </c>
      <c r="E64" s="214">
        <f>IFERROR(ROUND(INDEX('2c Historical_PPM'!$A$9:$BF$96,MATCH('1a Levelised DTC'!E$53&amp;"_"&amp;'1a Levelised DTC'!$B64,'2c Historical_PPM'!$A$9:$A$96,0),MATCH('1a Levelised DTC'!$C$6,'2c Historical_PPM'!$A$9:$BF$9,0)),2),"-")</f>
        <v>190.29</v>
      </c>
      <c r="F64" s="214">
        <f>IFERROR(ROUND(INDEX('2c Historical_PPM'!$A$9:$BF$96,MATCH('1a Levelised DTC'!F$53&amp;"_"&amp;'1a Levelised DTC'!$B64,'2c Historical_PPM'!$A$9:$A$96,0),MATCH('1a Levelised DTC'!$C$6,'2c Historical_PPM'!$A$9:$BF$9,0)),2),"-")</f>
        <v>1037.93</v>
      </c>
      <c r="G64" s="214">
        <f>IFERROR(ROUND(INDEX('2c Historical_PPM'!$A$9:$BF$96,MATCH('1a Levelised DTC'!G$53&amp;"_"&amp;'1a Levelised DTC'!$B64,'2c Historical_PPM'!$A$9:$A$96,0),MATCH('1a Levelised DTC'!$C$6,'2c Historical_PPM'!$A$9:$BF$9,0)),2),"-")</f>
        <v>99.66</v>
      </c>
      <c r="H64" s="214">
        <f>IFERROR(ROUND(INDEX('2c Historical_PPM'!$A$9:$BF$96,MATCH('1a Levelised DTC'!H$53&amp;"_"&amp;'1a Levelised DTC'!$B64,'2c Historical_PPM'!$A$9:$A$96,0),MATCH('1a Levelised DTC'!$C$6,'2c Historical_PPM'!$A$9:$BF$9,0)),2),"-")</f>
        <v>712.36</v>
      </c>
      <c r="I64" s="224">
        <f t="shared" si="12"/>
        <v>288.93</v>
      </c>
      <c r="J64" s="224">
        <f t="shared" si="13"/>
        <v>1530.68</v>
      </c>
      <c r="L64" s="18"/>
      <c r="M64" s="18"/>
      <c r="N64" s="18"/>
      <c r="O64" s="18"/>
    </row>
    <row r="65" spans="1:15" ht="15" customHeight="1">
      <c r="B65" s="27" t="s">
        <v>107</v>
      </c>
      <c r="C65" s="214">
        <f>IFERROR(ROUND(INDEX('2c Historical_PPM'!$A$9:$BF$96,MATCH('1a Levelised DTC'!C$53&amp;"_"&amp;'1a Levelised DTC'!$B65,'2c Historical_PPM'!$A$9:$A$96,0),MATCH('1a Levelised DTC'!$C$6,'2c Historical_PPM'!$A$9:$BF$9,0)),2),"-")</f>
        <v>187.53</v>
      </c>
      <c r="D65" s="214">
        <f>IFERROR(ROUND(INDEX('2c Historical_PPM'!$A$9:$BF$96,MATCH('1a Levelised DTC'!D$53&amp;"_"&amp;'1a Levelised DTC'!$B65,'2c Historical_PPM'!$A$9:$A$96,0),MATCH('1a Levelised DTC'!$C$6,'2c Historical_PPM'!$A$9:$BF$9,0)),2),"-")</f>
        <v>809.37</v>
      </c>
      <c r="E65" s="214">
        <f>IFERROR(ROUND(INDEX('2c Historical_PPM'!$A$9:$BF$96,MATCH('1a Levelised DTC'!E$53&amp;"_"&amp;'1a Levelised DTC'!$B65,'2c Historical_PPM'!$A$9:$A$96,0),MATCH('1a Levelised DTC'!$C$6,'2c Historical_PPM'!$A$9:$BF$9,0)),2),"-")</f>
        <v>188.33</v>
      </c>
      <c r="F65" s="214">
        <f>IFERROR(ROUND(INDEX('2c Historical_PPM'!$A$9:$BF$96,MATCH('1a Levelised DTC'!F$53&amp;"_"&amp;'1a Levelised DTC'!$B65,'2c Historical_PPM'!$A$9:$A$96,0),MATCH('1a Levelised DTC'!$C$6,'2c Historical_PPM'!$A$9:$BF$9,0)),2),"-")</f>
        <v>1028.24</v>
      </c>
      <c r="G65" s="214">
        <f>IFERROR(ROUND(INDEX('2c Historical_PPM'!$A$9:$BF$96,MATCH('1a Levelised DTC'!G$53&amp;"_"&amp;'1a Levelised DTC'!$B65,'2c Historical_PPM'!$A$9:$A$96,0),MATCH('1a Levelised DTC'!$C$6,'2c Historical_PPM'!$A$9:$BF$9,0)),2),"-")</f>
        <v>99.92</v>
      </c>
      <c r="H65" s="214">
        <f>IFERROR(ROUND(INDEX('2c Historical_PPM'!$A$9:$BF$96,MATCH('1a Levelised DTC'!H$53&amp;"_"&amp;'1a Levelised DTC'!$B65,'2c Historical_PPM'!$A$9:$A$96,0),MATCH('1a Levelised DTC'!$C$6,'2c Historical_PPM'!$A$9:$BF$9,0)),2),"-")</f>
        <v>703.92</v>
      </c>
      <c r="I65" s="224">
        <f t="shared" si="12"/>
        <v>287.45</v>
      </c>
      <c r="J65" s="224">
        <f t="shared" si="13"/>
        <v>1513.29</v>
      </c>
      <c r="L65" s="18"/>
      <c r="M65" s="18"/>
      <c r="N65" s="18"/>
      <c r="O65" s="18"/>
    </row>
    <row r="66" spans="1:15" ht="15" customHeight="1">
      <c r="B66" s="27" t="s">
        <v>108</v>
      </c>
      <c r="C66" s="214">
        <f>IFERROR(ROUND(INDEX('2c Historical_PPM'!$A$9:$BF$96,MATCH('1a Levelised DTC'!C$53&amp;"_"&amp;'1a Levelised DTC'!$B66,'2c Historical_PPM'!$A$9:$A$96,0),MATCH('1a Levelised DTC'!$C$6,'2c Historical_PPM'!$A$9:$BF$9,0)),2),"-")</f>
        <v>186.35</v>
      </c>
      <c r="D66" s="214">
        <f>IFERROR(ROUND(INDEX('2c Historical_PPM'!$A$9:$BF$96,MATCH('1a Levelised DTC'!D$53&amp;"_"&amp;'1a Levelised DTC'!$B66,'2c Historical_PPM'!$A$9:$A$96,0),MATCH('1a Levelised DTC'!$C$6,'2c Historical_PPM'!$A$9:$BF$9,0)),2),"-")</f>
        <v>776.7</v>
      </c>
      <c r="E66" s="214">
        <f>IFERROR(ROUND(INDEX('2c Historical_PPM'!$A$9:$BF$96,MATCH('1a Levelised DTC'!E$53&amp;"_"&amp;'1a Levelised DTC'!$B66,'2c Historical_PPM'!$A$9:$A$96,0),MATCH('1a Levelised DTC'!$C$6,'2c Historical_PPM'!$A$9:$BF$9,0)),2),"-")</f>
        <v>184.4</v>
      </c>
      <c r="F66" s="214">
        <f>IFERROR(ROUND(INDEX('2c Historical_PPM'!$A$9:$BF$96,MATCH('1a Levelised DTC'!F$53&amp;"_"&amp;'1a Levelised DTC'!$B66,'2c Historical_PPM'!$A$9:$A$96,0),MATCH('1a Levelised DTC'!$C$6,'2c Historical_PPM'!$A$9:$BF$9,0)),2),"-")</f>
        <v>984.07</v>
      </c>
      <c r="G66" s="214">
        <f>IFERROR(ROUND(INDEX('2c Historical_PPM'!$A$9:$BF$96,MATCH('1a Levelised DTC'!G$53&amp;"_"&amp;'1a Levelised DTC'!$B66,'2c Historical_PPM'!$A$9:$A$96,0),MATCH('1a Levelised DTC'!$C$6,'2c Historical_PPM'!$A$9:$BF$9,0)),2),"-")</f>
        <v>100.2</v>
      </c>
      <c r="H66" s="214">
        <f>IFERROR(ROUND(INDEX('2c Historical_PPM'!$A$9:$BF$96,MATCH('1a Levelised DTC'!H$53&amp;"_"&amp;'1a Levelised DTC'!$B66,'2c Historical_PPM'!$A$9:$A$96,0),MATCH('1a Levelised DTC'!$C$6,'2c Historical_PPM'!$A$9:$BF$9,0)),2),"-")</f>
        <v>688.94</v>
      </c>
      <c r="I66" s="224">
        <f t="shared" si="12"/>
        <v>286.55</v>
      </c>
      <c r="J66" s="224">
        <f t="shared" si="13"/>
        <v>1465.64</v>
      </c>
      <c r="L66" s="18"/>
      <c r="M66" s="18"/>
      <c r="N66" s="18"/>
      <c r="O66" s="18"/>
    </row>
    <row r="67" spans="1:15" ht="15" customHeight="1">
      <c r="B67" s="27" t="s">
        <v>109</v>
      </c>
      <c r="C67" s="214">
        <f>IFERROR(ROUND(INDEX('2c Historical_PPM'!$A$9:$BF$96,MATCH('1a Levelised DTC'!C$53&amp;"_"&amp;'1a Levelised DTC'!$B67,'2c Historical_PPM'!$A$9:$A$96,0),MATCH('1a Levelised DTC'!$C$6,'2c Historical_PPM'!$A$9:$BF$9,0)),2),"-")</f>
        <v>207.61</v>
      </c>
      <c r="D67" s="214">
        <f>IFERROR(ROUND(INDEX('2c Historical_PPM'!$A$9:$BF$96,MATCH('1a Levelised DTC'!D$53&amp;"_"&amp;'1a Levelised DTC'!$B67,'2c Historical_PPM'!$A$9:$A$96,0),MATCH('1a Levelised DTC'!$C$6,'2c Historical_PPM'!$A$9:$BF$9,0)),2),"-")</f>
        <v>803.46</v>
      </c>
      <c r="E67" s="214">
        <f>IFERROR(ROUND(INDEX('2c Historical_PPM'!$A$9:$BF$96,MATCH('1a Levelised DTC'!E$53&amp;"_"&amp;'1a Levelised DTC'!$B67,'2c Historical_PPM'!$A$9:$A$96,0),MATCH('1a Levelised DTC'!$C$6,'2c Historical_PPM'!$A$9:$BF$9,0)),2),"-")</f>
        <v>206.26</v>
      </c>
      <c r="F67" s="214">
        <f>IFERROR(ROUND(INDEX('2c Historical_PPM'!$A$9:$BF$96,MATCH('1a Levelised DTC'!F$53&amp;"_"&amp;'1a Levelised DTC'!$B67,'2c Historical_PPM'!$A$9:$A$96,0),MATCH('1a Levelised DTC'!$C$6,'2c Historical_PPM'!$A$9:$BF$9,0)),2),"-")</f>
        <v>1014.57</v>
      </c>
      <c r="G67" s="214">
        <f>IFERROR(ROUND(INDEX('2c Historical_PPM'!$A$9:$BF$96,MATCH('1a Levelised DTC'!G$53&amp;"_"&amp;'1a Levelised DTC'!$B67,'2c Historical_PPM'!$A$9:$A$96,0),MATCH('1a Levelised DTC'!$C$6,'2c Historical_PPM'!$A$9:$BF$9,0)),2),"-")</f>
        <v>101.2</v>
      </c>
      <c r="H67" s="214">
        <f>IFERROR(ROUND(INDEX('2c Historical_PPM'!$A$9:$BF$96,MATCH('1a Levelised DTC'!H$53&amp;"_"&amp;'1a Levelised DTC'!$B67,'2c Historical_PPM'!$A$9:$A$96,0),MATCH('1a Levelised DTC'!$C$6,'2c Historical_PPM'!$A$9:$BF$9,0)),2),"-")</f>
        <v>699.62</v>
      </c>
      <c r="I67" s="224">
        <f t="shared" si="12"/>
        <v>308.81</v>
      </c>
      <c r="J67" s="224">
        <f t="shared" si="13"/>
        <v>1503.08</v>
      </c>
      <c r="L67" s="18"/>
      <c r="M67" s="18"/>
      <c r="N67" s="18"/>
      <c r="O67" s="18"/>
    </row>
    <row r="68" spans="1:15" ht="15" customHeight="1">
      <c r="B68" s="27" t="s">
        <v>110</v>
      </c>
      <c r="C68" s="214">
        <f>IFERROR(ROUND(INDEX('2c Historical_PPM'!$A$9:$BF$96,MATCH('1a Levelised DTC'!C$53&amp;"_"&amp;'1a Levelised DTC'!$B68,'2c Historical_PPM'!$A$9:$A$96,0),MATCH('1a Levelised DTC'!$C$6,'2c Historical_PPM'!$A$9:$BF$9,0)),2),"-")</f>
        <v>201.28</v>
      </c>
      <c r="D68" s="214">
        <f>IFERROR(ROUND(INDEX('2c Historical_PPM'!$A$9:$BF$96,MATCH('1a Levelised DTC'!D$53&amp;"_"&amp;'1a Levelised DTC'!$B68,'2c Historical_PPM'!$A$9:$A$96,0),MATCH('1a Levelised DTC'!$C$6,'2c Historical_PPM'!$A$9:$BF$9,0)),2),"-")</f>
        <v>823.84</v>
      </c>
      <c r="E68" s="214">
        <f>IFERROR(ROUND(INDEX('2c Historical_PPM'!$A$9:$BF$96,MATCH('1a Levelised DTC'!E$53&amp;"_"&amp;'1a Levelised DTC'!$B68,'2c Historical_PPM'!$A$9:$A$96,0),MATCH('1a Levelised DTC'!$C$6,'2c Historical_PPM'!$A$9:$BF$9,0)),2),"-")</f>
        <v>202.74</v>
      </c>
      <c r="F68" s="214">
        <f>IFERROR(ROUND(INDEX('2c Historical_PPM'!$A$9:$BF$96,MATCH('1a Levelised DTC'!F$53&amp;"_"&amp;'1a Levelised DTC'!$B68,'2c Historical_PPM'!$A$9:$A$96,0),MATCH('1a Levelised DTC'!$C$6,'2c Historical_PPM'!$A$9:$BF$9,0)),2),"-")</f>
        <v>1042.05</v>
      </c>
      <c r="G68" s="214">
        <f>IFERROR(ROUND(INDEX('2c Historical_PPM'!$A$9:$BF$96,MATCH('1a Levelised DTC'!G$53&amp;"_"&amp;'1a Levelised DTC'!$B68,'2c Historical_PPM'!$A$9:$A$96,0),MATCH('1a Levelised DTC'!$C$6,'2c Historical_PPM'!$A$9:$BF$9,0)),2),"-")</f>
        <v>99.83</v>
      </c>
      <c r="H68" s="214">
        <f>IFERROR(ROUND(INDEX('2c Historical_PPM'!$A$9:$BF$96,MATCH('1a Levelised DTC'!H$53&amp;"_"&amp;'1a Levelised DTC'!$B68,'2c Historical_PPM'!$A$9:$A$96,0),MATCH('1a Levelised DTC'!$C$6,'2c Historical_PPM'!$A$9:$BF$9,0)),2),"-")</f>
        <v>727.11</v>
      </c>
      <c r="I68" s="224">
        <f t="shared" si="12"/>
        <v>301.11</v>
      </c>
      <c r="J68" s="224">
        <f t="shared" si="13"/>
        <v>1550.95</v>
      </c>
      <c r="L68" s="18"/>
      <c r="M68" s="18"/>
      <c r="N68" s="18"/>
      <c r="O68" s="18"/>
    </row>
    <row r="69" spans="1:15" ht="15" customHeight="1">
      <c r="B69" s="27" t="s">
        <v>111</v>
      </c>
      <c r="C69" s="214">
        <f>IFERROR(ROUND(INDEX('2c Historical_PPM'!$A$9:$BF$96,MATCH('1a Levelised DTC'!C$53&amp;"_"&amp;'1a Levelised DTC'!$B69,'2c Historical_PPM'!$A$9:$A$96,0),MATCH('1a Levelised DTC'!$C$6,'2c Historical_PPM'!$A$9:$BF$9,0)),2),"-")</f>
        <v>201.14</v>
      </c>
      <c r="D69" s="214">
        <f>IFERROR(ROUND(INDEX('2c Historical_PPM'!$A$9:$BF$96,MATCH('1a Levelised DTC'!D$53&amp;"_"&amp;'1a Levelised DTC'!$B69,'2c Historical_PPM'!$A$9:$A$96,0),MATCH('1a Levelised DTC'!$C$6,'2c Historical_PPM'!$A$9:$BF$9,0)),2),"-")</f>
        <v>822.09</v>
      </c>
      <c r="E69" s="214">
        <f>IFERROR(ROUND(INDEX('2c Historical_PPM'!$A$9:$BF$96,MATCH('1a Levelised DTC'!E$53&amp;"_"&amp;'1a Levelised DTC'!$B69,'2c Historical_PPM'!$A$9:$A$96,0),MATCH('1a Levelised DTC'!$C$6,'2c Historical_PPM'!$A$9:$BF$9,0)),2),"-")</f>
        <v>197.61</v>
      </c>
      <c r="F69" s="214">
        <f>IFERROR(ROUND(INDEX('2c Historical_PPM'!$A$9:$BF$96,MATCH('1a Levelised DTC'!F$53&amp;"_"&amp;'1a Levelised DTC'!$B69,'2c Historical_PPM'!$A$9:$A$96,0),MATCH('1a Levelised DTC'!$C$6,'2c Historical_PPM'!$A$9:$BF$9,0)),2),"-")</f>
        <v>1037.05</v>
      </c>
      <c r="G69" s="214">
        <f>IFERROR(ROUND(INDEX('2c Historical_PPM'!$A$9:$BF$96,MATCH('1a Levelised DTC'!G$53&amp;"_"&amp;'1a Levelised DTC'!$B69,'2c Historical_PPM'!$A$9:$A$96,0),MATCH('1a Levelised DTC'!$C$6,'2c Historical_PPM'!$A$9:$BF$9,0)),2),"-")</f>
        <v>102.03</v>
      </c>
      <c r="H69" s="214">
        <f>IFERROR(ROUND(INDEX('2c Historical_PPM'!$A$9:$BF$96,MATCH('1a Levelised DTC'!H$53&amp;"_"&amp;'1a Levelised DTC'!$B69,'2c Historical_PPM'!$A$9:$A$96,0),MATCH('1a Levelised DTC'!$C$6,'2c Historical_PPM'!$A$9:$BF$9,0)),2),"-")</f>
        <v>715.96</v>
      </c>
      <c r="I69" s="224">
        <f t="shared" si="12"/>
        <v>303.16999999999996</v>
      </c>
      <c r="J69" s="224">
        <f t="shared" si="13"/>
        <v>1538.0500000000002</v>
      </c>
      <c r="L69" s="18"/>
      <c r="M69" s="18"/>
      <c r="N69" s="18"/>
      <c r="O69" s="18"/>
    </row>
    <row r="70" spans="1:15" ht="15" customHeight="1">
      <c r="B70" s="109" t="s">
        <v>112</v>
      </c>
      <c r="C70" s="91">
        <f>IFERROR(AVERAGE(C56:C69),"-")</f>
        <v>198.85999999999999</v>
      </c>
      <c r="D70" s="91">
        <f t="shared" ref="D70:H70" si="14">IFERROR(AVERAGE(D56:D69),"-")</f>
        <v>814.16357142857146</v>
      </c>
      <c r="E70" s="91">
        <f t="shared" si="14"/>
        <v>198.09142857142859</v>
      </c>
      <c r="F70" s="91">
        <f t="shared" si="14"/>
        <v>1029.2892857142856</v>
      </c>
      <c r="G70" s="91">
        <f t="shared" si="14"/>
        <v>101.11357142857142</v>
      </c>
      <c r="H70" s="91">
        <f t="shared" si="14"/>
        <v>706.94571428571442</v>
      </c>
      <c r="I70" s="223">
        <f t="shared" ref="I70:J70" si="15">IFERROR(AVERAGE(I56:I69),"-")</f>
        <v>299.97357142857135</v>
      </c>
      <c r="J70" s="223">
        <f t="shared" si="15"/>
        <v>1521.1092857142855</v>
      </c>
    </row>
    <row r="71" spans="1:15" ht="15" customHeight="1">
      <c r="A71" s="24"/>
      <c r="B71" s="109" t="s">
        <v>113</v>
      </c>
      <c r="C71" s="91">
        <f>IFERROR(C70*1.05,"-")</f>
        <v>208.803</v>
      </c>
      <c r="D71" s="91">
        <f t="shared" ref="D71:H71" si="16">IFERROR(D70*1.05,"-")</f>
        <v>854.87175000000002</v>
      </c>
      <c r="E71" s="91">
        <f t="shared" si="16"/>
        <v>207.99600000000004</v>
      </c>
      <c r="F71" s="91">
        <f t="shared" si="16"/>
        <v>1080.7537499999999</v>
      </c>
      <c r="G71" s="91">
        <f t="shared" si="16"/>
        <v>106.16924999999999</v>
      </c>
      <c r="H71" s="91">
        <f t="shared" si="16"/>
        <v>742.29300000000012</v>
      </c>
      <c r="I71" s="223">
        <f t="shared" ref="I71:J71" si="17">IFERROR(I70*1.05,"-")</f>
        <v>314.97224999999992</v>
      </c>
      <c r="J71" s="223">
        <f t="shared" si="17"/>
        <v>1597.1647499999999</v>
      </c>
      <c r="L71" s="18"/>
      <c r="M71" s="18"/>
      <c r="N71" s="18"/>
      <c r="O71" s="18"/>
    </row>
    <row r="72" spans="1:15">
      <c r="A72" s="28"/>
    </row>
    <row r="73" spans="1:15">
      <c r="A73" s="28"/>
    </row>
    <row r="74" spans="1:15" ht="33.75" customHeight="1">
      <c r="A74" s="28"/>
      <c r="B74" s="29"/>
      <c r="C74" s="30"/>
      <c r="D74" s="30"/>
      <c r="E74" s="30"/>
      <c r="F74" s="30"/>
      <c r="G74" s="30"/>
      <c r="H74" s="30"/>
      <c r="I74" s="30"/>
      <c r="J74" s="30"/>
      <c r="K74" s="30"/>
      <c r="L74" s="30"/>
      <c r="M74" s="30"/>
    </row>
    <row r="75" spans="1:15" ht="24.75" customHeight="1">
      <c r="A75" s="28"/>
      <c r="B75" s="98" t="s">
        <v>128</v>
      </c>
      <c r="C75" s="30"/>
      <c r="D75" s="30"/>
      <c r="E75" s="30"/>
      <c r="F75" s="30"/>
      <c r="G75" s="30"/>
      <c r="H75" s="30"/>
      <c r="I75" s="30"/>
      <c r="J75" s="30"/>
      <c r="K75" s="30"/>
      <c r="L75" s="30"/>
      <c r="M75" s="30"/>
    </row>
    <row r="76" spans="1:15" ht="21" customHeight="1">
      <c r="B76" s="99" t="s">
        <v>129</v>
      </c>
      <c r="C76" s="99" t="s">
        <v>130</v>
      </c>
      <c r="D76" s="31"/>
      <c r="E76" s="31"/>
      <c r="F76" s="31"/>
    </row>
    <row r="77" spans="1:15" ht="36.75" customHeight="1">
      <c r="A77" s="28"/>
      <c r="B77" s="101" t="s">
        <v>131</v>
      </c>
      <c r="C77" s="99">
        <v>18</v>
      </c>
      <c r="D77" s="31"/>
      <c r="E77" s="100" t="s">
        <v>132</v>
      </c>
      <c r="F77" s="99">
        <f>VLOOKUP(C6,B77:C117,2,FALSE)</f>
        <v>41</v>
      </c>
      <c r="H77" s="32"/>
      <c r="I77" s="32"/>
      <c r="J77" s="32"/>
    </row>
    <row r="78" spans="1:15" ht="22.5" customHeight="1">
      <c r="A78" s="28"/>
      <c r="B78" s="101" t="s">
        <v>133</v>
      </c>
      <c r="C78" s="99">
        <v>19</v>
      </c>
      <c r="D78" s="31"/>
      <c r="E78" s="31"/>
      <c r="F78" s="31"/>
      <c r="H78" s="32"/>
      <c r="I78" s="32"/>
      <c r="J78" s="32"/>
    </row>
    <row r="79" spans="1:15" ht="33" customHeight="1">
      <c r="A79" s="28"/>
      <c r="B79" s="101" t="s">
        <v>134</v>
      </c>
      <c r="C79" s="99">
        <v>20</v>
      </c>
      <c r="D79" s="31"/>
      <c r="E79" s="31"/>
      <c r="F79" s="31"/>
      <c r="H79" s="32"/>
      <c r="I79" s="32"/>
      <c r="J79" s="32"/>
    </row>
    <row r="80" spans="1:15" ht="24" customHeight="1">
      <c r="A80" s="28"/>
      <c r="B80" s="101" t="s">
        <v>135</v>
      </c>
      <c r="C80" s="99">
        <v>21</v>
      </c>
      <c r="D80" s="31"/>
      <c r="E80" s="31"/>
      <c r="F80" s="31"/>
      <c r="H80" s="32"/>
      <c r="I80" s="32"/>
      <c r="J80" s="32"/>
    </row>
    <row r="81" spans="1:10" ht="24" customHeight="1">
      <c r="B81" s="101" t="s">
        <v>136</v>
      </c>
      <c r="C81" s="99">
        <v>22</v>
      </c>
      <c r="D81" s="31"/>
      <c r="E81" s="31"/>
      <c r="F81" s="31"/>
      <c r="H81" s="32"/>
      <c r="I81" s="32"/>
      <c r="J81" s="32"/>
    </row>
    <row r="82" spans="1:10" ht="39" customHeight="1">
      <c r="B82" s="101" t="s">
        <v>137</v>
      </c>
      <c r="C82" s="99">
        <v>23</v>
      </c>
      <c r="D82" s="31"/>
      <c r="E82" s="31"/>
      <c r="F82" s="31"/>
      <c r="H82" s="32"/>
      <c r="I82" s="32"/>
      <c r="J82" s="32"/>
    </row>
    <row r="83" spans="1:10" ht="24.75" customHeight="1">
      <c r="B83" s="101" t="s">
        <v>138</v>
      </c>
      <c r="C83" s="99">
        <v>24</v>
      </c>
      <c r="D83" s="31"/>
      <c r="E83" s="31"/>
      <c r="F83" s="31"/>
      <c r="H83" s="32"/>
      <c r="I83" s="32"/>
      <c r="J83" s="32"/>
    </row>
    <row r="84" spans="1:10" ht="31.5" customHeight="1">
      <c r="A84" s="28"/>
      <c r="B84" s="101" t="s">
        <v>139</v>
      </c>
      <c r="C84" s="99">
        <v>25</v>
      </c>
      <c r="D84" s="31"/>
      <c r="E84" s="31"/>
      <c r="F84" s="31"/>
      <c r="H84" s="32"/>
      <c r="I84" s="32"/>
      <c r="J84" s="32"/>
    </row>
    <row r="85" spans="1:10" ht="30" customHeight="1">
      <c r="A85" s="28"/>
      <c r="B85" s="101" t="s">
        <v>140</v>
      </c>
      <c r="C85" s="99">
        <v>27</v>
      </c>
      <c r="D85" s="31"/>
      <c r="E85" s="31"/>
      <c r="F85" s="31"/>
      <c r="H85" s="32"/>
      <c r="I85" s="32"/>
      <c r="J85" s="32"/>
    </row>
    <row r="86" spans="1:10" ht="27.75" customHeight="1">
      <c r="B86" s="101" t="s">
        <v>141</v>
      </c>
      <c r="C86" s="99">
        <v>28</v>
      </c>
      <c r="D86" s="31"/>
      <c r="E86" s="31"/>
      <c r="F86" s="31"/>
      <c r="H86" s="32"/>
      <c r="I86" s="32"/>
      <c r="J86" s="32"/>
    </row>
    <row r="87" spans="1:10" ht="27" customHeight="1">
      <c r="A87" s="28"/>
      <c r="B87" s="101" t="s">
        <v>142</v>
      </c>
      <c r="C87" s="99">
        <v>29</v>
      </c>
      <c r="D87" s="31"/>
      <c r="E87" s="31"/>
      <c r="F87" s="31"/>
      <c r="H87" s="32"/>
      <c r="I87" s="32"/>
      <c r="J87" s="32"/>
    </row>
    <row r="88" spans="1:10" ht="26.25" customHeight="1">
      <c r="A88" s="28"/>
      <c r="B88" s="101" t="s">
        <v>143</v>
      </c>
      <c r="C88" s="99">
        <v>30</v>
      </c>
      <c r="D88" s="31"/>
      <c r="E88" s="31"/>
      <c r="F88" s="31"/>
      <c r="H88" s="32"/>
      <c r="I88" s="32"/>
      <c r="J88" s="32"/>
    </row>
    <row r="89" spans="1:10" ht="33" customHeight="1">
      <c r="A89" s="28"/>
      <c r="B89" s="101" t="s">
        <v>144</v>
      </c>
      <c r="C89" s="99">
        <v>31</v>
      </c>
      <c r="D89" s="31"/>
      <c r="E89" s="31"/>
      <c r="F89" s="31"/>
      <c r="H89" s="32"/>
      <c r="I89" s="32"/>
      <c r="J89" s="32"/>
    </row>
    <row r="90" spans="1:10" ht="23.25" customHeight="1">
      <c r="A90" s="28"/>
      <c r="B90" s="101" t="s">
        <v>145</v>
      </c>
      <c r="C90" s="99">
        <v>32</v>
      </c>
      <c r="D90" s="31"/>
      <c r="E90" s="31"/>
      <c r="F90" s="31"/>
      <c r="H90" s="32"/>
      <c r="I90" s="32"/>
      <c r="J90" s="32"/>
    </row>
    <row r="91" spans="1:10" ht="27" customHeight="1">
      <c r="A91" s="28"/>
      <c r="B91" s="101" t="s">
        <v>146</v>
      </c>
      <c r="C91" s="99">
        <v>33</v>
      </c>
      <c r="D91" s="31"/>
      <c r="E91" s="31"/>
      <c r="F91" s="31"/>
      <c r="H91" s="32"/>
      <c r="I91" s="32"/>
      <c r="J91" s="32"/>
    </row>
    <row r="92" spans="1:10" ht="13.5" customHeight="1">
      <c r="A92" s="28"/>
      <c r="B92" s="101" t="s">
        <v>147</v>
      </c>
      <c r="C92" s="99">
        <v>34</v>
      </c>
      <c r="D92" s="31"/>
      <c r="E92" s="31"/>
      <c r="F92" s="31"/>
      <c r="H92" s="32"/>
      <c r="I92" s="32"/>
      <c r="J92" s="32"/>
    </row>
    <row r="93" spans="1:10" ht="13.5" customHeight="1">
      <c r="A93" s="28"/>
      <c r="B93" s="101" t="s">
        <v>148</v>
      </c>
      <c r="C93" s="99">
        <v>35</v>
      </c>
      <c r="D93" s="31"/>
      <c r="E93" s="31"/>
      <c r="F93" s="31"/>
      <c r="H93" s="32"/>
      <c r="I93" s="32"/>
      <c r="J93" s="32"/>
    </row>
    <row r="94" spans="1:10" ht="29.25" customHeight="1">
      <c r="A94" s="28"/>
      <c r="B94" s="101" t="s">
        <v>149</v>
      </c>
      <c r="C94" s="99">
        <v>36</v>
      </c>
      <c r="D94" s="31"/>
      <c r="E94" s="31"/>
      <c r="F94" s="31"/>
      <c r="H94" s="32"/>
      <c r="I94" s="32"/>
      <c r="J94" s="32"/>
    </row>
    <row r="95" spans="1:10">
      <c r="A95" s="28"/>
      <c r="B95" s="101" t="s">
        <v>150</v>
      </c>
      <c r="C95" s="99">
        <v>37</v>
      </c>
      <c r="D95" s="31"/>
      <c r="E95" s="31"/>
      <c r="F95" s="31"/>
      <c r="H95" s="32"/>
      <c r="I95" s="32"/>
      <c r="J95" s="32"/>
    </row>
    <row r="96" spans="1:10">
      <c r="B96" s="101" t="s">
        <v>151</v>
      </c>
      <c r="C96" s="99">
        <v>38</v>
      </c>
      <c r="D96" s="31"/>
      <c r="E96" s="31"/>
      <c r="F96" s="31"/>
      <c r="H96" s="32"/>
      <c r="I96" s="32"/>
      <c r="J96" s="32"/>
    </row>
    <row r="97" spans="1:6">
      <c r="A97" s="28"/>
      <c r="B97" s="101" t="s">
        <v>152</v>
      </c>
      <c r="C97" s="99">
        <v>39</v>
      </c>
      <c r="D97" s="31"/>
      <c r="E97" s="31"/>
      <c r="F97" s="31"/>
    </row>
    <row r="98" spans="1:6">
      <c r="A98" s="28"/>
      <c r="B98" s="101" t="s">
        <v>153</v>
      </c>
      <c r="C98" s="99">
        <v>40</v>
      </c>
    </row>
    <row r="99" spans="1:6">
      <c r="A99" s="28"/>
      <c r="B99" s="101" t="s">
        <v>80</v>
      </c>
      <c r="C99" s="99">
        <v>41</v>
      </c>
    </row>
    <row r="100" spans="1:6">
      <c r="A100" s="28"/>
      <c r="B100" s="101" t="s">
        <v>154</v>
      </c>
      <c r="C100" s="99">
        <v>42</v>
      </c>
    </row>
    <row r="101" spans="1:6">
      <c r="B101" s="101" t="s">
        <v>155</v>
      </c>
      <c r="C101" s="99">
        <v>43</v>
      </c>
    </row>
    <row r="102" spans="1:6">
      <c r="A102" s="28"/>
      <c r="B102" s="101" t="s">
        <v>156</v>
      </c>
      <c r="C102" s="99">
        <v>44</v>
      </c>
    </row>
    <row r="103" spans="1:6">
      <c r="A103" s="28"/>
      <c r="B103" s="101" t="s">
        <v>157</v>
      </c>
      <c r="C103" s="99">
        <v>45</v>
      </c>
    </row>
    <row r="104" spans="1:6">
      <c r="A104" s="28"/>
      <c r="B104" s="101" t="s">
        <v>158</v>
      </c>
      <c r="C104" s="99">
        <v>46</v>
      </c>
    </row>
    <row r="105" spans="1:6">
      <c r="A105" s="28"/>
      <c r="B105" s="101" t="s">
        <v>159</v>
      </c>
      <c r="C105" s="99">
        <v>47</v>
      </c>
    </row>
    <row r="106" spans="1:6">
      <c r="B106" s="101" t="s">
        <v>160</v>
      </c>
      <c r="C106" s="99">
        <v>48</v>
      </c>
    </row>
    <row r="107" spans="1:6">
      <c r="A107" s="28"/>
      <c r="B107" s="101" t="s">
        <v>161</v>
      </c>
      <c r="C107" s="99">
        <v>49</v>
      </c>
    </row>
    <row r="108" spans="1:6">
      <c r="A108" s="28"/>
      <c r="B108" s="101" t="s">
        <v>162</v>
      </c>
      <c r="C108" s="99">
        <v>50</v>
      </c>
    </row>
    <row r="109" spans="1:6">
      <c r="A109" s="28"/>
      <c r="B109" s="101" t="s">
        <v>163</v>
      </c>
      <c r="C109" s="99">
        <v>51</v>
      </c>
    </row>
    <row r="110" spans="1:6">
      <c r="A110" s="28"/>
      <c r="B110" s="101" t="s">
        <v>164</v>
      </c>
      <c r="C110" s="99">
        <v>52</v>
      </c>
    </row>
    <row r="111" spans="1:6">
      <c r="B111" s="101" t="s">
        <v>165</v>
      </c>
      <c r="C111" s="99">
        <v>53</v>
      </c>
    </row>
    <row r="112" spans="1:6">
      <c r="A112" s="28"/>
      <c r="B112" s="101" t="s">
        <v>166</v>
      </c>
      <c r="C112" s="99">
        <v>54</v>
      </c>
    </row>
    <row r="113" spans="1:3">
      <c r="A113" s="28"/>
      <c r="B113" s="101" t="s">
        <v>167</v>
      </c>
      <c r="C113" s="99">
        <v>55</v>
      </c>
    </row>
    <row r="114" spans="1:3">
      <c r="A114" s="28"/>
      <c r="B114" s="101" t="s">
        <v>168</v>
      </c>
      <c r="C114" s="99">
        <v>56</v>
      </c>
    </row>
    <row r="115" spans="1:3">
      <c r="A115" s="28"/>
      <c r="B115" s="101" t="s">
        <v>169</v>
      </c>
      <c r="C115" s="99">
        <v>57</v>
      </c>
    </row>
    <row r="116" spans="1:3">
      <c r="B116" s="101" t="s">
        <v>170</v>
      </c>
      <c r="C116" s="99">
        <v>58</v>
      </c>
    </row>
    <row r="117" spans="1:3">
      <c r="A117" s="28"/>
      <c r="B117" s="101" t="s">
        <v>171</v>
      </c>
      <c r="C117" s="99">
        <v>59</v>
      </c>
    </row>
    <row r="118" spans="1:3">
      <c r="A118" s="28"/>
    </row>
    <row r="119" spans="1:3">
      <c r="A119" s="28"/>
    </row>
    <row r="120" spans="1:3">
      <c r="A120" s="28"/>
    </row>
  </sheetData>
  <mergeCells count="17">
    <mergeCell ref="I12:J12"/>
    <mergeCell ref="I33:J33"/>
    <mergeCell ref="I54:J54"/>
    <mergeCell ref="B54:B55"/>
    <mergeCell ref="C54:D54"/>
    <mergeCell ref="E54:F54"/>
    <mergeCell ref="G54:H54"/>
    <mergeCell ref="B33:B34"/>
    <mergeCell ref="C33:D33"/>
    <mergeCell ref="E33:F33"/>
    <mergeCell ref="G33:H33"/>
    <mergeCell ref="B3:H3"/>
    <mergeCell ref="B4:H4"/>
    <mergeCell ref="B12:B13"/>
    <mergeCell ref="C12:D12"/>
    <mergeCell ref="E12:F12"/>
    <mergeCell ref="G12:H12"/>
  </mergeCells>
  <dataValidations count="1">
    <dataValidation type="list" allowBlank="1" showInputMessage="1" showErrorMessage="1" sqref="C6" xr:uid="{71F4382D-1AA6-46D1-9756-F7FEDA8F92E4}">
      <formula1>$B$77:$B$117</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E731-41CA-4328-8EEB-2F1CB9AEC874}">
  <sheetPr>
    <tabColor theme="5" tint="0.79998168889431442"/>
    <pageSetUpPr autoPageBreaks="0"/>
  </sheetPr>
  <dimension ref="A1:DN162"/>
  <sheetViews>
    <sheetView zoomScaleNormal="100" workbookViewId="0"/>
  </sheetViews>
  <sheetFormatPr defaultColWidth="0" defaultRowHeight="11.25" zeroHeight="1"/>
  <cols>
    <col min="1" max="1" width="4.7109375" style="131" customWidth="1"/>
    <col min="2" max="2" width="23.42578125" style="131" customWidth="1"/>
    <col min="3" max="3" width="22.42578125" style="131" customWidth="1"/>
    <col min="4" max="13" width="14.7109375" style="131" customWidth="1"/>
    <col min="14" max="14" width="2.5703125" style="131" customWidth="1"/>
    <col min="15" max="30" width="14.7109375" style="131" customWidth="1"/>
    <col min="31" max="31" width="19.42578125" style="131" customWidth="1"/>
    <col min="32" max="42" width="14.7109375" style="131" customWidth="1"/>
    <col min="43" max="43" width="2.5703125" style="131" customWidth="1"/>
    <col min="44" max="71" width="14.7109375" style="131" customWidth="1"/>
    <col min="72" max="72" width="2.5703125" style="131" customWidth="1"/>
    <col min="73" max="100" width="14.7109375" style="131" customWidth="1"/>
    <col min="101" max="101" width="2.5703125" style="131" customWidth="1"/>
    <col min="102" max="107" width="14.7109375" style="131" customWidth="1"/>
    <col min="108" max="113" width="10.5703125" style="131" customWidth="1"/>
    <col min="114" max="114" width="12.42578125" style="131" customWidth="1"/>
    <col min="115" max="116" width="14.42578125" style="131" customWidth="1"/>
    <col min="117" max="117" width="10.5703125" style="131" customWidth="1"/>
    <col min="118" max="118" width="0" style="131" hidden="1" customWidth="1"/>
    <col min="119" max="16384" width="10.5703125" style="131" hidden="1"/>
  </cols>
  <sheetData>
    <row r="1" spans="1:116" s="2" customFormat="1" ht="12.75" customHeight="1">
      <c r="A1" s="1"/>
    </row>
    <row r="2" spans="1:116" s="2" customFormat="1" ht="18.75" customHeight="1">
      <c r="A2" s="1"/>
      <c r="B2" s="3" t="s">
        <v>172</v>
      </c>
      <c r="C2" s="3"/>
      <c r="D2" s="3"/>
    </row>
    <row r="3" spans="1:116" s="2" customFormat="1" ht="23.25" customHeight="1">
      <c r="A3" s="1"/>
      <c r="B3" s="264" t="s">
        <v>173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T3" s="4"/>
      <c r="CW3" s="4"/>
    </row>
    <row r="4" spans="1:116" s="2" customFormat="1" ht="16.5" customHeight="1">
      <c r="A4" s="1"/>
      <c r="B4" s="155"/>
      <c r="C4" s="155"/>
      <c r="D4" s="155"/>
      <c r="E4" s="155"/>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F4" s="4"/>
      <c r="AG4" s="4"/>
      <c r="AH4" s="4"/>
      <c r="AI4" s="4"/>
      <c r="AJ4" s="4"/>
      <c r="AK4" s="4"/>
      <c r="AL4" s="4"/>
      <c r="AM4" s="4"/>
      <c r="AN4" s="4"/>
      <c r="AO4" s="4"/>
      <c r="AP4" s="4"/>
      <c r="AQ4" s="156"/>
      <c r="AR4" s="4"/>
      <c r="AS4" s="4"/>
      <c r="AT4" s="4"/>
      <c r="AU4" s="4"/>
      <c r="AV4" s="4"/>
      <c r="AW4" s="4"/>
      <c r="AX4" s="4"/>
      <c r="AY4" s="4"/>
      <c r="AZ4" s="4"/>
      <c r="BA4" s="4"/>
      <c r="BB4" s="4"/>
      <c r="BC4" s="4"/>
      <c r="BD4" s="4"/>
      <c r="BE4" s="4"/>
      <c r="BF4" s="4"/>
      <c r="BG4" s="4"/>
      <c r="BH4" s="4"/>
      <c r="BI4" s="200"/>
      <c r="BJ4" s="4"/>
      <c r="BK4" s="4"/>
      <c r="BT4" s="156"/>
      <c r="CW4" s="156"/>
    </row>
    <row r="5" spans="1:116"/>
    <row r="6" spans="1:116" s="225" customFormat="1" ht="11.25" customHeight="1">
      <c r="B6" s="226" t="s">
        <v>174</v>
      </c>
    </row>
    <row r="7" spans="1:116" s="158" customFormat="1" ht="10.5" customHeight="1">
      <c r="B7" s="159"/>
    </row>
    <row r="8" spans="1:116" s="160" customFormat="1" ht="17.25" customHeight="1">
      <c r="B8" s="161" t="s">
        <v>83</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6"/>
      <c r="DE8" s="166"/>
      <c r="DF8" s="166"/>
      <c r="DG8" s="166"/>
      <c r="DH8" s="166"/>
      <c r="DI8" s="166"/>
      <c r="DJ8" s="166"/>
      <c r="DK8" s="166"/>
      <c r="DL8" s="167"/>
    </row>
    <row r="9" spans="1:116" s="160" customFormat="1" ht="10.5" customHeight="1">
      <c r="B9" s="163"/>
    </row>
    <row r="10" spans="1:116" s="164" customFormat="1" ht="10.5" customHeight="1">
      <c r="B10" s="165" t="s">
        <v>91</v>
      </c>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7"/>
      <c r="AD10" s="168"/>
      <c r="AE10" s="165" t="s">
        <v>92</v>
      </c>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7"/>
      <c r="BH10" s="165" t="s">
        <v>93</v>
      </c>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7"/>
      <c r="CJ10" s="168"/>
      <c r="CK10" s="165" t="s">
        <v>94</v>
      </c>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7"/>
    </row>
    <row r="11" spans="1:116" s="158" customFormat="1" ht="10.5" customHeight="1">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row>
    <row r="12" spans="1:116" s="158" customFormat="1" ht="38.25" customHeight="1">
      <c r="B12" s="170" t="s">
        <v>175</v>
      </c>
      <c r="C12" s="171" t="s">
        <v>176</v>
      </c>
      <c r="D12" s="171" t="s">
        <v>177</v>
      </c>
      <c r="E12" s="171" t="s">
        <v>178</v>
      </c>
      <c r="F12" s="171" t="s">
        <v>179</v>
      </c>
      <c r="G12" s="171" t="s">
        <v>180</v>
      </c>
      <c r="H12" s="171" t="s">
        <v>181</v>
      </c>
      <c r="I12" s="171" t="s">
        <v>182</v>
      </c>
      <c r="J12" s="171" t="s">
        <v>183</v>
      </c>
      <c r="K12" s="171" t="s">
        <v>184</v>
      </c>
      <c r="L12" s="171" t="s">
        <v>185</v>
      </c>
      <c r="M12" s="171" t="s">
        <v>186</v>
      </c>
      <c r="N12" s="172"/>
      <c r="O12" s="171" t="s">
        <v>187</v>
      </c>
      <c r="P12" s="171" t="s">
        <v>188</v>
      </c>
      <c r="Q12" s="171" t="s">
        <v>189</v>
      </c>
      <c r="R12" s="173" t="s">
        <v>190</v>
      </c>
      <c r="S12" s="173" t="s">
        <v>191</v>
      </c>
      <c r="T12" s="173" t="s">
        <v>192</v>
      </c>
      <c r="U12" s="173" t="s">
        <v>146</v>
      </c>
      <c r="V12" s="173" t="s">
        <v>147</v>
      </c>
      <c r="W12" s="173" t="s">
        <v>193</v>
      </c>
      <c r="X12" s="173" t="s">
        <v>194</v>
      </c>
      <c r="Y12" s="171" t="s">
        <v>195</v>
      </c>
      <c r="Z12" s="173" t="s">
        <v>196</v>
      </c>
      <c r="AA12" s="173" t="s">
        <v>197</v>
      </c>
      <c r="AB12" s="173" t="s">
        <v>198</v>
      </c>
      <c r="AC12" s="171" t="s">
        <v>199</v>
      </c>
      <c r="AD12" s="144"/>
      <c r="AE12" s="170" t="s">
        <v>175</v>
      </c>
      <c r="AF12" s="171" t="s">
        <v>176</v>
      </c>
      <c r="AG12" s="171" t="s">
        <v>177</v>
      </c>
      <c r="AH12" s="171" t="s">
        <v>178</v>
      </c>
      <c r="AI12" s="171" t="s">
        <v>179</v>
      </c>
      <c r="AJ12" s="171" t="s">
        <v>180</v>
      </c>
      <c r="AK12" s="171" t="s">
        <v>181</v>
      </c>
      <c r="AL12" s="171" t="s">
        <v>182</v>
      </c>
      <c r="AM12" s="171" t="s">
        <v>183</v>
      </c>
      <c r="AN12" s="171" t="s">
        <v>184</v>
      </c>
      <c r="AO12" s="171" t="s">
        <v>185</v>
      </c>
      <c r="AP12" s="171" t="s">
        <v>186</v>
      </c>
      <c r="AQ12" s="172"/>
      <c r="AR12" s="171" t="s">
        <v>187</v>
      </c>
      <c r="AS12" s="171" t="s">
        <v>188</v>
      </c>
      <c r="AT12" s="171" t="s">
        <v>189</v>
      </c>
      <c r="AU12" s="173" t="s">
        <v>190</v>
      </c>
      <c r="AV12" s="173" t="s">
        <v>191</v>
      </c>
      <c r="AW12" s="173" t="s">
        <v>192</v>
      </c>
      <c r="AX12" s="173" t="s">
        <v>146</v>
      </c>
      <c r="AY12" s="173" t="s">
        <v>147</v>
      </c>
      <c r="AZ12" s="173" t="s">
        <v>193</v>
      </c>
      <c r="BA12" s="173" t="s">
        <v>194</v>
      </c>
      <c r="BB12" s="171" t="s">
        <v>195</v>
      </c>
      <c r="BC12" s="173" t="s">
        <v>196</v>
      </c>
      <c r="BD12" s="173" t="s">
        <v>197</v>
      </c>
      <c r="BE12" s="173" t="s">
        <v>198</v>
      </c>
      <c r="BF12" s="171" t="s">
        <v>199</v>
      </c>
      <c r="BH12" s="170" t="s">
        <v>175</v>
      </c>
      <c r="BI12" s="171" t="s">
        <v>176</v>
      </c>
      <c r="BJ12" s="171" t="s">
        <v>177</v>
      </c>
      <c r="BK12" s="171" t="s">
        <v>178</v>
      </c>
      <c r="BL12" s="171" t="s">
        <v>179</v>
      </c>
      <c r="BM12" s="171" t="s">
        <v>180</v>
      </c>
      <c r="BN12" s="171" t="s">
        <v>181</v>
      </c>
      <c r="BO12" s="171" t="s">
        <v>182</v>
      </c>
      <c r="BP12" s="171" t="s">
        <v>183</v>
      </c>
      <c r="BQ12" s="171" t="s">
        <v>184</v>
      </c>
      <c r="BR12" s="171" t="s">
        <v>185</v>
      </c>
      <c r="BS12" s="171" t="s">
        <v>186</v>
      </c>
      <c r="BT12" s="172"/>
      <c r="BU12" s="171" t="s">
        <v>187</v>
      </c>
      <c r="BV12" s="171" t="s">
        <v>188</v>
      </c>
      <c r="BW12" s="171" t="s">
        <v>189</v>
      </c>
      <c r="BX12" s="173" t="s">
        <v>190</v>
      </c>
      <c r="BY12" s="173" t="s">
        <v>191</v>
      </c>
      <c r="BZ12" s="173" t="s">
        <v>192</v>
      </c>
      <c r="CA12" s="173" t="s">
        <v>146</v>
      </c>
      <c r="CB12" s="173" t="s">
        <v>147</v>
      </c>
      <c r="CC12" s="173" t="s">
        <v>193</v>
      </c>
      <c r="CD12" s="173" t="s">
        <v>194</v>
      </c>
      <c r="CE12" s="171" t="s">
        <v>195</v>
      </c>
      <c r="CF12" s="173" t="s">
        <v>196</v>
      </c>
      <c r="CG12" s="173" t="s">
        <v>197</v>
      </c>
      <c r="CH12" s="173" t="s">
        <v>198</v>
      </c>
      <c r="CI12" s="171" t="s">
        <v>199</v>
      </c>
      <c r="CJ12" s="144"/>
      <c r="CK12" s="170" t="s">
        <v>175</v>
      </c>
      <c r="CL12" s="171" t="s">
        <v>176</v>
      </c>
      <c r="CM12" s="171" t="s">
        <v>177</v>
      </c>
      <c r="CN12" s="171" t="s">
        <v>178</v>
      </c>
      <c r="CO12" s="171" t="s">
        <v>179</v>
      </c>
      <c r="CP12" s="171" t="s">
        <v>180</v>
      </c>
      <c r="CQ12" s="171" t="s">
        <v>181</v>
      </c>
      <c r="CR12" s="171" t="s">
        <v>182</v>
      </c>
      <c r="CS12" s="171" t="s">
        <v>183</v>
      </c>
      <c r="CT12" s="171" t="s">
        <v>184</v>
      </c>
      <c r="CU12" s="171" t="s">
        <v>185</v>
      </c>
      <c r="CV12" s="171" t="s">
        <v>186</v>
      </c>
      <c r="CW12" s="172"/>
      <c r="CX12" s="171" t="s">
        <v>187</v>
      </c>
      <c r="CY12" s="171" t="s">
        <v>188</v>
      </c>
      <c r="CZ12" s="171" t="s">
        <v>189</v>
      </c>
      <c r="DA12" s="173" t="s">
        <v>190</v>
      </c>
      <c r="DB12" s="173" t="s">
        <v>191</v>
      </c>
      <c r="DC12" s="173" t="s">
        <v>192</v>
      </c>
      <c r="DD12" s="173" t="s">
        <v>146</v>
      </c>
      <c r="DE12" s="173" t="s">
        <v>147</v>
      </c>
      <c r="DF12" s="173" t="s">
        <v>193</v>
      </c>
      <c r="DG12" s="173" t="s">
        <v>194</v>
      </c>
      <c r="DH12" s="171" t="s">
        <v>195</v>
      </c>
      <c r="DI12" s="173" t="s">
        <v>196</v>
      </c>
      <c r="DJ12" s="173" t="s">
        <v>197</v>
      </c>
      <c r="DK12" s="173" t="s">
        <v>198</v>
      </c>
      <c r="DL12" s="171" t="s">
        <v>199</v>
      </c>
    </row>
    <row r="13" spans="1:116" s="158" customFormat="1" ht="10.5" customHeight="1">
      <c r="B13" s="174" t="s">
        <v>200</v>
      </c>
      <c r="C13" s="204" t="str">
        <f>'3e Historical level Inputs'!C13</f>
        <v>-</v>
      </c>
      <c r="D13" s="204" t="str">
        <f>'3e Historical level Inputs'!D13</f>
        <v>-</v>
      </c>
      <c r="E13" s="204" t="str">
        <f>'3e Historical level Inputs'!E13</f>
        <v>-</v>
      </c>
      <c r="F13" s="204" t="str">
        <f>'3e Historical level Inputs'!F13</f>
        <v>-</v>
      </c>
      <c r="G13" s="204" t="str">
        <f>'3e Historical level Inputs'!G13</f>
        <v>-</v>
      </c>
      <c r="H13" s="204" t="str">
        <f>'3e Historical level Inputs'!H13</f>
        <v>-</v>
      </c>
      <c r="I13" s="204" t="str">
        <f>'3e Historical level Inputs'!I13</f>
        <v>-</v>
      </c>
      <c r="J13" s="204" t="str">
        <f>'3e Historical level Inputs'!J13</f>
        <v>-</v>
      </c>
      <c r="K13" s="204" t="str">
        <f>'3e Historical level Inputs'!K13</f>
        <v>-</v>
      </c>
      <c r="L13" s="204" t="str">
        <f>'3e Historical level Inputs'!L13</f>
        <v>-</v>
      </c>
      <c r="M13" s="204" t="str">
        <f>'3e Historical level Inputs'!M13</f>
        <v>-</v>
      </c>
      <c r="N13" s="172"/>
      <c r="O13" s="204" t="str">
        <f>'3e Historical level Inputs'!O13</f>
        <v>-</v>
      </c>
      <c r="P13" s="204" t="str">
        <f>'3e Historical level Inputs'!P13</f>
        <v>-</v>
      </c>
      <c r="Q13" s="204" t="str">
        <f>'3e Historical level Inputs'!Q13</f>
        <v>-</v>
      </c>
      <c r="R13" s="204" t="str">
        <f>'3e Historical level Inputs'!R13</f>
        <v>-</v>
      </c>
      <c r="S13" s="204" t="str">
        <f>'3e Historical level Inputs'!S13</f>
        <v>-</v>
      </c>
      <c r="T13" s="204" t="str">
        <f>'3e Historical level Inputs'!T13</f>
        <v>-</v>
      </c>
      <c r="U13" s="204" t="str">
        <f>'3e Historical level Inputs'!U13</f>
        <v>-</v>
      </c>
      <c r="V13" s="204" t="str">
        <f>'3e Historical level Inputs'!V13</f>
        <v>-</v>
      </c>
      <c r="W13" s="204" t="str">
        <f>'3e Historical level Inputs'!W13</f>
        <v>-</v>
      </c>
      <c r="X13" s="204" t="str">
        <f>'3e Historical level Inputs'!X13</f>
        <v>-</v>
      </c>
      <c r="Y13" s="204" t="str">
        <f>'3e Historical level Inputs'!Y13</f>
        <v>-</v>
      </c>
      <c r="Z13" s="204" t="str">
        <f>'3e Historical level Inputs'!Z13</f>
        <v>-</v>
      </c>
      <c r="AA13" s="204" t="str">
        <f>'3e Historical level Inputs'!AA13</f>
        <v>-</v>
      </c>
      <c r="AB13" s="204" t="str">
        <f>'3e Historical level Inputs'!AB13</f>
        <v>-</v>
      </c>
      <c r="AC13" s="204" t="str">
        <f>'3e Historical level Inputs'!AC13</f>
        <v>-</v>
      </c>
      <c r="AD13" s="144"/>
      <c r="AE13" s="174" t="s">
        <v>200</v>
      </c>
      <c r="AF13" s="204" t="str">
        <f>'3e Historical level Inputs'!AF13</f>
        <v>-</v>
      </c>
      <c r="AG13" s="204" t="str">
        <f>'3e Historical level Inputs'!AG13</f>
        <v>-</v>
      </c>
      <c r="AH13" s="204" t="str">
        <f>'3e Historical level Inputs'!AH13</f>
        <v>-</v>
      </c>
      <c r="AI13" s="204" t="str">
        <f>'3e Historical level Inputs'!AI13</f>
        <v>-</v>
      </c>
      <c r="AJ13" s="204" t="str">
        <f>'3e Historical level Inputs'!AJ13</f>
        <v>-</v>
      </c>
      <c r="AK13" s="204" t="str">
        <f>'3e Historical level Inputs'!AK13</f>
        <v>-</v>
      </c>
      <c r="AL13" s="204" t="str">
        <f>'3e Historical level Inputs'!AL13</f>
        <v>-</v>
      </c>
      <c r="AM13" s="204" t="str">
        <f>'3e Historical level Inputs'!AM13</f>
        <v>-</v>
      </c>
      <c r="AN13" s="204" t="str">
        <f>'3e Historical level Inputs'!AN13</f>
        <v>-</v>
      </c>
      <c r="AO13" s="204" t="str">
        <f>'3e Historical level Inputs'!AO13</f>
        <v>-</v>
      </c>
      <c r="AP13" s="204" t="str">
        <f>'3e Historical level Inputs'!AP13</f>
        <v>-</v>
      </c>
      <c r="AQ13" s="172"/>
      <c r="AR13" s="204" t="str">
        <f>'3e Historical level Inputs'!AR13</f>
        <v>-</v>
      </c>
      <c r="AS13" s="204" t="str">
        <f>'3e Historical level Inputs'!AS13</f>
        <v>-</v>
      </c>
      <c r="AT13" s="204" t="str">
        <f>'3e Historical level Inputs'!AT13</f>
        <v>-</v>
      </c>
      <c r="AU13" s="204" t="str">
        <f>'3e Historical level Inputs'!AU13</f>
        <v>-</v>
      </c>
      <c r="AV13" s="204" t="str">
        <f>'3e Historical level Inputs'!AV13</f>
        <v>-</v>
      </c>
      <c r="AW13" s="204" t="str">
        <f>'3e Historical level Inputs'!AW13</f>
        <v>-</v>
      </c>
      <c r="AX13" s="204" t="str">
        <f>'3e Historical level Inputs'!AX13</f>
        <v>-</v>
      </c>
      <c r="AY13" s="204" t="str">
        <f>'3e Historical level Inputs'!AY13</f>
        <v>-</v>
      </c>
      <c r="AZ13" s="204" t="str">
        <f>'3e Historical level Inputs'!AZ13</f>
        <v>-</v>
      </c>
      <c r="BA13" s="204" t="str">
        <f>'3e Historical level Inputs'!BA13</f>
        <v>-</v>
      </c>
      <c r="BB13" s="204" t="str">
        <f>'3e Historical level Inputs'!BB13</f>
        <v>-</v>
      </c>
      <c r="BC13" s="204" t="str">
        <f>'3e Historical level Inputs'!BC13</f>
        <v>-</v>
      </c>
      <c r="BD13" s="204" t="str">
        <f>'3e Historical level Inputs'!BD13</f>
        <v>-</v>
      </c>
      <c r="BE13" s="204" t="str">
        <f>'3e Historical level Inputs'!BE13</f>
        <v>-</v>
      </c>
      <c r="BF13" s="204" t="str">
        <f>'3e Historical level Inputs'!BF13</f>
        <v>-</v>
      </c>
      <c r="BH13" s="174" t="s">
        <v>200</v>
      </c>
      <c r="BI13" s="204" t="str">
        <f>'3e Historical level Inputs'!BI13</f>
        <v>-</v>
      </c>
      <c r="BJ13" s="204" t="str">
        <f>'3e Historical level Inputs'!BJ13</f>
        <v>-</v>
      </c>
      <c r="BK13" s="204" t="str">
        <f>'3e Historical level Inputs'!BK13</f>
        <v>-</v>
      </c>
      <c r="BL13" s="204" t="str">
        <f>'3e Historical level Inputs'!BL13</f>
        <v>-</v>
      </c>
      <c r="BM13" s="204" t="str">
        <f>'3e Historical level Inputs'!BM13</f>
        <v>-</v>
      </c>
      <c r="BN13" s="204" t="str">
        <f>'3e Historical level Inputs'!BN13</f>
        <v>-</v>
      </c>
      <c r="BO13" s="204" t="str">
        <f>'3e Historical level Inputs'!BO13</f>
        <v>-</v>
      </c>
      <c r="BP13" s="204" t="str">
        <f>'3e Historical level Inputs'!BP13</f>
        <v>-</v>
      </c>
      <c r="BQ13" s="204" t="str">
        <f>'3e Historical level Inputs'!BQ13</f>
        <v>-</v>
      </c>
      <c r="BR13" s="204" t="str">
        <f>'3e Historical level Inputs'!BR13</f>
        <v>-</v>
      </c>
      <c r="BS13" s="204" t="str">
        <f>'3e Historical level Inputs'!BS13</f>
        <v>-</v>
      </c>
      <c r="BT13" s="172"/>
      <c r="BU13" s="204" t="str">
        <f>'3e Historical level Inputs'!BU13</f>
        <v>-</v>
      </c>
      <c r="BV13" s="204" t="str">
        <f>'3e Historical level Inputs'!BV13</f>
        <v>-</v>
      </c>
      <c r="BW13" s="204" t="str">
        <f>'3e Historical level Inputs'!BW13</f>
        <v>-</v>
      </c>
      <c r="BX13" s="204" t="str">
        <f>'3e Historical level Inputs'!BX13</f>
        <v>-</v>
      </c>
      <c r="BY13" s="204" t="str">
        <f>'3e Historical level Inputs'!BY13</f>
        <v>-</v>
      </c>
      <c r="BZ13" s="204" t="str">
        <f>'3e Historical level Inputs'!BZ13</f>
        <v>-</v>
      </c>
      <c r="CA13" s="204" t="str">
        <f>'3e Historical level Inputs'!CA13</f>
        <v>-</v>
      </c>
      <c r="CB13" s="204" t="str">
        <f>'3e Historical level Inputs'!CB13</f>
        <v>-</v>
      </c>
      <c r="CC13" s="204" t="str">
        <f>'3e Historical level Inputs'!CC13</f>
        <v>-</v>
      </c>
      <c r="CD13" s="204" t="str">
        <f>'3e Historical level Inputs'!CD13</f>
        <v>-</v>
      </c>
      <c r="CE13" s="204" t="str">
        <f>'3e Historical level Inputs'!CE13</f>
        <v>-</v>
      </c>
      <c r="CF13" s="204" t="str">
        <f>'3e Historical level Inputs'!CF13</f>
        <v>-</v>
      </c>
      <c r="CG13" s="204" t="str">
        <f>'3e Historical level Inputs'!CG13</f>
        <v>-</v>
      </c>
      <c r="CH13" s="204" t="str">
        <f>'3e Historical level Inputs'!CH13</f>
        <v>-</v>
      </c>
      <c r="CI13" s="204" t="str">
        <f>'3e Historical level Inputs'!CI13</f>
        <v>-</v>
      </c>
      <c r="CJ13" s="144"/>
      <c r="CK13" s="174" t="s">
        <v>200</v>
      </c>
      <c r="CL13" s="204" t="str">
        <f>'3e Historical level Inputs'!CL13</f>
        <v>-</v>
      </c>
      <c r="CM13" s="204" t="str">
        <f>'3e Historical level Inputs'!CM13</f>
        <v>-</v>
      </c>
      <c r="CN13" s="204" t="str">
        <f>'3e Historical level Inputs'!CN13</f>
        <v>-</v>
      </c>
      <c r="CO13" s="204" t="str">
        <f>'3e Historical level Inputs'!CO13</f>
        <v>-</v>
      </c>
      <c r="CP13" s="204" t="str">
        <f>'3e Historical level Inputs'!CP13</f>
        <v>-</v>
      </c>
      <c r="CQ13" s="204" t="str">
        <f>'3e Historical level Inputs'!CQ13</f>
        <v>-</v>
      </c>
      <c r="CR13" s="204" t="str">
        <f>'3e Historical level Inputs'!CR13</f>
        <v>-</v>
      </c>
      <c r="CS13" s="204" t="str">
        <f>'3e Historical level Inputs'!CS13</f>
        <v>-</v>
      </c>
      <c r="CT13" s="204" t="str">
        <f>'3e Historical level Inputs'!CT13</f>
        <v>-</v>
      </c>
      <c r="CU13" s="204" t="str">
        <f>'3e Historical level Inputs'!CU13</f>
        <v>-</v>
      </c>
      <c r="CV13" s="204" t="str">
        <f>'3e Historical level Inputs'!CV13</f>
        <v>-</v>
      </c>
      <c r="CW13" s="172"/>
      <c r="CX13" s="204" t="str">
        <f>'3e Historical level Inputs'!CX13</f>
        <v>-</v>
      </c>
      <c r="CY13" s="204" t="str">
        <f>'3e Historical level Inputs'!CY13</f>
        <v>-</v>
      </c>
      <c r="CZ13" s="204" t="str">
        <f>'3e Historical level Inputs'!CZ13</f>
        <v>-</v>
      </c>
      <c r="DA13" s="204" t="str">
        <f>'3e Historical level Inputs'!DA13</f>
        <v>-</v>
      </c>
      <c r="DB13" s="204" t="str">
        <f>'3e Historical level Inputs'!DB13</f>
        <v>-</v>
      </c>
      <c r="DC13" s="204" t="str">
        <f>'3e Historical level Inputs'!DC13</f>
        <v>-</v>
      </c>
      <c r="DD13" s="204" t="str">
        <f>'3e Historical level Inputs'!DD13</f>
        <v>-</v>
      </c>
      <c r="DE13" s="204" t="str">
        <f>'3e Historical level Inputs'!DE13</f>
        <v>-</v>
      </c>
      <c r="DF13" s="204" t="str">
        <f>'3e Historical level Inputs'!DF13</f>
        <v>-</v>
      </c>
      <c r="DG13" s="204" t="str">
        <f>'3e Historical level Inputs'!DG13</f>
        <v>-</v>
      </c>
      <c r="DH13" s="204" t="str">
        <f>'3e Historical level Inputs'!DH13</f>
        <v>-</v>
      </c>
      <c r="DI13" s="204" t="str">
        <f>'3e Historical level Inputs'!DI13</f>
        <v>-</v>
      </c>
      <c r="DJ13" s="204" t="str">
        <f>'3e Historical level Inputs'!DJ13</f>
        <v>-</v>
      </c>
      <c r="DK13" s="204" t="str">
        <f>'3e Historical level Inputs'!DK13</f>
        <v>-</v>
      </c>
      <c r="DL13" s="204" t="str">
        <f>'3e Historical level Inputs'!DL13</f>
        <v>-</v>
      </c>
    </row>
    <row r="14" spans="1:116" s="158" customFormat="1" ht="10.5" customHeight="1">
      <c r="B14" s="174" t="s">
        <v>201</v>
      </c>
      <c r="C14" s="204" t="str">
        <f>'3e Historical level Inputs'!C14</f>
        <v>-</v>
      </c>
      <c r="D14" s="204" t="str">
        <f>'3e Historical level Inputs'!D14</f>
        <v>-</v>
      </c>
      <c r="E14" s="204" t="str">
        <f>'3e Historical level Inputs'!E14</f>
        <v>-</v>
      </c>
      <c r="F14" s="204" t="str">
        <f>'3e Historical level Inputs'!F14</f>
        <v>-</v>
      </c>
      <c r="G14" s="204" t="str">
        <f>'3e Historical level Inputs'!G14</f>
        <v>-</v>
      </c>
      <c r="H14" s="204" t="str">
        <f>'3e Historical level Inputs'!H14</f>
        <v>-</v>
      </c>
      <c r="I14" s="204" t="str">
        <f>'3e Historical level Inputs'!I14</f>
        <v>-</v>
      </c>
      <c r="J14" s="204" t="str">
        <f>'3e Historical level Inputs'!J14</f>
        <v>-</v>
      </c>
      <c r="K14" s="204" t="str">
        <f>'3e Historical level Inputs'!K14</f>
        <v>-</v>
      </c>
      <c r="L14" s="204" t="str">
        <f>'3e Historical level Inputs'!L14</f>
        <v>-</v>
      </c>
      <c r="M14" s="204" t="str">
        <f>'3e Historical level Inputs'!M14</f>
        <v>-</v>
      </c>
      <c r="N14" s="172"/>
      <c r="O14" s="204" t="str">
        <f>'3e Historical level Inputs'!O14</f>
        <v>-</v>
      </c>
      <c r="P14" s="204" t="str">
        <f>'3e Historical level Inputs'!P14</f>
        <v>-</v>
      </c>
      <c r="Q14" s="204" t="str">
        <f>'3e Historical level Inputs'!Q14</f>
        <v>-</v>
      </c>
      <c r="R14" s="204" t="str">
        <f>'3e Historical level Inputs'!R14</f>
        <v>-</v>
      </c>
      <c r="S14" s="204" t="str">
        <f>'3e Historical level Inputs'!S14</f>
        <v>-</v>
      </c>
      <c r="T14" s="204" t="str">
        <f>'3e Historical level Inputs'!T14</f>
        <v>-</v>
      </c>
      <c r="U14" s="204" t="str">
        <f>'3e Historical level Inputs'!U14</f>
        <v>-</v>
      </c>
      <c r="V14" s="204" t="str">
        <f>'3e Historical level Inputs'!V14</f>
        <v>-</v>
      </c>
      <c r="W14" s="204" t="str">
        <f>'3e Historical level Inputs'!W14</f>
        <v>-</v>
      </c>
      <c r="X14" s="204" t="str">
        <f>'3e Historical level Inputs'!X14</f>
        <v>-</v>
      </c>
      <c r="Y14" s="204" t="str">
        <f>'3e Historical level Inputs'!Y14</f>
        <v>-</v>
      </c>
      <c r="Z14" s="204" t="str">
        <f>'3e Historical level Inputs'!Z14</f>
        <v>-</v>
      </c>
      <c r="AA14" s="204" t="str">
        <f>'3e Historical level Inputs'!AA14</f>
        <v>-</v>
      </c>
      <c r="AB14" s="204" t="str">
        <f>'3e Historical level Inputs'!AB14</f>
        <v>-</v>
      </c>
      <c r="AC14" s="204" t="str">
        <f>'3e Historical level Inputs'!AC14</f>
        <v>-</v>
      </c>
      <c r="AD14" s="144"/>
      <c r="AE14" s="174" t="s">
        <v>201</v>
      </c>
      <c r="AF14" s="204" t="str">
        <f>'3e Historical level Inputs'!AF14</f>
        <v>-</v>
      </c>
      <c r="AG14" s="204" t="str">
        <f>'3e Historical level Inputs'!AG14</f>
        <v>-</v>
      </c>
      <c r="AH14" s="204" t="str">
        <f>'3e Historical level Inputs'!AH14</f>
        <v>-</v>
      </c>
      <c r="AI14" s="204" t="str">
        <f>'3e Historical level Inputs'!AI14</f>
        <v>-</v>
      </c>
      <c r="AJ14" s="204" t="str">
        <f>'3e Historical level Inputs'!AJ14</f>
        <v>-</v>
      </c>
      <c r="AK14" s="204" t="str">
        <f>'3e Historical level Inputs'!AK14</f>
        <v>-</v>
      </c>
      <c r="AL14" s="204" t="str">
        <f>'3e Historical level Inputs'!AL14</f>
        <v>-</v>
      </c>
      <c r="AM14" s="204" t="str">
        <f>'3e Historical level Inputs'!AM14</f>
        <v>-</v>
      </c>
      <c r="AN14" s="204" t="str">
        <f>'3e Historical level Inputs'!AN14</f>
        <v>-</v>
      </c>
      <c r="AO14" s="204" t="str">
        <f>'3e Historical level Inputs'!AO14</f>
        <v>-</v>
      </c>
      <c r="AP14" s="204" t="str">
        <f>'3e Historical level Inputs'!AP14</f>
        <v>-</v>
      </c>
      <c r="AQ14" s="172"/>
      <c r="AR14" s="204" t="str">
        <f>'3e Historical level Inputs'!AR14</f>
        <v>-</v>
      </c>
      <c r="AS14" s="204" t="str">
        <f>'3e Historical level Inputs'!AS14</f>
        <v>-</v>
      </c>
      <c r="AT14" s="204" t="str">
        <f>'3e Historical level Inputs'!AT14</f>
        <v>-</v>
      </c>
      <c r="AU14" s="204" t="str">
        <f>'3e Historical level Inputs'!AU14</f>
        <v>-</v>
      </c>
      <c r="AV14" s="204" t="str">
        <f>'3e Historical level Inputs'!AV14</f>
        <v>-</v>
      </c>
      <c r="AW14" s="204" t="str">
        <f>'3e Historical level Inputs'!AW14</f>
        <v>-</v>
      </c>
      <c r="AX14" s="204" t="str">
        <f>'3e Historical level Inputs'!AX14</f>
        <v>-</v>
      </c>
      <c r="AY14" s="204" t="str">
        <f>'3e Historical level Inputs'!AY14</f>
        <v>-</v>
      </c>
      <c r="AZ14" s="204" t="str">
        <f>'3e Historical level Inputs'!AZ14</f>
        <v>-</v>
      </c>
      <c r="BA14" s="204" t="str">
        <f>'3e Historical level Inputs'!BA14</f>
        <v>-</v>
      </c>
      <c r="BB14" s="204" t="str">
        <f>'3e Historical level Inputs'!BB14</f>
        <v>-</v>
      </c>
      <c r="BC14" s="204" t="str">
        <f>'3e Historical level Inputs'!BC14</f>
        <v>-</v>
      </c>
      <c r="BD14" s="204" t="str">
        <f>'3e Historical level Inputs'!BD14</f>
        <v>-</v>
      </c>
      <c r="BE14" s="204" t="str">
        <f>'3e Historical level Inputs'!BE14</f>
        <v>-</v>
      </c>
      <c r="BF14" s="204" t="str">
        <f>'3e Historical level Inputs'!BF14</f>
        <v>-</v>
      </c>
      <c r="BH14" s="174" t="s">
        <v>201</v>
      </c>
      <c r="BI14" s="204">
        <f>'3e Historical level Inputs'!BI14</f>
        <v>0</v>
      </c>
      <c r="BJ14" s="204">
        <f>'3e Historical level Inputs'!BJ14</f>
        <v>0</v>
      </c>
      <c r="BK14" s="204">
        <f>'3e Historical level Inputs'!BK14</f>
        <v>0</v>
      </c>
      <c r="BL14" s="204">
        <f>'3e Historical level Inputs'!BL14</f>
        <v>0</v>
      </c>
      <c r="BM14" s="204">
        <f>'3e Historical level Inputs'!BM14</f>
        <v>0</v>
      </c>
      <c r="BN14" s="204">
        <f>'3e Historical level Inputs'!BN14</f>
        <v>0</v>
      </c>
      <c r="BO14" s="204">
        <f>'3e Historical level Inputs'!BO14</f>
        <v>0</v>
      </c>
      <c r="BP14" s="204">
        <f>'3e Historical level Inputs'!BP14</f>
        <v>0</v>
      </c>
      <c r="BQ14" s="204">
        <f>'3e Historical level Inputs'!BQ14</f>
        <v>0</v>
      </c>
      <c r="BR14" s="204">
        <f>'3e Historical level Inputs'!BR14</f>
        <v>0</v>
      </c>
      <c r="BS14" s="204">
        <f>'3e Historical level Inputs'!BS14</f>
        <v>0</v>
      </c>
      <c r="BT14" s="172"/>
      <c r="BU14" s="204">
        <f>'3e Historical level Inputs'!BU14</f>
        <v>0</v>
      </c>
      <c r="BV14" s="204">
        <f>'3e Historical level Inputs'!BV14</f>
        <v>0</v>
      </c>
      <c r="BW14" s="204">
        <f>'3e Historical level Inputs'!BW14</f>
        <v>0</v>
      </c>
      <c r="BX14" s="204">
        <f>'3e Historical level Inputs'!BX14</f>
        <v>0</v>
      </c>
      <c r="BY14" s="204">
        <f>'3e Historical level Inputs'!BY14</f>
        <v>0</v>
      </c>
      <c r="BZ14" s="204">
        <f>'3e Historical level Inputs'!BZ14</f>
        <v>0</v>
      </c>
      <c r="CA14" s="204">
        <f>'3e Historical level Inputs'!CA14</f>
        <v>0</v>
      </c>
      <c r="CB14" s="204">
        <f>'3e Historical level Inputs'!CB14</f>
        <v>0</v>
      </c>
      <c r="CC14" s="204">
        <f>'3e Historical level Inputs'!CC14</f>
        <v>0</v>
      </c>
      <c r="CD14" s="204">
        <f>'3e Historical level Inputs'!CD14</f>
        <v>0</v>
      </c>
      <c r="CE14" s="204">
        <f>'3e Historical level Inputs'!CE14</f>
        <v>0</v>
      </c>
      <c r="CF14" s="204">
        <f>'3e Historical level Inputs'!CF14</f>
        <v>0</v>
      </c>
      <c r="CG14" s="204">
        <f>'3e Historical level Inputs'!CG14</f>
        <v>0</v>
      </c>
      <c r="CH14" s="204">
        <f>'3e Historical level Inputs'!CH14</f>
        <v>0</v>
      </c>
      <c r="CI14" s="204">
        <f>'3e Historical level Inputs'!CI14</f>
        <v>0</v>
      </c>
      <c r="CJ14" s="144"/>
      <c r="CK14" s="174" t="s">
        <v>201</v>
      </c>
      <c r="CL14" s="204" t="str">
        <f>'3e Historical level Inputs'!CL14</f>
        <v>-</v>
      </c>
      <c r="CM14" s="204" t="str">
        <f>'3e Historical level Inputs'!CM14</f>
        <v>-</v>
      </c>
      <c r="CN14" s="204" t="str">
        <f>'3e Historical level Inputs'!CN14</f>
        <v>-</v>
      </c>
      <c r="CO14" s="204" t="str">
        <f>'3e Historical level Inputs'!CO14</f>
        <v>-</v>
      </c>
      <c r="CP14" s="204" t="str">
        <f>'3e Historical level Inputs'!CP14</f>
        <v>-</v>
      </c>
      <c r="CQ14" s="204" t="str">
        <f>'3e Historical level Inputs'!CQ14</f>
        <v>-</v>
      </c>
      <c r="CR14" s="204" t="str">
        <f>'3e Historical level Inputs'!CR14</f>
        <v>-</v>
      </c>
      <c r="CS14" s="204" t="str">
        <f>'3e Historical level Inputs'!CS14</f>
        <v>-</v>
      </c>
      <c r="CT14" s="204" t="str">
        <f>'3e Historical level Inputs'!CT14</f>
        <v>-</v>
      </c>
      <c r="CU14" s="204" t="str">
        <f>'3e Historical level Inputs'!CU14</f>
        <v>-</v>
      </c>
      <c r="CV14" s="204" t="str">
        <f>'3e Historical level Inputs'!CV14</f>
        <v>-</v>
      </c>
      <c r="CW14" s="172"/>
      <c r="CX14" s="204" t="str">
        <f>'3e Historical level Inputs'!CX14</f>
        <v>-</v>
      </c>
      <c r="CY14" s="204" t="str">
        <f>'3e Historical level Inputs'!CY14</f>
        <v>-</v>
      </c>
      <c r="CZ14" s="204" t="str">
        <f>'3e Historical level Inputs'!CZ14</f>
        <v>-</v>
      </c>
      <c r="DA14" s="204" t="str">
        <f>'3e Historical level Inputs'!DA14</f>
        <v>-</v>
      </c>
      <c r="DB14" s="204" t="str">
        <f>'3e Historical level Inputs'!DB14</f>
        <v>-</v>
      </c>
      <c r="DC14" s="204" t="str">
        <f>'3e Historical level Inputs'!DC14</f>
        <v>-</v>
      </c>
      <c r="DD14" s="204" t="str">
        <f>'3e Historical level Inputs'!DD14</f>
        <v>-</v>
      </c>
      <c r="DE14" s="204" t="str">
        <f>'3e Historical level Inputs'!DE14</f>
        <v>-</v>
      </c>
      <c r="DF14" s="204" t="str">
        <f>'3e Historical level Inputs'!DF14</f>
        <v>-</v>
      </c>
      <c r="DG14" s="204" t="str">
        <f>'3e Historical level Inputs'!DG14</f>
        <v>-</v>
      </c>
      <c r="DH14" s="204" t="str">
        <f>'3e Historical level Inputs'!DH14</f>
        <v>-</v>
      </c>
      <c r="DI14" s="204" t="str">
        <f>'3e Historical level Inputs'!DI14</f>
        <v>-</v>
      </c>
      <c r="DJ14" s="204" t="str">
        <f>'3e Historical level Inputs'!DJ14</f>
        <v>-</v>
      </c>
      <c r="DK14" s="204" t="str">
        <f>'3e Historical level Inputs'!DK14</f>
        <v>-</v>
      </c>
      <c r="DL14" s="204" t="str">
        <f>'3e Historical level Inputs'!DL14</f>
        <v>-</v>
      </c>
    </row>
    <row r="15" spans="1:116" s="158" customFormat="1" ht="10.5" customHeight="1">
      <c r="B15" s="174" t="s">
        <v>202</v>
      </c>
      <c r="C15" s="204" t="str">
        <f>'3e Historical level Inputs'!C15</f>
        <v>-</v>
      </c>
      <c r="D15" s="204" t="str">
        <f>'3e Historical level Inputs'!D15</f>
        <v>-</v>
      </c>
      <c r="E15" s="204" t="str">
        <f>'3e Historical level Inputs'!E15</f>
        <v>-</v>
      </c>
      <c r="F15" s="204" t="str">
        <f>'3e Historical level Inputs'!F15</f>
        <v>-</v>
      </c>
      <c r="G15" s="204" t="str">
        <f>'3e Historical level Inputs'!G15</f>
        <v>-</v>
      </c>
      <c r="H15" s="204" t="str">
        <f>'3e Historical level Inputs'!H15</f>
        <v>-</v>
      </c>
      <c r="I15" s="204" t="str">
        <f>'3e Historical level Inputs'!I15</f>
        <v>-</v>
      </c>
      <c r="J15" s="204">
        <f>'3e Historical level Inputs'!J15</f>
        <v>0</v>
      </c>
      <c r="K15" s="204">
        <f>'3e Historical level Inputs'!K15</f>
        <v>1.4870742269298101</v>
      </c>
      <c r="L15" s="204">
        <f>'3e Historical level Inputs'!L15</f>
        <v>0.70457099735818818</v>
      </c>
      <c r="M15" s="204" t="str">
        <f>'3e Historical level Inputs'!M15</f>
        <v>-</v>
      </c>
      <c r="N15" s="172"/>
      <c r="O15" s="204">
        <f>'3e Historical level Inputs'!O15</f>
        <v>0</v>
      </c>
      <c r="P15" s="204">
        <f>'3e Historical level Inputs'!P15</f>
        <v>0</v>
      </c>
      <c r="Q15" s="204">
        <f>'3e Historical level Inputs'!Q15</f>
        <v>0.41079125157488544</v>
      </c>
      <c r="R15" s="204">
        <f>'3e Historical level Inputs'!R15</f>
        <v>0.41079125157488544</v>
      </c>
      <c r="S15" s="204">
        <f>'3e Historical level Inputs'!S15</f>
        <v>0.41079125157488544</v>
      </c>
      <c r="T15" s="204">
        <f>'3e Historical level Inputs'!T15</f>
        <v>0.41079125157488544</v>
      </c>
      <c r="U15" s="204">
        <f>'3e Historical level Inputs'!U15</f>
        <v>0</v>
      </c>
      <c r="V15" s="204">
        <f>'3e Historical level Inputs'!V15</f>
        <v>0</v>
      </c>
      <c r="W15" s="204">
        <f>'3e Historical level Inputs'!W15</f>
        <v>0</v>
      </c>
      <c r="X15" s="204">
        <f>'3e Historical level Inputs'!X15</f>
        <v>0</v>
      </c>
      <c r="Y15" s="204">
        <f>'3e Historical level Inputs'!Y15</f>
        <v>0</v>
      </c>
      <c r="Z15" s="204">
        <f>'3e Historical level Inputs'!Z15</f>
        <v>0</v>
      </c>
      <c r="AA15" s="204">
        <f>'3e Historical level Inputs'!AA15</f>
        <v>0</v>
      </c>
      <c r="AB15" s="204">
        <f>'3e Historical level Inputs'!AB15</f>
        <v>0</v>
      </c>
      <c r="AC15" s="204">
        <f>'3e Historical level Inputs'!AC15</f>
        <v>0</v>
      </c>
      <c r="AD15" s="144"/>
      <c r="AE15" s="174" t="s">
        <v>202</v>
      </c>
      <c r="AF15" s="204" t="str">
        <f>'3e Historical level Inputs'!AF15</f>
        <v>-</v>
      </c>
      <c r="AG15" s="204" t="str">
        <f>'3e Historical level Inputs'!AG15</f>
        <v>-</v>
      </c>
      <c r="AH15" s="204" t="str">
        <f>'3e Historical level Inputs'!AH15</f>
        <v>-</v>
      </c>
      <c r="AI15" s="204" t="str">
        <f>'3e Historical level Inputs'!AI15</f>
        <v>-</v>
      </c>
      <c r="AJ15" s="204" t="str">
        <f>'3e Historical level Inputs'!AJ15</f>
        <v>-</v>
      </c>
      <c r="AK15" s="204" t="str">
        <f>'3e Historical level Inputs'!AK15</f>
        <v>-</v>
      </c>
      <c r="AL15" s="204" t="str">
        <f>'3e Historical level Inputs'!AL15</f>
        <v>-</v>
      </c>
      <c r="AM15" s="204">
        <f>'3e Historical level Inputs'!AM15</f>
        <v>0</v>
      </c>
      <c r="AN15" s="204">
        <f>'3e Historical level Inputs'!AN15</f>
        <v>1.4870742269298101</v>
      </c>
      <c r="AO15" s="204">
        <f>'3e Historical level Inputs'!AO15</f>
        <v>0.70457099735818818</v>
      </c>
      <c r="AP15" s="204" t="str">
        <f>'3e Historical level Inputs'!AP15</f>
        <v>-</v>
      </c>
      <c r="AQ15" s="172"/>
      <c r="AR15" s="204">
        <f>'3e Historical level Inputs'!AR15</f>
        <v>0</v>
      </c>
      <c r="AS15" s="204">
        <f>'3e Historical level Inputs'!AS15</f>
        <v>0</v>
      </c>
      <c r="AT15" s="204">
        <f>'3e Historical level Inputs'!AT15</f>
        <v>0.41079125157488544</v>
      </c>
      <c r="AU15" s="204">
        <f>'3e Historical level Inputs'!AU15</f>
        <v>0.41079125157488544</v>
      </c>
      <c r="AV15" s="204">
        <f>'3e Historical level Inputs'!AV15</f>
        <v>0.41079125157488544</v>
      </c>
      <c r="AW15" s="204">
        <f>'3e Historical level Inputs'!AW15</f>
        <v>0.41079125157488544</v>
      </c>
      <c r="AX15" s="204">
        <f>'3e Historical level Inputs'!AX15</f>
        <v>0</v>
      </c>
      <c r="AY15" s="204">
        <f>'3e Historical level Inputs'!AY15</f>
        <v>0</v>
      </c>
      <c r="AZ15" s="204">
        <f>'3e Historical level Inputs'!AZ15</f>
        <v>0</v>
      </c>
      <c r="BA15" s="204">
        <f>'3e Historical level Inputs'!BA15</f>
        <v>0</v>
      </c>
      <c r="BB15" s="204">
        <f>'3e Historical level Inputs'!BB15</f>
        <v>0</v>
      </c>
      <c r="BC15" s="204">
        <f>'3e Historical level Inputs'!BC15</f>
        <v>0</v>
      </c>
      <c r="BD15" s="204">
        <f>'3e Historical level Inputs'!BD15</f>
        <v>0</v>
      </c>
      <c r="BE15" s="204">
        <f>'3e Historical level Inputs'!BE15</f>
        <v>0</v>
      </c>
      <c r="BF15" s="204">
        <f>'3e Historical level Inputs'!BF15</f>
        <v>0</v>
      </c>
      <c r="BH15" s="174" t="s">
        <v>202</v>
      </c>
      <c r="BI15" s="204" t="str">
        <f>'3e Historical level Inputs'!BI15</f>
        <v>-</v>
      </c>
      <c r="BJ15" s="204" t="str">
        <f>'3e Historical level Inputs'!BJ15</f>
        <v>-</v>
      </c>
      <c r="BK15" s="204" t="str">
        <f>'3e Historical level Inputs'!BK15</f>
        <v>-</v>
      </c>
      <c r="BL15" s="204" t="str">
        <f>'3e Historical level Inputs'!BL15</f>
        <v>-</v>
      </c>
      <c r="BM15" s="204" t="str">
        <f>'3e Historical level Inputs'!BM15</f>
        <v>-</v>
      </c>
      <c r="BN15" s="204" t="str">
        <f>'3e Historical level Inputs'!BN15</f>
        <v>-</v>
      </c>
      <c r="BO15" s="204" t="str">
        <f>'3e Historical level Inputs'!BO15</f>
        <v>-</v>
      </c>
      <c r="BP15" s="204">
        <f>'3e Historical level Inputs'!BP15</f>
        <v>0</v>
      </c>
      <c r="BQ15" s="204">
        <f>'3e Historical level Inputs'!BQ15</f>
        <v>1.4870742269298101</v>
      </c>
      <c r="BR15" s="204">
        <f>'3e Historical level Inputs'!BR15</f>
        <v>0.70457099735818818</v>
      </c>
      <c r="BS15" s="204" t="str">
        <f>'3e Historical level Inputs'!BS15</f>
        <v>-</v>
      </c>
      <c r="BT15" s="172"/>
      <c r="BU15" s="204">
        <f>'3e Historical level Inputs'!BU15</f>
        <v>0</v>
      </c>
      <c r="BV15" s="204">
        <f>'3e Historical level Inputs'!BV15</f>
        <v>0</v>
      </c>
      <c r="BW15" s="204">
        <f>'3e Historical level Inputs'!BW15</f>
        <v>0.41079125157488544</v>
      </c>
      <c r="BX15" s="204">
        <f>'3e Historical level Inputs'!BX15</f>
        <v>0.41079125157488544</v>
      </c>
      <c r="BY15" s="204">
        <f>'3e Historical level Inputs'!BY15</f>
        <v>0.41079125157488544</v>
      </c>
      <c r="BZ15" s="204">
        <f>'3e Historical level Inputs'!BZ15</f>
        <v>0.41079125157488544</v>
      </c>
      <c r="CA15" s="204">
        <f>'3e Historical level Inputs'!CA15</f>
        <v>0</v>
      </c>
      <c r="CB15" s="204">
        <f>'3e Historical level Inputs'!CB15</f>
        <v>0</v>
      </c>
      <c r="CC15" s="204">
        <f>'3e Historical level Inputs'!CC15</f>
        <v>0</v>
      </c>
      <c r="CD15" s="204">
        <f>'3e Historical level Inputs'!CD15</f>
        <v>0</v>
      </c>
      <c r="CE15" s="204">
        <f>'3e Historical level Inputs'!CE15</f>
        <v>0</v>
      </c>
      <c r="CF15" s="204">
        <f>'3e Historical level Inputs'!CF15</f>
        <v>0</v>
      </c>
      <c r="CG15" s="204">
        <f>'3e Historical level Inputs'!CG15</f>
        <v>0</v>
      </c>
      <c r="CH15" s="204">
        <f>'3e Historical level Inputs'!CH15</f>
        <v>0</v>
      </c>
      <c r="CI15" s="204">
        <f>'3e Historical level Inputs'!CI15</f>
        <v>0</v>
      </c>
      <c r="CJ15" s="144"/>
      <c r="CK15" s="174" t="s">
        <v>202</v>
      </c>
      <c r="CL15" s="204" t="str">
        <f>'3e Historical level Inputs'!CL15</f>
        <v>-</v>
      </c>
      <c r="CM15" s="204" t="str">
        <f>'3e Historical level Inputs'!CM15</f>
        <v>-</v>
      </c>
      <c r="CN15" s="204" t="str">
        <f>'3e Historical level Inputs'!CN15</f>
        <v>-</v>
      </c>
      <c r="CO15" s="204" t="str">
        <f>'3e Historical level Inputs'!CO15</f>
        <v>-</v>
      </c>
      <c r="CP15" s="204" t="str">
        <f>'3e Historical level Inputs'!CP15</f>
        <v>-</v>
      </c>
      <c r="CQ15" s="204" t="str">
        <f>'3e Historical level Inputs'!CQ15</f>
        <v>-</v>
      </c>
      <c r="CR15" s="204" t="str">
        <f>'3e Historical level Inputs'!CR15</f>
        <v>-</v>
      </c>
      <c r="CS15" s="204">
        <f>'3e Historical level Inputs'!CS15</f>
        <v>0</v>
      </c>
      <c r="CT15" s="204">
        <f>'3e Historical level Inputs'!CT15</f>
        <v>2.9741484538596201</v>
      </c>
      <c r="CU15" s="204">
        <f>'3e Historical level Inputs'!CU15</f>
        <v>1.4091419947163764</v>
      </c>
      <c r="CV15" s="204" t="str">
        <f>'3e Historical level Inputs'!CV15</f>
        <v>-</v>
      </c>
      <c r="CW15" s="172"/>
      <c r="CX15" s="204">
        <f>'3e Historical level Inputs'!CX15</f>
        <v>0</v>
      </c>
      <c r="CY15" s="204">
        <f>'3e Historical level Inputs'!CY15</f>
        <v>0</v>
      </c>
      <c r="CZ15" s="204">
        <f>'3e Historical level Inputs'!CZ15</f>
        <v>0.82158250314977088</v>
      </c>
      <c r="DA15" s="204">
        <f>'3e Historical level Inputs'!DA15</f>
        <v>0.82158250314977088</v>
      </c>
      <c r="DB15" s="204">
        <f>'3e Historical level Inputs'!DB15</f>
        <v>0.82158250314977088</v>
      </c>
      <c r="DC15" s="204">
        <f>'3e Historical level Inputs'!DC15</f>
        <v>0.82158250314977088</v>
      </c>
      <c r="DD15" s="204">
        <f>'3e Historical level Inputs'!DD15</f>
        <v>0</v>
      </c>
      <c r="DE15" s="204">
        <f>'3e Historical level Inputs'!DE15</f>
        <v>0</v>
      </c>
      <c r="DF15" s="204">
        <f>'3e Historical level Inputs'!DF15</f>
        <v>0</v>
      </c>
      <c r="DG15" s="204">
        <f>'3e Historical level Inputs'!DG15</f>
        <v>0</v>
      </c>
      <c r="DH15" s="204">
        <f>'3e Historical level Inputs'!DH15</f>
        <v>0</v>
      </c>
      <c r="DI15" s="204">
        <f>'3e Historical level Inputs'!DI15</f>
        <v>0</v>
      </c>
      <c r="DJ15" s="204">
        <f>'3e Historical level Inputs'!DJ15</f>
        <v>0</v>
      </c>
      <c r="DK15" s="204">
        <f>'3e Historical level Inputs'!DK15</f>
        <v>0</v>
      </c>
      <c r="DL15" s="204">
        <f>'3e Historical level Inputs'!DL15</f>
        <v>0</v>
      </c>
    </row>
    <row r="16" spans="1:116" s="158" customFormat="1" ht="10.5" customHeight="1">
      <c r="B16" s="174" t="s">
        <v>203</v>
      </c>
      <c r="C16" s="204">
        <f>'3e Historical level Inputs'!C16</f>
        <v>6.6995028867368616</v>
      </c>
      <c r="D16" s="204">
        <f>'3e Historical level Inputs'!D16</f>
        <v>6.6995028867368616</v>
      </c>
      <c r="E16" s="204">
        <f>'3e Historical level Inputs'!E16</f>
        <v>7.113121830127354</v>
      </c>
      <c r="F16" s="204">
        <f>'3e Historical level Inputs'!F16</f>
        <v>7.113121830127354</v>
      </c>
      <c r="G16" s="204">
        <f>'3e Historical level Inputs'!G16</f>
        <v>7.2804579515147188</v>
      </c>
      <c r="H16" s="204">
        <f>'3e Historical level Inputs'!H16</f>
        <v>7.1935840895118579</v>
      </c>
      <c r="I16" s="204">
        <f>'3e Historical level Inputs'!I16</f>
        <v>7.3593999937099719</v>
      </c>
      <c r="J16" s="204">
        <f>'3e Historical level Inputs'!J16</f>
        <v>7.0492243060839295</v>
      </c>
      <c r="K16" s="204">
        <f>'3e Historical level Inputs'!K16</f>
        <v>7.1089669218364691</v>
      </c>
      <c r="L16" s="204">
        <f>'3e Historical level Inputs'!L16</f>
        <v>6.9829560851947958</v>
      </c>
      <c r="M16" s="204">
        <f>'3e Historical level Inputs'!M16</f>
        <v>9.626223597588794</v>
      </c>
      <c r="N16" s="172"/>
      <c r="O16" s="204">
        <f>'3e Historical level Inputs'!O16</f>
        <v>9.9504863797742455</v>
      </c>
      <c r="P16" s="204">
        <f>'3e Historical level Inputs'!P16</f>
        <v>9.9504863797742455</v>
      </c>
      <c r="Q16" s="204">
        <f>'3e Historical level Inputs'!Q16</f>
        <v>10.298637820906496</v>
      </c>
      <c r="R16" s="204">
        <f>'3e Historical level Inputs'!R16</f>
        <v>10.298637820906496</v>
      </c>
      <c r="S16" s="204">
        <f>'3e Historical level Inputs'!S16</f>
        <v>10.298637820906496</v>
      </c>
      <c r="T16" s="204">
        <f>'3e Historical level Inputs'!T16</f>
        <v>10.298637820906496</v>
      </c>
      <c r="U16" s="204">
        <f>'3e Historical level Inputs'!U16</f>
        <v>10.909265371253543</v>
      </c>
      <c r="V16" s="204">
        <f>'3e Historical level Inputs'!V16</f>
        <v>10.909265371253543</v>
      </c>
      <c r="W16" s="204">
        <f>'3e Historical level Inputs'!W16</f>
        <v>10.909265371253543</v>
      </c>
      <c r="X16" s="204">
        <f>'3e Historical level Inputs'!X16</f>
        <v>10.909265371253543</v>
      </c>
      <c r="Y16" s="204">
        <f>'3e Historical level Inputs'!Y16</f>
        <v>10.979819636605354</v>
      </c>
      <c r="Z16" s="204">
        <f>'3e Historical level Inputs'!Z16</f>
        <v>10.979819636605354</v>
      </c>
      <c r="AA16" s="204">
        <f>'3e Historical level Inputs'!AA16</f>
        <v>19.505362726406556</v>
      </c>
      <c r="AB16" s="204">
        <f>'3e Historical level Inputs'!AB16</f>
        <v>22.915579962327037</v>
      </c>
      <c r="AC16" s="204">
        <f>'3e Historical level Inputs'!AC16</f>
        <v>3.4102172359204843</v>
      </c>
      <c r="AD16" s="144"/>
      <c r="AE16" s="174" t="s">
        <v>203</v>
      </c>
      <c r="AF16" s="204">
        <f>'3e Historical level Inputs'!AF16</f>
        <v>6.6995028867368616</v>
      </c>
      <c r="AG16" s="204">
        <f>'3e Historical level Inputs'!AG16</f>
        <v>6.6995028867368616</v>
      </c>
      <c r="AH16" s="204">
        <f>'3e Historical level Inputs'!AH16</f>
        <v>7.113121830127354</v>
      </c>
      <c r="AI16" s="204">
        <f>'3e Historical level Inputs'!AI16</f>
        <v>7.113121830127354</v>
      </c>
      <c r="AJ16" s="204">
        <f>'3e Historical level Inputs'!AJ16</f>
        <v>7.2804579515147188</v>
      </c>
      <c r="AK16" s="204">
        <f>'3e Historical level Inputs'!AK16</f>
        <v>7.1935840895118579</v>
      </c>
      <c r="AL16" s="204">
        <f>'3e Historical level Inputs'!AL16</f>
        <v>7.3593999937099719</v>
      </c>
      <c r="AM16" s="204">
        <f>'3e Historical level Inputs'!AM16</f>
        <v>7.0492243060839295</v>
      </c>
      <c r="AN16" s="204">
        <f>'3e Historical level Inputs'!AN16</f>
        <v>7.1089669218364691</v>
      </c>
      <c r="AO16" s="204">
        <f>'3e Historical level Inputs'!AO16</f>
        <v>6.9829560851947958</v>
      </c>
      <c r="AP16" s="204">
        <f>'3e Historical level Inputs'!AP16</f>
        <v>9.626223597588794</v>
      </c>
      <c r="AQ16" s="172"/>
      <c r="AR16" s="204">
        <f>'3e Historical level Inputs'!AR16</f>
        <v>9.9504863797742455</v>
      </c>
      <c r="AS16" s="204">
        <f>'3e Historical level Inputs'!AS16</f>
        <v>9.9504863797742455</v>
      </c>
      <c r="AT16" s="204">
        <f>'3e Historical level Inputs'!AT16</f>
        <v>10.298637820906496</v>
      </c>
      <c r="AU16" s="204">
        <f>'3e Historical level Inputs'!AU16</f>
        <v>10.298637820906496</v>
      </c>
      <c r="AV16" s="204">
        <f>'3e Historical level Inputs'!AV16</f>
        <v>10.298637820906496</v>
      </c>
      <c r="AW16" s="204">
        <f>'3e Historical level Inputs'!AW16</f>
        <v>10.298637820906496</v>
      </c>
      <c r="AX16" s="204">
        <f>'3e Historical level Inputs'!AX16</f>
        <v>10.909265371253543</v>
      </c>
      <c r="AY16" s="204">
        <f>'3e Historical level Inputs'!AY16</f>
        <v>10.909265371253543</v>
      </c>
      <c r="AZ16" s="204">
        <f>'3e Historical level Inputs'!AZ16</f>
        <v>10.909265371253543</v>
      </c>
      <c r="BA16" s="204">
        <f>'3e Historical level Inputs'!BA16</f>
        <v>10.909265371253543</v>
      </c>
      <c r="BB16" s="204">
        <f>'3e Historical level Inputs'!BB16</f>
        <v>10.979819636605354</v>
      </c>
      <c r="BC16" s="204">
        <f>'3e Historical level Inputs'!BC16</f>
        <v>10.979819636605354</v>
      </c>
      <c r="BD16" s="204">
        <f>'3e Historical level Inputs'!BD16</f>
        <v>19.505362726406556</v>
      </c>
      <c r="BE16" s="204">
        <f>'3e Historical level Inputs'!BE16</f>
        <v>22.915579962327037</v>
      </c>
      <c r="BF16" s="204">
        <f>'3e Historical level Inputs'!BF16</f>
        <v>3.4102172359204843</v>
      </c>
      <c r="BH16" s="174" t="s">
        <v>203</v>
      </c>
      <c r="BI16" s="204">
        <f>'3e Historical level Inputs'!BI16</f>
        <v>6.6995028867368616</v>
      </c>
      <c r="BJ16" s="204">
        <f>'3e Historical level Inputs'!BJ16</f>
        <v>6.6995028867368616</v>
      </c>
      <c r="BK16" s="204">
        <f>'3e Historical level Inputs'!BK16</f>
        <v>7.113121830127354</v>
      </c>
      <c r="BL16" s="204">
        <f>'3e Historical level Inputs'!BL16</f>
        <v>7.113121830127354</v>
      </c>
      <c r="BM16" s="204">
        <f>'3e Historical level Inputs'!BM16</f>
        <v>7.2804579515147188</v>
      </c>
      <c r="BN16" s="204">
        <f>'3e Historical level Inputs'!BN16</f>
        <v>7.1935840895118579</v>
      </c>
      <c r="BO16" s="204">
        <f>'3e Historical level Inputs'!BO16</f>
        <v>7.3593999937099719</v>
      </c>
      <c r="BP16" s="204">
        <f>'3e Historical level Inputs'!BP16</f>
        <v>7.0492243060839295</v>
      </c>
      <c r="BQ16" s="204">
        <f>'3e Historical level Inputs'!BQ16</f>
        <v>7.1089669218364691</v>
      </c>
      <c r="BR16" s="204">
        <f>'3e Historical level Inputs'!BR16</f>
        <v>6.9829560851947958</v>
      </c>
      <c r="BS16" s="204">
        <f>'3e Historical level Inputs'!BS16</f>
        <v>12.319103597588795</v>
      </c>
      <c r="BT16" s="172"/>
      <c r="BU16" s="204">
        <f>'3e Historical level Inputs'!BU16</f>
        <v>12.643366379774246</v>
      </c>
      <c r="BV16" s="204">
        <f>'3e Historical level Inputs'!BV16</f>
        <v>12.643366379774246</v>
      </c>
      <c r="BW16" s="204">
        <f>'3e Historical level Inputs'!BW16</f>
        <v>10.743937820906497</v>
      </c>
      <c r="BX16" s="204">
        <f>'3e Historical level Inputs'!BX16</f>
        <v>10.743937820906497</v>
      </c>
      <c r="BY16" s="204">
        <f>'3e Historical level Inputs'!BY16</f>
        <v>10.743937820906497</v>
      </c>
      <c r="BZ16" s="204">
        <f>'3e Historical level Inputs'!BZ16</f>
        <v>10.743937820906497</v>
      </c>
      <c r="CA16" s="204">
        <f>'3e Historical level Inputs'!CA16</f>
        <v>11.292515371253547</v>
      </c>
      <c r="CB16" s="204">
        <f>'3e Historical level Inputs'!CB16</f>
        <v>11.292515371253547</v>
      </c>
      <c r="CC16" s="204">
        <f>'3e Historical level Inputs'!CC16</f>
        <v>11.292515371253547</v>
      </c>
      <c r="CD16" s="204">
        <f>'3e Historical level Inputs'!CD16</f>
        <v>11.292515371253547</v>
      </c>
      <c r="CE16" s="204">
        <f>'3e Historical level Inputs'!CE16</f>
        <v>13.976469636605346</v>
      </c>
      <c r="CF16" s="204">
        <f>'3e Historical level Inputs'!CF16</f>
        <v>13.976469636605346</v>
      </c>
      <c r="CG16" s="204">
        <f>'3e Historical level Inputs'!CG16</f>
        <v>22.502012726406555</v>
      </c>
      <c r="CH16" s="204">
        <f>'3e Historical level Inputs'!CH16</f>
        <v>25.912229962327043</v>
      </c>
      <c r="CI16" s="204">
        <f>'3e Historical level Inputs'!CI16</f>
        <v>7.2281172359204833</v>
      </c>
      <c r="CJ16" s="144"/>
      <c r="CK16" s="174" t="s">
        <v>203</v>
      </c>
      <c r="CL16" s="204">
        <f>'3e Historical level Inputs'!CL16</f>
        <v>13.399005773473723</v>
      </c>
      <c r="CM16" s="204">
        <f>'3e Historical level Inputs'!CM16</f>
        <v>13.399005773473723</v>
      </c>
      <c r="CN16" s="204">
        <f>'3e Historical level Inputs'!CN16</f>
        <v>14.226243660254708</v>
      </c>
      <c r="CO16" s="204">
        <f>'3e Historical level Inputs'!CO16</f>
        <v>14.226243660254708</v>
      </c>
      <c r="CP16" s="204">
        <f>'3e Historical level Inputs'!CP16</f>
        <v>14.560915903029438</v>
      </c>
      <c r="CQ16" s="204">
        <f>'3e Historical level Inputs'!CQ16</f>
        <v>14.387168179023716</v>
      </c>
      <c r="CR16" s="204">
        <f>'3e Historical level Inputs'!CR16</f>
        <v>14.718799987419944</v>
      </c>
      <c r="CS16" s="204">
        <f>'3e Historical level Inputs'!CS16</f>
        <v>14.098448612167859</v>
      </c>
      <c r="CT16" s="204">
        <f>'3e Historical level Inputs'!CT16</f>
        <v>14.217933843672938</v>
      </c>
      <c r="CU16" s="204">
        <f>'3e Historical level Inputs'!CU16</f>
        <v>13.965912170389592</v>
      </c>
      <c r="CV16" s="204">
        <f>'3e Historical level Inputs'!CV16</f>
        <v>21.94532719517759</v>
      </c>
      <c r="CW16" s="172"/>
      <c r="CX16" s="204">
        <f>'3e Historical level Inputs'!CX16</f>
        <v>22.59385275954849</v>
      </c>
      <c r="CY16" s="204">
        <f>'3e Historical level Inputs'!CY16</f>
        <v>22.59385275954849</v>
      </c>
      <c r="CZ16" s="204">
        <f>'3e Historical level Inputs'!CZ16</f>
        <v>21.042575641812995</v>
      </c>
      <c r="DA16" s="204">
        <f>'3e Historical level Inputs'!DA16</f>
        <v>21.042575641812995</v>
      </c>
      <c r="DB16" s="204">
        <f>'3e Historical level Inputs'!DB16</f>
        <v>21.042575641812995</v>
      </c>
      <c r="DC16" s="204">
        <f>'3e Historical level Inputs'!DC16</f>
        <v>21.042575641812995</v>
      </c>
      <c r="DD16" s="204">
        <f>'3e Historical level Inputs'!DD16</f>
        <v>22.20178074250709</v>
      </c>
      <c r="DE16" s="204">
        <f>'3e Historical level Inputs'!DE16</f>
        <v>22.20178074250709</v>
      </c>
      <c r="DF16" s="204">
        <f>'3e Historical level Inputs'!DF16</f>
        <v>22.20178074250709</v>
      </c>
      <c r="DG16" s="204">
        <f>'3e Historical level Inputs'!DG16</f>
        <v>22.20178074250709</v>
      </c>
      <c r="DH16" s="204">
        <f>'3e Historical level Inputs'!DH16</f>
        <v>24.9562892732107</v>
      </c>
      <c r="DI16" s="204">
        <f>'3e Historical level Inputs'!DI16</f>
        <v>24.9562892732107</v>
      </c>
      <c r="DJ16" s="204">
        <f>'3e Historical level Inputs'!DJ16</f>
        <v>42.007375452813108</v>
      </c>
      <c r="DK16" s="204">
        <f>'3e Historical level Inputs'!DK16</f>
        <v>48.827809924654076</v>
      </c>
      <c r="DL16" s="204">
        <f>'3e Historical level Inputs'!DL16</f>
        <v>10.638334471840967</v>
      </c>
    </row>
    <row r="17" spans="2:116" s="158" customFormat="1" ht="10.5" customHeight="1">
      <c r="B17" s="174" t="s">
        <v>204</v>
      </c>
      <c r="C17" s="204">
        <f>'3e Historical level Inputs'!C17</f>
        <v>16.43282142857143</v>
      </c>
      <c r="D17" s="204">
        <f>'3e Historical level Inputs'!D17</f>
        <v>16.43282142857143</v>
      </c>
      <c r="E17" s="204">
        <f>'3e Historical level Inputs'!E17</f>
        <v>16.727428571428572</v>
      </c>
      <c r="F17" s="204">
        <f>'3e Historical level Inputs'!F17</f>
        <v>16.727428571428572</v>
      </c>
      <c r="G17" s="204">
        <f>'3e Historical level Inputs'!G17</f>
        <v>16.54232142857143</v>
      </c>
      <c r="H17" s="204">
        <f>'3e Historical level Inputs'!H17</f>
        <v>16.54232142857143</v>
      </c>
      <c r="I17" s="204">
        <f>'3e Historical level Inputs'!I17</f>
        <v>17.267107142857146</v>
      </c>
      <c r="J17" s="204">
        <f>'3e Historical level Inputs'!J17</f>
        <v>17.267107142857146</v>
      </c>
      <c r="K17" s="204">
        <f>'3e Historical level Inputs'!K17</f>
        <v>17.41310714285714</v>
      </c>
      <c r="L17" s="204">
        <f>'3e Historical level Inputs'!L17</f>
        <v>17.41310714285714</v>
      </c>
      <c r="M17" s="204">
        <f>'3e Historical level Inputs'!M17</f>
        <v>84.411464285714274</v>
      </c>
      <c r="N17" s="172"/>
      <c r="O17" s="204">
        <f>'3e Historical level Inputs'!O17</f>
        <v>84.411464285714274</v>
      </c>
      <c r="P17" s="204">
        <f>'3e Historical level Inputs'!P17</f>
        <v>84.411464285714274</v>
      </c>
      <c r="Q17" s="204">
        <f>'3e Historical level Inputs'!Q17</f>
        <v>103.14368142857143</v>
      </c>
      <c r="R17" s="204">
        <f>'3e Historical level Inputs'!R17</f>
        <v>103.14368142857143</v>
      </c>
      <c r="S17" s="204">
        <f>'3e Historical level Inputs'!S17</f>
        <v>103.14368142857143</v>
      </c>
      <c r="T17" s="204">
        <f>'3e Historical level Inputs'!T17</f>
        <v>103.14368142857143</v>
      </c>
      <c r="U17" s="204">
        <f>'3e Historical level Inputs'!U17</f>
        <v>120.5856757142857</v>
      </c>
      <c r="V17" s="204">
        <f>'3e Historical level Inputs'!V17</f>
        <v>120.5856757142857</v>
      </c>
      <c r="W17" s="204">
        <f>'3e Historical level Inputs'!W17</f>
        <v>120.5856757142857</v>
      </c>
      <c r="X17" s="204">
        <f>'3e Historical level Inputs'!X17</f>
        <v>120.5856757142857</v>
      </c>
      <c r="Y17" s="204">
        <f>'3e Historical level Inputs'!Y17</f>
        <v>95.202480714285699</v>
      </c>
      <c r="Z17" s="204">
        <f>'3e Historical level Inputs'!Z17</f>
        <v>95.202480714285699</v>
      </c>
      <c r="AA17" s="204">
        <f>'3e Historical level Inputs'!AA17</f>
        <v>95.202480714285699</v>
      </c>
      <c r="AB17" s="204">
        <f>'3e Historical level Inputs'!AB17</f>
        <v>95.202480714285699</v>
      </c>
      <c r="AC17" s="204">
        <f>'3e Historical level Inputs'!AC17</f>
        <v>123.62351857142858</v>
      </c>
      <c r="AD17" s="144"/>
      <c r="AE17" s="174" t="s">
        <v>204</v>
      </c>
      <c r="AF17" s="204">
        <f>'3e Historical level Inputs'!AF17</f>
        <v>16.43282142857143</v>
      </c>
      <c r="AG17" s="204">
        <f>'3e Historical level Inputs'!AG17</f>
        <v>16.43282142857143</v>
      </c>
      <c r="AH17" s="204">
        <f>'3e Historical level Inputs'!AH17</f>
        <v>16.727428571428572</v>
      </c>
      <c r="AI17" s="204">
        <f>'3e Historical level Inputs'!AI17</f>
        <v>16.727428571428572</v>
      </c>
      <c r="AJ17" s="204">
        <f>'3e Historical level Inputs'!AJ17</f>
        <v>16.54232142857143</v>
      </c>
      <c r="AK17" s="204">
        <f>'3e Historical level Inputs'!AK17</f>
        <v>16.54232142857143</v>
      </c>
      <c r="AL17" s="204">
        <f>'3e Historical level Inputs'!AL17</f>
        <v>17.267107142857146</v>
      </c>
      <c r="AM17" s="204">
        <f>'3e Historical level Inputs'!AM17</f>
        <v>17.267107142857146</v>
      </c>
      <c r="AN17" s="204">
        <f>'3e Historical level Inputs'!AN17</f>
        <v>17.41310714285714</v>
      </c>
      <c r="AO17" s="204">
        <f>'3e Historical level Inputs'!AO17</f>
        <v>17.41310714285714</v>
      </c>
      <c r="AP17" s="204">
        <f>'3e Historical level Inputs'!AP17</f>
        <v>84.411464285714274</v>
      </c>
      <c r="AQ17" s="172"/>
      <c r="AR17" s="204">
        <f>'3e Historical level Inputs'!AR17</f>
        <v>84.411464285714274</v>
      </c>
      <c r="AS17" s="204">
        <f>'3e Historical level Inputs'!AS17</f>
        <v>84.411464285714274</v>
      </c>
      <c r="AT17" s="204">
        <f>'3e Historical level Inputs'!AT17</f>
        <v>103.14368142857143</v>
      </c>
      <c r="AU17" s="204">
        <f>'3e Historical level Inputs'!AU17</f>
        <v>103.14368142857143</v>
      </c>
      <c r="AV17" s="204">
        <f>'3e Historical level Inputs'!AV17</f>
        <v>103.14368142857143</v>
      </c>
      <c r="AW17" s="204">
        <f>'3e Historical level Inputs'!AW17</f>
        <v>103.14368142857143</v>
      </c>
      <c r="AX17" s="204">
        <f>'3e Historical level Inputs'!AX17</f>
        <v>120.5856757142857</v>
      </c>
      <c r="AY17" s="204">
        <f>'3e Historical level Inputs'!AY17</f>
        <v>120.5856757142857</v>
      </c>
      <c r="AZ17" s="204">
        <f>'3e Historical level Inputs'!AZ17</f>
        <v>120.5856757142857</v>
      </c>
      <c r="BA17" s="204">
        <f>'3e Historical level Inputs'!BA17</f>
        <v>120.5856757142857</v>
      </c>
      <c r="BB17" s="204">
        <f>'3e Historical level Inputs'!BB17</f>
        <v>95.202480714285699</v>
      </c>
      <c r="BC17" s="204">
        <f>'3e Historical level Inputs'!BC17</f>
        <v>95.202480714285699</v>
      </c>
      <c r="BD17" s="204">
        <f>'3e Historical level Inputs'!BD17</f>
        <v>95.202480714285699</v>
      </c>
      <c r="BE17" s="204">
        <f>'3e Historical level Inputs'!BE17</f>
        <v>95.202480714285699</v>
      </c>
      <c r="BF17" s="204">
        <f>'3e Historical level Inputs'!BF17</f>
        <v>123.62351857142858</v>
      </c>
      <c r="BH17" s="174" t="s">
        <v>204</v>
      </c>
      <c r="BI17" s="204">
        <f>'3e Historical level Inputs'!BI17</f>
        <v>0</v>
      </c>
      <c r="BJ17" s="204">
        <f>'3e Historical level Inputs'!BJ17</f>
        <v>0</v>
      </c>
      <c r="BK17" s="204">
        <f>'3e Historical level Inputs'!BK17</f>
        <v>0</v>
      </c>
      <c r="BL17" s="204">
        <f>'3e Historical level Inputs'!BL17</f>
        <v>0</v>
      </c>
      <c r="BM17" s="204">
        <f>'3e Historical level Inputs'!BM17</f>
        <v>0</v>
      </c>
      <c r="BN17" s="204">
        <f>'3e Historical level Inputs'!BN17</f>
        <v>0</v>
      </c>
      <c r="BO17" s="204">
        <f>'3e Historical level Inputs'!BO17</f>
        <v>0</v>
      </c>
      <c r="BP17" s="204">
        <f>'3e Historical level Inputs'!BP17</f>
        <v>0</v>
      </c>
      <c r="BQ17" s="204">
        <f>'3e Historical level Inputs'!BQ17</f>
        <v>0</v>
      </c>
      <c r="BR17" s="204">
        <f>'3e Historical level Inputs'!BR17</f>
        <v>0</v>
      </c>
      <c r="BS17" s="204">
        <f>'3e Historical level Inputs'!BS17</f>
        <v>0</v>
      </c>
      <c r="BT17" s="172"/>
      <c r="BU17" s="204">
        <f>'3e Historical level Inputs'!BU17</f>
        <v>0</v>
      </c>
      <c r="BV17" s="204">
        <f>'3e Historical level Inputs'!BV17</f>
        <v>0</v>
      </c>
      <c r="BW17" s="204">
        <f>'3e Historical level Inputs'!BW17</f>
        <v>0</v>
      </c>
      <c r="BX17" s="204">
        <f>'3e Historical level Inputs'!BX17</f>
        <v>0</v>
      </c>
      <c r="BY17" s="204">
        <f>'3e Historical level Inputs'!BY17</f>
        <v>0</v>
      </c>
      <c r="BZ17" s="204">
        <f>'3e Historical level Inputs'!BZ17</f>
        <v>0</v>
      </c>
      <c r="CA17" s="204">
        <f>'3e Historical level Inputs'!CA17</f>
        <v>0</v>
      </c>
      <c r="CB17" s="204">
        <f>'3e Historical level Inputs'!CB17</f>
        <v>0</v>
      </c>
      <c r="CC17" s="204">
        <f>'3e Historical level Inputs'!CC17</f>
        <v>0</v>
      </c>
      <c r="CD17" s="204">
        <f>'3e Historical level Inputs'!CD17</f>
        <v>0</v>
      </c>
      <c r="CE17" s="204">
        <f>'3e Historical level Inputs'!CE17</f>
        <v>0</v>
      </c>
      <c r="CF17" s="204">
        <f>'3e Historical level Inputs'!CF17</f>
        <v>0</v>
      </c>
      <c r="CG17" s="204">
        <f>'3e Historical level Inputs'!CG17</f>
        <v>0</v>
      </c>
      <c r="CH17" s="204">
        <f>'3e Historical level Inputs'!CH17</f>
        <v>0</v>
      </c>
      <c r="CI17" s="204">
        <f>'3e Historical level Inputs'!CI17</f>
        <v>0</v>
      </c>
      <c r="CJ17" s="144"/>
      <c r="CK17" s="174" t="s">
        <v>204</v>
      </c>
      <c r="CL17" s="204">
        <f>'3e Historical level Inputs'!CL17</f>
        <v>16.43282142857143</v>
      </c>
      <c r="CM17" s="204">
        <f>'3e Historical level Inputs'!CM17</f>
        <v>16.43282142857143</v>
      </c>
      <c r="CN17" s="204">
        <f>'3e Historical level Inputs'!CN17</f>
        <v>16.727428571428572</v>
      </c>
      <c r="CO17" s="204">
        <f>'3e Historical level Inputs'!CO17</f>
        <v>16.727428571428572</v>
      </c>
      <c r="CP17" s="204">
        <f>'3e Historical level Inputs'!CP17</f>
        <v>16.54232142857143</v>
      </c>
      <c r="CQ17" s="204">
        <f>'3e Historical level Inputs'!CQ17</f>
        <v>16.54232142857143</v>
      </c>
      <c r="CR17" s="204">
        <f>'3e Historical level Inputs'!CR17</f>
        <v>17.267107142857146</v>
      </c>
      <c r="CS17" s="204">
        <f>'3e Historical level Inputs'!CS17</f>
        <v>17.267107142857146</v>
      </c>
      <c r="CT17" s="204">
        <f>'3e Historical level Inputs'!CT17</f>
        <v>17.41310714285714</v>
      </c>
      <c r="CU17" s="204">
        <f>'3e Historical level Inputs'!CU17</f>
        <v>17.41310714285714</v>
      </c>
      <c r="CV17" s="204">
        <f>'3e Historical level Inputs'!CV17</f>
        <v>84.411464285714274</v>
      </c>
      <c r="CW17" s="172"/>
      <c r="CX17" s="204">
        <f>'3e Historical level Inputs'!CX17</f>
        <v>84.411464285714274</v>
      </c>
      <c r="CY17" s="204">
        <f>'3e Historical level Inputs'!CY17</f>
        <v>84.411464285714274</v>
      </c>
      <c r="CZ17" s="204">
        <f>'3e Historical level Inputs'!CZ17</f>
        <v>103.14368142857143</v>
      </c>
      <c r="DA17" s="204">
        <f>'3e Historical level Inputs'!DA17</f>
        <v>103.14368142857143</v>
      </c>
      <c r="DB17" s="204">
        <f>'3e Historical level Inputs'!DB17</f>
        <v>103.14368142857143</v>
      </c>
      <c r="DC17" s="204">
        <f>'3e Historical level Inputs'!DC17</f>
        <v>103.14368142857143</v>
      </c>
      <c r="DD17" s="204">
        <f>'3e Historical level Inputs'!DD17</f>
        <v>120.5856757142857</v>
      </c>
      <c r="DE17" s="204">
        <f>'3e Historical level Inputs'!DE17</f>
        <v>120.5856757142857</v>
      </c>
      <c r="DF17" s="204">
        <f>'3e Historical level Inputs'!DF17</f>
        <v>120.5856757142857</v>
      </c>
      <c r="DG17" s="204">
        <f>'3e Historical level Inputs'!DG17</f>
        <v>120.5856757142857</v>
      </c>
      <c r="DH17" s="204">
        <f>'3e Historical level Inputs'!DH17</f>
        <v>95.202480714285699</v>
      </c>
      <c r="DI17" s="204">
        <f>'3e Historical level Inputs'!DI17</f>
        <v>95.202480714285699</v>
      </c>
      <c r="DJ17" s="204">
        <f>'3e Historical level Inputs'!DJ17</f>
        <v>95.202480714285699</v>
      </c>
      <c r="DK17" s="204">
        <f>'3e Historical level Inputs'!DK17</f>
        <v>95.202480714285699</v>
      </c>
      <c r="DL17" s="204">
        <f>'3e Historical level Inputs'!DL17</f>
        <v>123.62351857142858</v>
      </c>
    </row>
    <row r="18" spans="2:116" s="158" customFormat="1" ht="10.5" customHeight="1">
      <c r="B18" s="174" t="s">
        <v>205</v>
      </c>
      <c r="C18" s="204">
        <f>'3e Historical level Inputs'!C18</f>
        <v>39.664800000000007</v>
      </c>
      <c r="D18" s="204">
        <f>'3e Historical level Inputs'!D18</f>
        <v>40.169342465753417</v>
      </c>
      <c r="E18" s="204">
        <f>'3e Historical level Inputs'!E18</f>
        <v>40.751506849315078</v>
      </c>
      <c r="F18" s="204">
        <f>'3e Historical level Inputs'!F18</f>
        <v>41.100805479452056</v>
      </c>
      <c r="G18" s="204">
        <f>'3e Historical level Inputs'!G18</f>
        <v>41.566536986301358</v>
      </c>
      <c r="H18" s="204">
        <f>'3e Historical level Inputs'!H18</f>
        <v>41.87702465753425</v>
      </c>
      <c r="I18" s="204">
        <f>'3e Historical level Inputs'!I18</f>
        <v>42.109890410958897</v>
      </c>
      <c r="J18" s="204">
        <f>'3e Historical level Inputs'!J18</f>
        <v>42.226323287671228</v>
      </c>
      <c r="K18" s="204">
        <f>'3e Historical level Inputs'!K18</f>
        <v>42.45918904109589</v>
      </c>
      <c r="L18" s="204">
        <f>'3e Historical level Inputs'!L18</f>
        <v>43.235408219178098</v>
      </c>
      <c r="M18" s="204">
        <f>'3e Historical level Inputs'!M18</f>
        <v>44.516169863013708</v>
      </c>
      <c r="N18" s="172"/>
      <c r="O18" s="204">
        <f>'3e Historical level Inputs'!O18</f>
        <v>46.767205479452052</v>
      </c>
      <c r="P18" s="204">
        <f>'3e Historical level Inputs'!P18</f>
        <v>46.767205479452052</v>
      </c>
      <c r="Q18" s="204">
        <f>'3e Historical level Inputs'!Q18</f>
        <v>48.630131506849317</v>
      </c>
      <c r="R18" s="204">
        <f>'3e Historical level Inputs'!R18</f>
        <v>48.630131506849317</v>
      </c>
      <c r="S18" s="204">
        <f>'3e Historical level Inputs'!S18</f>
        <v>50.221380821917812</v>
      </c>
      <c r="T18" s="204">
        <f>'3e Historical level Inputs'!T18</f>
        <v>50.221380821917812</v>
      </c>
      <c r="U18" s="204">
        <f>'3e Historical level Inputs'!U18</f>
        <v>50.648301369863013</v>
      </c>
      <c r="V18" s="204">
        <f>'3e Historical level Inputs'!V18</f>
        <v>50.648301369863013</v>
      </c>
      <c r="W18" s="204">
        <f>'3e Historical level Inputs'!W18</f>
        <v>51.618575342465753</v>
      </c>
      <c r="X18" s="204">
        <f>'3e Historical level Inputs'!X18</f>
        <v>51.618575342465753</v>
      </c>
      <c r="Y18" s="204">
        <f>'3e Historical level Inputs'!Y18</f>
        <v>52.433605479452048</v>
      </c>
      <c r="Z18" s="204" t="str">
        <f>'3e Historical level Inputs'!Z18</f>
        <v>-</v>
      </c>
      <c r="AA18" s="204" t="str">
        <f>'3e Historical level Inputs'!AA18</f>
        <v>-</v>
      </c>
      <c r="AB18" s="204" t="str">
        <f>'3e Historical level Inputs'!AB18</f>
        <v>-</v>
      </c>
      <c r="AC18" s="204" t="str">
        <f>'3e Historical level Inputs'!AC18</f>
        <v>-</v>
      </c>
      <c r="AD18" s="144"/>
      <c r="AE18" s="174" t="s">
        <v>205</v>
      </c>
      <c r="AF18" s="204">
        <f>'3e Historical level Inputs'!AF18</f>
        <v>39.933199999999992</v>
      </c>
      <c r="AG18" s="204">
        <f>'3e Historical level Inputs'!AG18</f>
        <v>40.441156555772992</v>
      </c>
      <c r="AH18" s="204">
        <f>'3e Historical level Inputs'!AH18</f>
        <v>41.027260273972608</v>
      </c>
      <c r="AI18" s="204">
        <f>'3e Historical level Inputs'!AI18</f>
        <v>41.37892250489238</v>
      </c>
      <c r="AJ18" s="204">
        <f>'3e Historical level Inputs'!AJ18</f>
        <v>41.847805479452056</v>
      </c>
      <c r="AK18" s="204">
        <f>'3e Historical level Inputs'!AK18</f>
        <v>42.160394129158519</v>
      </c>
      <c r="AL18" s="204">
        <f>'3e Historical level Inputs'!AL18</f>
        <v>42.39483561643835</v>
      </c>
      <c r="AM18" s="204">
        <f>'3e Historical level Inputs'!AM18</f>
        <v>42.51205636007829</v>
      </c>
      <c r="AN18" s="204">
        <f>'3e Historical level Inputs'!AN18</f>
        <v>42.746497847358121</v>
      </c>
      <c r="AO18" s="204">
        <f>'3e Historical level Inputs'!AO18</f>
        <v>43.527969471624267</v>
      </c>
      <c r="AP18" s="204">
        <f>'3e Historical level Inputs'!AP18</f>
        <v>44.817397651663399</v>
      </c>
      <c r="AQ18" s="172"/>
      <c r="AR18" s="204">
        <f>'3e Historical level Inputs'!AR18</f>
        <v>47.083665362035234</v>
      </c>
      <c r="AS18" s="204">
        <f>'3e Historical level Inputs'!AS18</f>
        <v>47.083665362035234</v>
      </c>
      <c r="AT18" s="204">
        <f>'3e Historical level Inputs'!AT18</f>
        <v>48.959197260273974</v>
      </c>
      <c r="AU18" s="204">
        <f>'3e Historical level Inputs'!AU18</f>
        <v>48.959197260273974</v>
      </c>
      <c r="AV18" s="204">
        <f>'3e Historical level Inputs'!AV18</f>
        <v>50.561214090019568</v>
      </c>
      <c r="AW18" s="204">
        <f>'3e Historical level Inputs'!AW18</f>
        <v>50.561214090019568</v>
      </c>
      <c r="AX18" s="204">
        <f>'3e Historical level Inputs'!AX18</f>
        <v>50.991023483365936</v>
      </c>
      <c r="AY18" s="204">
        <f>'3e Historical level Inputs'!AY18</f>
        <v>50.991023483365936</v>
      </c>
      <c r="AZ18" s="204">
        <f>'3e Historical level Inputs'!AZ18</f>
        <v>51.967863013698626</v>
      </c>
      <c r="BA18" s="204">
        <f>'3e Historical level Inputs'!BA18</f>
        <v>51.967863013698626</v>
      </c>
      <c r="BB18" s="204">
        <f>'3e Historical level Inputs'!BB18</f>
        <v>52.788408219178102</v>
      </c>
      <c r="BC18" s="204" t="str">
        <f>'3e Historical level Inputs'!BC18</f>
        <v>-</v>
      </c>
      <c r="BD18" s="204" t="str">
        <f>'3e Historical level Inputs'!BD18</f>
        <v>-</v>
      </c>
      <c r="BE18" s="204" t="str">
        <f>'3e Historical level Inputs'!BE18</f>
        <v>-</v>
      </c>
      <c r="BF18" s="204" t="str">
        <f>'3e Historical level Inputs'!BF18</f>
        <v>-</v>
      </c>
      <c r="BH18" s="174" t="s">
        <v>205</v>
      </c>
      <c r="BI18" s="204">
        <f>'3e Historical level Inputs'!BI18</f>
        <v>64.944500000000033</v>
      </c>
      <c r="BJ18" s="204">
        <f>'3e Historical level Inputs'!BJ18</f>
        <v>65.770604207436435</v>
      </c>
      <c r="BK18" s="204">
        <f>'3e Historical level Inputs'!BK18</f>
        <v>66.723801369863025</v>
      </c>
      <c r="BL18" s="204">
        <f>'3e Historical level Inputs'!BL18</f>
        <v>67.295719667318977</v>
      </c>
      <c r="BM18" s="204">
        <f>'3e Historical level Inputs'!BM18</f>
        <v>68.058277397260298</v>
      </c>
      <c r="BN18" s="204">
        <f>'3e Historical level Inputs'!BN18</f>
        <v>68.566649217221112</v>
      </c>
      <c r="BO18" s="204">
        <f>'3e Historical level Inputs'!BO18</f>
        <v>68.94792808219178</v>
      </c>
      <c r="BP18" s="204">
        <f>'3e Historical level Inputs'!BP18</f>
        <v>69.138567514677106</v>
      </c>
      <c r="BQ18" s="204">
        <f>'3e Historical level Inputs'!BQ18</f>
        <v>69.519846379647774</v>
      </c>
      <c r="BR18" s="204">
        <f>'3e Historical level Inputs'!BR18</f>
        <v>70.790775929549909</v>
      </c>
      <c r="BS18" s="204">
        <f>'3e Historical level Inputs'!BS18</f>
        <v>72.887809686888446</v>
      </c>
      <c r="BT18" s="172"/>
      <c r="BU18" s="204">
        <f>'3e Historical level Inputs'!BU18</f>
        <v>76.573505381604704</v>
      </c>
      <c r="BV18" s="204">
        <f>'3e Historical level Inputs'!BV18</f>
        <v>76.573505381604704</v>
      </c>
      <c r="BW18" s="204">
        <f>'3e Historical level Inputs'!BW18</f>
        <v>79.62373630136986</v>
      </c>
      <c r="BX18" s="204">
        <f>'3e Historical level Inputs'!BX18</f>
        <v>79.62373630136986</v>
      </c>
      <c r="BY18" s="204">
        <f>'3e Historical level Inputs'!BY18</f>
        <v>82.229141878669253</v>
      </c>
      <c r="BZ18" s="204">
        <f>'3e Historical level Inputs'!BZ18</f>
        <v>82.229141878669253</v>
      </c>
      <c r="CA18" s="204">
        <f>'3e Historical level Inputs'!CA18</f>
        <v>82.928153131115451</v>
      </c>
      <c r="CB18" s="204">
        <f>'3e Historical level Inputs'!CB18</f>
        <v>82.928153131115451</v>
      </c>
      <c r="CC18" s="204">
        <f>'3e Historical level Inputs'!CC18</f>
        <v>84.516815068493116</v>
      </c>
      <c r="CD18" s="204">
        <f>'3e Historical level Inputs'!CD18</f>
        <v>84.516815068493116</v>
      </c>
      <c r="CE18" s="204">
        <f>'3e Historical level Inputs'!CE18</f>
        <v>85.851291095890446</v>
      </c>
      <c r="CF18" s="204" t="str">
        <f>'3e Historical level Inputs'!CF18</f>
        <v>-</v>
      </c>
      <c r="CG18" s="204" t="str">
        <f>'3e Historical level Inputs'!CG18</f>
        <v>-</v>
      </c>
      <c r="CH18" s="204" t="str">
        <f>'3e Historical level Inputs'!CH18</f>
        <v>-</v>
      </c>
      <c r="CI18" s="204" t="str">
        <f>'3e Historical level Inputs'!CI18</f>
        <v>-</v>
      </c>
      <c r="CJ18" s="144"/>
      <c r="CK18" s="174" t="s">
        <v>205</v>
      </c>
      <c r="CL18" s="204">
        <f>'3e Historical level Inputs'!CL18</f>
        <v>104.60930000000005</v>
      </c>
      <c r="CM18" s="204">
        <f>'3e Historical level Inputs'!CM18</f>
        <v>105.93994667318985</v>
      </c>
      <c r="CN18" s="204">
        <f>'3e Historical level Inputs'!CN18</f>
        <v>107.4753082191781</v>
      </c>
      <c r="CO18" s="204">
        <f>'3e Historical level Inputs'!CO18</f>
        <v>108.39652514677104</v>
      </c>
      <c r="CP18" s="204">
        <f>'3e Historical level Inputs'!CP18</f>
        <v>109.62481438356166</v>
      </c>
      <c r="CQ18" s="204">
        <f>'3e Historical level Inputs'!CQ18</f>
        <v>110.44367387475536</v>
      </c>
      <c r="CR18" s="204">
        <f>'3e Historical level Inputs'!CR18</f>
        <v>111.05781849315068</v>
      </c>
      <c r="CS18" s="204">
        <f>'3e Historical level Inputs'!CS18</f>
        <v>111.36489080234833</v>
      </c>
      <c r="CT18" s="204">
        <f>'3e Historical level Inputs'!CT18</f>
        <v>111.97903542074366</v>
      </c>
      <c r="CU18" s="204">
        <f>'3e Historical level Inputs'!CU18</f>
        <v>114.02618414872801</v>
      </c>
      <c r="CV18" s="204">
        <f>'3e Historical level Inputs'!CV18</f>
        <v>117.40397954990215</v>
      </c>
      <c r="CW18" s="172"/>
      <c r="CX18" s="204">
        <f>'3e Historical level Inputs'!CX18</f>
        <v>123.34071086105675</v>
      </c>
      <c r="CY18" s="204">
        <f>'3e Historical level Inputs'!CY18</f>
        <v>123.34071086105675</v>
      </c>
      <c r="CZ18" s="204">
        <f>'3e Historical level Inputs'!CZ18</f>
        <v>128.25386780821918</v>
      </c>
      <c r="DA18" s="204">
        <f>'3e Historical level Inputs'!DA18</f>
        <v>128.25386780821918</v>
      </c>
      <c r="DB18" s="204">
        <f>'3e Historical level Inputs'!DB18</f>
        <v>132.45052270058707</v>
      </c>
      <c r="DC18" s="204">
        <f>'3e Historical level Inputs'!DC18</f>
        <v>132.45052270058707</v>
      </c>
      <c r="DD18" s="204">
        <f>'3e Historical level Inputs'!DD18</f>
        <v>133.57645450097846</v>
      </c>
      <c r="DE18" s="204">
        <f>'3e Historical level Inputs'!DE18</f>
        <v>133.57645450097846</v>
      </c>
      <c r="DF18" s="204">
        <f>'3e Historical level Inputs'!DF18</f>
        <v>136.13539041095888</v>
      </c>
      <c r="DG18" s="204">
        <f>'3e Historical level Inputs'!DG18</f>
        <v>136.13539041095888</v>
      </c>
      <c r="DH18" s="204">
        <f>'3e Historical level Inputs'!DH18</f>
        <v>138.28489657534249</v>
      </c>
      <c r="DI18" s="204" t="str">
        <f>'3e Historical level Inputs'!DI18</f>
        <v>-</v>
      </c>
      <c r="DJ18" s="204" t="str">
        <f>'3e Historical level Inputs'!DJ18</f>
        <v>-</v>
      </c>
      <c r="DK18" s="204" t="str">
        <f>'3e Historical level Inputs'!DK18</f>
        <v>-</v>
      </c>
      <c r="DL18" s="204" t="str">
        <f>'3e Historical level Inputs'!DL18</f>
        <v>-</v>
      </c>
    </row>
    <row r="19" spans="2:116" s="158" customFormat="1" ht="10.5" customHeight="1">
      <c r="B19" s="174" t="s">
        <v>206</v>
      </c>
      <c r="C19" s="204">
        <f>'3e Historical level Inputs'!C19</f>
        <v>0</v>
      </c>
      <c r="D19" s="204">
        <f>'3e Historical level Inputs'!D19</f>
        <v>-0.1310662676190151</v>
      </c>
      <c r="E19" s="204">
        <f>'3e Historical level Inputs'!E19</f>
        <v>1.6490220555819268</v>
      </c>
      <c r="F19" s="204">
        <f>'3e Historical level Inputs'!F19</f>
        <v>7.9249822078168828</v>
      </c>
      <c r="G19" s="204">
        <f>'3e Historical level Inputs'!G19</f>
        <v>9.5945159615724229</v>
      </c>
      <c r="H19" s="204">
        <f>'3e Historical level Inputs'!H19</f>
        <v>9.6655312765157912</v>
      </c>
      <c r="I19" s="204">
        <f>'3e Historical level Inputs'!I19</f>
        <v>11.448655558303896</v>
      </c>
      <c r="J19" s="204">
        <f>'3e Historical level Inputs'!J19</f>
        <v>11.630458109953564</v>
      </c>
      <c r="K19" s="204">
        <f>'3e Historical level Inputs'!K19</f>
        <v>11.375413031411084</v>
      </c>
      <c r="L19" s="204">
        <f>'3e Historical level Inputs'!L19</f>
        <v>11.405483218834176</v>
      </c>
      <c r="M19" s="204">
        <f>'3e Historical level Inputs'!M19</f>
        <v>10.452988037960663</v>
      </c>
      <c r="N19" s="172"/>
      <c r="O19" s="204">
        <f>'3e Historical level Inputs'!O19</f>
        <v>11.090106502704797</v>
      </c>
      <c r="P19" s="204">
        <f>'3e Historical level Inputs'!P19</f>
        <v>11.090106502704797</v>
      </c>
      <c r="Q19" s="204">
        <f>'3e Historical level Inputs'!Q19</f>
        <v>11.951673643525851</v>
      </c>
      <c r="R19" s="204">
        <f>'3e Historical level Inputs'!R19</f>
        <v>11.951673643525851</v>
      </c>
      <c r="S19" s="204">
        <f>'3e Historical level Inputs'!S19</f>
        <v>10.69908760649443</v>
      </c>
      <c r="T19" s="204">
        <f>'3e Historical level Inputs'!T19</f>
        <v>10.69908760649443</v>
      </c>
      <c r="U19" s="204">
        <f>'3e Historical level Inputs'!U19</f>
        <v>11.082285041361699</v>
      </c>
      <c r="V19" s="204">
        <f>'3e Historical level Inputs'!V19</f>
        <v>11.082285041361699</v>
      </c>
      <c r="W19" s="204">
        <f>'3e Historical level Inputs'!W19</f>
        <v>13.25048425965346</v>
      </c>
      <c r="X19" s="204">
        <f>'3e Historical level Inputs'!X19</f>
        <v>13.25048425965346</v>
      </c>
      <c r="Y19" s="204">
        <f>'3e Historical level Inputs'!Y19</f>
        <v>13.675063223126843</v>
      </c>
      <c r="Z19" s="204">
        <f>'3e Historical level Inputs'!Z19</f>
        <v>1.1502312827846839</v>
      </c>
      <c r="AA19" s="204">
        <f>'3e Historical level Inputs'!AA19</f>
        <v>-1.4282999999999999</v>
      </c>
      <c r="AB19" s="204">
        <f>'3e Historical level Inputs'!AB19</f>
        <v>-1.4282999999999999</v>
      </c>
      <c r="AC19" s="204">
        <f>'3e Historical level Inputs'!AC19</f>
        <v>-2.1125554063799998</v>
      </c>
      <c r="AD19" s="144"/>
      <c r="AE19" s="174" t="s">
        <v>206</v>
      </c>
      <c r="AF19" s="204">
        <f>'3e Historical level Inputs'!AF19</f>
        <v>0</v>
      </c>
      <c r="AG19" s="204">
        <f>'3e Historical level Inputs'!AG19</f>
        <v>-0.1310662676190151</v>
      </c>
      <c r="AH19" s="204">
        <f>'3e Historical level Inputs'!AH19</f>
        <v>1.6490220555819268</v>
      </c>
      <c r="AI19" s="204">
        <f>'3e Historical level Inputs'!AI19</f>
        <v>7.9249822078168828</v>
      </c>
      <c r="AJ19" s="204">
        <f>'3e Historical level Inputs'!AJ19</f>
        <v>9.5945159615724229</v>
      </c>
      <c r="AK19" s="204">
        <f>'3e Historical level Inputs'!AK19</f>
        <v>9.6655312765157912</v>
      </c>
      <c r="AL19" s="204">
        <f>'3e Historical level Inputs'!AL19</f>
        <v>11.448655558303896</v>
      </c>
      <c r="AM19" s="204">
        <f>'3e Historical level Inputs'!AM19</f>
        <v>11.630458109953564</v>
      </c>
      <c r="AN19" s="204">
        <f>'3e Historical level Inputs'!AN19</f>
        <v>11.375413031411084</v>
      </c>
      <c r="AO19" s="204">
        <f>'3e Historical level Inputs'!AO19</f>
        <v>11.405483218834176</v>
      </c>
      <c r="AP19" s="204">
        <f>'3e Historical level Inputs'!AP19</f>
        <v>10.452988037960663</v>
      </c>
      <c r="AQ19" s="172"/>
      <c r="AR19" s="204">
        <f>'3e Historical level Inputs'!AR19</f>
        <v>11.090106502704797</v>
      </c>
      <c r="AS19" s="204">
        <f>'3e Historical level Inputs'!AS19</f>
        <v>11.090106502704797</v>
      </c>
      <c r="AT19" s="204">
        <f>'3e Historical level Inputs'!AT19</f>
        <v>11.951673643525851</v>
      </c>
      <c r="AU19" s="204">
        <f>'3e Historical level Inputs'!AU19</f>
        <v>11.951673643525851</v>
      </c>
      <c r="AV19" s="204">
        <f>'3e Historical level Inputs'!AV19</f>
        <v>10.69908760649443</v>
      </c>
      <c r="AW19" s="204">
        <f>'3e Historical level Inputs'!AW19</f>
        <v>10.69908760649443</v>
      </c>
      <c r="AX19" s="204">
        <f>'3e Historical level Inputs'!AX19</f>
        <v>11.082285041361699</v>
      </c>
      <c r="AY19" s="204">
        <f>'3e Historical level Inputs'!AY19</f>
        <v>11.082285041361699</v>
      </c>
      <c r="AZ19" s="204">
        <f>'3e Historical level Inputs'!AZ19</f>
        <v>13.25048425965346</v>
      </c>
      <c r="BA19" s="204">
        <f>'3e Historical level Inputs'!BA19</f>
        <v>13.25048425965346</v>
      </c>
      <c r="BB19" s="204">
        <f>'3e Historical level Inputs'!BB19</f>
        <v>13.675063223126843</v>
      </c>
      <c r="BC19" s="204">
        <f>'3e Historical level Inputs'!BC19</f>
        <v>1.1502312827846839</v>
      </c>
      <c r="BD19" s="204">
        <f>'3e Historical level Inputs'!BD19</f>
        <v>-1.4282999999999999</v>
      </c>
      <c r="BE19" s="204">
        <f>'3e Historical level Inputs'!BE19</f>
        <v>-1.4282999999999999</v>
      </c>
      <c r="BF19" s="204">
        <f>'3e Historical level Inputs'!BF19</f>
        <v>-2.1125554063799998</v>
      </c>
      <c r="BH19" s="174" t="s">
        <v>206</v>
      </c>
      <c r="BI19" s="204">
        <f>'3e Historical level Inputs'!BI19</f>
        <v>0</v>
      </c>
      <c r="BJ19" s="204">
        <f>'3e Historical level Inputs'!BJ19</f>
        <v>-0.1023941345466083</v>
      </c>
      <c r="BK19" s="204">
        <f>'3e Historical level Inputs'!BK19</f>
        <v>1.3107897268148034</v>
      </c>
      <c r="BL19" s="204">
        <f>'3e Historical level Inputs'!BL19</f>
        <v>8.7391024854837429</v>
      </c>
      <c r="BM19" s="204">
        <f>'3e Historical level Inputs'!BM19</f>
        <v>10.102089688688181</v>
      </c>
      <c r="BN19" s="204">
        <f>'3e Historical level Inputs'!BN19</f>
        <v>10.300173121233545</v>
      </c>
      <c r="BO19" s="204">
        <f>'3e Historical level Inputs'!BO19</f>
        <v>11.847822371645295</v>
      </c>
      <c r="BP19" s="204">
        <f>'3e Historical level Inputs'!BP19</f>
        <v>7.7038430079225835</v>
      </c>
      <c r="BQ19" s="204">
        <f>'3e Historical level Inputs'!BQ19</f>
        <v>7.5210837283470982</v>
      </c>
      <c r="BR19" s="204">
        <f>'3e Historical level Inputs'!BR19</f>
        <v>5.503966281336238</v>
      </c>
      <c r="BS19" s="204">
        <f>'3e Historical level Inputs'!BS19</f>
        <v>2.3340147638275894</v>
      </c>
      <c r="BT19" s="172"/>
      <c r="BU19" s="204">
        <f>'3e Historical level Inputs'!BU19</f>
        <v>2.3848554466543854</v>
      </c>
      <c r="BV19" s="204">
        <f>'3e Historical level Inputs'!BV19</f>
        <v>2.3848554466543854</v>
      </c>
      <c r="BW19" s="204">
        <f>'3e Historical level Inputs'!BW19</f>
        <v>2.7714012178486205</v>
      </c>
      <c r="BX19" s="204">
        <f>'3e Historical level Inputs'!BX19</f>
        <v>2.7714012178486205</v>
      </c>
      <c r="BY19" s="204">
        <f>'3e Historical level Inputs'!BY19</f>
        <v>1.1467264798929691</v>
      </c>
      <c r="BZ19" s="204">
        <f>'3e Historical level Inputs'!BZ19</f>
        <v>1.1467264798929691</v>
      </c>
      <c r="CA19" s="204">
        <f>'3e Historical level Inputs'!CA19</f>
        <v>0.70545632255527646</v>
      </c>
      <c r="CB19" s="204">
        <f>'3e Historical level Inputs'!CB19</f>
        <v>0.70545632255527646</v>
      </c>
      <c r="CC19" s="204">
        <f>'3e Historical level Inputs'!CC19</f>
        <v>2.1778100222622738</v>
      </c>
      <c r="CD19" s="204">
        <f>'3e Historical level Inputs'!CD19</f>
        <v>2.1778100222622738</v>
      </c>
      <c r="CE19" s="204">
        <f>'3e Historical level Inputs'!CE19</f>
        <v>1.9909760329379227</v>
      </c>
      <c r="CF19" s="204">
        <f>'3e Historical level Inputs'!CF19</f>
        <v>-3.7567368731175015</v>
      </c>
      <c r="CG19" s="204">
        <f>'3e Historical level Inputs'!CG19</f>
        <v>-2.5254000000000003</v>
      </c>
      <c r="CH19" s="204">
        <f>'3e Historical level Inputs'!CH19</f>
        <v>-2.5254000000000003</v>
      </c>
      <c r="CI19" s="204">
        <f>'3e Historical level Inputs'!CI19</f>
        <v>-4.0918410090900021</v>
      </c>
      <c r="CJ19" s="144"/>
      <c r="CK19" s="174" t="s">
        <v>206</v>
      </c>
      <c r="CL19" s="204">
        <f>'3e Historical level Inputs'!CL19</f>
        <v>0</v>
      </c>
      <c r="CM19" s="204">
        <f>'3e Historical level Inputs'!CM19</f>
        <v>-0.23346040216562342</v>
      </c>
      <c r="CN19" s="204">
        <f>'3e Historical level Inputs'!CN19</f>
        <v>2.9598117823967303</v>
      </c>
      <c r="CO19" s="204">
        <f>'3e Historical level Inputs'!CO19</f>
        <v>16.664084693300627</v>
      </c>
      <c r="CP19" s="204">
        <f>'3e Historical level Inputs'!CP19</f>
        <v>19.696605650260604</v>
      </c>
      <c r="CQ19" s="204">
        <f>'3e Historical level Inputs'!CQ19</f>
        <v>19.965704397749334</v>
      </c>
      <c r="CR19" s="204">
        <f>'3e Historical level Inputs'!CR19</f>
        <v>23.296477929949191</v>
      </c>
      <c r="CS19" s="204">
        <f>'3e Historical level Inputs'!CS19</f>
        <v>19.334301117876148</v>
      </c>
      <c r="CT19" s="204">
        <f>'3e Historical level Inputs'!CT19</f>
        <v>18.896496759758183</v>
      </c>
      <c r="CU19" s="204">
        <f>'3e Historical level Inputs'!CU19</f>
        <v>16.909449500170414</v>
      </c>
      <c r="CV19" s="204">
        <f>'3e Historical level Inputs'!CV19</f>
        <v>12.787002801788253</v>
      </c>
      <c r="CW19" s="172"/>
      <c r="CX19" s="204">
        <f>'3e Historical level Inputs'!CX19</f>
        <v>13.474961949359184</v>
      </c>
      <c r="CY19" s="204">
        <f>'3e Historical level Inputs'!CY19</f>
        <v>13.474961949359184</v>
      </c>
      <c r="CZ19" s="204">
        <f>'3e Historical level Inputs'!CZ19</f>
        <v>14.723074861374471</v>
      </c>
      <c r="DA19" s="204">
        <f>'3e Historical level Inputs'!DA19</f>
        <v>14.723074861374471</v>
      </c>
      <c r="DB19" s="204">
        <f>'3e Historical level Inputs'!DB19</f>
        <v>11.845814086387399</v>
      </c>
      <c r="DC19" s="204">
        <f>'3e Historical level Inputs'!DC19</f>
        <v>11.845814086387399</v>
      </c>
      <c r="DD19" s="204">
        <f>'3e Historical level Inputs'!DD19</f>
        <v>11.787741363916975</v>
      </c>
      <c r="DE19" s="204">
        <f>'3e Historical level Inputs'!DE19</f>
        <v>11.787741363916975</v>
      </c>
      <c r="DF19" s="204">
        <f>'3e Historical level Inputs'!DF19</f>
        <v>15.428294281915733</v>
      </c>
      <c r="DG19" s="204">
        <f>'3e Historical level Inputs'!DG19</f>
        <v>15.428294281915733</v>
      </c>
      <c r="DH19" s="204">
        <f>'3e Historical level Inputs'!DH19</f>
        <v>15.666039256064765</v>
      </c>
      <c r="DI19" s="204">
        <f>'3e Historical level Inputs'!DI19</f>
        <v>-2.6065055903328176</v>
      </c>
      <c r="DJ19" s="204">
        <f>'3e Historical level Inputs'!DJ19</f>
        <v>-3.9537000000000004</v>
      </c>
      <c r="DK19" s="204">
        <f>'3e Historical level Inputs'!DK19</f>
        <v>-3.9537000000000004</v>
      </c>
      <c r="DL19" s="204">
        <f>'3e Historical level Inputs'!DL19</f>
        <v>-6.2043964154700024</v>
      </c>
    </row>
    <row r="20" spans="2:116" s="158" customFormat="1" ht="10.5" customHeight="1">
      <c r="B20" s="174" t="s">
        <v>207</v>
      </c>
      <c r="C20" s="204" t="str">
        <f>'3e Historical level Inputs'!C20</f>
        <v>-</v>
      </c>
      <c r="D20" s="204" t="str">
        <f>'3e Historical level Inputs'!D20</f>
        <v>-</v>
      </c>
      <c r="E20" s="204" t="str">
        <f>'3e Historical level Inputs'!E20</f>
        <v>-</v>
      </c>
      <c r="F20" s="204" t="str">
        <f>'3e Historical level Inputs'!F20</f>
        <v>-</v>
      </c>
      <c r="G20" s="204" t="str">
        <f>'3e Historical level Inputs'!G20</f>
        <v>-</v>
      </c>
      <c r="H20" s="204" t="str">
        <f>'3e Historical level Inputs'!H20</f>
        <v>-</v>
      </c>
      <c r="I20" s="204" t="str">
        <f>'3e Historical level Inputs'!I20</f>
        <v>-</v>
      </c>
      <c r="J20" s="204" t="str">
        <f>'3e Historical level Inputs'!J20</f>
        <v>-</v>
      </c>
      <c r="K20" s="204" t="str">
        <f>'3e Historical level Inputs'!K20</f>
        <v>-</v>
      </c>
      <c r="L20" s="204" t="str">
        <f>'3e Historical level Inputs'!L20</f>
        <v>-</v>
      </c>
      <c r="M20" s="204" t="str">
        <f>'3e Historical level Inputs'!M20</f>
        <v>-</v>
      </c>
      <c r="N20" s="172"/>
      <c r="O20" s="204" t="str">
        <f>'3e Historical level Inputs'!O20</f>
        <v>-</v>
      </c>
      <c r="P20" s="204" t="str">
        <f>'3e Historical level Inputs'!P20</f>
        <v>-</v>
      </c>
      <c r="Q20" s="204" t="str">
        <f>'3e Historical level Inputs'!Q20</f>
        <v>-</v>
      </c>
      <c r="R20" s="204" t="str">
        <f>'3e Historical level Inputs'!R20</f>
        <v>-</v>
      </c>
      <c r="S20" s="204" t="str">
        <f>'3e Historical level Inputs'!S20</f>
        <v>-</v>
      </c>
      <c r="T20" s="204" t="str">
        <f>'3e Historical level Inputs'!T20</f>
        <v>-</v>
      </c>
      <c r="U20" s="204" t="str">
        <f>'3e Historical level Inputs'!U20</f>
        <v>-</v>
      </c>
      <c r="V20" s="204" t="str">
        <f>'3e Historical level Inputs'!V20</f>
        <v>-</v>
      </c>
      <c r="W20" s="204" t="str">
        <f>'3e Historical level Inputs'!W20</f>
        <v>-</v>
      </c>
      <c r="X20" s="204" t="str">
        <f>'3e Historical level Inputs'!X20</f>
        <v>-</v>
      </c>
      <c r="Y20" s="204" t="str">
        <f>'3e Historical level Inputs'!Y20</f>
        <v>-</v>
      </c>
      <c r="Z20" s="204">
        <f>'3e Historical level Inputs'!Z20</f>
        <v>9.1647858161996396</v>
      </c>
      <c r="AA20" s="204">
        <f>'3e Historical level Inputs'!AA20</f>
        <v>9.7324756713654903</v>
      </c>
      <c r="AB20" s="204">
        <f>'3e Historical level Inputs'!AB20</f>
        <v>9.7324756713654903</v>
      </c>
      <c r="AC20" s="204">
        <f>'3e Historical level Inputs'!AC20</f>
        <v>9.4000238476763656</v>
      </c>
      <c r="AD20" s="144"/>
      <c r="AE20" s="174" t="s">
        <v>207</v>
      </c>
      <c r="AF20" s="204" t="str">
        <f>'3e Historical level Inputs'!AF20</f>
        <v>-</v>
      </c>
      <c r="AG20" s="204" t="str">
        <f>'3e Historical level Inputs'!AG20</f>
        <v>-</v>
      </c>
      <c r="AH20" s="204" t="str">
        <f>'3e Historical level Inputs'!AH20</f>
        <v>-</v>
      </c>
      <c r="AI20" s="204" t="str">
        <f>'3e Historical level Inputs'!AI20</f>
        <v>-</v>
      </c>
      <c r="AJ20" s="204" t="str">
        <f>'3e Historical level Inputs'!AJ20</f>
        <v>-</v>
      </c>
      <c r="AK20" s="204" t="str">
        <f>'3e Historical level Inputs'!AK20</f>
        <v>-</v>
      </c>
      <c r="AL20" s="204" t="str">
        <f>'3e Historical level Inputs'!AL20</f>
        <v>-</v>
      </c>
      <c r="AM20" s="204" t="str">
        <f>'3e Historical level Inputs'!AM20</f>
        <v>-</v>
      </c>
      <c r="AN20" s="204" t="str">
        <f>'3e Historical level Inputs'!AN20</f>
        <v>-</v>
      </c>
      <c r="AO20" s="204" t="str">
        <f>'3e Historical level Inputs'!AO20</f>
        <v>-</v>
      </c>
      <c r="AP20" s="204" t="str">
        <f>'3e Historical level Inputs'!AP20</f>
        <v>-</v>
      </c>
      <c r="AQ20" s="172"/>
      <c r="AR20" s="204" t="str">
        <f>'3e Historical level Inputs'!AR20</f>
        <v>-</v>
      </c>
      <c r="AS20" s="204" t="str">
        <f>'3e Historical level Inputs'!AS20</f>
        <v>-</v>
      </c>
      <c r="AT20" s="204" t="str">
        <f>'3e Historical level Inputs'!AT20</f>
        <v>-</v>
      </c>
      <c r="AU20" s="204" t="str">
        <f>'3e Historical level Inputs'!AU20</f>
        <v>-</v>
      </c>
      <c r="AV20" s="204" t="str">
        <f>'3e Historical level Inputs'!AV20</f>
        <v>-</v>
      </c>
      <c r="AW20" s="204" t="str">
        <f>'3e Historical level Inputs'!AW20</f>
        <v>-</v>
      </c>
      <c r="AX20" s="204" t="str">
        <f>'3e Historical level Inputs'!AX20</f>
        <v>-</v>
      </c>
      <c r="AY20" s="204" t="str">
        <f>'3e Historical level Inputs'!AY20</f>
        <v>-</v>
      </c>
      <c r="AZ20" s="204" t="str">
        <f>'3e Historical level Inputs'!AZ20</f>
        <v>-</v>
      </c>
      <c r="BA20" s="204" t="str">
        <f>'3e Historical level Inputs'!BA20</f>
        <v>-</v>
      </c>
      <c r="BB20" s="204" t="str">
        <f>'3e Historical level Inputs'!BB20</f>
        <v>-</v>
      </c>
      <c r="BC20" s="204">
        <f>'3e Historical level Inputs'!BC20</f>
        <v>9.3503982258154075</v>
      </c>
      <c r="BD20" s="204">
        <f>'3e Historical level Inputs'!BD20</f>
        <v>9.9307227502673801</v>
      </c>
      <c r="BE20" s="204">
        <f>'3e Historical level Inputs'!BE20</f>
        <v>9.9307227502673801</v>
      </c>
      <c r="BF20" s="204">
        <f>'3e Historical level Inputs'!BF20</f>
        <v>9.5930934582252796</v>
      </c>
      <c r="BH20" s="174" t="s">
        <v>207</v>
      </c>
      <c r="BI20" s="204" t="str">
        <f>'3e Historical level Inputs'!BI20</f>
        <v>-</v>
      </c>
      <c r="BJ20" s="204" t="str">
        <f>'3e Historical level Inputs'!BJ20</f>
        <v>-</v>
      </c>
      <c r="BK20" s="204" t="str">
        <f>'3e Historical level Inputs'!BK20</f>
        <v>-</v>
      </c>
      <c r="BL20" s="204" t="str">
        <f>'3e Historical level Inputs'!BL20</f>
        <v>-</v>
      </c>
      <c r="BM20" s="204" t="str">
        <f>'3e Historical level Inputs'!BM20</f>
        <v>-</v>
      </c>
      <c r="BN20" s="204" t="str">
        <f>'3e Historical level Inputs'!BN20</f>
        <v>-</v>
      </c>
      <c r="BO20" s="204" t="str">
        <f>'3e Historical level Inputs'!BO20</f>
        <v>-</v>
      </c>
      <c r="BP20" s="204" t="str">
        <f>'3e Historical level Inputs'!BP20</f>
        <v>-</v>
      </c>
      <c r="BQ20" s="204" t="str">
        <f>'3e Historical level Inputs'!BQ20</f>
        <v>-</v>
      </c>
      <c r="BR20" s="204" t="str">
        <f>'3e Historical level Inputs'!BR20</f>
        <v>-</v>
      </c>
      <c r="BS20" s="204" t="str">
        <f>'3e Historical level Inputs'!BS20</f>
        <v>-</v>
      </c>
      <c r="BT20" s="172"/>
      <c r="BU20" s="204" t="str">
        <f>'3e Historical level Inputs'!BU20</f>
        <v>-</v>
      </c>
      <c r="BV20" s="204" t="str">
        <f>'3e Historical level Inputs'!BV20</f>
        <v>-</v>
      </c>
      <c r="BW20" s="204" t="str">
        <f>'3e Historical level Inputs'!BW20</f>
        <v>-</v>
      </c>
      <c r="BX20" s="204" t="str">
        <f>'3e Historical level Inputs'!BX20</f>
        <v>-</v>
      </c>
      <c r="BY20" s="204" t="str">
        <f>'3e Historical level Inputs'!BY20</f>
        <v>-</v>
      </c>
      <c r="BZ20" s="204" t="str">
        <f>'3e Historical level Inputs'!BZ20</f>
        <v>-</v>
      </c>
      <c r="CA20" s="204" t="str">
        <f>'3e Historical level Inputs'!CA20</f>
        <v>-</v>
      </c>
      <c r="CB20" s="204" t="str">
        <f>'3e Historical level Inputs'!CB20</f>
        <v>-</v>
      </c>
      <c r="CC20" s="204" t="str">
        <f>'3e Historical level Inputs'!CC20</f>
        <v>-</v>
      </c>
      <c r="CD20" s="204" t="str">
        <f>'3e Historical level Inputs'!CD20</f>
        <v>-</v>
      </c>
      <c r="CE20" s="204" t="str">
        <f>'3e Historical level Inputs'!CE20</f>
        <v>-</v>
      </c>
      <c r="CF20" s="204">
        <f>'3e Historical level Inputs'!CF20</f>
        <v>10.618148577775347</v>
      </c>
      <c r="CG20" s="204">
        <f>'3e Historical level Inputs'!CG20</f>
        <v>11.166831800543351</v>
      </c>
      <c r="CH20" s="204">
        <f>'3e Historical level Inputs'!CH20</f>
        <v>11.166831800543351</v>
      </c>
      <c r="CI20" s="204">
        <f>'3e Historical level Inputs'!CI20</f>
        <v>11.266399448998245</v>
      </c>
      <c r="CJ20" s="144"/>
      <c r="CK20" s="174" t="s">
        <v>207</v>
      </c>
      <c r="CL20" s="204" t="str">
        <f>'3e Historical level Inputs'!CL20</f>
        <v>-</v>
      </c>
      <c r="CM20" s="204" t="str">
        <f>'3e Historical level Inputs'!CM20</f>
        <v>-</v>
      </c>
      <c r="CN20" s="204" t="str">
        <f>'3e Historical level Inputs'!CN20</f>
        <v>-</v>
      </c>
      <c r="CO20" s="204" t="str">
        <f>'3e Historical level Inputs'!CO20</f>
        <v>-</v>
      </c>
      <c r="CP20" s="204" t="str">
        <f>'3e Historical level Inputs'!CP20</f>
        <v>-</v>
      </c>
      <c r="CQ20" s="204" t="str">
        <f>'3e Historical level Inputs'!CQ20</f>
        <v>-</v>
      </c>
      <c r="CR20" s="204" t="str">
        <f>'3e Historical level Inputs'!CR20</f>
        <v>-</v>
      </c>
      <c r="CS20" s="204" t="str">
        <f>'3e Historical level Inputs'!CS20</f>
        <v>-</v>
      </c>
      <c r="CT20" s="204" t="str">
        <f>'3e Historical level Inputs'!CT20</f>
        <v>-</v>
      </c>
      <c r="CU20" s="204" t="str">
        <f>'3e Historical level Inputs'!CU20</f>
        <v>-</v>
      </c>
      <c r="CV20" s="204" t="str">
        <f>'3e Historical level Inputs'!CV20</f>
        <v>-</v>
      </c>
      <c r="CW20" s="172"/>
      <c r="CX20" s="204" t="str">
        <f>'3e Historical level Inputs'!CX20</f>
        <v>-</v>
      </c>
      <c r="CY20" s="204" t="str">
        <f>'3e Historical level Inputs'!CY20</f>
        <v>-</v>
      </c>
      <c r="CZ20" s="204" t="str">
        <f>'3e Historical level Inputs'!CZ20</f>
        <v>-</v>
      </c>
      <c r="DA20" s="204" t="str">
        <f>'3e Historical level Inputs'!DA20</f>
        <v>-</v>
      </c>
      <c r="DB20" s="204" t="str">
        <f>'3e Historical level Inputs'!DB20</f>
        <v>-</v>
      </c>
      <c r="DC20" s="204" t="str">
        <f>'3e Historical level Inputs'!DC20</f>
        <v>-</v>
      </c>
      <c r="DD20" s="204" t="str">
        <f>'3e Historical level Inputs'!DD20</f>
        <v>-</v>
      </c>
      <c r="DE20" s="204" t="str">
        <f>'3e Historical level Inputs'!DE20</f>
        <v>-</v>
      </c>
      <c r="DF20" s="204" t="str">
        <f>'3e Historical level Inputs'!DF20</f>
        <v>-</v>
      </c>
      <c r="DG20" s="204" t="str">
        <f>'3e Historical level Inputs'!DG20</f>
        <v>-</v>
      </c>
      <c r="DH20" s="204" t="str">
        <f>'3e Historical level Inputs'!DH20</f>
        <v>-</v>
      </c>
      <c r="DI20" s="204">
        <f>'3e Historical level Inputs'!DI20</f>
        <v>19.782934393974987</v>
      </c>
      <c r="DJ20" s="204">
        <f>'3e Historical level Inputs'!DJ20</f>
        <v>20.899307471908841</v>
      </c>
      <c r="DK20" s="204">
        <f>'3e Historical level Inputs'!DK20</f>
        <v>20.899307471908841</v>
      </c>
      <c r="DL20" s="204">
        <f>'3e Historical level Inputs'!DL20</f>
        <v>20.666423296674608</v>
      </c>
    </row>
    <row r="21" spans="2:116" s="158" customFormat="1" ht="10.5" customHeight="1">
      <c r="B21" s="174" t="s">
        <v>208</v>
      </c>
      <c r="C21" s="204">
        <f>'3e Historical level Inputs'!C21</f>
        <v>3.4230999999999985</v>
      </c>
      <c r="D21" s="204">
        <f>'3e Historical level Inputs'!D21</f>
        <v>3.4666423679060681</v>
      </c>
      <c r="E21" s="204">
        <f>'3e Historical level Inputs'!E21</f>
        <v>3.516883561643835</v>
      </c>
      <c r="F21" s="204">
        <f>'3e Historical level Inputs'!F21</f>
        <v>3.547028277886497</v>
      </c>
      <c r="G21" s="204">
        <f>'3e Historical level Inputs'!G21</f>
        <v>3.5872212328767126</v>
      </c>
      <c r="H21" s="204">
        <f>'3e Historical level Inputs'!H21</f>
        <v>3.6140165362035224</v>
      </c>
      <c r="I21" s="204">
        <f>'3e Historical level Inputs'!I21</f>
        <v>3.6341130136986304</v>
      </c>
      <c r="J21" s="204">
        <f>'3e Historical level Inputs'!J21</f>
        <v>3.6441612524461822</v>
      </c>
      <c r="K21" s="204">
        <f>'3e Historical level Inputs'!K21</f>
        <v>3.6642577299412911</v>
      </c>
      <c r="L21" s="204">
        <f>'3e Historical level Inputs'!L21</f>
        <v>3.731245988258316</v>
      </c>
      <c r="M21" s="204">
        <f>'3e Historical level Inputs'!M21</f>
        <v>3.8417766144814105</v>
      </c>
      <c r="N21" s="172"/>
      <c r="O21" s="204">
        <f>'3e Historical level Inputs'!O21</f>
        <v>4.0360425636007813</v>
      </c>
      <c r="P21" s="204">
        <f>'3e Historical level Inputs'!P21</f>
        <v>4.0360425636007813</v>
      </c>
      <c r="Q21" s="204">
        <f>'3e Historical level Inputs'!Q21</f>
        <v>4.1968143835616436</v>
      </c>
      <c r="R21" s="204">
        <f>'3e Historical level Inputs'!R21</f>
        <v>4.1968143835616436</v>
      </c>
      <c r="S21" s="204">
        <f>'3e Historical level Inputs'!S21</f>
        <v>4.3341403131115461</v>
      </c>
      <c r="T21" s="204">
        <f>'3e Historical level Inputs'!T21</f>
        <v>4.3341403131115461</v>
      </c>
      <c r="U21" s="204">
        <f>'3e Historical level Inputs'!U21</f>
        <v>4.3709838551859104</v>
      </c>
      <c r="V21" s="204">
        <f>'3e Historical level Inputs'!V21</f>
        <v>4.3709838551859104</v>
      </c>
      <c r="W21" s="204">
        <f>'3e Historical level Inputs'!W21</f>
        <v>4.4547191780821924</v>
      </c>
      <c r="X21" s="204">
        <f>'3e Historical level Inputs'!X21</f>
        <v>4.4547191780821924</v>
      </c>
      <c r="Y21" s="204">
        <f>'3e Historical level Inputs'!Y21</f>
        <v>4.5250568493150691</v>
      </c>
      <c r="Z21" s="204" t="str">
        <f>'3e Historical level Inputs'!Z21</f>
        <v>-</v>
      </c>
      <c r="AA21" s="204" t="str">
        <f>'3e Historical level Inputs'!AA21</f>
        <v>-</v>
      </c>
      <c r="AB21" s="204" t="str">
        <f>'3e Historical level Inputs'!AB21</f>
        <v>-</v>
      </c>
      <c r="AC21" s="204" t="str">
        <f>'3e Historical level Inputs'!AC21</f>
        <v>-</v>
      </c>
      <c r="AD21" s="144"/>
      <c r="AE21" s="174" t="s">
        <v>208</v>
      </c>
      <c r="AF21" s="204">
        <f>'3e Historical level Inputs'!AF21</f>
        <v>3.4230999999999985</v>
      </c>
      <c r="AG21" s="204">
        <f>'3e Historical level Inputs'!AG21</f>
        <v>3.4666423679060681</v>
      </c>
      <c r="AH21" s="204">
        <f>'3e Historical level Inputs'!AH21</f>
        <v>3.516883561643835</v>
      </c>
      <c r="AI21" s="204">
        <f>'3e Historical level Inputs'!AI21</f>
        <v>3.547028277886497</v>
      </c>
      <c r="AJ21" s="204">
        <f>'3e Historical level Inputs'!AJ21</f>
        <v>3.5872212328767126</v>
      </c>
      <c r="AK21" s="204">
        <f>'3e Historical level Inputs'!AK21</f>
        <v>3.6140165362035224</v>
      </c>
      <c r="AL21" s="204">
        <f>'3e Historical level Inputs'!AL21</f>
        <v>3.6341130136986304</v>
      </c>
      <c r="AM21" s="204">
        <f>'3e Historical level Inputs'!AM21</f>
        <v>3.6441612524461822</v>
      </c>
      <c r="AN21" s="204">
        <f>'3e Historical level Inputs'!AN21</f>
        <v>3.6642577299412911</v>
      </c>
      <c r="AO21" s="204">
        <f>'3e Historical level Inputs'!AO21</f>
        <v>3.731245988258316</v>
      </c>
      <c r="AP21" s="204">
        <f>'3e Historical level Inputs'!AP21</f>
        <v>3.8417766144814105</v>
      </c>
      <c r="AQ21" s="172"/>
      <c r="AR21" s="204">
        <f>'3e Historical level Inputs'!AR21</f>
        <v>4.0360425636007813</v>
      </c>
      <c r="AS21" s="204">
        <f>'3e Historical level Inputs'!AS21</f>
        <v>4.0360425636007813</v>
      </c>
      <c r="AT21" s="204">
        <f>'3e Historical level Inputs'!AT21</f>
        <v>4.1968143835616436</v>
      </c>
      <c r="AU21" s="204">
        <f>'3e Historical level Inputs'!AU21</f>
        <v>4.1968143835616436</v>
      </c>
      <c r="AV21" s="204">
        <f>'3e Historical level Inputs'!AV21</f>
        <v>4.3341403131115461</v>
      </c>
      <c r="AW21" s="204">
        <f>'3e Historical level Inputs'!AW21</f>
        <v>4.3341403131115461</v>
      </c>
      <c r="AX21" s="204">
        <f>'3e Historical level Inputs'!AX21</f>
        <v>4.3709838551859104</v>
      </c>
      <c r="AY21" s="204">
        <f>'3e Historical level Inputs'!AY21</f>
        <v>4.3709838551859104</v>
      </c>
      <c r="AZ21" s="204">
        <f>'3e Historical level Inputs'!AZ21</f>
        <v>4.4547191780821924</v>
      </c>
      <c r="BA21" s="204">
        <f>'3e Historical level Inputs'!BA21</f>
        <v>4.4547191780821924</v>
      </c>
      <c r="BB21" s="204">
        <f>'3e Historical level Inputs'!BB21</f>
        <v>4.5250568493150691</v>
      </c>
      <c r="BC21" s="204" t="str">
        <f>'3e Historical level Inputs'!BC21</f>
        <v>-</v>
      </c>
      <c r="BD21" s="204" t="str">
        <f>'3e Historical level Inputs'!BD21</f>
        <v>-</v>
      </c>
      <c r="BE21" s="204" t="str">
        <f>'3e Historical level Inputs'!BE21</f>
        <v>-</v>
      </c>
      <c r="BF21" s="204" t="str">
        <f>'3e Historical level Inputs'!BF21</f>
        <v>-</v>
      </c>
      <c r="BH21" s="174" t="s">
        <v>208</v>
      </c>
      <c r="BI21" s="204">
        <f>'3e Historical level Inputs'!BI21</f>
        <v>3.1859000000000006</v>
      </c>
      <c r="BJ21" s="204">
        <f>'3e Historical level Inputs'!BJ21</f>
        <v>3.2264251467710374</v>
      </c>
      <c r="BK21" s="204">
        <f>'3e Historical level Inputs'!BK21</f>
        <v>3.2731849315068478</v>
      </c>
      <c r="BL21" s="204">
        <f>'3e Historical level Inputs'!BL21</f>
        <v>3.3012408023483384</v>
      </c>
      <c r="BM21" s="204">
        <f>'3e Historical level Inputs'!BM21</f>
        <v>3.3386486301369867</v>
      </c>
      <c r="BN21" s="204">
        <f>'3e Historical level Inputs'!BN21</f>
        <v>3.3635871819960861</v>
      </c>
      <c r="BO21" s="204">
        <f>'3e Historical level Inputs'!BO21</f>
        <v>3.3822910958904111</v>
      </c>
      <c r="BP21" s="204">
        <f>'3e Historical level Inputs'!BP21</f>
        <v>3.3916430528375732</v>
      </c>
      <c r="BQ21" s="204">
        <f>'3e Historical level Inputs'!BQ21</f>
        <v>3.4103469667319</v>
      </c>
      <c r="BR21" s="204">
        <f>'3e Historical level Inputs'!BR21</f>
        <v>3.4726933463796494</v>
      </c>
      <c r="BS21" s="204">
        <f>'3e Historical level Inputs'!BS21</f>
        <v>3.5755648727984357</v>
      </c>
      <c r="BT21" s="172"/>
      <c r="BU21" s="204">
        <f>'3e Historical level Inputs'!BU21</f>
        <v>3.7563693737769079</v>
      </c>
      <c r="BV21" s="204">
        <f>'3e Historical level Inputs'!BV21</f>
        <v>3.7563693737769079</v>
      </c>
      <c r="BW21" s="204">
        <f>'3e Historical level Inputs'!BW21</f>
        <v>3.9060006849315063</v>
      </c>
      <c r="BX21" s="204">
        <f>'3e Historical level Inputs'!BX21</f>
        <v>3.9060006849315063</v>
      </c>
      <c r="BY21" s="204">
        <f>'3e Historical level Inputs'!BY21</f>
        <v>4.0338107632093942</v>
      </c>
      <c r="BZ21" s="204">
        <f>'3e Historical level Inputs'!BZ21</f>
        <v>4.0338107632093942</v>
      </c>
      <c r="CA21" s="204">
        <f>'3e Historical level Inputs'!CA21</f>
        <v>4.0681012720156549</v>
      </c>
      <c r="CB21" s="204">
        <f>'3e Historical level Inputs'!CB21</f>
        <v>4.0681012720156549</v>
      </c>
      <c r="CC21" s="204">
        <f>'3e Historical level Inputs'!CC21</f>
        <v>4.1460342465753417</v>
      </c>
      <c r="CD21" s="204">
        <f>'3e Historical level Inputs'!CD21</f>
        <v>4.1460342465753417</v>
      </c>
      <c r="CE21" s="204">
        <f>'3e Historical level Inputs'!CE21</f>
        <v>4.2114979452054797</v>
      </c>
      <c r="CF21" s="204" t="str">
        <f>'3e Historical level Inputs'!CF21</f>
        <v>-</v>
      </c>
      <c r="CG21" s="204" t="str">
        <f>'3e Historical level Inputs'!CG21</f>
        <v>-</v>
      </c>
      <c r="CH21" s="204" t="str">
        <f>'3e Historical level Inputs'!CH21</f>
        <v>-</v>
      </c>
      <c r="CI21" s="204" t="str">
        <f>'3e Historical level Inputs'!CI21</f>
        <v>-</v>
      </c>
      <c r="CJ21" s="144"/>
      <c r="CK21" s="174" t="s">
        <v>208</v>
      </c>
      <c r="CL21" s="204">
        <f>'3e Historical level Inputs'!CL21</f>
        <v>6.6089999999999991</v>
      </c>
      <c r="CM21" s="204">
        <f>'3e Historical level Inputs'!CM21</f>
        <v>6.6930675146771055</v>
      </c>
      <c r="CN21" s="204">
        <f>'3e Historical level Inputs'!CN21</f>
        <v>6.7900684931506827</v>
      </c>
      <c r="CO21" s="204">
        <f>'3e Historical level Inputs'!CO21</f>
        <v>6.8482690802348358</v>
      </c>
      <c r="CP21" s="204">
        <f>'3e Historical level Inputs'!CP21</f>
        <v>6.9258698630136992</v>
      </c>
      <c r="CQ21" s="204">
        <f>'3e Historical level Inputs'!CQ21</f>
        <v>6.9776037181996085</v>
      </c>
      <c r="CR21" s="204">
        <f>'3e Historical level Inputs'!CR21</f>
        <v>7.0164041095890415</v>
      </c>
      <c r="CS21" s="204">
        <f>'3e Historical level Inputs'!CS21</f>
        <v>7.0358043052837553</v>
      </c>
      <c r="CT21" s="204">
        <f>'3e Historical level Inputs'!CT21</f>
        <v>7.074604696673191</v>
      </c>
      <c r="CU21" s="204">
        <f>'3e Historical level Inputs'!CU21</f>
        <v>7.2039393346379654</v>
      </c>
      <c r="CV21" s="204">
        <f>'3e Historical level Inputs'!CV21</f>
        <v>7.4173414872798462</v>
      </c>
      <c r="CW21" s="172"/>
      <c r="CX21" s="204">
        <f>'3e Historical level Inputs'!CX21</f>
        <v>7.7924119373776897</v>
      </c>
      <c r="CY21" s="204">
        <f>'3e Historical level Inputs'!CY21</f>
        <v>7.7924119373776897</v>
      </c>
      <c r="CZ21" s="204">
        <f>'3e Historical level Inputs'!CZ21</f>
        <v>8.1028150684931504</v>
      </c>
      <c r="DA21" s="204">
        <f>'3e Historical level Inputs'!DA21</f>
        <v>8.1028150684931504</v>
      </c>
      <c r="DB21" s="204">
        <f>'3e Historical level Inputs'!DB21</f>
        <v>8.3679510763209404</v>
      </c>
      <c r="DC21" s="204">
        <f>'3e Historical level Inputs'!DC21</f>
        <v>8.3679510763209404</v>
      </c>
      <c r="DD21" s="204">
        <f>'3e Historical level Inputs'!DD21</f>
        <v>8.4390851272015652</v>
      </c>
      <c r="DE21" s="204">
        <f>'3e Historical level Inputs'!DE21</f>
        <v>8.4390851272015652</v>
      </c>
      <c r="DF21" s="204">
        <f>'3e Historical level Inputs'!DF21</f>
        <v>8.6007534246575332</v>
      </c>
      <c r="DG21" s="204">
        <f>'3e Historical level Inputs'!DG21</f>
        <v>8.6007534246575332</v>
      </c>
      <c r="DH21" s="204">
        <f>'3e Historical level Inputs'!DH21</f>
        <v>8.7365547945205488</v>
      </c>
      <c r="DI21" s="204" t="str">
        <f>'3e Historical level Inputs'!DI21</f>
        <v>-</v>
      </c>
      <c r="DJ21" s="204" t="str">
        <f>'3e Historical level Inputs'!DJ21</f>
        <v>-</v>
      </c>
      <c r="DK21" s="204" t="str">
        <f>'3e Historical level Inputs'!DK21</f>
        <v>-</v>
      </c>
      <c r="DL21" s="204" t="str">
        <f>'3e Historical level Inputs'!DL21</f>
        <v>-</v>
      </c>
    </row>
    <row r="22" spans="2:116" s="158" customFormat="1" ht="10.5" customHeight="1">
      <c r="B22" s="174" t="s">
        <v>209</v>
      </c>
      <c r="C22" s="204">
        <f>'3e Historical level Inputs'!C22</f>
        <v>0.3048172414265064</v>
      </c>
      <c r="D22" s="204">
        <f>'3e Historical level Inputs'!D22</f>
        <v>0.30663009489225096</v>
      </c>
      <c r="E22" s="204">
        <f>'3e Historical level Inputs'!E22</f>
        <v>0.32153419895352242</v>
      </c>
      <c r="F22" s="204">
        <f>'3e Historical level Inputs'!F22</f>
        <v>0.35369320508315588</v>
      </c>
      <c r="G22" s="204">
        <f>'3e Historical level Inputs'!G22</f>
        <v>0.36397152211991751</v>
      </c>
      <c r="H22" s="204">
        <f>'3e Historical level Inputs'!H22</f>
        <v>0.3654016518886552</v>
      </c>
      <c r="I22" s="204">
        <f>'3e Historical level Inputs'!I22</f>
        <v>0.37951024777569842</v>
      </c>
      <c r="J22" s="204">
        <f>'3e Historical level Inputs'!J22</f>
        <v>0.37945228975723061</v>
      </c>
      <c r="K22" s="204">
        <f>'3e Historical level Inputs'!K22</f>
        <v>0.38756156426748894</v>
      </c>
      <c r="L22" s="204">
        <f>'3e Historical level Inputs'!L22</f>
        <v>0.38706536557025223</v>
      </c>
      <c r="M22" s="204">
        <f>'3e Historical level Inputs'!M22</f>
        <v>0.72327922943688272</v>
      </c>
      <c r="N22" s="172"/>
      <c r="O22" s="204">
        <f>'3e Historical level Inputs'!O22</f>
        <v>0.73887230089167066</v>
      </c>
      <c r="P22" s="204">
        <f>'3e Historical level Inputs'!P22</f>
        <v>0.73887230089167066</v>
      </c>
      <c r="Q22" s="204">
        <f>'3e Historical level Inputs'!Q22</f>
        <v>0.84670708057203137</v>
      </c>
      <c r="R22" s="204">
        <f>'3e Historical level Inputs'!R22</f>
        <v>0.84670708057203137</v>
      </c>
      <c r="S22" s="204">
        <f>'3e Historical level Inputs'!S22</f>
        <v>0.84835095212362333</v>
      </c>
      <c r="T22" s="204">
        <f>'3e Historical level Inputs'!T22</f>
        <v>0.84835095212362333</v>
      </c>
      <c r="U22" s="204">
        <f>'3e Historical level Inputs'!U22</f>
        <v>0.93791671046929215</v>
      </c>
      <c r="V22" s="204">
        <f>'3e Historical level Inputs'!V22</f>
        <v>0.93791671046929215</v>
      </c>
      <c r="W22" s="204">
        <f>'3e Historical level Inputs'!W22</f>
        <v>0.95315085933789412</v>
      </c>
      <c r="X22" s="204">
        <f>'3e Historical level Inputs'!X22</f>
        <v>0.95315085933789412</v>
      </c>
      <c r="Y22" s="204">
        <f>'3e Historical level Inputs'!Y22</f>
        <v>0.83630036378554318</v>
      </c>
      <c r="Z22" s="204" t="str">
        <f>'3e Historical level Inputs'!Z22</f>
        <v>-</v>
      </c>
      <c r="AA22" s="204" t="str">
        <f>'3e Historical level Inputs'!AA22</f>
        <v>-</v>
      </c>
      <c r="AB22" s="204" t="str">
        <f>'3e Historical level Inputs'!AB22</f>
        <v>-</v>
      </c>
      <c r="AC22" s="204" t="str">
        <f>'3e Historical level Inputs'!AC22</f>
        <v>-</v>
      </c>
      <c r="AD22" s="144"/>
      <c r="AE22" s="174" t="s">
        <v>209</v>
      </c>
      <c r="AF22" s="204">
        <f>'3e Historical level Inputs'!AF22</f>
        <v>0.30183159937306542</v>
      </c>
      <c r="AG22" s="204">
        <f>'3e Historical level Inputs'!AG22</f>
        <v>0.30363539629217046</v>
      </c>
      <c r="AH22" s="204">
        <f>'3e Historical level Inputs'!AH22</f>
        <v>0.31834956145109461</v>
      </c>
      <c r="AI22" s="204">
        <f>'3e Historical level Inputs'!AI22</f>
        <v>0.35006936217687307</v>
      </c>
      <c r="AJ22" s="204">
        <f>'3e Historical level Inputs'!AJ22</f>
        <v>0.36021877252983547</v>
      </c>
      <c r="AK22" s="204">
        <f>'3e Historical level Inputs'!AK22</f>
        <v>0.36163892280110382</v>
      </c>
      <c r="AL22" s="204">
        <f>'3e Historical level Inputs'!AL22</f>
        <v>0.37555741191792663</v>
      </c>
      <c r="AM22" s="204">
        <f>'3e Historical level Inputs'!AM22</f>
        <v>0.37550403656820436</v>
      </c>
      <c r="AN22" s="204">
        <f>'3e Historical level Inputs'!AN22</f>
        <v>0.38350724918949913</v>
      </c>
      <c r="AO22" s="204">
        <f>'3e Historical level Inputs'!AO22</f>
        <v>0.38304313997934702</v>
      </c>
      <c r="AP22" s="204">
        <f>'3e Historical level Inputs'!AP22</f>
        <v>0.71458844012002942</v>
      </c>
      <c r="AQ22" s="172"/>
      <c r="AR22" s="204">
        <f>'3e Historical level Inputs'!AR22</f>
        <v>0.73003596802967397</v>
      </c>
      <c r="AS22" s="204">
        <f>'3e Historical level Inputs'!AS22</f>
        <v>0.73003596802967397</v>
      </c>
      <c r="AT22" s="204">
        <f>'3e Historical level Inputs'!AT22</f>
        <v>0.83642041500362485</v>
      </c>
      <c r="AU22" s="204">
        <f>'3e Historical level Inputs'!AU22</f>
        <v>0.83642041500362485</v>
      </c>
      <c r="AV22" s="204">
        <f>'3e Historical level Inputs'!AV22</f>
        <v>0.83809279077755483</v>
      </c>
      <c r="AW22" s="204">
        <f>'3e Historical level Inputs'!AW22</f>
        <v>0.83809279077755483</v>
      </c>
      <c r="AX22" s="204">
        <f>'3e Historical level Inputs'!AX22</f>
        <v>0.92641764263473747</v>
      </c>
      <c r="AY22" s="204">
        <f>'3e Historical level Inputs'!AY22</f>
        <v>0.92641764263473747</v>
      </c>
      <c r="AZ22" s="204">
        <f>'3e Historical level Inputs'!AZ22</f>
        <v>0.94146979808565412</v>
      </c>
      <c r="BA22" s="204">
        <f>'3e Historical level Inputs'!BA22</f>
        <v>0.94146979808565412</v>
      </c>
      <c r="BB22" s="204">
        <f>'3e Historical level Inputs'!BB22</f>
        <v>0.82628266380223603</v>
      </c>
      <c r="BC22" s="204" t="str">
        <f>'3e Historical level Inputs'!BC22</f>
        <v>-</v>
      </c>
      <c r="BD22" s="204" t="str">
        <f>'3e Historical level Inputs'!BD22</f>
        <v>-</v>
      </c>
      <c r="BE22" s="204" t="str">
        <f>'3e Historical level Inputs'!BE22</f>
        <v>-</v>
      </c>
      <c r="BF22" s="204" t="str">
        <f>'3e Historical level Inputs'!BF22</f>
        <v>-</v>
      </c>
      <c r="BH22" s="174" t="s">
        <v>209</v>
      </c>
      <c r="BI22" s="204">
        <f>'3e Historical level Inputs'!BI22</f>
        <v>0.29624795193665687</v>
      </c>
      <c r="BJ22" s="204">
        <f>'3e Historical level Inputs'!BJ22</f>
        <v>0.29924049308805628</v>
      </c>
      <c r="BK22" s="204">
        <f>'3e Historical level Inputs'!BK22</f>
        <v>0.31073579295233944</v>
      </c>
      <c r="BL22" s="204">
        <f>'3e Historical level Inputs'!BL22</f>
        <v>0.34381674836941578</v>
      </c>
      <c r="BM22" s="204">
        <f>'3e Historical level Inputs'!BM22</f>
        <v>0.3532978115299103</v>
      </c>
      <c r="BN22" s="204">
        <f>'3e Historical level Inputs'!BN22</f>
        <v>0.35585978057964157</v>
      </c>
      <c r="BO22" s="204">
        <f>'3e Historical level Inputs'!BO22</f>
        <v>0.36452154710060708</v>
      </c>
      <c r="BP22" s="204">
        <f>'3e Historical level Inputs'!BP22</f>
        <v>0.34689191001660669</v>
      </c>
      <c r="BQ22" s="204">
        <f>'3e Historical level Inputs'!BQ22</f>
        <v>0.35410887614670727</v>
      </c>
      <c r="BR22" s="204">
        <f>'3e Historical level Inputs'!BR22</f>
        <v>0.34726668352837076</v>
      </c>
      <c r="BS22" s="204">
        <f>'3e Historical level Inputs'!BS22</f>
        <v>0.3619817374797405</v>
      </c>
      <c r="BT22" s="172"/>
      <c r="BU22" s="204">
        <f>'3e Historical level Inputs'!BU22</f>
        <v>0.37877314200521778</v>
      </c>
      <c r="BV22" s="204">
        <f>'3e Historical level Inputs'!BV22</f>
        <v>0.37877314200521778</v>
      </c>
      <c r="BW22" s="204">
        <f>'3e Historical level Inputs'!BW22</f>
        <v>0.38682869835667899</v>
      </c>
      <c r="BX22" s="204">
        <f>'3e Historical level Inputs'!BX22</f>
        <v>0.38682869835667899</v>
      </c>
      <c r="BY22" s="204">
        <f>'3e Historical level Inputs'!BY22</f>
        <v>0.39088402037736542</v>
      </c>
      <c r="BZ22" s="204">
        <f>'3e Historical level Inputs'!BZ22</f>
        <v>0.39088402037736542</v>
      </c>
      <c r="CA22" s="204">
        <f>'3e Historical level Inputs'!CA22</f>
        <v>0.39251952615106195</v>
      </c>
      <c r="CB22" s="204">
        <f>'3e Historical level Inputs'!CB22</f>
        <v>0.39251952615106195</v>
      </c>
      <c r="CC22" s="204">
        <f>'3e Historical level Inputs'!CC22</f>
        <v>0.40517682581040698</v>
      </c>
      <c r="CD22" s="204">
        <f>'3e Historical level Inputs'!CD22</f>
        <v>0.40517682581040698</v>
      </c>
      <c r="CE22" s="204">
        <f>'3e Historical level Inputs'!CE22</f>
        <v>0.4210204765250683</v>
      </c>
      <c r="CF22" s="204" t="str">
        <f>'3e Historical level Inputs'!CF22</f>
        <v>-</v>
      </c>
      <c r="CG22" s="204" t="str">
        <f>'3e Historical level Inputs'!CG22</f>
        <v>-</v>
      </c>
      <c r="CH22" s="204" t="str">
        <f>'3e Historical level Inputs'!CH22</f>
        <v>-</v>
      </c>
      <c r="CI22" s="204" t="str">
        <f>'3e Historical level Inputs'!CI22</f>
        <v>-</v>
      </c>
      <c r="CJ22" s="144"/>
      <c r="CK22" s="174" t="s">
        <v>209</v>
      </c>
      <c r="CL22" s="204">
        <f>'3e Historical level Inputs'!CL22</f>
        <v>0.60106519336316322</v>
      </c>
      <c r="CM22" s="204">
        <f>'3e Historical level Inputs'!CM22</f>
        <v>0.60587058798030724</v>
      </c>
      <c r="CN22" s="204">
        <f>'3e Historical level Inputs'!CN22</f>
        <v>0.63226999190586186</v>
      </c>
      <c r="CO22" s="204">
        <f>'3e Historical level Inputs'!CO22</f>
        <v>0.69750995345257172</v>
      </c>
      <c r="CP22" s="204">
        <f>'3e Historical level Inputs'!CP22</f>
        <v>0.71726933364982781</v>
      </c>
      <c r="CQ22" s="204">
        <f>'3e Historical level Inputs'!CQ22</f>
        <v>0.72126143246829677</v>
      </c>
      <c r="CR22" s="204">
        <f>'3e Historical level Inputs'!CR22</f>
        <v>0.74403179487630555</v>
      </c>
      <c r="CS22" s="204">
        <f>'3e Historical level Inputs'!CS22</f>
        <v>0.72634419977383735</v>
      </c>
      <c r="CT22" s="204">
        <f>'3e Historical level Inputs'!CT22</f>
        <v>0.74167044041419627</v>
      </c>
      <c r="CU22" s="204">
        <f>'3e Historical level Inputs'!CU22</f>
        <v>0.73433204909862293</v>
      </c>
      <c r="CV22" s="204">
        <f>'3e Historical level Inputs'!CV22</f>
        <v>1.0852609669166231</v>
      </c>
      <c r="CW22" s="172"/>
      <c r="CX22" s="204">
        <f>'3e Historical level Inputs'!CX22</f>
        <v>1.1176454428968885</v>
      </c>
      <c r="CY22" s="204">
        <f>'3e Historical level Inputs'!CY22</f>
        <v>1.1176454428968885</v>
      </c>
      <c r="CZ22" s="204">
        <f>'3e Historical level Inputs'!CZ22</f>
        <v>1.2335357789287102</v>
      </c>
      <c r="DA22" s="204">
        <f>'3e Historical level Inputs'!DA22</f>
        <v>1.2335357789287102</v>
      </c>
      <c r="DB22" s="204">
        <f>'3e Historical level Inputs'!DB22</f>
        <v>1.2392349725009888</v>
      </c>
      <c r="DC22" s="204">
        <f>'3e Historical level Inputs'!DC22</f>
        <v>1.2392349725009888</v>
      </c>
      <c r="DD22" s="204">
        <f>'3e Historical level Inputs'!DD22</f>
        <v>1.3304362366203542</v>
      </c>
      <c r="DE22" s="204">
        <f>'3e Historical level Inputs'!DE22</f>
        <v>1.3304362366203542</v>
      </c>
      <c r="DF22" s="204">
        <f>'3e Historical level Inputs'!DF22</f>
        <v>1.358327685148301</v>
      </c>
      <c r="DG22" s="204">
        <f>'3e Historical level Inputs'!DG22</f>
        <v>1.358327685148301</v>
      </c>
      <c r="DH22" s="204">
        <f>'3e Historical level Inputs'!DH22</f>
        <v>1.2573208403106115</v>
      </c>
      <c r="DI22" s="204" t="str">
        <f>'3e Historical level Inputs'!DI22</f>
        <v>-</v>
      </c>
      <c r="DJ22" s="204" t="str">
        <f>'3e Historical level Inputs'!DJ22</f>
        <v>-</v>
      </c>
      <c r="DK22" s="204" t="str">
        <f>'3e Historical level Inputs'!DK22</f>
        <v>-</v>
      </c>
      <c r="DL22" s="204" t="str">
        <f>'3e Historical level Inputs'!DL22</f>
        <v>-</v>
      </c>
    </row>
    <row r="23" spans="2:116" s="158" customFormat="1" ht="10.5" customHeight="1">
      <c r="B23" s="174" t="s">
        <v>210</v>
      </c>
      <c r="C23" s="204" t="str">
        <f>'3e Historical level Inputs'!C23</f>
        <v>-</v>
      </c>
      <c r="D23" s="204" t="str">
        <f>'3e Historical level Inputs'!D23</f>
        <v>-</v>
      </c>
      <c r="E23" s="204" t="str">
        <f>'3e Historical level Inputs'!E23</f>
        <v>-</v>
      </c>
      <c r="F23" s="204" t="str">
        <f>'3e Historical level Inputs'!F23</f>
        <v>-</v>
      </c>
      <c r="G23" s="204" t="str">
        <f>'3e Historical level Inputs'!G23</f>
        <v>-</v>
      </c>
      <c r="H23" s="204" t="str">
        <f>'3e Historical level Inputs'!H23</f>
        <v>-</v>
      </c>
      <c r="I23" s="204" t="str">
        <f>'3e Historical level Inputs'!I23</f>
        <v>-</v>
      </c>
      <c r="J23" s="204" t="str">
        <f>'3e Historical level Inputs'!J23</f>
        <v>-</v>
      </c>
      <c r="K23" s="204" t="str">
        <f>'3e Historical level Inputs'!K23</f>
        <v>-</v>
      </c>
      <c r="L23" s="204" t="str">
        <f>'3e Historical level Inputs'!L23</f>
        <v>-</v>
      </c>
      <c r="M23" s="204" t="str">
        <f>'3e Historical level Inputs'!M23</f>
        <v>-</v>
      </c>
      <c r="N23" s="172"/>
      <c r="O23" s="204" t="str">
        <f>'3e Historical level Inputs'!O23</f>
        <v>-</v>
      </c>
      <c r="P23" s="204" t="str">
        <f>'3e Historical level Inputs'!P23</f>
        <v>-</v>
      </c>
      <c r="Q23" s="204" t="str">
        <f>'3e Historical level Inputs'!Q23</f>
        <v>-</v>
      </c>
      <c r="R23" s="204" t="str">
        <f>'3e Historical level Inputs'!R23</f>
        <v>-</v>
      </c>
      <c r="S23" s="204" t="str">
        <f>'3e Historical level Inputs'!S23</f>
        <v>-</v>
      </c>
      <c r="T23" s="204" t="str">
        <f>'3e Historical level Inputs'!T23</f>
        <v>-</v>
      </c>
      <c r="U23" s="204" t="str">
        <f>'3e Historical level Inputs'!U23</f>
        <v>-</v>
      </c>
      <c r="V23" s="204" t="str">
        <f>'3e Historical level Inputs'!V23</f>
        <v>-</v>
      </c>
      <c r="W23" s="204" t="str">
        <f>'3e Historical level Inputs'!W23</f>
        <v>-</v>
      </c>
      <c r="X23" s="204" t="str">
        <f>'3e Historical level Inputs'!X23</f>
        <v>-</v>
      </c>
      <c r="Y23" s="204" t="str">
        <f>'3e Historical level Inputs'!Y23</f>
        <v>-</v>
      </c>
      <c r="Z23" s="204">
        <f>'3e Historical level Inputs'!Z23</f>
        <v>45.768754063394184</v>
      </c>
      <c r="AA23" s="204">
        <f>'3e Historical level Inputs'!AA23</f>
        <v>46.886717708169918</v>
      </c>
      <c r="AB23" s="204">
        <f>'3e Historical level Inputs'!AB23</f>
        <v>46.886717708169918</v>
      </c>
      <c r="AC23" s="204">
        <f>'3e Historical level Inputs'!AC23</f>
        <v>47.394883001249802</v>
      </c>
      <c r="AD23" s="144"/>
      <c r="AE23" s="174" t="s">
        <v>210</v>
      </c>
      <c r="AF23" s="204" t="str">
        <f>'3e Historical level Inputs'!AF23</f>
        <v>-</v>
      </c>
      <c r="AG23" s="204" t="str">
        <f>'3e Historical level Inputs'!AG23</f>
        <v>-</v>
      </c>
      <c r="AH23" s="204" t="str">
        <f>'3e Historical level Inputs'!AH23</f>
        <v>-</v>
      </c>
      <c r="AI23" s="204" t="str">
        <f>'3e Historical level Inputs'!AI23</f>
        <v>-</v>
      </c>
      <c r="AJ23" s="204" t="str">
        <f>'3e Historical level Inputs'!AJ23</f>
        <v>-</v>
      </c>
      <c r="AK23" s="204" t="str">
        <f>'3e Historical level Inputs'!AK23</f>
        <v>-</v>
      </c>
      <c r="AL23" s="204" t="str">
        <f>'3e Historical level Inputs'!AL23</f>
        <v>-</v>
      </c>
      <c r="AM23" s="204" t="str">
        <f>'3e Historical level Inputs'!AM23</f>
        <v>-</v>
      </c>
      <c r="AN23" s="204" t="str">
        <f>'3e Historical level Inputs'!AN23</f>
        <v>-</v>
      </c>
      <c r="AO23" s="204" t="str">
        <f>'3e Historical level Inputs'!AO23</f>
        <v>-</v>
      </c>
      <c r="AP23" s="204" t="str">
        <f>'3e Historical level Inputs'!AP23</f>
        <v>-</v>
      </c>
      <c r="AQ23" s="172"/>
      <c r="AR23" s="204" t="str">
        <f>'3e Historical level Inputs'!AR23</f>
        <v>-</v>
      </c>
      <c r="AS23" s="204" t="str">
        <f>'3e Historical level Inputs'!AS23</f>
        <v>-</v>
      </c>
      <c r="AT23" s="204" t="str">
        <f>'3e Historical level Inputs'!AT23</f>
        <v>-</v>
      </c>
      <c r="AU23" s="204" t="str">
        <f>'3e Historical level Inputs'!AU23</f>
        <v>-</v>
      </c>
      <c r="AV23" s="204" t="str">
        <f>'3e Historical level Inputs'!AV23</f>
        <v>-</v>
      </c>
      <c r="AW23" s="204" t="str">
        <f>'3e Historical level Inputs'!AW23</f>
        <v>-</v>
      </c>
      <c r="AX23" s="204" t="str">
        <f>'3e Historical level Inputs'!AX23</f>
        <v>-</v>
      </c>
      <c r="AY23" s="204" t="str">
        <f>'3e Historical level Inputs'!AY23</f>
        <v>-</v>
      </c>
      <c r="AZ23" s="204" t="str">
        <f>'3e Historical level Inputs'!AZ23</f>
        <v>-</v>
      </c>
      <c r="BA23" s="204" t="str">
        <f>'3e Historical level Inputs'!BA23</f>
        <v>-</v>
      </c>
      <c r="BB23" s="204" t="str">
        <f>'3e Historical level Inputs'!BB23</f>
        <v>-</v>
      </c>
      <c r="BC23" s="204">
        <f>'3e Historical level Inputs'!BC23</f>
        <v>45.768754063394184</v>
      </c>
      <c r="BD23" s="204">
        <f>'3e Historical level Inputs'!BD23</f>
        <v>46.886717708169918</v>
      </c>
      <c r="BE23" s="204">
        <f>'3e Historical level Inputs'!BE23</f>
        <v>46.886717708169918</v>
      </c>
      <c r="BF23" s="204">
        <f>'3e Historical level Inputs'!BF23</f>
        <v>47.394883001249802</v>
      </c>
      <c r="BH23" s="174" t="s">
        <v>210</v>
      </c>
      <c r="BI23" s="204" t="str">
        <f>'3e Historical level Inputs'!BI23</f>
        <v>-</v>
      </c>
      <c r="BJ23" s="204" t="str">
        <f>'3e Historical level Inputs'!BJ23</f>
        <v>-</v>
      </c>
      <c r="BK23" s="204" t="str">
        <f>'3e Historical level Inputs'!BK23</f>
        <v>-</v>
      </c>
      <c r="BL23" s="204" t="str">
        <f>'3e Historical level Inputs'!BL23</f>
        <v>-</v>
      </c>
      <c r="BM23" s="204" t="str">
        <f>'3e Historical level Inputs'!BM23</f>
        <v>-</v>
      </c>
      <c r="BN23" s="204" t="str">
        <f>'3e Historical level Inputs'!BN23</f>
        <v>-</v>
      </c>
      <c r="BO23" s="204" t="str">
        <f>'3e Historical level Inputs'!BO23</f>
        <v>-</v>
      </c>
      <c r="BP23" s="204" t="str">
        <f>'3e Historical level Inputs'!BP23</f>
        <v>-</v>
      </c>
      <c r="BQ23" s="204" t="str">
        <f>'3e Historical level Inputs'!BQ23</f>
        <v>-</v>
      </c>
      <c r="BR23" s="204" t="str">
        <f>'3e Historical level Inputs'!BR23</f>
        <v>-</v>
      </c>
      <c r="BS23" s="204" t="str">
        <f>'3e Historical level Inputs'!BS23</f>
        <v>-</v>
      </c>
      <c r="BT23" s="172"/>
      <c r="BU23" s="204" t="str">
        <f>'3e Historical level Inputs'!BU23</f>
        <v>-</v>
      </c>
      <c r="BV23" s="204" t="str">
        <f>'3e Historical level Inputs'!BV23</f>
        <v>-</v>
      </c>
      <c r="BW23" s="204" t="str">
        <f>'3e Historical level Inputs'!BW23</f>
        <v>-</v>
      </c>
      <c r="BX23" s="204" t="str">
        <f>'3e Historical level Inputs'!BX23</f>
        <v>-</v>
      </c>
      <c r="BY23" s="204" t="str">
        <f>'3e Historical level Inputs'!BY23</f>
        <v>-</v>
      </c>
      <c r="BZ23" s="204" t="str">
        <f>'3e Historical level Inputs'!BZ23</f>
        <v>-</v>
      </c>
      <c r="CA23" s="204" t="str">
        <f>'3e Historical level Inputs'!CA23</f>
        <v>-</v>
      </c>
      <c r="CB23" s="204" t="str">
        <f>'3e Historical level Inputs'!CB23</f>
        <v>-</v>
      </c>
      <c r="CC23" s="204" t="str">
        <f>'3e Historical level Inputs'!CC23</f>
        <v>-</v>
      </c>
      <c r="CD23" s="204" t="str">
        <f>'3e Historical level Inputs'!CD23</f>
        <v>-</v>
      </c>
      <c r="CE23" s="204" t="str">
        <f>'3e Historical level Inputs'!CE23</f>
        <v>-</v>
      </c>
      <c r="CF23" s="204">
        <f>'3e Historical level Inputs'!CF23</f>
        <v>72.305216371290044</v>
      </c>
      <c r="CG23" s="204">
        <f>'3e Historical level Inputs'!CG23</f>
        <v>74.071368954748664</v>
      </c>
      <c r="CH23" s="204">
        <f>'3e Historical level Inputs'!CH23</f>
        <v>74.071368954748664</v>
      </c>
      <c r="CI23" s="204">
        <f>'3e Historical level Inputs'!CI23</f>
        <v>74.874165583593467</v>
      </c>
      <c r="CJ23" s="144"/>
      <c r="CK23" s="174" t="s">
        <v>210</v>
      </c>
      <c r="CL23" s="204" t="str">
        <f>'3e Historical level Inputs'!CL23</f>
        <v>-</v>
      </c>
      <c r="CM23" s="204" t="str">
        <f>'3e Historical level Inputs'!CM23</f>
        <v>-</v>
      </c>
      <c r="CN23" s="204" t="str">
        <f>'3e Historical level Inputs'!CN23</f>
        <v>-</v>
      </c>
      <c r="CO23" s="204" t="str">
        <f>'3e Historical level Inputs'!CO23</f>
        <v>-</v>
      </c>
      <c r="CP23" s="204" t="str">
        <f>'3e Historical level Inputs'!CP23</f>
        <v>-</v>
      </c>
      <c r="CQ23" s="204" t="str">
        <f>'3e Historical level Inputs'!CQ23</f>
        <v>-</v>
      </c>
      <c r="CR23" s="204" t="str">
        <f>'3e Historical level Inputs'!CR23</f>
        <v>-</v>
      </c>
      <c r="CS23" s="204" t="str">
        <f>'3e Historical level Inputs'!CS23</f>
        <v>-</v>
      </c>
      <c r="CT23" s="204" t="str">
        <f>'3e Historical level Inputs'!CT23</f>
        <v>-</v>
      </c>
      <c r="CU23" s="204" t="str">
        <f>'3e Historical level Inputs'!CU23</f>
        <v>-</v>
      </c>
      <c r="CV23" s="204" t="str">
        <f>'3e Historical level Inputs'!CV23</f>
        <v>-</v>
      </c>
      <c r="CW23" s="172"/>
      <c r="CX23" s="204" t="str">
        <f>'3e Historical level Inputs'!CX23</f>
        <v>-</v>
      </c>
      <c r="CY23" s="204" t="str">
        <f>'3e Historical level Inputs'!CY23</f>
        <v>-</v>
      </c>
      <c r="CZ23" s="204" t="str">
        <f>'3e Historical level Inputs'!CZ23</f>
        <v>-</v>
      </c>
      <c r="DA23" s="204" t="str">
        <f>'3e Historical level Inputs'!DA23</f>
        <v>-</v>
      </c>
      <c r="DB23" s="204" t="str">
        <f>'3e Historical level Inputs'!DB23</f>
        <v>-</v>
      </c>
      <c r="DC23" s="204" t="str">
        <f>'3e Historical level Inputs'!DC23</f>
        <v>-</v>
      </c>
      <c r="DD23" s="204" t="str">
        <f>'3e Historical level Inputs'!DD23</f>
        <v>-</v>
      </c>
      <c r="DE23" s="204" t="str">
        <f>'3e Historical level Inputs'!DE23</f>
        <v>-</v>
      </c>
      <c r="DF23" s="204" t="str">
        <f>'3e Historical level Inputs'!DF23</f>
        <v>-</v>
      </c>
      <c r="DG23" s="204" t="str">
        <f>'3e Historical level Inputs'!DG23</f>
        <v>-</v>
      </c>
      <c r="DH23" s="204" t="str">
        <f>'3e Historical level Inputs'!DH23</f>
        <v>-</v>
      </c>
      <c r="DI23" s="204">
        <f>'3e Historical level Inputs'!DI23</f>
        <v>118.07397043468423</v>
      </c>
      <c r="DJ23" s="204">
        <f>'3e Historical level Inputs'!DJ23</f>
        <v>120.95808666291859</v>
      </c>
      <c r="DK23" s="204">
        <f>'3e Historical level Inputs'!DK23</f>
        <v>120.95808666291859</v>
      </c>
      <c r="DL23" s="204">
        <f>'3e Historical level Inputs'!DL23</f>
        <v>122.26904858484326</v>
      </c>
    </row>
    <row r="24" spans="2:116" s="158" customFormat="1" ht="10.5" customHeight="1">
      <c r="B24" s="174" t="s">
        <v>211</v>
      </c>
      <c r="C24" s="204" t="str">
        <f>'3e Historical level Inputs'!C24</f>
        <v>-</v>
      </c>
      <c r="D24" s="204" t="str">
        <f>'3e Historical level Inputs'!D24</f>
        <v>-</v>
      </c>
      <c r="E24" s="204" t="str">
        <f>'3e Historical level Inputs'!E24</f>
        <v>-</v>
      </c>
      <c r="F24" s="204" t="str">
        <f>'3e Historical level Inputs'!F24</f>
        <v>-</v>
      </c>
      <c r="G24" s="204" t="str">
        <f>'3e Historical level Inputs'!G24</f>
        <v>-</v>
      </c>
      <c r="H24" s="204" t="str">
        <f>'3e Historical level Inputs'!H24</f>
        <v>-</v>
      </c>
      <c r="I24" s="204" t="str">
        <f>'3e Historical level Inputs'!I24</f>
        <v>-</v>
      </c>
      <c r="J24" s="204" t="str">
        <f>'3e Historical level Inputs'!J24</f>
        <v>-</v>
      </c>
      <c r="K24" s="204" t="str">
        <f>'3e Historical level Inputs'!K24</f>
        <v>-</v>
      </c>
      <c r="L24" s="204" t="str">
        <f>'3e Historical level Inputs'!L24</f>
        <v>-</v>
      </c>
      <c r="M24" s="204" t="str">
        <f>'3e Historical level Inputs'!M24</f>
        <v>-</v>
      </c>
      <c r="N24" s="172"/>
      <c r="O24" s="204" t="str">
        <f>'3e Historical level Inputs'!O24</f>
        <v>-</v>
      </c>
      <c r="P24" s="204" t="str">
        <f>'3e Historical level Inputs'!P24</f>
        <v>-</v>
      </c>
      <c r="Q24" s="204" t="str">
        <f>'3e Historical level Inputs'!Q24</f>
        <v>-</v>
      </c>
      <c r="R24" s="204" t="str">
        <f>'3e Historical level Inputs'!R24</f>
        <v>-</v>
      </c>
      <c r="S24" s="204" t="str">
        <f>'3e Historical level Inputs'!S24</f>
        <v>-</v>
      </c>
      <c r="T24" s="204" t="str">
        <f>'3e Historical level Inputs'!T24</f>
        <v>-</v>
      </c>
      <c r="U24" s="204" t="str">
        <f>'3e Historical level Inputs'!U24</f>
        <v>-</v>
      </c>
      <c r="V24" s="204" t="str">
        <f>'3e Historical level Inputs'!V24</f>
        <v>-</v>
      </c>
      <c r="W24" s="204" t="str">
        <f>'3e Historical level Inputs'!W24</f>
        <v>-</v>
      </c>
      <c r="X24" s="204" t="str">
        <f>'3e Historical level Inputs'!X24</f>
        <v>-</v>
      </c>
      <c r="Y24" s="204" t="str">
        <f>'3e Historical level Inputs'!Y24</f>
        <v>-</v>
      </c>
      <c r="Z24" s="204">
        <f>'3e Historical level Inputs'!Z24</f>
        <v>5.5169293045533836</v>
      </c>
      <c r="AA24" s="204">
        <f>'3e Historical level Inputs'!AA24</f>
        <v>5.8596156217036963</v>
      </c>
      <c r="AB24" s="204">
        <f>'3e Historical level Inputs'!AB24</f>
        <v>5.9736573119484273</v>
      </c>
      <c r="AC24" s="204">
        <f>'3e Historical level Inputs'!AC24</f>
        <v>6.2567309755960192</v>
      </c>
      <c r="AD24" s="144"/>
      <c r="AE24" s="174" t="s">
        <v>211</v>
      </c>
      <c r="AF24" s="204" t="str">
        <f>'3e Historical level Inputs'!AF24</f>
        <v>-</v>
      </c>
      <c r="AG24" s="204" t="str">
        <f>'3e Historical level Inputs'!AG24</f>
        <v>-</v>
      </c>
      <c r="AH24" s="204" t="str">
        <f>'3e Historical level Inputs'!AH24</f>
        <v>-</v>
      </c>
      <c r="AI24" s="204" t="str">
        <f>'3e Historical level Inputs'!AI24</f>
        <v>-</v>
      </c>
      <c r="AJ24" s="204" t="str">
        <f>'3e Historical level Inputs'!AJ24</f>
        <v>-</v>
      </c>
      <c r="AK24" s="204" t="str">
        <f>'3e Historical level Inputs'!AK24</f>
        <v>-</v>
      </c>
      <c r="AL24" s="204" t="str">
        <f>'3e Historical level Inputs'!AL24</f>
        <v>-</v>
      </c>
      <c r="AM24" s="204" t="str">
        <f>'3e Historical level Inputs'!AM24</f>
        <v>-</v>
      </c>
      <c r="AN24" s="204" t="str">
        <f>'3e Historical level Inputs'!AN24</f>
        <v>-</v>
      </c>
      <c r="AO24" s="204" t="str">
        <f>'3e Historical level Inputs'!AO24</f>
        <v>-</v>
      </c>
      <c r="AP24" s="204" t="str">
        <f>'3e Historical level Inputs'!AP24</f>
        <v>-</v>
      </c>
      <c r="AQ24" s="172"/>
      <c r="AR24" s="204" t="str">
        <f>'3e Historical level Inputs'!AR24</f>
        <v>-</v>
      </c>
      <c r="AS24" s="204" t="str">
        <f>'3e Historical level Inputs'!AS24</f>
        <v>-</v>
      </c>
      <c r="AT24" s="204" t="str">
        <f>'3e Historical level Inputs'!AT24</f>
        <v>-</v>
      </c>
      <c r="AU24" s="204" t="str">
        <f>'3e Historical level Inputs'!AU24</f>
        <v>-</v>
      </c>
      <c r="AV24" s="204" t="str">
        <f>'3e Historical level Inputs'!AV24</f>
        <v>-</v>
      </c>
      <c r="AW24" s="204" t="str">
        <f>'3e Historical level Inputs'!AW24</f>
        <v>-</v>
      </c>
      <c r="AX24" s="204" t="str">
        <f>'3e Historical level Inputs'!AX24</f>
        <v>-</v>
      </c>
      <c r="AY24" s="204" t="str">
        <f>'3e Historical level Inputs'!AY24</f>
        <v>-</v>
      </c>
      <c r="AZ24" s="204" t="str">
        <f>'3e Historical level Inputs'!AZ24</f>
        <v>-</v>
      </c>
      <c r="BA24" s="204" t="str">
        <f>'3e Historical level Inputs'!BA24</f>
        <v>-</v>
      </c>
      <c r="BB24" s="204" t="str">
        <f>'3e Historical level Inputs'!BB24</f>
        <v>-</v>
      </c>
      <c r="BC24" s="204">
        <f>'3e Historical level Inputs'!BC24</f>
        <v>5.5242169984726388</v>
      </c>
      <c r="BD24" s="204">
        <f>'3e Historical level Inputs'!BD24</f>
        <v>5.8674497202851041</v>
      </c>
      <c r="BE24" s="204">
        <f>'3e Historical level Inputs'!BE24</f>
        <v>5.9814914105298351</v>
      </c>
      <c r="BF24" s="204">
        <f>'3e Historical level Inputs'!BF24</f>
        <v>6.2644049878829096</v>
      </c>
      <c r="BH24" s="174" t="s">
        <v>211</v>
      </c>
      <c r="BI24" s="204" t="str">
        <f>'3e Historical level Inputs'!BI24</f>
        <v>-</v>
      </c>
      <c r="BJ24" s="204" t="str">
        <f>'3e Historical level Inputs'!BJ24</f>
        <v>-</v>
      </c>
      <c r="BK24" s="204" t="str">
        <f>'3e Historical level Inputs'!BK24</f>
        <v>-</v>
      </c>
      <c r="BL24" s="204" t="str">
        <f>'3e Historical level Inputs'!BL24</f>
        <v>-</v>
      </c>
      <c r="BM24" s="204" t="str">
        <f>'3e Historical level Inputs'!BM24</f>
        <v>-</v>
      </c>
      <c r="BN24" s="204" t="str">
        <f>'3e Historical level Inputs'!BN24</f>
        <v>-</v>
      </c>
      <c r="BO24" s="204" t="str">
        <f>'3e Historical level Inputs'!BO24</f>
        <v>-</v>
      </c>
      <c r="BP24" s="204" t="str">
        <f>'3e Historical level Inputs'!BP24</f>
        <v>-</v>
      </c>
      <c r="BQ24" s="204" t="str">
        <f>'3e Historical level Inputs'!BQ24</f>
        <v>-</v>
      </c>
      <c r="BR24" s="204" t="str">
        <f>'3e Historical level Inputs'!BR24</f>
        <v>-</v>
      </c>
      <c r="BS24" s="204" t="str">
        <f>'3e Historical level Inputs'!BS24</f>
        <v>-</v>
      </c>
      <c r="BT24" s="172"/>
      <c r="BU24" s="204" t="str">
        <f>'3e Historical level Inputs'!BU24</f>
        <v>-</v>
      </c>
      <c r="BV24" s="204" t="str">
        <f>'3e Historical level Inputs'!BV24</f>
        <v>-</v>
      </c>
      <c r="BW24" s="204" t="str">
        <f>'3e Historical level Inputs'!BW24</f>
        <v>-</v>
      </c>
      <c r="BX24" s="204" t="str">
        <f>'3e Historical level Inputs'!BX24</f>
        <v>-</v>
      </c>
      <c r="BY24" s="204" t="str">
        <f>'3e Historical level Inputs'!BY24</f>
        <v>-</v>
      </c>
      <c r="BZ24" s="204" t="str">
        <f>'3e Historical level Inputs'!BZ24</f>
        <v>-</v>
      </c>
      <c r="CA24" s="204" t="str">
        <f>'3e Historical level Inputs'!CA24</f>
        <v>-</v>
      </c>
      <c r="CB24" s="204" t="str">
        <f>'3e Historical level Inputs'!CB24</f>
        <v>-</v>
      </c>
      <c r="CC24" s="204" t="str">
        <f>'3e Historical level Inputs'!CC24</f>
        <v>-</v>
      </c>
      <c r="CD24" s="204" t="str">
        <f>'3e Historical level Inputs'!CD24</f>
        <v>-</v>
      </c>
      <c r="CE24" s="204" t="str">
        <f>'3e Historical level Inputs'!CE24</f>
        <v>-</v>
      </c>
      <c r="CF24" s="204">
        <f>'3e Historical level Inputs'!CF24</f>
        <v>3.2346901667009154</v>
      </c>
      <c r="CG24" s="204">
        <f>'3e Historical level Inputs'!CG24</f>
        <v>3.6839300093104943</v>
      </c>
      <c r="CH24" s="204">
        <f>'3e Historical level Inputs'!CH24</f>
        <v>3.796062580361967</v>
      </c>
      <c r="CI24" s="204">
        <f>'3e Historical level Inputs'!CI24</f>
        <v>3.1622991104797955</v>
      </c>
      <c r="CJ24" s="144"/>
      <c r="CK24" s="174" t="s">
        <v>211</v>
      </c>
      <c r="CL24" s="204" t="str">
        <f>'3e Historical level Inputs'!CL24</f>
        <v>-</v>
      </c>
      <c r="CM24" s="204" t="str">
        <f>'3e Historical level Inputs'!CM24</f>
        <v>-</v>
      </c>
      <c r="CN24" s="204" t="str">
        <f>'3e Historical level Inputs'!CN24</f>
        <v>-</v>
      </c>
      <c r="CO24" s="204" t="str">
        <f>'3e Historical level Inputs'!CO24</f>
        <v>-</v>
      </c>
      <c r="CP24" s="204" t="str">
        <f>'3e Historical level Inputs'!CP24</f>
        <v>-</v>
      </c>
      <c r="CQ24" s="204" t="str">
        <f>'3e Historical level Inputs'!CQ24</f>
        <v>-</v>
      </c>
      <c r="CR24" s="204" t="str">
        <f>'3e Historical level Inputs'!CR24</f>
        <v>-</v>
      </c>
      <c r="CS24" s="204" t="str">
        <f>'3e Historical level Inputs'!CS24</f>
        <v>-</v>
      </c>
      <c r="CT24" s="204" t="str">
        <f>'3e Historical level Inputs'!CT24</f>
        <v>-</v>
      </c>
      <c r="CU24" s="204" t="str">
        <f>'3e Historical level Inputs'!CU24</f>
        <v>-</v>
      </c>
      <c r="CV24" s="204" t="str">
        <f>'3e Historical level Inputs'!CV24</f>
        <v>-</v>
      </c>
      <c r="CW24" s="172"/>
      <c r="CX24" s="204" t="str">
        <f>'3e Historical level Inputs'!CX24</f>
        <v>-</v>
      </c>
      <c r="CY24" s="204" t="str">
        <f>'3e Historical level Inputs'!CY24</f>
        <v>-</v>
      </c>
      <c r="CZ24" s="204" t="str">
        <f>'3e Historical level Inputs'!CZ24</f>
        <v>-</v>
      </c>
      <c r="DA24" s="204" t="str">
        <f>'3e Historical level Inputs'!DA24</f>
        <v>-</v>
      </c>
      <c r="DB24" s="204" t="str">
        <f>'3e Historical level Inputs'!DB24</f>
        <v>-</v>
      </c>
      <c r="DC24" s="204" t="str">
        <f>'3e Historical level Inputs'!DC24</f>
        <v>-</v>
      </c>
      <c r="DD24" s="204" t="str">
        <f>'3e Historical level Inputs'!DD24</f>
        <v>-</v>
      </c>
      <c r="DE24" s="204" t="str">
        <f>'3e Historical level Inputs'!DE24</f>
        <v>-</v>
      </c>
      <c r="DF24" s="204" t="str">
        <f>'3e Historical level Inputs'!DF24</f>
        <v>-</v>
      </c>
      <c r="DG24" s="204" t="str">
        <f>'3e Historical level Inputs'!DG24</f>
        <v>-</v>
      </c>
      <c r="DH24" s="204" t="str">
        <f>'3e Historical level Inputs'!DH24</f>
        <v>-</v>
      </c>
      <c r="DI24" s="204">
        <f>'3e Historical level Inputs'!DI24</f>
        <v>8.7516194712542994</v>
      </c>
      <c r="DJ24" s="204">
        <f>'3e Historical level Inputs'!DJ24</f>
        <v>9.5435456310141902</v>
      </c>
      <c r="DK24" s="204">
        <f>'3e Historical level Inputs'!DK24</f>
        <v>9.7697198923103947</v>
      </c>
      <c r="DL24" s="204">
        <f>'3e Historical level Inputs'!DL24</f>
        <v>9.4190300860758143</v>
      </c>
    </row>
    <row r="25" spans="2:116" s="158" customFormat="1" ht="10.5" customHeight="1">
      <c r="B25" s="174" t="s">
        <v>212</v>
      </c>
      <c r="C25" s="204">
        <f>'3e Historical level Inputs'!C25</f>
        <v>1.2884570048708395</v>
      </c>
      <c r="D25" s="204">
        <f>'3e Historical level Inputs'!D25</f>
        <v>1.2965689318038363</v>
      </c>
      <c r="E25" s="204">
        <f>'3e Historical level Inputs'!E25</f>
        <v>1.3572996991946298</v>
      </c>
      <c r="F25" s="204">
        <f>'3e Historical level Inputs'!F25</f>
        <v>1.486824409786516</v>
      </c>
      <c r="G25" s="204">
        <f>'3e Historical level Inputs'!G25</f>
        <v>1.528813565806703</v>
      </c>
      <c r="H25" s="204">
        <f>'3e Historical level Inputs'!H25</f>
        <v>1.5350666128718873</v>
      </c>
      <c r="I25" s="204">
        <f>'3e Historical level Inputs'!I25</f>
        <v>1.5920239638819484</v>
      </c>
      <c r="J25" s="204">
        <f>'3e Historical level Inputs'!J25</f>
        <v>1.5919861966976829</v>
      </c>
      <c r="K25" s="204">
        <f>'3e Historical level Inputs'!K25</f>
        <v>1.6248893931427131</v>
      </c>
      <c r="L25" s="204">
        <f>'3e Historical level Inputs'!L25</f>
        <v>1.6241973233501166</v>
      </c>
      <c r="M25" s="204">
        <f>'3e Historical level Inputs'!M25</f>
        <v>2.9743805907348948</v>
      </c>
      <c r="N25" s="172"/>
      <c r="O25" s="204">
        <f>'3e Historical level Inputs'!O25</f>
        <v>3.0406632300550855</v>
      </c>
      <c r="P25" s="204">
        <f>'3e Historical level Inputs'!P25</f>
        <v>3.0406632300550855</v>
      </c>
      <c r="Q25" s="204">
        <f>'3e Historical level Inputs'!Q25</f>
        <v>3.4761383700541981</v>
      </c>
      <c r="R25" s="204">
        <f>'3e Historical level Inputs'!R25</f>
        <v>3.4761383700541981</v>
      </c>
      <c r="S25" s="204">
        <f>'3e Historical level Inputs'!S25</f>
        <v>4.366720211324739</v>
      </c>
      <c r="T25" s="204">
        <f>'3e Historical level Inputs'!T25</f>
        <v>4.2994526626847129</v>
      </c>
      <c r="U25" s="204">
        <f>'3e Historical level Inputs'!U25</f>
        <v>4.9620018304185054</v>
      </c>
      <c r="V25" s="204">
        <f>'3e Historical level Inputs'!V25</f>
        <v>5.1236595215730114</v>
      </c>
      <c r="W25" s="204">
        <f>'3e Historical level Inputs'!W25</f>
        <v>5.3325754566302601</v>
      </c>
      <c r="X25" s="204">
        <f>'3e Historical level Inputs'!X25</f>
        <v>5.3060960475226446</v>
      </c>
      <c r="Y25" s="204">
        <f>'3e Historical level Inputs'!Y25</f>
        <v>4.6192375122809732</v>
      </c>
      <c r="Z25" s="204">
        <f>'3e Historical level Inputs'!Z25</f>
        <v>4.4619016246707073</v>
      </c>
      <c r="AA25" s="204">
        <f>'3e Historical level Inputs'!AA25</f>
        <v>4.4658628635925224</v>
      </c>
      <c r="AB25" s="204">
        <f>'3e Historical level Inputs'!AB25</f>
        <v>4.698398085426442</v>
      </c>
      <c r="AC25" s="204">
        <f>'3e Historical level Inputs'!AC25</f>
        <v>5.1445790907909101</v>
      </c>
      <c r="AD25" s="144"/>
      <c r="AE25" s="174" t="s">
        <v>212</v>
      </c>
      <c r="AF25" s="204">
        <f>'3e Historical level Inputs'!AF25</f>
        <v>1.2935975501555486</v>
      </c>
      <c r="AG25" s="204">
        <f>'3e Historical level Inputs'!AG25</f>
        <v>1.3017754257768488</v>
      </c>
      <c r="AH25" s="204">
        <f>'3e Historical level Inputs'!AH25</f>
        <v>1.3625788114642496</v>
      </c>
      <c r="AI25" s="204">
        <f>'3e Historical level Inputs'!AI25</f>
        <v>1.4921407937458351</v>
      </c>
      <c r="AJ25" s="204">
        <f>'3e Historical level Inputs'!AJ25</f>
        <v>1.5341884907279846</v>
      </c>
      <c r="AK25" s="204">
        <f>'3e Historical level Inputs'!AK25</f>
        <v>1.5404820362613385</v>
      </c>
      <c r="AL25" s="204">
        <f>'3e Historical level Inputs'!AL25</f>
        <v>1.5974662240967812</v>
      </c>
      <c r="AM25" s="204">
        <f>'3e Historical level Inputs'!AM25</f>
        <v>1.597443805076298</v>
      </c>
      <c r="AN25" s="204">
        <f>'3e Historical level Inputs'!AN25</f>
        <v>1.6303754661279695</v>
      </c>
      <c r="AO25" s="204">
        <f>'3e Historical level Inputs'!AO25</f>
        <v>1.6297857472222499</v>
      </c>
      <c r="AP25" s="204">
        <f>'3e Historical level Inputs'!AP25</f>
        <v>2.9800464473379735</v>
      </c>
      <c r="AQ25" s="172"/>
      <c r="AR25" s="204">
        <f>'3e Historical level Inputs'!AR25</f>
        <v>3.0466212829660857</v>
      </c>
      <c r="AS25" s="204">
        <f>'3e Historical level Inputs'!AS25</f>
        <v>3.0466212829660857</v>
      </c>
      <c r="AT25" s="204">
        <f>'3e Historical level Inputs'!AT25</f>
        <v>3.4823124834277976</v>
      </c>
      <c r="AU25" s="204">
        <f>'3e Historical level Inputs'!AU25</f>
        <v>3.4823124834277976</v>
      </c>
      <c r="AV25" s="204">
        <f>'3e Historical level Inputs'!AV25</f>
        <v>4.0081679499342568</v>
      </c>
      <c r="AW25" s="204">
        <f>'3e Historical level Inputs'!AW25</f>
        <v>3.9456044015220599</v>
      </c>
      <c r="AX25" s="204">
        <f>'3e Historical level Inputs'!AX25</f>
        <v>4.5696546812301877</v>
      </c>
      <c r="AY25" s="204">
        <f>'3e Historical level Inputs'!AY25</f>
        <v>4.7251982341144565</v>
      </c>
      <c r="AZ25" s="204">
        <f>'3e Historical level Inputs'!AZ25</f>
        <v>4.9036126552404351</v>
      </c>
      <c r="BA25" s="204">
        <f>'3e Historical level Inputs'!BA25</f>
        <v>4.8708461717025004</v>
      </c>
      <c r="BB25" s="204">
        <f>'3e Historical level Inputs'!BB25</f>
        <v>4.2380605216366734</v>
      </c>
      <c r="BC25" s="204">
        <f>'3e Historical level Inputs'!BC25</f>
        <v>4.0782940518893094</v>
      </c>
      <c r="BD25" s="204">
        <f>'3e Historical level Inputs'!BD25</f>
        <v>4.0801668362317427</v>
      </c>
      <c r="BE25" s="204">
        <f>'3e Historical level Inputs'!BE25</f>
        <v>4.1951666082189041</v>
      </c>
      <c r="BF25" s="204">
        <f>'3e Historical level Inputs'!BF25</f>
        <v>4.6138438814830876</v>
      </c>
      <c r="BH25" s="174" t="s">
        <v>212</v>
      </c>
      <c r="BI25" s="204">
        <f>'3e Historical level Inputs'!BI25</f>
        <v>1.4550432894434291</v>
      </c>
      <c r="BJ25" s="204">
        <f>'3e Historical level Inputs'!BJ25</f>
        <v>1.4699029567148401</v>
      </c>
      <c r="BK25" s="204">
        <f>'3e Historical level Inputs'!BK25</f>
        <v>1.5248742805576883</v>
      </c>
      <c r="BL25" s="204">
        <f>'3e Historical level Inputs'!BL25</f>
        <v>1.6810068537036915</v>
      </c>
      <c r="BM25" s="204">
        <f>'3e Historical level Inputs'!BM25</f>
        <v>1.7263235180077918</v>
      </c>
      <c r="BN25" s="204">
        <f>'3e Historical level Inputs'!BN25</f>
        <v>1.7388562004680221</v>
      </c>
      <c r="BO25" s="204">
        <f>'3e Historical level Inputs'!BO25</f>
        <v>1.779957221137541</v>
      </c>
      <c r="BP25" s="204">
        <f>'3e Historical level Inputs'!BP25</f>
        <v>1.6972211285225038</v>
      </c>
      <c r="BQ25" s="204">
        <f>'3e Historical level Inputs'!BQ25</f>
        <v>1.7315268400658221</v>
      </c>
      <c r="BR25" s="204">
        <f>'3e Historical level Inputs'!BR25</f>
        <v>1.7005535775345881</v>
      </c>
      <c r="BS25" s="204">
        <f>'3e Historical level Inputs'!BS25</f>
        <v>1.7717550971874358</v>
      </c>
      <c r="BT25" s="172"/>
      <c r="BU25" s="204">
        <f>'3e Historical level Inputs'!BU25</f>
        <v>1.8542316928108573</v>
      </c>
      <c r="BV25" s="204">
        <f>'3e Historical level Inputs'!BV25</f>
        <v>1.8542316928108573</v>
      </c>
      <c r="BW25" s="204">
        <f>'3e Historical level Inputs'!BW25</f>
        <v>1.8950173356435691</v>
      </c>
      <c r="BX25" s="204">
        <f>'3e Historical level Inputs'!BX25</f>
        <v>1.8950173356435691</v>
      </c>
      <c r="BY25" s="204">
        <f>'3e Historical level Inputs'!BY25</f>
        <v>2.5219569187259716</v>
      </c>
      <c r="BZ25" s="204">
        <f>'3e Historical level Inputs'!BZ25</f>
        <v>2.4496055863783206</v>
      </c>
      <c r="CA25" s="204">
        <f>'3e Historical level Inputs'!CA25</f>
        <v>2.6756078027163208</v>
      </c>
      <c r="CB25" s="204">
        <f>'3e Historical level Inputs'!CB25</f>
        <v>2.7907179007312517</v>
      </c>
      <c r="CC25" s="204">
        <f>'3e Historical level Inputs'!CC25</f>
        <v>2.8806120497907917</v>
      </c>
      <c r="CD25" s="204">
        <f>'3e Historical level Inputs'!CD25</f>
        <v>2.8616600888245385</v>
      </c>
      <c r="CE25" s="204">
        <f>'3e Historical level Inputs'!CE25</f>
        <v>2.8681802803624414</v>
      </c>
      <c r="CF25" s="204">
        <f>'3e Historical level Inputs'!CF25</f>
        <v>2.7206025433704468</v>
      </c>
      <c r="CG25" s="204">
        <f>'3e Historical level Inputs'!CG25</f>
        <v>2.9634667838890256</v>
      </c>
      <c r="CH25" s="204">
        <f>'3e Historical level Inputs'!CH25</f>
        <v>3.1866897569194141</v>
      </c>
      <c r="CI25" s="204">
        <f>'3e Historical level Inputs'!CI25</f>
        <v>2.7123332192630047</v>
      </c>
      <c r="CJ25" s="144"/>
      <c r="CK25" s="174" t="s">
        <v>212</v>
      </c>
      <c r="CL25" s="204">
        <f>'3e Historical level Inputs'!CL25</f>
        <v>2.7435002943142686</v>
      </c>
      <c r="CM25" s="204">
        <f>'3e Historical level Inputs'!CM25</f>
        <v>2.7664718885186765</v>
      </c>
      <c r="CN25" s="204">
        <f>'3e Historical level Inputs'!CN25</f>
        <v>2.8821739797523183</v>
      </c>
      <c r="CO25" s="204">
        <f>'3e Historical level Inputs'!CO25</f>
        <v>3.1678312634902075</v>
      </c>
      <c r="CP25" s="204">
        <f>'3e Historical level Inputs'!CP25</f>
        <v>3.2551370838144948</v>
      </c>
      <c r="CQ25" s="204">
        <f>'3e Historical level Inputs'!CQ25</f>
        <v>3.2739228133399094</v>
      </c>
      <c r="CR25" s="204">
        <f>'3e Historical level Inputs'!CR25</f>
        <v>3.3719811850194894</v>
      </c>
      <c r="CS25" s="204">
        <f>'3e Historical level Inputs'!CS25</f>
        <v>3.289207325220187</v>
      </c>
      <c r="CT25" s="204">
        <f>'3e Historical level Inputs'!CT25</f>
        <v>3.3564162332085354</v>
      </c>
      <c r="CU25" s="204">
        <f>'3e Historical level Inputs'!CU25</f>
        <v>3.3247509008847045</v>
      </c>
      <c r="CV25" s="204">
        <f>'3e Historical level Inputs'!CV25</f>
        <v>4.7461356879223304</v>
      </c>
      <c r="CW25" s="172"/>
      <c r="CX25" s="204">
        <f>'3e Historical level Inputs'!CX25</f>
        <v>4.8948949228659426</v>
      </c>
      <c r="CY25" s="204">
        <f>'3e Historical level Inputs'!CY25</f>
        <v>4.8948949228659426</v>
      </c>
      <c r="CZ25" s="204">
        <f>'3e Historical level Inputs'!CZ25</f>
        <v>5.3711557056977668</v>
      </c>
      <c r="DA25" s="204">
        <f>'3e Historical level Inputs'!DA25</f>
        <v>5.3711557056977668</v>
      </c>
      <c r="DB25" s="204">
        <f>'3e Historical level Inputs'!DB25</f>
        <v>6.888677130050711</v>
      </c>
      <c r="DC25" s="204">
        <f>'3e Historical level Inputs'!DC25</f>
        <v>6.7490582490630331</v>
      </c>
      <c r="DD25" s="204">
        <f>'3e Historical level Inputs'!DD25</f>
        <v>7.6376096331348258</v>
      </c>
      <c r="DE25" s="204">
        <f>'3e Historical level Inputs'!DE25</f>
        <v>7.9143774223042627</v>
      </c>
      <c r="DF25" s="204">
        <f>'3e Historical level Inputs'!DF25</f>
        <v>8.2131875064210522</v>
      </c>
      <c r="DG25" s="204">
        <f>'3e Historical level Inputs'!DG25</f>
        <v>8.1677561363471831</v>
      </c>
      <c r="DH25" s="204">
        <f>'3e Historical level Inputs'!DH25</f>
        <v>7.4874177926434147</v>
      </c>
      <c r="DI25" s="204">
        <f>'3e Historical level Inputs'!DI25</f>
        <v>7.1825041680411541</v>
      </c>
      <c r="DJ25" s="204">
        <f>'3e Historical level Inputs'!DJ25</f>
        <v>7.4293296474815484</v>
      </c>
      <c r="DK25" s="204">
        <f>'3e Historical level Inputs'!DK25</f>
        <v>7.8850878423458557</v>
      </c>
      <c r="DL25" s="204">
        <f>'3e Historical level Inputs'!DL25</f>
        <v>7.8569123100539144</v>
      </c>
    </row>
    <row r="26" spans="2:116" s="158" customFormat="1" ht="10.5" customHeight="1">
      <c r="B26" s="175" t="s">
        <v>213</v>
      </c>
      <c r="C26" s="204">
        <f>'3e Historical level Inputs'!C26</f>
        <v>0.75226449390475369</v>
      </c>
      <c r="D26" s="204">
        <f>'3e Historical level Inputs'!D26</f>
        <v>0.7585153714399705</v>
      </c>
      <c r="E26" s="204">
        <f>'3e Historical level Inputs'!E26</f>
        <v>0.80099985974030585</v>
      </c>
      <c r="F26" s="204">
        <f>'3e Historical level Inputs'!F26</f>
        <v>0.90080883366004194</v>
      </c>
      <c r="G26" s="204">
        <f>'3e Historical level Inputs'!G26</f>
        <v>0.93587493362082863</v>
      </c>
      <c r="H26" s="204">
        <f>'3e Historical level Inputs'!H26</f>
        <v>0.94069339805588448</v>
      </c>
      <c r="I26" s="204">
        <f>'3e Historical level Inputs'!I26</f>
        <v>0.97397192787032549</v>
      </c>
      <c r="J26" s="204">
        <f>'3e Historical level Inputs'!J26</f>
        <v>0.97394282528525022</v>
      </c>
      <c r="K26" s="204">
        <f>'3e Historical level Inputs'!K26</f>
        <v>0.99715973929417523</v>
      </c>
      <c r="L26" s="204">
        <f>'3e Historical level Inputs'!L26</f>
        <v>0.99662644510216869</v>
      </c>
      <c r="M26" s="204">
        <f>'3e Historical level Inputs'!M26</f>
        <v>1.0561258693602202</v>
      </c>
      <c r="N26" s="172"/>
      <c r="O26" s="204">
        <f>'3e Historical level Inputs'!O26</f>
        <v>1.1072018546993037</v>
      </c>
      <c r="P26" s="204">
        <f>'3e Historical level Inputs'!P26</f>
        <v>1.1072018546993037</v>
      </c>
      <c r="Q26" s="204">
        <f>'3e Historical level Inputs'!Q26</f>
        <v>1.1685112998891873</v>
      </c>
      <c r="R26" s="204">
        <f>'3e Historical level Inputs'!R26</f>
        <v>1.1685112998891873</v>
      </c>
      <c r="S26" s="204">
        <f>'3e Historical level Inputs'!S26</f>
        <v>1.1885433345388972</v>
      </c>
      <c r="T26" s="204">
        <f>'3e Historical level Inputs'!T26</f>
        <v>1.1875584703592585</v>
      </c>
      <c r="U26" s="204">
        <f>'3e Historical level Inputs'!U26</f>
        <v>1.2138963519281791</v>
      </c>
      <c r="V26" s="204">
        <f>'3e Historical level Inputs'!V26</f>
        <v>1.2162631821843723</v>
      </c>
      <c r="W26" s="204">
        <f>'3e Historical level Inputs'!W26</f>
        <v>1.2667213184135411</v>
      </c>
      <c r="X26" s="204">
        <f>'3e Historical level Inputs'!X26</f>
        <v>1.2663336333847968</v>
      </c>
      <c r="Y26" s="204">
        <f>'3e Historical level Inputs'!Y26</f>
        <v>1.2747784451483086</v>
      </c>
      <c r="Z26" s="204">
        <f>'3e Historical level Inputs'!Z26</f>
        <v>1.1279780965226924</v>
      </c>
      <c r="AA26" s="204">
        <f>'3e Historical level Inputs'!AA26</f>
        <v>1.244803216150318</v>
      </c>
      <c r="AB26" s="204">
        <f>'3e Historical level Inputs'!AB26</f>
        <v>1.2998064392711737</v>
      </c>
      <c r="AC26" s="204">
        <f>'3e Historical level Inputs'!AC26</f>
        <v>1.017459878703401</v>
      </c>
      <c r="AD26" s="144"/>
      <c r="AE26" s="175" t="s">
        <v>213</v>
      </c>
      <c r="AF26" s="204">
        <f>'3e Historical level Inputs'!AF26</f>
        <v>0.75622568824296266</v>
      </c>
      <c r="AG26" s="204">
        <f>'3e Historical level Inputs'!AG26</f>
        <v>0.76252738442800205</v>
      </c>
      <c r="AH26" s="204">
        <f>'3e Historical level Inputs'!AH26</f>
        <v>0.80506783083578337</v>
      </c>
      <c r="AI26" s="204">
        <f>'3e Historical level Inputs'!AI26</f>
        <v>0.90490552552307146</v>
      </c>
      <c r="AJ26" s="204">
        <f>'3e Historical level Inputs'!AJ26</f>
        <v>0.94001673589807211</v>
      </c>
      <c r="AK26" s="204">
        <f>'3e Historical level Inputs'!AK26</f>
        <v>0.94486640758720952</v>
      </c>
      <c r="AL26" s="204">
        <f>'3e Historical level Inputs'!AL26</f>
        <v>0.9781656172857619</v>
      </c>
      <c r="AM26" s="204">
        <f>'3e Historical level Inputs'!AM26</f>
        <v>0.9781483416676926</v>
      </c>
      <c r="AN26" s="204">
        <f>'3e Historical level Inputs'!AN26</f>
        <v>1.0013871898941809</v>
      </c>
      <c r="AO26" s="204">
        <f>'3e Historical level Inputs'!AO26</f>
        <v>1.0009327651082691</v>
      </c>
      <c r="AP26" s="204">
        <f>'3e Historical level Inputs'!AP26</f>
        <v>1.0604918573739783</v>
      </c>
      <c r="AQ26" s="172"/>
      <c r="AR26" s="204">
        <f>'3e Historical level Inputs'!AR26</f>
        <v>1.1117930029434413</v>
      </c>
      <c r="AS26" s="204">
        <f>'3e Historical level Inputs'!AS26</f>
        <v>1.1117930029434413</v>
      </c>
      <c r="AT26" s="204">
        <f>'3e Historical level Inputs'!AT26</f>
        <v>1.1732689397083937</v>
      </c>
      <c r="AU26" s="204">
        <f>'3e Historical level Inputs'!AU26</f>
        <v>1.1732689397083937</v>
      </c>
      <c r="AV26" s="204">
        <f>'3e Historical level Inputs'!AV26</f>
        <v>1.1881190800178894</v>
      </c>
      <c r="AW26" s="204">
        <f>'3e Historical level Inputs'!AW26</f>
        <v>1.1872030871055863</v>
      </c>
      <c r="AX26" s="204">
        <f>'3e Historical level Inputs'!AX26</f>
        <v>1.2130014339285438</v>
      </c>
      <c r="AY26" s="204">
        <f>'3e Historical level Inputs'!AY26</f>
        <v>1.2152787470863224</v>
      </c>
      <c r="AZ26" s="204">
        <f>'3e Historical level Inputs'!AZ26</f>
        <v>1.2653837724151196</v>
      </c>
      <c r="BA26" s="204">
        <f>'3e Historical level Inputs'!BA26</f>
        <v>1.2649040383296408</v>
      </c>
      <c r="BB26" s="204">
        <f>'3e Historical level Inputs'!BB26</f>
        <v>1.2742456305951582</v>
      </c>
      <c r="BC26" s="204">
        <f>'3e Historical level Inputs'!BC26</f>
        <v>1.1251859484654565</v>
      </c>
      <c r="BD26" s="204">
        <f>'3e Historical level Inputs'!BD26</f>
        <v>1.242173475133262</v>
      </c>
      <c r="BE26" s="204">
        <f>'3e Historical level Inputs'!BE26</f>
        <v>1.2954558617329111</v>
      </c>
      <c r="BF26" s="204">
        <f>'3e Historical level Inputs'!BF26</f>
        <v>1.0126284718858645</v>
      </c>
      <c r="BH26" s="175" t="s">
        <v>213</v>
      </c>
      <c r="BI26" s="204">
        <f>'3e Historical level Inputs'!BI26</f>
        <v>1.1212252632297603</v>
      </c>
      <c r="BJ26" s="204">
        <f>'3e Historical level Inputs'!BJ26</f>
        <v>1.1326758052643326</v>
      </c>
      <c r="BK26" s="204">
        <f>'3e Historical level Inputs'!BK26</f>
        <v>1.1750355326298065</v>
      </c>
      <c r="BL26" s="204">
        <f>'3e Historical level Inputs'!BL26</f>
        <v>1.2953479567992134</v>
      </c>
      <c r="BM26" s="204">
        <f>'3e Historical level Inputs'!BM26</f>
        <v>1.3302680098530959</v>
      </c>
      <c r="BN26" s="204">
        <f>'3e Historical level Inputs'!BN26</f>
        <v>1.3399254271219816</v>
      </c>
      <c r="BO26" s="204">
        <f>'3e Historical level Inputs'!BO26</f>
        <v>1.3715969952832423</v>
      </c>
      <c r="BP26" s="204">
        <f>'3e Historical level Inputs'!BP26</f>
        <v>1.3078423304606033</v>
      </c>
      <c r="BQ26" s="204">
        <f>'3e Historical level Inputs'!BQ26</f>
        <v>1.3342775786312289</v>
      </c>
      <c r="BR26" s="204">
        <f>'3e Historical level Inputs'!BR26</f>
        <v>1.3104102444518093</v>
      </c>
      <c r="BS26" s="204">
        <f>'3e Historical level Inputs'!BS26</f>
        <v>1.3652766138542349</v>
      </c>
      <c r="BT26" s="172"/>
      <c r="BU26" s="204">
        <f>'3e Historical level Inputs'!BU26</f>
        <v>1.4288313158408257</v>
      </c>
      <c r="BV26" s="204">
        <f>'3e Historical level Inputs'!BV26</f>
        <v>1.4288313158408257</v>
      </c>
      <c r="BW26" s="204">
        <f>'3e Historical level Inputs'!BW26</f>
        <v>1.460259860580958</v>
      </c>
      <c r="BX26" s="204">
        <f>'3e Historical level Inputs'!BX26</f>
        <v>1.460259860580958</v>
      </c>
      <c r="BY26" s="204">
        <f>'3e Historical level Inputs'!BY26</f>
        <v>1.4857284045614705</v>
      </c>
      <c r="BZ26" s="204">
        <f>'3e Historical level Inputs'!BZ26</f>
        <v>1.4846691087045687</v>
      </c>
      <c r="CA26" s="204">
        <f>'3e Historical level Inputs'!CA26</f>
        <v>1.4942949165072452</v>
      </c>
      <c r="CB26" s="204">
        <f>'3e Historical level Inputs'!CB26</f>
        <v>1.4959802434522818</v>
      </c>
      <c r="CC26" s="204">
        <f>'3e Historical level Inputs'!CC26</f>
        <v>1.5434390458360598</v>
      </c>
      <c r="CD26" s="204">
        <f>'3e Historical level Inputs'!CD26</f>
        <v>1.5431615701755528</v>
      </c>
      <c r="CE26" s="204">
        <f>'3e Historical level Inputs'!CE26</f>
        <v>1.6005458546800579</v>
      </c>
      <c r="CF26" s="204">
        <f>'3e Historical level Inputs'!CF26</f>
        <v>1.4508995341776469</v>
      </c>
      <c r="CG26" s="204">
        <f>'3e Historical level Inputs'!CG26</f>
        <v>1.637774620634783</v>
      </c>
      <c r="CH26" s="204">
        <f>'3e Historical level Inputs'!CH26</f>
        <v>1.6926135517067968</v>
      </c>
      <c r="CI26" s="204">
        <f>'3e Historical level Inputs'!CI26</f>
        <v>1.3931127248189645</v>
      </c>
      <c r="CJ26" s="144"/>
      <c r="CK26" s="175" t="s">
        <v>213</v>
      </c>
      <c r="CL26" s="204">
        <f>'3e Historical level Inputs'!CL26</f>
        <v>1.8734897571345139</v>
      </c>
      <c r="CM26" s="204">
        <f>'3e Historical level Inputs'!CM26</f>
        <v>1.8911911767043033</v>
      </c>
      <c r="CN26" s="204">
        <f>'3e Historical level Inputs'!CN26</f>
        <v>1.9760353923701124</v>
      </c>
      <c r="CO26" s="204">
        <f>'3e Historical level Inputs'!CO26</f>
        <v>2.1961567904592556</v>
      </c>
      <c r="CP26" s="204">
        <f>'3e Historical level Inputs'!CP26</f>
        <v>2.2661429434739246</v>
      </c>
      <c r="CQ26" s="204">
        <f>'3e Historical level Inputs'!CQ26</f>
        <v>2.2806188251778661</v>
      </c>
      <c r="CR26" s="204">
        <f>'3e Historical level Inputs'!CR26</f>
        <v>2.3455689231535679</v>
      </c>
      <c r="CS26" s="204">
        <f>'3e Historical level Inputs'!CS26</f>
        <v>2.2817851557458537</v>
      </c>
      <c r="CT26" s="204">
        <f>'3e Historical level Inputs'!CT26</f>
        <v>2.331437317925404</v>
      </c>
      <c r="CU26" s="204">
        <f>'3e Historical level Inputs'!CU26</f>
        <v>2.307036689553978</v>
      </c>
      <c r="CV26" s="204">
        <f>'3e Historical level Inputs'!CV26</f>
        <v>2.4214024832144552</v>
      </c>
      <c r="CW26" s="172"/>
      <c r="CX26" s="204">
        <f>'3e Historical level Inputs'!CX26</f>
        <v>2.5360331705401293</v>
      </c>
      <c r="CY26" s="204">
        <f>'3e Historical level Inputs'!CY26</f>
        <v>2.5360331705401293</v>
      </c>
      <c r="CZ26" s="204">
        <f>'3e Historical level Inputs'!CZ26</f>
        <v>2.6287711604701451</v>
      </c>
      <c r="DA26" s="204">
        <f>'3e Historical level Inputs'!DA26</f>
        <v>2.6287711604701451</v>
      </c>
      <c r="DB26" s="204">
        <f>'3e Historical level Inputs'!DB26</f>
        <v>2.6742717391003676</v>
      </c>
      <c r="DC26" s="204">
        <f>'3e Historical level Inputs'!DC26</f>
        <v>2.6722275790638275</v>
      </c>
      <c r="DD26" s="204">
        <f>'3e Historical level Inputs'!DD26</f>
        <v>2.7081912684354243</v>
      </c>
      <c r="DE26" s="204">
        <f>'3e Historical level Inputs'!DE26</f>
        <v>2.7122434256366539</v>
      </c>
      <c r="DF26" s="204">
        <f>'3e Historical level Inputs'!DF26</f>
        <v>2.8101603642496009</v>
      </c>
      <c r="DG26" s="204">
        <f>'3e Historical level Inputs'!DG26</f>
        <v>2.8094952035603495</v>
      </c>
      <c r="DH26" s="204">
        <f>'3e Historical level Inputs'!DH26</f>
        <v>2.8753242998283666</v>
      </c>
      <c r="DI26" s="204">
        <f>'3e Historical level Inputs'!DI26</f>
        <v>2.5788776307003394</v>
      </c>
      <c r="DJ26" s="204">
        <f>'3e Historical level Inputs'!DJ26</f>
        <v>2.8825778367851012</v>
      </c>
      <c r="DK26" s="204">
        <f>'3e Historical level Inputs'!DK26</f>
        <v>2.9924199909779707</v>
      </c>
      <c r="DL26" s="204">
        <f>'3e Historical level Inputs'!DL26</f>
        <v>2.4105726035223656</v>
      </c>
    </row>
    <row r="27" spans="2:116" s="158" customFormat="1" ht="10.5" customHeight="1">
      <c r="B27" s="174" t="s">
        <v>214</v>
      </c>
      <c r="C27" s="204"/>
      <c r="D27" s="204"/>
      <c r="E27" s="204"/>
      <c r="F27" s="204"/>
      <c r="G27" s="204"/>
      <c r="H27" s="204"/>
      <c r="I27" s="204"/>
      <c r="J27" s="204"/>
      <c r="K27" s="204"/>
      <c r="L27" s="204"/>
      <c r="M27" s="204"/>
      <c r="N27" s="172"/>
      <c r="O27" s="204"/>
      <c r="P27" s="204"/>
      <c r="Q27" s="204"/>
      <c r="R27" s="204"/>
      <c r="S27" s="204"/>
      <c r="T27" s="204"/>
      <c r="U27" s="204">
        <f>'2d Nil levelisation allowance'!AF98</f>
        <v>4.2026916091874842</v>
      </c>
      <c r="V27" s="204">
        <f>'2d Nil levelisation allowance'!AG98</f>
        <v>4.101284161540768</v>
      </c>
      <c r="W27" s="204">
        <f>'2d Nil levelisation allowance'!AH98</f>
        <v>3.6313634427668116</v>
      </c>
      <c r="X27" s="204">
        <f>'2d Nil levelisation allowance'!AI98</f>
        <v>3.6094886397100647</v>
      </c>
      <c r="Y27" s="204">
        <f>'2d Nil levelisation allowance'!AJ98</f>
        <v>3.4849647547456195</v>
      </c>
      <c r="Z27" s="204">
        <f>'2d Nil levelisation allowance'!AK98</f>
        <v>5.2073254872280623</v>
      </c>
      <c r="AA27" s="204">
        <f>'2d Nil levelisation allowance'!AL98</f>
        <v>5.1277906851755555</v>
      </c>
      <c r="AB27" s="204">
        <f>'2d Nil levelisation allowance'!AM98</f>
        <v>5.0365065432699927</v>
      </c>
      <c r="AC27" s="204">
        <f>'2d Nil levelisation allowance'!AN98</f>
        <v>4.7245584186095924</v>
      </c>
      <c r="AD27" s="144"/>
      <c r="AE27" s="174" t="s">
        <v>214</v>
      </c>
      <c r="AF27" s="204"/>
      <c r="AG27" s="204"/>
      <c r="AH27" s="204"/>
      <c r="AI27" s="204"/>
      <c r="AJ27" s="204"/>
      <c r="AK27" s="204"/>
      <c r="AL27" s="204"/>
      <c r="AM27" s="204"/>
      <c r="AN27" s="204"/>
      <c r="AO27" s="204"/>
      <c r="AP27" s="204"/>
      <c r="AQ27" s="172"/>
      <c r="AR27" s="204"/>
      <c r="AS27" s="204"/>
      <c r="AT27" s="204"/>
      <c r="AU27" s="204"/>
      <c r="AV27" s="204"/>
      <c r="AW27" s="204"/>
      <c r="AX27" s="204">
        <f>'2d Nil levelisation allowance'!AF99</f>
        <v>5.0878666300591666</v>
      </c>
      <c r="AY27" s="204">
        <f>'2d Nil levelisation allowance'!AG99</f>
        <v>4.8343661242711251</v>
      </c>
      <c r="AZ27" s="204">
        <f>'2d Nil levelisation allowance'!AH99</f>
        <v>4.1672519089652997</v>
      </c>
      <c r="BA27" s="204">
        <f>'2d Nil levelisation allowance'!AI99</f>
        <v>3.9600809722442847</v>
      </c>
      <c r="BB27" s="204">
        <f>'2d Nil levelisation allowance'!AJ99</f>
        <v>3.649411965900712</v>
      </c>
      <c r="BC27" s="204">
        <f>'2d Nil levelisation allowance'!AK99</f>
        <v>5.3514425332777673</v>
      </c>
      <c r="BD27" s="204">
        <f>'2d Nil levelisation allowance'!AL99</f>
        <v>5.1008020486747743</v>
      </c>
      <c r="BE27" s="204">
        <f>'2d Nil levelisation allowance'!AM99</f>
        <v>4.6702039117770431</v>
      </c>
      <c r="BF27" s="204">
        <f>'2d Nil levelisation allowance'!AN99</f>
        <v>4.2923432557801373</v>
      </c>
      <c r="BH27" s="174" t="s">
        <v>214</v>
      </c>
      <c r="BI27" s="204"/>
      <c r="BJ27" s="204"/>
      <c r="BK27" s="204"/>
      <c r="BL27" s="204"/>
      <c r="BM27" s="204"/>
      <c r="BN27" s="204"/>
      <c r="BO27" s="204"/>
      <c r="BP27" s="204"/>
      <c r="BQ27" s="204"/>
      <c r="BR27" s="204"/>
      <c r="BS27" s="204"/>
      <c r="BT27" s="172"/>
      <c r="BU27" s="204"/>
      <c r="BV27" s="204"/>
      <c r="BW27" s="204"/>
      <c r="BX27" s="204"/>
      <c r="BY27" s="204"/>
      <c r="BZ27" s="204"/>
      <c r="CA27" s="204">
        <f>'2d Nil levelisation allowance'!AF100</f>
        <v>5.6891861700116113</v>
      </c>
      <c r="CB27" s="204">
        <f>'2d Nil levelisation allowance'!AG100</f>
        <v>5.5264017807629031</v>
      </c>
      <c r="CC27" s="204">
        <f>'2d Nil levelisation allowance'!AH100</f>
        <v>3.0873399400630888</v>
      </c>
      <c r="CD27" s="204">
        <f>'2d Nil levelisation allowance'!AI100</f>
        <v>3.0755185558051426</v>
      </c>
      <c r="CE27" s="204">
        <f>'2d Nil levelisation allowance'!AJ100</f>
        <v>2.6357697907324487</v>
      </c>
      <c r="CF27" s="204">
        <f>'2d Nil levelisation allowance'!AK100</f>
        <v>3.1279574226221669</v>
      </c>
      <c r="CG27" s="204">
        <f>'2d Nil levelisation allowance'!AL100</f>
        <v>4.7943693886922771</v>
      </c>
      <c r="CH27" s="204">
        <f>'2d Nil levelisation allowance'!AM100</f>
        <v>4.6833402101459916</v>
      </c>
      <c r="CI27" s="204">
        <f>'2d Nil levelisation allowance'!AN100</f>
        <v>4.5678441032290182</v>
      </c>
      <c r="CJ27" s="144"/>
      <c r="CK27" s="174" t="s">
        <v>214</v>
      </c>
      <c r="CL27" s="204"/>
      <c r="CM27" s="204"/>
      <c r="CN27" s="204"/>
      <c r="CO27" s="204"/>
      <c r="CP27" s="204"/>
      <c r="CQ27" s="204"/>
      <c r="CR27" s="204"/>
      <c r="CS27" s="204"/>
      <c r="CT27" s="204"/>
      <c r="CU27" s="204"/>
      <c r="CV27" s="204"/>
      <c r="CW27" s="172"/>
      <c r="CX27" s="204"/>
      <c r="CY27" s="204"/>
      <c r="CZ27" s="204"/>
      <c r="DA27" s="204"/>
      <c r="DB27" s="204"/>
      <c r="DC27" s="204"/>
      <c r="DD27" s="204">
        <f>U27+CA27</f>
        <v>9.8918777791990955</v>
      </c>
      <c r="DE27" s="204">
        <f>V27+CB27</f>
        <v>9.6276859423036711</v>
      </c>
      <c r="DF27" s="204">
        <f>W27+CC27</f>
        <v>6.7187033828299008</v>
      </c>
      <c r="DG27" s="204">
        <f>X27+CD27</f>
        <v>6.6850071955152073</v>
      </c>
      <c r="DH27" s="204">
        <f>IFERROR(Y27+CE27, "-")</f>
        <v>6.1207345454780686</v>
      </c>
      <c r="DI27" s="204">
        <f>IFERROR(Z27+CF27, "-")</f>
        <v>8.3352829098502284</v>
      </c>
      <c r="DJ27" s="204">
        <f>IFERROR(AA27+CG27, "-")</f>
        <v>9.9221600738678326</v>
      </c>
      <c r="DK27" s="204">
        <f>IFERROR(AB27+CH27, "-")</f>
        <v>9.7198467534159843</v>
      </c>
      <c r="DL27" s="204">
        <f>IFERROR(AC27+CI27, "-")</f>
        <v>9.2924025218386106</v>
      </c>
    </row>
    <row r="28" spans="2:116" s="158" customFormat="1" ht="10.5" customHeight="1">
      <c r="B28" s="174" t="s">
        <v>215</v>
      </c>
      <c r="C28" s="204">
        <f>'3e Historical level Inputs'!C27</f>
        <v>68.565763055510402</v>
      </c>
      <c r="D28" s="204">
        <f>'3e Historical level Inputs'!D27</f>
        <v>68.998957279484827</v>
      </c>
      <c r="E28" s="204">
        <f>'3e Historical level Inputs'!E27</f>
        <v>72.237796625985212</v>
      </c>
      <c r="F28" s="204">
        <f>'3e Historical level Inputs'!F27</f>
        <v>79.154692815241077</v>
      </c>
      <c r="G28" s="204">
        <f>'3e Historical level Inputs'!G27</f>
        <v>81.399713582384081</v>
      </c>
      <c r="H28" s="204">
        <f>'3e Historical level Inputs'!H27</f>
        <v>81.733639651153254</v>
      </c>
      <c r="I28" s="204">
        <f>'3e Historical level Inputs'!I27</f>
        <v>84.76467225905651</v>
      </c>
      <c r="J28" s="204">
        <f>'3e Historical level Inputs'!J27</f>
        <v>84.762655410752217</v>
      </c>
      <c r="K28" s="204">
        <f>'3e Historical level Inputs'!K27</f>
        <v>86.517618790776069</v>
      </c>
      <c r="L28" s="204">
        <f>'3e Historical level Inputs'!L27</f>
        <v>86.480660785703222</v>
      </c>
      <c r="M28" s="204">
        <f>'3e Historical level Inputs'!M27</f>
        <v>157.60240808829082</v>
      </c>
      <c r="N28" s="172"/>
      <c r="O28" s="204">
        <f>'3e Historical level Inputs'!O27</f>
        <v>161.14204259689222</v>
      </c>
      <c r="P28" s="204">
        <f>'3e Historical level Inputs'!P27</f>
        <v>161.14204259689222</v>
      </c>
      <c r="Q28" s="204">
        <f>'3e Historical level Inputs'!Q27</f>
        <v>184.12308678550502</v>
      </c>
      <c r="R28" s="204">
        <f>'3e Historical level Inputs'!R27</f>
        <v>184.12308678550502</v>
      </c>
      <c r="S28" s="204">
        <f t="shared" ref="S28:X28" si="0">SUM(S13:S27)</f>
        <v>185.51133374056386</v>
      </c>
      <c r="T28" s="204">
        <f t="shared" si="0"/>
        <v>185.44308132774415</v>
      </c>
      <c r="U28" s="204">
        <f t="shared" si="0"/>
        <v>208.91301785395333</v>
      </c>
      <c r="V28" s="204">
        <f t="shared" si="0"/>
        <v>208.97563492771732</v>
      </c>
      <c r="W28" s="204">
        <f t="shared" si="0"/>
        <v>212.00253094288914</v>
      </c>
      <c r="X28" s="204">
        <f t="shared" si="0"/>
        <v>211.95378904569606</v>
      </c>
      <c r="Y28" s="204">
        <f t="shared" ref="Y28" si="1">SUM(Y13:Y27)</f>
        <v>187.03130697874545</v>
      </c>
      <c r="Z28" s="204">
        <f t="shared" ref="Z28:AA28" si="2">SUM(Z13:Z27)</f>
        <v>178.58020602624441</v>
      </c>
      <c r="AA28" s="204">
        <f t="shared" si="2"/>
        <v>186.5968092068498</v>
      </c>
      <c r="AB28" s="204">
        <f t="shared" ref="AB28:AC28" si="3">SUM(AB13:AB27)</f>
        <v>190.31732243606419</v>
      </c>
      <c r="AC28" s="204">
        <f t="shared" si="3"/>
        <v>198.85941561359513</v>
      </c>
      <c r="AD28" s="144"/>
      <c r="AE28" s="174" t="s">
        <v>215</v>
      </c>
      <c r="AF28" s="204">
        <f>'3e Historical level Inputs'!AF27</f>
        <v>68.840279153079877</v>
      </c>
      <c r="AG28" s="204">
        <f>'3e Historical level Inputs'!AG27</f>
        <v>69.276995177865359</v>
      </c>
      <c r="AH28" s="204">
        <f>'3e Historical level Inputs'!AH27</f>
        <v>72.519712496505406</v>
      </c>
      <c r="AI28" s="204">
        <f>'3e Historical level Inputs'!AI27</f>
        <v>79.438599073597445</v>
      </c>
      <c r="AJ28" s="204">
        <f>'3e Historical level Inputs'!AJ27</f>
        <v>81.686746053143224</v>
      </c>
      <c r="AK28" s="204">
        <f>'3e Historical level Inputs'!AK27</f>
        <v>82.022834826610762</v>
      </c>
      <c r="AL28" s="204">
        <f>'3e Historical level Inputs'!AL27</f>
        <v>85.055300578308461</v>
      </c>
      <c r="AM28" s="204">
        <f>'3e Historical level Inputs'!AM27</f>
        <v>85.054103354731296</v>
      </c>
      <c r="AN28" s="204">
        <f>'3e Historical level Inputs'!AN27</f>
        <v>86.810586805545583</v>
      </c>
      <c r="AO28" s="204">
        <f>'3e Historical level Inputs'!AO27</f>
        <v>86.779094556436775</v>
      </c>
      <c r="AP28" s="204">
        <f>'3e Historical level Inputs'!AP27</f>
        <v>157.90497693224054</v>
      </c>
      <c r="AQ28" s="172"/>
      <c r="AR28" s="204">
        <f>'3e Historical level Inputs'!AR27</f>
        <v>161.46021534776852</v>
      </c>
      <c r="AS28" s="204">
        <f>'3e Historical level Inputs'!AS27</f>
        <v>161.46021534776852</v>
      </c>
      <c r="AT28" s="204">
        <f>'3e Historical level Inputs'!AT27</f>
        <v>184.45279762655409</v>
      </c>
      <c r="AU28" s="204">
        <f>'3e Historical level Inputs'!AU27</f>
        <v>184.45279762655409</v>
      </c>
      <c r="AV28" s="204">
        <f t="shared" ref="AV28:BA28" si="4">SUM(AV13:AV27)</f>
        <v>185.48193233140805</v>
      </c>
      <c r="AW28" s="204">
        <f t="shared" si="4"/>
        <v>185.41845279008353</v>
      </c>
      <c r="AX28" s="204">
        <f t="shared" si="4"/>
        <v>209.73617385330539</v>
      </c>
      <c r="AY28" s="204">
        <f t="shared" si="4"/>
        <v>209.64049421355941</v>
      </c>
      <c r="AZ28" s="204">
        <f t="shared" si="4"/>
        <v>212.44572567168004</v>
      </c>
      <c r="BA28" s="204">
        <f t="shared" si="4"/>
        <v>212.2053085173356</v>
      </c>
      <c r="BB28" s="204">
        <f t="shared" ref="BB28" si="5">SUM(BB13:BB27)</f>
        <v>187.15882942444583</v>
      </c>
      <c r="BC28" s="204">
        <f t="shared" ref="BC28:BD28" si="6">SUM(BC13:BC27)</f>
        <v>178.53082345499053</v>
      </c>
      <c r="BD28" s="204">
        <f t="shared" si="6"/>
        <v>186.38757597945443</v>
      </c>
      <c r="BE28" s="204">
        <f t="shared" ref="BE28:BF28" si="7">SUM(BE13:BE27)</f>
        <v>189.64951892730872</v>
      </c>
      <c r="BF28" s="204">
        <f t="shared" si="7"/>
        <v>198.09237745747615</v>
      </c>
      <c r="BH28" s="174" t="s">
        <v>215</v>
      </c>
      <c r="BI28" s="204">
        <f>'3e Historical level Inputs'!BI27</f>
        <v>77.702419391346695</v>
      </c>
      <c r="BJ28" s="204">
        <f>'3e Historical level Inputs'!BJ27</f>
        <v>78.495957361464903</v>
      </c>
      <c r="BK28" s="204">
        <f>'3e Historical level Inputs'!BK27</f>
        <v>81.431543464451835</v>
      </c>
      <c r="BL28" s="204">
        <f>'3e Historical level Inputs'!BL27</f>
        <v>89.769356344150751</v>
      </c>
      <c r="BM28" s="204">
        <f>'3e Historical level Inputs'!BM27</f>
        <v>92.189363006991002</v>
      </c>
      <c r="BN28" s="204">
        <f>'3e Historical level Inputs'!BN27</f>
        <v>92.858635018132276</v>
      </c>
      <c r="BO28" s="204">
        <f>'3e Historical level Inputs'!BO27</f>
        <v>95.053517306958852</v>
      </c>
      <c r="BP28" s="204">
        <f>'3e Historical level Inputs'!BP27</f>
        <v>90.63523325052094</v>
      </c>
      <c r="BQ28" s="204">
        <f>'3e Historical level Inputs'!BQ27</f>
        <v>92.467231518336789</v>
      </c>
      <c r="BR28" s="204">
        <f>'3e Historical level Inputs'!BR27</f>
        <v>90.813193145333557</v>
      </c>
      <c r="BS28" s="204">
        <f>'3e Historical level Inputs'!BS27</f>
        <v>94.615506369624669</v>
      </c>
      <c r="BT28" s="172"/>
      <c r="BU28" s="204">
        <f>'3e Historical level Inputs'!BU27</f>
        <v>99.019932732467154</v>
      </c>
      <c r="BV28" s="204">
        <f>'3e Historical level Inputs'!BV27</f>
        <v>99.019932732467154</v>
      </c>
      <c r="BW28" s="204">
        <f>'3e Historical level Inputs'!BW27</f>
        <v>101.19797317121264</v>
      </c>
      <c r="BX28" s="204">
        <f>'3e Historical level Inputs'!BX27</f>
        <v>101.19797317121264</v>
      </c>
      <c r="BY28" s="204">
        <f t="shared" ref="BY28:CD28" si="8">SUM(BY13:BY27)</f>
        <v>102.96297753791782</v>
      </c>
      <c r="BZ28" s="204">
        <f t="shared" si="8"/>
        <v>102.88956690971327</v>
      </c>
      <c r="CA28" s="204">
        <f t="shared" si="8"/>
        <v>109.24583451232616</v>
      </c>
      <c r="CB28" s="204">
        <f t="shared" si="8"/>
        <v>109.19984554803742</v>
      </c>
      <c r="CC28" s="204">
        <f t="shared" si="8"/>
        <v>110.04974257008463</v>
      </c>
      <c r="CD28" s="204">
        <f t="shared" si="8"/>
        <v>110.01869174919992</v>
      </c>
      <c r="CE28" s="204">
        <f t="shared" ref="CE28" si="9">SUM(CE13:CE27)</f>
        <v>113.55575111293922</v>
      </c>
      <c r="CF28" s="204">
        <f t="shared" ref="CF28:CG28" si="10">SUM(CF13:CF27)</f>
        <v>103.67724737942441</v>
      </c>
      <c r="CG28" s="204">
        <f t="shared" si="10"/>
        <v>118.29435428422516</v>
      </c>
      <c r="CH28" s="204">
        <f t="shared" ref="CH28:CI28" si="11">SUM(CH13:CH27)</f>
        <v>121.98373681675322</v>
      </c>
      <c r="CI28" s="204">
        <f t="shared" si="11"/>
        <v>101.11243041721296</v>
      </c>
      <c r="CJ28" s="144"/>
      <c r="CK28" s="174" t="s">
        <v>215</v>
      </c>
      <c r="CL28" s="204">
        <f>'3e Historical level Inputs'!CL27</f>
        <v>146.26818244685711</v>
      </c>
      <c r="CM28" s="204">
        <f>'3e Historical level Inputs'!CM27</f>
        <v>147.49491464094973</v>
      </c>
      <c r="CN28" s="204">
        <f>'3e Historical level Inputs'!CN27</f>
        <v>153.66934009043706</v>
      </c>
      <c r="CO28" s="204">
        <f>'3e Historical level Inputs'!CO27</f>
        <v>168.92404915939181</v>
      </c>
      <c r="CP28" s="204">
        <f>'3e Historical level Inputs'!CP27</f>
        <v>173.58907658937508</v>
      </c>
      <c r="CQ28" s="204">
        <f>'3e Historical level Inputs'!CQ27</f>
        <v>174.59227466928553</v>
      </c>
      <c r="CR28" s="204">
        <f>'3e Historical level Inputs'!CR27</f>
        <v>179.81818956601535</v>
      </c>
      <c r="CS28" s="204">
        <f>'3e Historical level Inputs'!CS27</f>
        <v>175.39788866127316</v>
      </c>
      <c r="CT28" s="204">
        <f>'3e Historical level Inputs'!CT27</f>
        <v>178.98485030911286</v>
      </c>
      <c r="CU28" s="204">
        <f>'3e Historical level Inputs'!CU27</f>
        <v>177.29385393103678</v>
      </c>
      <c r="CV28" s="204">
        <f>'3e Historical level Inputs'!CV27</f>
        <v>252.21791445791547</v>
      </c>
      <c r="CW28" s="172"/>
      <c r="CX28" s="204">
        <f>'3e Historical level Inputs'!CX27</f>
        <v>260.16197532935939</v>
      </c>
      <c r="CY28" s="204">
        <f>'3e Historical level Inputs'!CY27</f>
        <v>260.16197532935939</v>
      </c>
      <c r="CZ28" s="204">
        <f>'3e Historical level Inputs'!CZ27</f>
        <v>285.32105995671765</v>
      </c>
      <c r="DA28" s="204">
        <f>'3e Historical level Inputs'!DA27</f>
        <v>285.32105995671765</v>
      </c>
      <c r="DB28" s="204">
        <f t="shared" ref="DB28:DG28" si="12">SUM(DB13:DB27)</f>
        <v>288.47431127848171</v>
      </c>
      <c r="DC28" s="204">
        <f t="shared" si="12"/>
        <v>288.33264823745742</v>
      </c>
      <c r="DD28" s="204">
        <f t="shared" si="12"/>
        <v>318.15885236627952</v>
      </c>
      <c r="DE28" s="204">
        <f t="shared" si="12"/>
        <v>318.17548047575474</v>
      </c>
      <c r="DF28" s="204">
        <f t="shared" si="12"/>
        <v>322.05227351297378</v>
      </c>
      <c r="DG28" s="204">
        <f t="shared" si="12"/>
        <v>321.97248079489594</v>
      </c>
      <c r="DH28" s="204">
        <f t="shared" ref="DH28:DI28" si="13">SUM(DH13:DH27)</f>
        <v>300.5870580916847</v>
      </c>
      <c r="DI28" s="204">
        <f t="shared" si="13"/>
        <v>282.25745340566874</v>
      </c>
      <c r="DJ28" s="204">
        <f t="shared" ref="DJ28:DK28" si="14">SUM(DJ13:DJ27)</f>
        <v>304.89116349107491</v>
      </c>
      <c r="DK28" s="204">
        <f t="shared" si="14"/>
        <v>312.30105925281737</v>
      </c>
      <c r="DL28" s="204">
        <f t="shared" ref="DL28" si="15">SUM(DL13:DL27)</f>
        <v>299.97184603080808</v>
      </c>
    </row>
    <row r="29" spans="2:116" s="158" customFormat="1" ht="10.5" customHeight="1">
      <c r="B29"/>
      <c r="C29"/>
      <c r="D29"/>
      <c r="E29"/>
      <c r="F29"/>
      <c r="G29"/>
      <c r="H29"/>
      <c r="I29"/>
      <c r="J29"/>
      <c r="K29"/>
      <c r="L29"/>
      <c r="M29"/>
      <c r="N29"/>
      <c r="O29"/>
      <c r="P29"/>
      <c r="Q29"/>
      <c r="R29"/>
      <c r="S29"/>
      <c r="T29"/>
      <c r="U29"/>
      <c r="V29"/>
      <c r="W29"/>
      <c r="X29"/>
      <c r="Y29"/>
      <c r="Z29"/>
      <c r="AA29"/>
      <c r="AB29"/>
      <c r="AC29"/>
      <c r="AD29" s="144"/>
      <c r="AE29"/>
      <c r="AF29"/>
      <c r="AG29"/>
      <c r="AH29"/>
      <c r="AI29"/>
      <c r="AJ29"/>
      <c r="AK29"/>
      <c r="AL29"/>
      <c r="AM29"/>
      <c r="AN29"/>
      <c r="AO29"/>
      <c r="AP29"/>
      <c r="AQ29"/>
      <c r="AZ29"/>
      <c r="BA29"/>
      <c r="BB29"/>
      <c r="BC29"/>
      <c r="BD29"/>
      <c r="BE29"/>
      <c r="BF29"/>
      <c r="BH29"/>
      <c r="BI29"/>
      <c r="BJ29"/>
      <c r="BK29"/>
      <c r="BL29"/>
      <c r="BM29"/>
      <c r="BN29"/>
      <c r="BO29"/>
      <c r="BP29"/>
      <c r="BQ29"/>
      <c r="BR29"/>
      <c r="BS29"/>
      <c r="BT29"/>
      <c r="BU29"/>
      <c r="BV29"/>
      <c r="BW29"/>
      <c r="BX29"/>
      <c r="BY29"/>
      <c r="BZ29"/>
      <c r="CA29"/>
      <c r="CB29"/>
      <c r="CC29"/>
      <c r="CD29"/>
      <c r="CE29"/>
      <c r="CF29"/>
      <c r="CG29"/>
      <c r="CH29"/>
      <c r="CI29"/>
      <c r="CJ29" s="144"/>
      <c r="CK29" s="174" t="s">
        <v>216</v>
      </c>
      <c r="CL29" s="204">
        <f>'3e Historical level Inputs'!CL28</f>
        <v>153.58159156919999</v>
      </c>
      <c r="CM29" s="204">
        <f>'3e Historical level Inputs'!CM28</f>
        <v>154.86966037299723</v>
      </c>
      <c r="CN29" s="204">
        <f>'3e Historical level Inputs'!CN28</f>
        <v>161.35280709495893</v>
      </c>
      <c r="CO29" s="204">
        <f>'3e Historical level Inputs'!CO28</f>
        <v>177.37025161736142</v>
      </c>
      <c r="CP29" s="204">
        <f>'3e Historical level Inputs'!CP28</f>
        <v>182.26853041884385</v>
      </c>
      <c r="CQ29" s="204">
        <f>'3e Historical level Inputs'!CQ28</f>
        <v>183.32188840274981</v>
      </c>
      <c r="CR29" s="204">
        <f>'3e Historical level Inputs'!CR28</f>
        <v>188.80909904431613</v>
      </c>
      <c r="CS29" s="204">
        <f>'3e Historical level Inputs'!CS28</f>
        <v>184.16778309433681</v>
      </c>
      <c r="CT29" s="204">
        <f>'3e Historical level Inputs'!CT28</f>
        <v>187.93409282456849</v>
      </c>
      <c r="CU29" s="204">
        <f>'3e Historical level Inputs'!CU28</f>
        <v>186.15854662758863</v>
      </c>
      <c r="CV29" s="204">
        <f>'3e Historical level Inputs'!CV28</f>
        <v>264.82881018081127</v>
      </c>
      <c r="CW29" s="172"/>
      <c r="CX29" s="204">
        <f>'3e Historical level Inputs'!CX28</f>
        <v>273.17007409582737</v>
      </c>
      <c r="CY29" s="204">
        <f>'3e Historical level Inputs'!CY28</f>
        <v>273.17007409582737</v>
      </c>
      <c r="CZ29" s="204">
        <f>'3e Historical level Inputs'!CZ28</f>
        <v>299.58711295455356</v>
      </c>
      <c r="DA29" s="204">
        <f>'3e Historical level Inputs'!DA28</f>
        <v>299.58711295455356</v>
      </c>
      <c r="DB29" s="204">
        <f t="shared" ref="DB29:DG29" si="16">DB28*1.05</f>
        <v>302.89802684240578</v>
      </c>
      <c r="DC29" s="204">
        <f t="shared" si="16"/>
        <v>302.74928064933033</v>
      </c>
      <c r="DD29" s="204">
        <f t="shared" si="16"/>
        <v>334.06679498459351</v>
      </c>
      <c r="DE29" s="204">
        <f t="shared" si="16"/>
        <v>334.08425449954251</v>
      </c>
      <c r="DF29" s="204">
        <f t="shared" si="16"/>
        <v>338.15488718862247</v>
      </c>
      <c r="DG29" s="204">
        <f t="shared" si="16"/>
        <v>338.07110483464078</v>
      </c>
      <c r="DH29" s="204">
        <f t="shared" ref="DH29:DI29" si="17">DH28*1.05</f>
        <v>315.61641099626894</v>
      </c>
      <c r="DI29" s="204">
        <f t="shared" si="17"/>
        <v>296.37032607595216</v>
      </c>
      <c r="DJ29" s="204">
        <f t="shared" ref="DJ29:DK29" si="18">DJ28*1.05</f>
        <v>320.13572166562864</v>
      </c>
      <c r="DK29" s="204">
        <f t="shared" si="18"/>
        <v>327.91611221545827</v>
      </c>
      <c r="DL29" s="204">
        <f t="shared" ref="DL29" si="19">DL28*1.05</f>
        <v>314.97043833234852</v>
      </c>
    </row>
    <row r="30" spans="2:116" s="160" customFormat="1" ht="10.5" customHeight="1">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F30" s="168"/>
      <c r="DG30" s="168"/>
    </row>
    <row r="31" spans="2:116" s="158" customFormat="1" ht="38.25" customHeight="1">
      <c r="B31" s="170" t="s">
        <v>217</v>
      </c>
      <c r="C31" s="171" t="s">
        <v>176</v>
      </c>
      <c r="D31" s="171" t="s">
        <v>177</v>
      </c>
      <c r="E31" s="171" t="s">
        <v>178</v>
      </c>
      <c r="F31" s="171" t="s">
        <v>179</v>
      </c>
      <c r="G31" s="171" t="s">
        <v>180</v>
      </c>
      <c r="H31" s="171" t="s">
        <v>181</v>
      </c>
      <c r="I31" s="171" t="s">
        <v>182</v>
      </c>
      <c r="J31" s="171" t="s">
        <v>183</v>
      </c>
      <c r="K31" s="171" t="s">
        <v>184</v>
      </c>
      <c r="L31" s="171" t="s">
        <v>185</v>
      </c>
      <c r="M31" s="171" t="s">
        <v>186</v>
      </c>
      <c r="N31" s="172"/>
      <c r="O31" s="171" t="s">
        <v>187</v>
      </c>
      <c r="P31" s="171" t="s">
        <v>188</v>
      </c>
      <c r="Q31" s="171" t="s">
        <v>189</v>
      </c>
      <c r="R31" s="173" t="s">
        <v>190</v>
      </c>
      <c r="S31" s="173" t="s">
        <v>191</v>
      </c>
      <c r="T31" s="173" t="s">
        <v>192</v>
      </c>
      <c r="U31" s="173" t="s">
        <v>146</v>
      </c>
      <c r="V31" s="173" t="s">
        <v>147</v>
      </c>
      <c r="W31" s="173" t="s">
        <v>193</v>
      </c>
      <c r="X31" s="173" t="s">
        <v>194</v>
      </c>
      <c r="Y31" s="171" t="s">
        <v>195</v>
      </c>
      <c r="Z31" s="173" t="s">
        <v>196</v>
      </c>
      <c r="AA31" s="173" t="s">
        <v>197</v>
      </c>
      <c r="AB31" s="173" t="s">
        <v>198</v>
      </c>
      <c r="AC31" s="171" t="s">
        <v>199</v>
      </c>
      <c r="AD31" s="144"/>
      <c r="AE31" s="170" t="s">
        <v>217</v>
      </c>
      <c r="AF31" s="171" t="s">
        <v>176</v>
      </c>
      <c r="AG31" s="171" t="s">
        <v>177</v>
      </c>
      <c r="AH31" s="171" t="s">
        <v>178</v>
      </c>
      <c r="AI31" s="171" t="s">
        <v>179</v>
      </c>
      <c r="AJ31" s="171" t="s">
        <v>180</v>
      </c>
      <c r="AK31" s="171" t="s">
        <v>181</v>
      </c>
      <c r="AL31" s="171" t="s">
        <v>182</v>
      </c>
      <c r="AM31" s="171" t="s">
        <v>183</v>
      </c>
      <c r="AN31" s="171" t="s">
        <v>184</v>
      </c>
      <c r="AO31" s="171" t="s">
        <v>185</v>
      </c>
      <c r="AP31" s="171" t="s">
        <v>186</v>
      </c>
      <c r="AQ31" s="172"/>
      <c r="AR31" s="171" t="s">
        <v>187</v>
      </c>
      <c r="AS31" s="171" t="s">
        <v>188</v>
      </c>
      <c r="AT31" s="171" t="s">
        <v>189</v>
      </c>
      <c r="AU31" s="173" t="s">
        <v>190</v>
      </c>
      <c r="AV31" s="173" t="s">
        <v>191</v>
      </c>
      <c r="AW31" s="173" t="s">
        <v>192</v>
      </c>
      <c r="AX31" s="173" t="s">
        <v>146</v>
      </c>
      <c r="AY31" s="173" t="s">
        <v>147</v>
      </c>
      <c r="AZ31" s="173" t="s">
        <v>193</v>
      </c>
      <c r="BA31" s="173" t="s">
        <v>194</v>
      </c>
      <c r="BB31" s="171" t="s">
        <v>195</v>
      </c>
      <c r="BC31" s="173" t="s">
        <v>196</v>
      </c>
      <c r="BD31" s="173" t="s">
        <v>197</v>
      </c>
      <c r="BE31" s="173" t="s">
        <v>198</v>
      </c>
      <c r="BF31" s="171" t="s">
        <v>199</v>
      </c>
      <c r="BH31" s="170" t="s">
        <v>217</v>
      </c>
      <c r="BI31" s="171" t="s">
        <v>176</v>
      </c>
      <c r="BJ31" s="171" t="s">
        <v>177</v>
      </c>
      <c r="BK31" s="171" t="s">
        <v>178</v>
      </c>
      <c r="BL31" s="171" t="s">
        <v>179</v>
      </c>
      <c r="BM31" s="171" t="s">
        <v>180</v>
      </c>
      <c r="BN31" s="171" t="s">
        <v>181</v>
      </c>
      <c r="BO31" s="171" t="s">
        <v>182</v>
      </c>
      <c r="BP31" s="171" t="s">
        <v>183</v>
      </c>
      <c r="BQ31" s="171" t="s">
        <v>184</v>
      </c>
      <c r="BR31" s="171" t="s">
        <v>185</v>
      </c>
      <c r="BS31" s="171" t="s">
        <v>186</v>
      </c>
      <c r="BT31" s="172"/>
      <c r="BU31" s="171" t="s">
        <v>187</v>
      </c>
      <c r="BV31" s="171" t="s">
        <v>188</v>
      </c>
      <c r="BW31" s="171" t="s">
        <v>189</v>
      </c>
      <c r="BX31" s="173" t="s">
        <v>190</v>
      </c>
      <c r="BY31" s="173" t="s">
        <v>191</v>
      </c>
      <c r="BZ31" s="173" t="s">
        <v>192</v>
      </c>
      <c r="CA31" s="173" t="s">
        <v>146</v>
      </c>
      <c r="CB31" s="173" t="s">
        <v>147</v>
      </c>
      <c r="CC31" s="173" t="s">
        <v>193</v>
      </c>
      <c r="CD31" s="173" t="s">
        <v>194</v>
      </c>
      <c r="CE31" s="171" t="s">
        <v>195</v>
      </c>
      <c r="CF31" s="173" t="s">
        <v>196</v>
      </c>
      <c r="CG31" s="173" t="s">
        <v>197</v>
      </c>
      <c r="CH31" s="173" t="s">
        <v>198</v>
      </c>
      <c r="CI31" s="171" t="s">
        <v>199</v>
      </c>
      <c r="CJ31" s="144"/>
      <c r="CK31" s="170" t="s">
        <v>217</v>
      </c>
      <c r="CL31" s="171" t="s">
        <v>176</v>
      </c>
      <c r="CM31" s="171" t="s">
        <v>177</v>
      </c>
      <c r="CN31" s="171" t="s">
        <v>178</v>
      </c>
      <c r="CO31" s="171" t="s">
        <v>179</v>
      </c>
      <c r="CP31" s="171" t="s">
        <v>180</v>
      </c>
      <c r="CQ31" s="171" t="s">
        <v>181</v>
      </c>
      <c r="CR31" s="171" t="s">
        <v>182</v>
      </c>
      <c r="CS31" s="171" t="s">
        <v>183</v>
      </c>
      <c r="CT31" s="171" t="s">
        <v>184</v>
      </c>
      <c r="CU31" s="171" t="s">
        <v>185</v>
      </c>
      <c r="CV31" s="171" t="s">
        <v>186</v>
      </c>
      <c r="CW31" s="172"/>
      <c r="CX31" s="171" t="s">
        <v>187</v>
      </c>
      <c r="CY31" s="171" t="s">
        <v>188</v>
      </c>
      <c r="CZ31" s="171" t="s">
        <v>189</v>
      </c>
      <c r="DA31" s="173" t="s">
        <v>190</v>
      </c>
      <c r="DB31" s="173" t="s">
        <v>191</v>
      </c>
      <c r="DC31" s="173" t="s">
        <v>192</v>
      </c>
      <c r="DD31" s="173" t="s">
        <v>146</v>
      </c>
      <c r="DE31" s="173" t="s">
        <v>147</v>
      </c>
      <c r="DF31" s="173" t="s">
        <v>193</v>
      </c>
      <c r="DG31" s="173" t="s">
        <v>194</v>
      </c>
      <c r="DH31" s="171" t="s">
        <v>195</v>
      </c>
      <c r="DI31" s="173" t="s">
        <v>196</v>
      </c>
      <c r="DJ31" s="173" t="s">
        <v>197</v>
      </c>
      <c r="DK31" s="173" t="s">
        <v>198</v>
      </c>
      <c r="DL31" s="171" t="s">
        <v>199</v>
      </c>
    </row>
    <row r="32" spans="2:116" s="158" customFormat="1" ht="10.5" customHeight="1">
      <c r="B32" s="174" t="s">
        <v>200</v>
      </c>
      <c r="C32" s="204">
        <f>'3e Historical level Inputs'!C31</f>
        <v>179.00136797424895</v>
      </c>
      <c r="D32" s="204">
        <f>'3e Historical level Inputs'!D31</f>
        <v>171.2844775148248</v>
      </c>
      <c r="E32" s="204">
        <f>'3e Historical level Inputs'!E31</f>
        <v>188.2966425157575</v>
      </c>
      <c r="F32" s="204">
        <f>'3e Historical level Inputs'!F31</f>
        <v>205.64726567876167</v>
      </c>
      <c r="G32" s="204">
        <f>'3e Historical level Inputs'!G31</f>
        <v>244.35175317326426</v>
      </c>
      <c r="H32" s="204">
        <f>'3e Historical level Inputs'!H31</f>
        <v>220.83214040458211</v>
      </c>
      <c r="I32" s="204">
        <f>'3e Historical level Inputs'!I31</f>
        <v>213.18332557673111</v>
      </c>
      <c r="J32" s="204">
        <f>'3e Historical level Inputs'!J31</f>
        <v>186.28634708232781</v>
      </c>
      <c r="K32" s="204">
        <f>'3e Historical level Inputs'!K31</f>
        <v>221.40767996833435</v>
      </c>
      <c r="L32" s="204">
        <f>'3e Historical level Inputs'!L31</f>
        <v>277.90448646108462</v>
      </c>
      <c r="M32" s="204">
        <f>'3e Historical level Inputs'!M31</f>
        <v>515.28606921595917</v>
      </c>
      <c r="N32" s="172"/>
      <c r="O32" s="204">
        <f>'3e Historical level Inputs'!O31</f>
        <v>1154.4785866007871</v>
      </c>
      <c r="P32" s="204">
        <f>'3e Historical level Inputs'!P31</f>
        <v>1597.1745371627455</v>
      </c>
      <c r="Q32" s="204">
        <f>'3e Historical level Inputs'!Q31</f>
        <v>1089.9605425061691</v>
      </c>
      <c r="R32" s="204">
        <f>'3e Historical level Inputs'!R31</f>
        <v>493.32342630895181</v>
      </c>
      <c r="S32" s="204">
        <f>'3e Historical level Inputs'!S31</f>
        <v>437.44397863035232</v>
      </c>
      <c r="T32" s="204">
        <f>'3e Historical level Inputs'!T31</f>
        <v>473.48294979096471</v>
      </c>
      <c r="U32" s="204">
        <f>'3e Historical level Inputs'!U31</f>
        <v>352.81674784941504</v>
      </c>
      <c r="V32" s="204">
        <f>'3e Historical level Inputs'!V31</f>
        <v>299.97045974315182</v>
      </c>
      <c r="W32" s="204">
        <f>'3e Historical level Inputs'!W31</f>
        <v>345.83733293810661</v>
      </c>
      <c r="X32" s="204">
        <f>'3e Historical level Inputs'!X31</f>
        <v>355.90694681107556</v>
      </c>
      <c r="Y32" s="204">
        <f>'3e Historical level Inputs'!Y31</f>
        <v>387.26692007059006</v>
      </c>
      <c r="Z32" s="204">
        <f>'3e Historical level Inputs'!Z31</f>
        <v>347.02859235326872</v>
      </c>
      <c r="AA32" s="204">
        <f>'3e Historical level Inputs'!AA31</f>
        <v>347.70840412996597</v>
      </c>
      <c r="AB32" s="204">
        <f>'3e Historical level Inputs'!AB31</f>
        <v>311.3397552471971</v>
      </c>
      <c r="AC32" s="204">
        <f>'3e Historical level Inputs'!AC31</f>
        <v>298.38120440828499</v>
      </c>
      <c r="AD32" s="144"/>
      <c r="AE32" s="174" t="s">
        <v>200</v>
      </c>
      <c r="AF32" s="204">
        <f>'3e Historical level Inputs'!AF31</f>
        <v>243.5641006936373</v>
      </c>
      <c r="AG32" s="204">
        <f>'3e Historical level Inputs'!AG31</f>
        <v>233.38718526559481</v>
      </c>
      <c r="AH32" s="204">
        <f>'3e Historical level Inputs'!AH31</f>
        <v>255.96477111507141</v>
      </c>
      <c r="AI32" s="204">
        <f>'3e Historical level Inputs'!AI31</f>
        <v>280.35133215513343</v>
      </c>
      <c r="AJ32" s="204">
        <f>'3e Historical level Inputs'!AJ31</f>
        <v>331.88177601701312</v>
      </c>
      <c r="AK32" s="204">
        <f>'3e Historical level Inputs'!AK31</f>
        <v>300.85275986127681</v>
      </c>
      <c r="AL32" s="204">
        <f>'3e Historical level Inputs'!AL31</f>
        <v>290.33538273875416</v>
      </c>
      <c r="AM32" s="204">
        <f>'3e Historical level Inputs'!AM31</f>
        <v>253.3454702673852</v>
      </c>
      <c r="AN32" s="204">
        <f>'3e Historical level Inputs'!AN31</f>
        <v>301.17601117012339</v>
      </c>
      <c r="AO32" s="204">
        <f>'3e Historical level Inputs'!AO31</f>
        <v>380.12916390301859</v>
      </c>
      <c r="AP32" s="204">
        <f>'3e Historical level Inputs'!AP31</f>
        <v>686.93566973033592</v>
      </c>
      <c r="AQ32" s="172"/>
      <c r="AR32" s="204">
        <f>'3e Historical level Inputs'!AR31</f>
        <v>1512.8094841491961</v>
      </c>
      <c r="AS32" s="204">
        <f>'3e Historical level Inputs'!AS31</f>
        <v>2208.3388120062273</v>
      </c>
      <c r="AT32" s="204">
        <f>'3e Historical level Inputs'!AT31</f>
        <v>1494.1918100465305</v>
      </c>
      <c r="AU32" s="204">
        <f>'3e Historical level Inputs'!AU31</f>
        <v>666.64106676100289</v>
      </c>
      <c r="AV32" s="204">
        <f>'3e Historical level Inputs'!AV31</f>
        <v>594.283958811405</v>
      </c>
      <c r="AW32" s="204">
        <f>'3e Historical level Inputs'!AW31</f>
        <v>646.55912706764207</v>
      </c>
      <c r="AX32" s="204">
        <f>'3e Historical level Inputs'!AX31</f>
        <v>477.16805647172947</v>
      </c>
      <c r="AY32" s="204">
        <f>'3e Historical level Inputs'!AY31</f>
        <v>400.7554662471087</v>
      </c>
      <c r="AZ32" s="204">
        <f>'3e Historical level Inputs'!AZ31</f>
        <v>467.73429822907428</v>
      </c>
      <c r="BA32" s="204">
        <f>'3e Historical level Inputs'!BA31</f>
        <v>486.49058675635519</v>
      </c>
      <c r="BB32" s="204">
        <f>'3e Historical level Inputs'!BB31</f>
        <v>527.73361474943317</v>
      </c>
      <c r="BC32" s="204">
        <f>'3e Historical level Inputs'!BC31</f>
        <v>471.15421636604253</v>
      </c>
      <c r="BD32" s="204">
        <f>'3e Historical level Inputs'!BD31</f>
        <v>473.81748342969661</v>
      </c>
      <c r="BE32" s="204">
        <f>'3e Historical level Inputs'!BE31</f>
        <v>455.20280566706157</v>
      </c>
      <c r="BF32" s="204">
        <f>'3e Historical level Inputs'!BF31</f>
        <v>430.37690013179059</v>
      </c>
      <c r="BH32" s="174" t="s">
        <v>200</v>
      </c>
      <c r="BI32" s="204">
        <f>'3e Historical level Inputs'!BI31</f>
        <v>200.75</v>
      </c>
      <c r="BJ32" s="204">
        <f>'3e Historical level Inputs'!BJ31</f>
        <v>199.05999999999997</v>
      </c>
      <c r="BK32" s="204">
        <f>'3e Historical level Inputs'!BK31</f>
        <v>215.77</v>
      </c>
      <c r="BL32" s="204">
        <f>'3e Historical level Inputs'!BL31</f>
        <v>243.3600000000001</v>
      </c>
      <c r="BM32" s="204">
        <f>'3e Historical level Inputs'!BM31</f>
        <v>281.17999999999995</v>
      </c>
      <c r="BN32" s="204">
        <f>'3e Historical level Inputs'!BN31</f>
        <v>230.78000000000006</v>
      </c>
      <c r="BO32" s="204">
        <f>'3e Historical level Inputs'!BO31</f>
        <v>206.32000000000002</v>
      </c>
      <c r="BP32" s="204">
        <f>'3e Historical level Inputs'!BP31</f>
        <v>145.13000000000005</v>
      </c>
      <c r="BQ32" s="204">
        <f>'3e Historical level Inputs'!BQ31</f>
        <v>187.07</v>
      </c>
      <c r="BR32" s="204">
        <f>'3e Historical level Inputs'!BR31</f>
        <v>276.5100000000001</v>
      </c>
      <c r="BS32" s="204">
        <f>'3e Historical level Inputs'!BS31</f>
        <v>586.80999999999972</v>
      </c>
      <c r="BT32" s="172"/>
      <c r="BU32" s="204">
        <f>'3e Historical level Inputs'!BU31</f>
        <v>1376.8009245311077</v>
      </c>
      <c r="BV32" s="204">
        <f>'3e Historical level Inputs'!BV31</f>
        <v>1631.9111772946392</v>
      </c>
      <c r="BW32" s="204">
        <f>'3e Historical level Inputs'!BW31</f>
        <v>1133.4240853181416</v>
      </c>
      <c r="BX32" s="204">
        <f>'3e Historical level Inputs'!BX31</f>
        <v>572.26257830931559</v>
      </c>
      <c r="BY32" s="204">
        <f>'3e Historical level Inputs'!BY31</f>
        <v>524.28445804252556</v>
      </c>
      <c r="BZ32" s="204">
        <f>'3e Historical level Inputs'!BZ31</f>
        <v>582.25117085916713</v>
      </c>
      <c r="CA32" s="204">
        <f>'3e Historical level Inputs'!CA31</f>
        <v>409.58146100228066</v>
      </c>
      <c r="CB32" s="204">
        <f>'3e Historical level Inputs'!CB31</f>
        <v>347.51209214970675</v>
      </c>
      <c r="CC32" s="204">
        <f>'3e Historical level Inputs'!CC31</f>
        <v>434.55989504828875</v>
      </c>
      <c r="CD32" s="204">
        <f>'3e Historical level Inputs'!CD31</f>
        <v>445.47136580670946</v>
      </c>
      <c r="CE32" s="204">
        <f>'3e Historical level Inputs'!CE31</f>
        <v>499.60569534182372</v>
      </c>
      <c r="CF32" s="204">
        <f>'3e Historical level Inputs'!CF31</f>
        <v>425.76788899996546</v>
      </c>
      <c r="CG32" s="204">
        <f>'3e Historical level Inputs'!CG31</f>
        <v>410.21697832740216</v>
      </c>
      <c r="CH32" s="204">
        <f>'3e Historical level Inputs'!CH31</f>
        <v>355.08668067017339</v>
      </c>
      <c r="CI32" s="204">
        <f>'3e Historical level Inputs'!CI31</f>
        <v>311.0981101456469</v>
      </c>
      <c r="CJ32" s="144"/>
      <c r="CK32" s="174" t="s">
        <v>200</v>
      </c>
      <c r="CL32" s="204">
        <f>'3e Historical level Inputs'!CL31</f>
        <v>379.75136797424898</v>
      </c>
      <c r="CM32" s="204">
        <f>'3e Historical level Inputs'!CM31</f>
        <v>370.3444775148248</v>
      </c>
      <c r="CN32" s="204">
        <f>'3e Historical level Inputs'!CN31</f>
        <v>404.06664251575751</v>
      </c>
      <c r="CO32" s="204">
        <f>'3e Historical level Inputs'!CO31</f>
        <v>449.00726567876177</v>
      </c>
      <c r="CP32" s="204">
        <f>'3e Historical level Inputs'!CP31</f>
        <v>525.53175317326418</v>
      </c>
      <c r="CQ32" s="204">
        <f>'3e Historical level Inputs'!CQ31</f>
        <v>451.61214040458219</v>
      </c>
      <c r="CR32" s="204">
        <f>'3e Historical level Inputs'!CR31</f>
        <v>419.50332557673113</v>
      </c>
      <c r="CS32" s="204">
        <f>'3e Historical level Inputs'!CS31</f>
        <v>331.41634708232789</v>
      </c>
      <c r="CT32" s="204">
        <f>'3e Historical level Inputs'!CT31</f>
        <v>408.47767996833431</v>
      </c>
      <c r="CU32" s="204">
        <f>'3e Historical level Inputs'!CU31</f>
        <v>554.41448646108472</v>
      </c>
      <c r="CV32" s="204">
        <f>'3e Historical level Inputs'!CV31</f>
        <v>1102.0960692159588</v>
      </c>
      <c r="CW32" s="172"/>
      <c r="CX32" s="204">
        <f>'3e Historical level Inputs'!CX31</f>
        <v>2531.2795111318947</v>
      </c>
      <c r="CY32" s="204">
        <f>'3e Historical level Inputs'!CY31</f>
        <v>3229.0857144573847</v>
      </c>
      <c r="CZ32" s="204">
        <f>'3e Historical level Inputs'!CZ31</f>
        <v>2223.3846278243109</v>
      </c>
      <c r="DA32" s="204">
        <f>'3e Historical level Inputs'!DA31</f>
        <v>1065.5860046182675</v>
      </c>
      <c r="DB32" s="204">
        <f>'3e Historical level Inputs'!DB31</f>
        <v>961.72843667287793</v>
      </c>
      <c r="DC32" s="204">
        <f>'3e Historical level Inputs'!DC31</f>
        <v>1055.7341206501319</v>
      </c>
      <c r="DD32" s="204">
        <f>'3e Historical level Inputs'!DD31</f>
        <v>762.3982088516957</v>
      </c>
      <c r="DE32" s="204">
        <f>'3e Historical level Inputs'!DE31</f>
        <v>647.48255189285851</v>
      </c>
      <c r="DF32" s="204">
        <f>'3e Historical level Inputs'!DF31</f>
        <v>780.39722798639536</v>
      </c>
      <c r="DG32" s="204">
        <f>'3e Historical level Inputs'!DG31</f>
        <v>801.37831261778501</v>
      </c>
      <c r="DH32" s="204">
        <f>'3e Historical level Inputs'!DH31</f>
        <v>886.87261541241378</v>
      </c>
      <c r="DI32" s="204">
        <f>'3e Historical level Inputs'!DI31</f>
        <v>772.79648135323419</v>
      </c>
      <c r="DJ32" s="204">
        <f>'3e Historical level Inputs'!DJ31</f>
        <v>757.92538245736819</v>
      </c>
      <c r="DK32" s="204">
        <f>'3e Historical level Inputs'!DK31</f>
        <v>666.42643591737055</v>
      </c>
      <c r="DL32" s="204">
        <f>'3e Historical level Inputs'!DL31</f>
        <v>609.47931455393189</v>
      </c>
    </row>
    <row r="33" spans="2:118" s="158" customFormat="1" ht="10.5" customHeight="1">
      <c r="B33" s="174" t="s">
        <v>201</v>
      </c>
      <c r="C33" s="204">
        <f>'3e Historical level Inputs'!C32</f>
        <v>3.4648843503671367</v>
      </c>
      <c r="D33" s="204">
        <f>'3e Historical level Inputs'!D32</f>
        <v>3.3612879396840958</v>
      </c>
      <c r="E33" s="204">
        <f>'3e Historical level Inputs'!E32</f>
        <v>11.652403061262774</v>
      </c>
      <c r="F33" s="204">
        <f>'3e Historical level Inputs'!F32</f>
        <v>11.077105801368656</v>
      </c>
      <c r="G33" s="204">
        <f>'3e Historical level Inputs'!G32</f>
        <v>14.883230646022749</v>
      </c>
      <c r="H33" s="204">
        <f>'3e Historical level Inputs'!H32</f>
        <v>14.819176551301227</v>
      </c>
      <c r="I33" s="204">
        <f>'3e Historical level Inputs'!I32</f>
        <v>17.646102036866232</v>
      </c>
      <c r="J33" s="204">
        <f>'3e Historical level Inputs'!J32</f>
        <v>18.715424771732444</v>
      </c>
      <c r="K33" s="204">
        <f>'3e Historical level Inputs'!K32</f>
        <v>14.308593954183147</v>
      </c>
      <c r="L33" s="204">
        <f>'3e Historical level Inputs'!L32</f>
        <v>14.67492004669276</v>
      </c>
      <c r="M33" s="204">
        <f>'3e Historical level Inputs'!M32</f>
        <v>9.2172823280201097</v>
      </c>
      <c r="N33" s="172"/>
      <c r="O33" s="204">
        <f>'3e Historical level Inputs'!O32</f>
        <v>11.671120371343685</v>
      </c>
      <c r="P33" s="204">
        <f>'3e Historical level Inputs'!P32</f>
        <v>11.671120371343685</v>
      </c>
      <c r="Q33" s="204">
        <f>'3e Historical level Inputs'!Q32</f>
        <v>18.00005259322603</v>
      </c>
      <c r="R33" s="204">
        <f>'3e Historical level Inputs'!R32</f>
        <v>18.00005259322603</v>
      </c>
      <c r="S33" s="204">
        <f>'3e Historical level Inputs'!S32</f>
        <v>17.216596257944094</v>
      </c>
      <c r="T33" s="204">
        <f>'3e Historical level Inputs'!T32</f>
        <v>17.216596257944094</v>
      </c>
      <c r="U33" s="204">
        <f>'3e Historical level Inputs'!U32</f>
        <v>23.47032631810719</v>
      </c>
      <c r="V33" s="204">
        <f>'3e Historical level Inputs'!V32</f>
        <v>21.613731818623155</v>
      </c>
      <c r="W33" s="204">
        <f>'3e Historical level Inputs'!W32</f>
        <v>20.798362237288099</v>
      </c>
      <c r="X33" s="204">
        <f>'3e Historical level Inputs'!X32</f>
        <v>20.798362237288099</v>
      </c>
      <c r="Y33" s="204">
        <f>'3e Historical level Inputs'!Y32</f>
        <v>28.350186530706992</v>
      </c>
      <c r="Z33" s="204">
        <f>'3e Historical level Inputs'!Z32</f>
        <v>27.626561416850421</v>
      </c>
      <c r="AA33" s="204">
        <f>'3e Historical level Inputs'!AA32</f>
        <v>27.166217531894624</v>
      </c>
      <c r="AB33" s="204">
        <f>'3e Historical level Inputs'!AB32</f>
        <v>24.053416438725467</v>
      </c>
      <c r="AC33" s="204">
        <f>'3e Historical level Inputs'!AC32</f>
        <v>42.671816390679375</v>
      </c>
      <c r="AD33" s="144"/>
      <c r="AE33" s="174" t="s">
        <v>201</v>
      </c>
      <c r="AF33" s="204">
        <f>'3e Historical level Inputs'!AF32</f>
        <v>3.695838468799503</v>
      </c>
      <c r="AG33" s="204">
        <f>'3e Historical level Inputs'!AG32</f>
        <v>3.5853367720281919</v>
      </c>
      <c r="AH33" s="204">
        <f>'3e Historical level Inputs'!AH32</f>
        <v>12.42910064094038</v>
      </c>
      <c r="AI33" s="204">
        <f>'3e Historical level Inputs'!AI32</f>
        <v>11.815456613688003</v>
      </c>
      <c r="AJ33" s="204">
        <f>'3e Historical level Inputs'!AJ32</f>
        <v>15.875278204103214</v>
      </c>
      <c r="AK33" s="204">
        <f>'3e Historical level Inputs'!AK32</f>
        <v>15.252517859400495</v>
      </c>
      <c r="AL33" s="204">
        <f>'3e Historical level Inputs'!AL32</f>
        <v>18.162094323274683</v>
      </c>
      <c r="AM33" s="204">
        <f>'3e Historical level Inputs'!AM32</f>
        <v>18.515809469683656</v>
      </c>
      <c r="AN33" s="204">
        <f>'3e Historical level Inputs'!AN32</f>
        <v>14.155980140040841</v>
      </c>
      <c r="AO33" s="204">
        <f>'3e Historical level Inputs'!AO32</f>
        <v>14.309299644028929</v>
      </c>
      <c r="AP33" s="204">
        <f>'3e Historical level Inputs'!AP32</f>
        <v>8.9876347080460999</v>
      </c>
      <c r="AQ33" s="172"/>
      <c r="AR33" s="204">
        <f>'3e Historical level Inputs'!AR32</f>
        <v>12.009130989979031</v>
      </c>
      <c r="AS33" s="204">
        <f>'3e Historical level Inputs'!AS32</f>
        <v>12.009130989979031</v>
      </c>
      <c r="AT33" s="204">
        <f>'3e Historical level Inputs'!AT32</f>
        <v>18.521453844979444</v>
      </c>
      <c r="AU33" s="204">
        <f>'3e Historical level Inputs'!AU32</f>
        <v>18.521453844979444</v>
      </c>
      <c r="AV33" s="204">
        <f>'3e Historical level Inputs'!AV32</f>
        <v>18.417607023985347</v>
      </c>
      <c r="AW33" s="204">
        <f>'3e Historical level Inputs'!AW32</f>
        <v>18.417607023985347</v>
      </c>
      <c r="AX33" s="204">
        <f>'3e Historical level Inputs'!AX32</f>
        <v>25.107186244146799</v>
      </c>
      <c r="AY33" s="204">
        <f>'3e Historical level Inputs'!AY32</f>
        <v>23.121109730057501</v>
      </c>
      <c r="AZ33" s="204">
        <f>'3e Historical level Inputs'!AZ32</f>
        <v>23.799722335326042</v>
      </c>
      <c r="BA33" s="204">
        <f>'3e Historical level Inputs'!BA32</f>
        <v>23.799722335326042</v>
      </c>
      <c r="BB33" s="204">
        <f>'3e Historical level Inputs'!BB32</f>
        <v>32.441547103051477</v>
      </c>
      <c r="BC33" s="204">
        <f>'3e Historical level Inputs'!BC32</f>
        <v>31.613491944024503</v>
      </c>
      <c r="BD33" s="204">
        <f>'3e Historical level Inputs'!BD32</f>
        <v>31.105691275625709</v>
      </c>
      <c r="BE33" s="204">
        <f>'3e Historical level Inputs'!BE32</f>
        <v>29.363017652570335</v>
      </c>
      <c r="BF33" s="204">
        <f>'3e Historical level Inputs'!BF32</f>
        <v>52.091044670052121</v>
      </c>
      <c r="BH33" s="174" t="s">
        <v>201</v>
      </c>
      <c r="BI33" s="204">
        <f>'3e Historical level Inputs'!BI32</f>
        <v>0</v>
      </c>
      <c r="BJ33" s="204">
        <f>'3e Historical level Inputs'!BJ32</f>
        <v>0</v>
      </c>
      <c r="BK33" s="204">
        <f>'3e Historical level Inputs'!BK32</f>
        <v>0</v>
      </c>
      <c r="BL33" s="204">
        <f>'3e Historical level Inputs'!BL32</f>
        <v>0</v>
      </c>
      <c r="BM33" s="204">
        <f>'3e Historical level Inputs'!BM32</f>
        <v>0</v>
      </c>
      <c r="BN33" s="204">
        <f>'3e Historical level Inputs'!BN32</f>
        <v>0</v>
      </c>
      <c r="BO33" s="204">
        <f>'3e Historical level Inputs'!BO32</f>
        <v>0</v>
      </c>
      <c r="BP33" s="204">
        <f>'3e Historical level Inputs'!BP32</f>
        <v>0</v>
      </c>
      <c r="BQ33" s="204">
        <f>'3e Historical level Inputs'!BQ32</f>
        <v>0</v>
      </c>
      <c r="BR33" s="204">
        <f>'3e Historical level Inputs'!BR32</f>
        <v>0</v>
      </c>
      <c r="BS33" s="204">
        <f>'3e Historical level Inputs'!BS32</f>
        <v>0</v>
      </c>
      <c r="BT33" s="172"/>
      <c r="BU33" s="204">
        <f>'3e Historical level Inputs'!BU32</f>
        <v>0</v>
      </c>
      <c r="BV33" s="204">
        <f>'3e Historical level Inputs'!BV32</f>
        <v>0</v>
      </c>
      <c r="BW33" s="204">
        <f>'3e Historical level Inputs'!BW32</f>
        <v>0</v>
      </c>
      <c r="BX33" s="204">
        <f>'3e Historical level Inputs'!BX32</f>
        <v>0</v>
      </c>
      <c r="BY33" s="204">
        <f>'3e Historical level Inputs'!BY32</f>
        <v>0</v>
      </c>
      <c r="BZ33" s="204">
        <f>'3e Historical level Inputs'!BZ32</f>
        <v>0</v>
      </c>
      <c r="CA33" s="204">
        <f>'3e Historical level Inputs'!CA32</f>
        <v>0</v>
      </c>
      <c r="CB33" s="204">
        <f>'3e Historical level Inputs'!CB32</f>
        <v>0</v>
      </c>
      <c r="CC33" s="204">
        <f>'3e Historical level Inputs'!CC32</f>
        <v>0</v>
      </c>
      <c r="CD33" s="204">
        <f>'3e Historical level Inputs'!CD32</f>
        <v>0</v>
      </c>
      <c r="CE33" s="204">
        <f>'3e Historical level Inputs'!CE32</f>
        <v>0</v>
      </c>
      <c r="CF33" s="204">
        <f>'3e Historical level Inputs'!CF32</f>
        <v>0</v>
      </c>
      <c r="CG33" s="204">
        <f>'3e Historical level Inputs'!CG32</f>
        <v>0</v>
      </c>
      <c r="CH33" s="204">
        <f>'3e Historical level Inputs'!CH32</f>
        <v>0</v>
      </c>
      <c r="CI33" s="204">
        <f>'3e Historical level Inputs'!CI32</f>
        <v>0</v>
      </c>
      <c r="CJ33" s="144"/>
      <c r="CK33" s="174" t="s">
        <v>201</v>
      </c>
      <c r="CL33" s="204">
        <f>'3e Historical level Inputs'!CL32</f>
        <v>3.4648843503671367</v>
      </c>
      <c r="CM33" s="204">
        <f>'3e Historical level Inputs'!CM32</f>
        <v>3.3612879396840958</v>
      </c>
      <c r="CN33" s="204">
        <f>'3e Historical level Inputs'!CN32</f>
        <v>11.652403061262774</v>
      </c>
      <c r="CO33" s="204">
        <f>'3e Historical level Inputs'!CO32</f>
        <v>11.077105801368656</v>
      </c>
      <c r="CP33" s="204">
        <f>'3e Historical level Inputs'!CP32</f>
        <v>14.883230646022749</v>
      </c>
      <c r="CQ33" s="204">
        <f>'3e Historical level Inputs'!CQ32</f>
        <v>14.819176551301227</v>
      </c>
      <c r="CR33" s="204">
        <f>'3e Historical level Inputs'!CR32</f>
        <v>17.646102036866232</v>
      </c>
      <c r="CS33" s="204">
        <f>'3e Historical level Inputs'!CS32</f>
        <v>18.715424771732444</v>
      </c>
      <c r="CT33" s="204">
        <f>'3e Historical level Inputs'!CT32</f>
        <v>14.308593954183147</v>
      </c>
      <c r="CU33" s="204">
        <f>'3e Historical level Inputs'!CU32</f>
        <v>14.67492004669276</v>
      </c>
      <c r="CV33" s="204">
        <f>'3e Historical level Inputs'!CV32</f>
        <v>9.2172823280201097</v>
      </c>
      <c r="CW33" s="172"/>
      <c r="CX33" s="204">
        <f>'3e Historical level Inputs'!CX32</f>
        <v>11.671120371343685</v>
      </c>
      <c r="CY33" s="204">
        <f>'3e Historical level Inputs'!CY32</f>
        <v>11.671120371343685</v>
      </c>
      <c r="CZ33" s="204">
        <f>'3e Historical level Inputs'!CZ32</f>
        <v>18.00005259322603</v>
      </c>
      <c r="DA33" s="204">
        <f>'3e Historical level Inputs'!DA32</f>
        <v>18.00005259322603</v>
      </c>
      <c r="DB33" s="204">
        <f>'3e Historical level Inputs'!DB32</f>
        <v>17.216596257944094</v>
      </c>
      <c r="DC33" s="204">
        <f>'3e Historical level Inputs'!DC32</f>
        <v>17.216596257944094</v>
      </c>
      <c r="DD33" s="204">
        <f>'3e Historical level Inputs'!DD32</f>
        <v>23.47032631810719</v>
      </c>
      <c r="DE33" s="204">
        <f>'3e Historical level Inputs'!DE32</f>
        <v>21.613731818623155</v>
      </c>
      <c r="DF33" s="204">
        <f>'3e Historical level Inputs'!DF32</f>
        <v>20.798362237288099</v>
      </c>
      <c r="DG33" s="204">
        <f>'3e Historical level Inputs'!DG32</f>
        <v>20.798362237288099</v>
      </c>
      <c r="DH33" s="204">
        <f>'3e Historical level Inputs'!DH32</f>
        <v>28.350186530706992</v>
      </c>
      <c r="DI33" s="204">
        <f>'3e Historical level Inputs'!DI32</f>
        <v>27.626561416850421</v>
      </c>
      <c r="DJ33" s="204">
        <f>'3e Historical level Inputs'!DJ32</f>
        <v>27.166217531894624</v>
      </c>
      <c r="DK33" s="204">
        <f>'3e Historical level Inputs'!DK32</f>
        <v>24.053416438725467</v>
      </c>
      <c r="DL33" s="204">
        <f>'3e Historical level Inputs'!DL32</f>
        <v>42.671816390679375</v>
      </c>
    </row>
    <row r="34" spans="2:118" s="158" customFormat="1" ht="10.5" customHeight="1">
      <c r="B34" s="174" t="s">
        <v>202</v>
      </c>
      <c r="C34" s="204" t="str">
        <f>'3e Historical level Inputs'!C33</f>
        <v>-</v>
      </c>
      <c r="D34" s="204" t="str">
        <f>'3e Historical level Inputs'!D33</f>
        <v>-</v>
      </c>
      <c r="E34" s="204" t="str">
        <f>'3e Historical level Inputs'!E33</f>
        <v>-</v>
      </c>
      <c r="F34" s="204" t="str">
        <f>'3e Historical level Inputs'!F33</f>
        <v>-</v>
      </c>
      <c r="G34" s="204" t="str">
        <f>'3e Historical level Inputs'!G33</f>
        <v>-</v>
      </c>
      <c r="H34" s="204" t="str">
        <f>'3e Historical level Inputs'!H33</f>
        <v>-</v>
      </c>
      <c r="I34" s="204" t="str">
        <f>'3e Historical level Inputs'!I33</f>
        <v>-</v>
      </c>
      <c r="J34" s="204">
        <f>'3e Historical level Inputs'!J33</f>
        <v>4.5552674196923926</v>
      </c>
      <c r="K34" s="204">
        <f>'3e Historical level Inputs'!K33</f>
        <v>9.975695096053105</v>
      </c>
      <c r="L34" s="204">
        <f>'3e Historical level Inputs'!L33</f>
        <v>4.43</v>
      </c>
      <c r="M34" s="204" t="str">
        <f>'3e Historical level Inputs'!M33</f>
        <v>-</v>
      </c>
      <c r="N34" s="172"/>
      <c r="O34" s="204">
        <f>'3e Historical level Inputs'!O33</f>
        <v>20.736406675957259</v>
      </c>
      <c r="P34" s="204">
        <f>'3e Historical level Inputs'!P33</f>
        <v>20.736406675957259</v>
      </c>
      <c r="Q34" s="204">
        <f>'3e Historical level Inputs'!Q33</f>
        <v>26.747623889549011</v>
      </c>
      <c r="R34" s="204">
        <f>'3e Historical level Inputs'!R33</f>
        <v>35.16407790811737</v>
      </c>
      <c r="S34" s="204">
        <f>'3e Historical level Inputs'!S33</f>
        <v>6.0112172135917499</v>
      </c>
      <c r="T34" s="204">
        <f>'3e Historical level Inputs'!T33</f>
        <v>6.0112172135917499</v>
      </c>
      <c r="U34" s="204">
        <f>'3e Historical level Inputs'!U33</f>
        <v>15.899644085837112</v>
      </c>
      <c r="V34" s="204">
        <f>'3e Historical level Inputs'!V33</f>
        <v>15.899644085837112</v>
      </c>
      <c r="W34" s="204">
        <f>'3e Historical level Inputs'!W33</f>
        <v>15.899644085837112</v>
      </c>
      <c r="X34" s="204">
        <f>'3e Historical level Inputs'!X33</f>
        <v>15.899644085837112</v>
      </c>
      <c r="Y34" s="204">
        <f>'3e Historical level Inputs'!Y33</f>
        <v>15.899644085837112</v>
      </c>
      <c r="Z34" s="204">
        <f>'3e Historical level Inputs'!Z33</f>
        <v>0</v>
      </c>
      <c r="AA34" s="204">
        <f>'3e Historical level Inputs'!AA33</f>
        <v>0</v>
      </c>
      <c r="AB34" s="204">
        <f>'3e Historical level Inputs'!AB33</f>
        <v>0</v>
      </c>
      <c r="AC34" s="204">
        <f>'3e Historical level Inputs'!AC33</f>
        <v>0</v>
      </c>
      <c r="AD34" s="144"/>
      <c r="AE34" s="174" t="s">
        <v>202</v>
      </c>
      <c r="AF34" s="204" t="str">
        <f>'3e Historical level Inputs'!AF33</f>
        <v>-</v>
      </c>
      <c r="AG34" s="204" t="str">
        <f>'3e Historical level Inputs'!AG33</f>
        <v>-</v>
      </c>
      <c r="AH34" s="204" t="str">
        <f>'3e Historical level Inputs'!AH33</f>
        <v>-</v>
      </c>
      <c r="AI34" s="204" t="str">
        <f>'3e Historical level Inputs'!AI33</f>
        <v>-</v>
      </c>
      <c r="AJ34" s="204" t="str">
        <f>'3e Historical level Inputs'!AJ33</f>
        <v>-</v>
      </c>
      <c r="AK34" s="204" t="str">
        <f>'3e Historical level Inputs'!AK33</f>
        <v>-</v>
      </c>
      <c r="AL34" s="204" t="str">
        <f>'3e Historical level Inputs'!AL33</f>
        <v>-</v>
      </c>
      <c r="AM34" s="204">
        <f>'3e Historical level Inputs'!AM33</f>
        <v>6.5476579358857476</v>
      </c>
      <c r="AN34" s="204">
        <f>'3e Historical level Inputs'!AN33</f>
        <v>9.975695096053105</v>
      </c>
      <c r="AO34" s="204">
        <f>'3e Historical level Inputs'!AO33</f>
        <v>4.43</v>
      </c>
      <c r="AP34" s="204" t="str">
        <f>'3e Historical level Inputs'!AP33</f>
        <v>-</v>
      </c>
      <c r="AQ34" s="172"/>
      <c r="AR34" s="204">
        <f>'3e Historical level Inputs'!AR33</f>
        <v>20.701931196232078</v>
      </c>
      <c r="AS34" s="204">
        <f>'3e Historical level Inputs'!AS33</f>
        <v>20.701931196232078</v>
      </c>
      <c r="AT34" s="204">
        <f>'3e Historical level Inputs'!AT33</f>
        <v>26.713148409823834</v>
      </c>
      <c r="AU34" s="204">
        <f>'3e Historical level Inputs'!AU33</f>
        <v>38.116086112400332</v>
      </c>
      <c r="AV34" s="204">
        <f>'3e Historical level Inputs'!AV33</f>
        <v>6.0112172135917499</v>
      </c>
      <c r="AW34" s="204">
        <f>'3e Historical level Inputs'!AW33</f>
        <v>6.0112172135917499</v>
      </c>
      <c r="AX34" s="204">
        <f>'3e Historical level Inputs'!AX33</f>
        <v>15.899644085837112</v>
      </c>
      <c r="AY34" s="204">
        <f>'3e Historical level Inputs'!AY33</f>
        <v>15.899644085837112</v>
      </c>
      <c r="AZ34" s="204">
        <f>'3e Historical level Inputs'!AZ33</f>
        <v>15.899644085837112</v>
      </c>
      <c r="BA34" s="204">
        <f>'3e Historical level Inputs'!BA33</f>
        <v>15.899644085837112</v>
      </c>
      <c r="BB34" s="204">
        <f>'3e Historical level Inputs'!BB33</f>
        <v>15.899644085837112</v>
      </c>
      <c r="BC34" s="204">
        <f>'3e Historical level Inputs'!BC33</f>
        <v>0</v>
      </c>
      <c r="BD34" s="204">
        <f>'3e Historical level Inputs'!BD33</f>
        <v>0</v>
      </c>
      <c r="BE34" s="204">
        <f>'3e Historical level Inputs'!BE33</f>
        <v>0</v>
      </c>
      <c r="BF34" s="204">
        <f>'3e Historical level Inputs'!BF33</f>
        <v>0</v>
      </c>
      <c r="BH34" s="174" t="s">
        <v>202</v>
      </c>
      <c r="BI34" s="204" t="str">
        <f>'3e Historical level Inputs'!BI33</f>
        <v>-</v>
      </c>
      <c r="BJ34" s="204" t="str">
        <f>'3e Historical level Inputs'!BJ33</f>
        <v>-</v>
      </c>
      <c r="BK34" s="204" t="str">
        <f>'3e Historical level Inputs'!BK33</f>
        <v>-</v>
      </c>
      <c r="BL34" s="204" t="str">
        <f>'3e Historical level Inputs'!BL33</f>
        <v>-</v>
      </c>
      <c r="BM34" s="204" t="str">
        <f>'3e Historical level Inputs'!BM33</f>
        <v>-</v>
      </c>
      <c r="BN34" s="204" t="str">
        <f>'3e Historical level Inputs'!BN33</f>
        <v>-</v>
      </c>
      <c r="BO34" s="204" t="str">
        <f>'3e Historical level Inputs'!BO33</f>
        <v>-</v>
      </c>
      <c r="BP34" s="204">
        <f>'3e Historical level Inputs'!BP33</f>
        <v>10.705717509101307</v>
      </c>
      <c r="BQ34" s="204">
        <f>'3e Historical level Inputs'!BQ33</f>
        <v>13.71215092385904</v>
      </c>
      <c r="BR34" s="204">
        <f>'3e Historical level Inputs'!BR33</f>
        <v>4.43</v>
      </c>
      <c r="BS34" s="204" t="str">
        <f>'3e Historical level Inputs'!BS33</f>
        <v>-</v>
      </c>
      <c r="BT34" s="172"/>
      <c r="BU34" s="204">
        <f>'3e Historical level Inputs'!BU33</f>
        <v>26.67954491790935</v>
      </c>
      <c r="BV34" s="204">
        <f>'3e Historical level Inputs'!BV33</f>
        <v>26.67954491790935</v>
      </c>
      <c r="BW34" s="204">
        <f>'3e Historical level Inputs'!BW33</f>
        <v>32.690762131501103</v>
      </c>
      <c r="BX34" s="204">
        <f>'3e Historical level Inputs'!BX33</f>
        <v>32.690762131501103</v>
      </c>
      <c r="BY34" s="204">
        <f>'3e Historical level Inputs'!BY33</f>
        <v>6.0112172135917499</v>
      </c>
      <c r="BZ34" s="204">
        <f>'3e Historical level Inputs'!BZ33</f>
        <v>6.0112172135917499</v>
      </c>
      <c r="CA34" s="204">
        <f>'3e Historical level Inputs'!CA33</f>
        <v>14.668937868380539</v>
      </c>
      <c r="CB34" s="204">
        <f>'3e Historical level Inputs'!CB33</f>
        <v>14.668937868380539</v>
      </c>
      <c r="CC34" s="204">
        <f>'3e Historical level Inputs'!CC33</f>
        <v>14.668937868380539</v>
      </c>
      <c r="CD34" s="204">
        <f>'3e Historical level Inputs'!CD33</f>
        <v>14.668937868380539</v>
      </c>
      <c r="CE34" s="204">
        <f>'3e Historical level Inputs'!CE33</f>
        <v>14.668937868380539</v>
      </c>
      <c r="CF34" s="204">
        <f>'3e Historical level Inputs'!CF33</f>
        <v>0</v>
      </c>
      <c r="CG34" s="204">
        <f>'3e Historical level Inputs'!CG33</f>
        <v>0</v>
      </c>
      <c r="CH34" s="204">
        <f>'3e Historical level Inputs'!CH33</f>
        <v>0</v>
      </c>
      <c r="CI34" s="204">
        <f>'3e Historical level Inputs'!CI33</f>
        <v>0</v>
      </c>
      <c r="CJ34" s="144"/>
      <c r="CK34" s="174" t="s">
        <v>202</v>
      </c>
      <c r="CL34" s="204" t="str">
        <f>'3e Historical level Inputs'!CL33</f>
        <v>-</v>
      </c>
      <c r="CM34" s="204" t="str">
        <f>'3e Historical level Inputs'!CM33</f>
        <v>-</v>
      </c>
      <c r="CN34" s="204" t="str">
        <f>'3e Historical level Inputs'!CN33</f>
        <v>-</v>
      </c>
      <c r="CO34" s="204" t="str">
        <f>'3e Historical level Inputs'!CO33</f>
        <v>-</v>
      </c>
      <c r="CP34" s="204" t="str">
        <f>'3e Historical level Inputs'!CP33</f>
        <v>-</v>
      </c>
      <c r="CQ34" s="204" t="str">
        <f>'3e Historical level Inputs'!CQ33</f>
        <v>-</v>
      </c>
      <c r="CR34" s="204" t="str">
        <f>'3e Historical level Inputs'!CR33</f>
        <v>-</v>
      </c>
      <c r="CS34" s="204">
        <f>'3e Historical level Inputs'!CS33</f>
        <v>15.2609849287937</v>
      </c>
      <c r="CT34" s="204">
        <f>'3e Historical level Inputs'!CT33</f>
        <v>23.687846019912143</v>
      </c>
      <c r="CU34" s="204">
        <f>'3e Historical level Inputs'!CU33</f>
        <v>8.86</v>
      </c>
      <c r="CV34" s="204" t="str">
        <f>'3e Historical level Inputs'!CV33</f>
        <v>-</v>
      </c>
      <c r="CW34" s="172"/>
      <c r="CX34" s="204">
        <f>'3e Historical level Inputs'!CX33</f>
        <v>47.415951593866609</v>
      </c>
      <c r="CY34" s="204">
        <f>'3e Historical level Inputs'!CY33</f>
        <v>47.415951593866609</v>
      </c>
      <c r="CZ34" s="204">
        <f>'3e Historical level Inputs'!CZ33</f>
        <v>59.438386021050114</v>
      </c>
      <c r="DA34" s="204">
        <f>'3e Historical level Inputs'!DA33</f>
        <v>67.854840039618466</v>
      </c>
      <c r="DB34" s="204">
        <f>'3e Historical level Inputs'!DB33</f>
        <v>12.0224344271835</v>
      </c>
      <c r="DC34" s="204">
        <f>'3e Historical level Inputs'!DC33</f>
        <v>12.0224344271835</v>
      </c>
      <c r="DD34" s="204">
        <f>'3e Historical level Inputs'!DD33</f>
        <v>30.568581954217649</v>
      </c>
      <c r="DE34" s="204">
        <f>'3e Historical level Inputs'!DE33</f>
        <v>30.568581954217649</v>
      </c>
      <c r="DF34" s="204">
        <f>'3e Historical level Inputs'!DF33</f>
        <v>30.568581954217649</v>
      </c>
      <c r="DG34" s="204">
        <f>'3e Historical level Inputs'!DG33</f>
        <v>30.568581954217649</v>
      </c>
      <c r="DH34" s="204">
        <f>'3e Historical level Inputs'!DH33</f>
        <v>30.568581954217649</v>
      </c>
      <c r="DI34" s="204">
        <f>'3e Historical level Inputs'!DI33</f>
        <v>0</v>
      </c>
      <c r="DJ34" s="204">
        <f>'3e Historical level Inputs'!DJ33</f>
        <v>0</v>
      </c>
      <c r="DK34" s="204">
        <f>'3e Historical level Inputs'!DK33</f>
        <v>0</v>
      </c>
      <c r="DL34" s="204">
        <f>'3e Historical level Inputs'!DL33</f>
        <v>0</v>
      </c>
    </row>
    <row r="35" spans="2:118" s="158" customFormat="1" ht="10.5" customHeight="1">
      <c r="B35" s="174" t="s">
        <v>203</v>
      </c>
      <c r="C35" s="204">
        <f>'3e Historical level Inputs'!C34</f>
        <v>88.907900801057167</v>
      </c>
      <c r="D35" s="204">
        <f>'3e Historical level Inputs'!D34</f>
        <v>89.2228354434869</v>
      </c>
      <c r="E35" s="204">
        <f>'3e Historical level Inputs'!E34</f>
        <v>103.18869384400993</v>
      </c>
      <c r="F35" s="204">
        <f>'3e Historical level Inputs'!F34</f>
        <v>103.25784488604373</v>
      </c>
      <c r="G35" s="204">
        <f>'3e Historical level Inputs'!G34</f>
        <v>110.38956078047262</v>
      </c>
      <c r="H35" s="204">
        <f>'3e Historical level Inputs'!H34</f>
        <v>111.70052282209861</v>
      </c>
      <c r="I35" s="204">
        <f>'3e Historical level Inputs'!I34</f>
        <v>114.89567331049632</v>
      </c>
      <c r="J35" s="204">
        <f>'3e Historical level Inputs'!J34</f>
        <v>114.41325620654189</v>
      </c>
      <c r="K35" s="204">
        <f>'3e Historical level Inputs'!K34</f>
        <v>121.04715621876539</v>
      </c>
      <c r="L35" s="204">
        <f>'3e Historical level Inputs'!L34</f>
        <v>120.45617283230332</v>
      </c>
      <c r="M35" s="204">
        <f>'3e Historical level Inputs'!M34</f>
        <v>126.56935319315116</v>
      </c>
      <c r="N35" s="172"/>
      <c r="O35" s="204">
        <f>'3e Historical level Inputs'!O34</f>
        <v>125.49442106415583</v>
      </c>
      <c r="P35" s="204">
        <f>'3e Historical level Inputs'!P34</f>
        <v>125.49442106415583</v>
      </c>
      <c r="Q35" s="204">
        <f>'3e Historical level Inputs'!Q34</f>
        <v>139.71758497034597</v>
      </c>
      <c r="R35" s="204">
        <f>'3e Historical level Inputs'!R34</f>
        <v>139.71758497034597</v>
      </c>
      <c r="S35" s="204">
        <f>'3e Historical level Inputs'!S34</f>
        <v>141.39334325971123</v>
      </c>
      <c r="T35" s="204">
        <f>'3e Historical level Inputs'!T34</f>
        <v>141.39334325971123</v>
      </c>
      <c r="U35" s="204">
        <f>'3e Historical level Inputs'!U34</f>
        <v>161.61679535715993</v>
      </c>
      <c r="V35" s="204">
        <f>'3e Historical level Inputs'!V34</f>
        <v>161.61679535715993</v>
      </c>
      <c r="W35" s="204">
        <f>'3e Historical level Inputs'!W34</f>
        <v>160.46648304372471</v>
      </c>
      <c r="X35" s="204">
        <f>'3e Historical level Inputs'!X34</f>
        <v>160.46648304372471</v>
      </c>
      <c r="Y35" s="204">
        <f>'3e Historical level Inputs'!Y34</f>
        <v>168.58419578891841</v>
      </c>
      <c r="Z35" s="204">
        <f>'3e Historical level Inputs'!Z34</f>
        <v>168.58419578891841</v>
      </c>
      <c r="AA35" s="204">
        <f>'3e Historical level Inputs'!AA34</f>
        <v>176.30995589542471</v>
      </c>
      <c r="AB35" s="204">
        <f>'3e Historical level Inputs'!AB34</f>
        <v>173.94499533158441</v>
      </c>
      <c r="AC35" s="204">
        <f>'3e Historical level Inputs'!AC34</f>
        <v>77.968793938280285</v>
      </c>
      <c r="AD35" s="144"/>
      <c r="AE35" s="174" t="s">
        <v>203</v>
      </c>
      <c r="AF35" s="204">
        <f>'3e Historical level Inputs'!AF34</f>
        <v>118.07705875336698</v>
      </c>
      <c r="AG35" s="204">
        <f>'3e Historical level Inputs'!AG34</f>
        <v>118.50377291366176</v>
      </c>
      <c r="AH35" s="204">
        <f>'3e Historical level Inputs'!AH34</f>
        <v>137.2785412534873</v>
      </c>
      <c r="AI35" s="204">
        <f>'3e Historical level Inputs'!AI34</f>
        <v>137.37219711784317</v>
      </c>
      <c r="AJ35" s="204">
        <f>'3e Historical level Inputs'!AJ34</f>
        <v>146.97498129828324</v>
      </c>
      <c r="AK35" s="204">
        <f>'3e Historical level Inputs'!AK34</f>
        <v>148.78179429410963</v>
      </c>
      <c r="AL35" s="204">
        <f>'3e Historical level Inputs'!AL34</f>
        <v>153.05177827785991</v>
      </c>
      <c r="AM35" s="204">
        <f>'3e Historical level Inputs'!AM34</f>
        <v>152.50792343202036</v>
      </c>
      <c r="AN35" s="204">
        <f>'3e Historical level Inputs'!AN34</f>
        <v>161.47386372529701</v>
      </c>
      <c r="AO35" s="204">
        <f>'3e Historical level Inputs'!AO34</f>
        <v>160.71814985263919</v>
      </c>
      <c r="AP35" s="204">
        <f>'3e Historical level Inputs'!AP34</f>
        <v>168.06212548551051</v>
      </c>
      <c r="AQ35" s="172"/>
      <c r="AR35" s="204">
        <f>'3e Historical level Inputs'!AR34</f>
        <v>166.49125558391935</v>
      </c>
      <c r="AS35" s="204">
        <f>'3e Historical level Inputs'!AS34</f>
        <v>166.49125558391935</v>
      </c>
      <c r="AT35" s="204">
        <f>'3e Historical level Inputs'!AT34</f>
        <v>185.6375469898137</v>
      </c>
      <c r="AU35" s="204">
        <f>'3e Historical level Inputs'!AU34</f>
        <v>185.6375469898137</v>
      </c>
      <c r="AV35" s="204">
        <f>'3e Historical level Inputs'!AV34</f>
        <v>187.90853505419244</v>
      </c>
      <c r="AW35" s="204">
        <f>'3e Historical level Inputs'!AW34</f>
        <v>187.90853505419244</v>
      </c>
      <c r="AX35" s="204">
        <f>'3e Historical level Inputs'!AX34</f>
        <v>215.09117813160694</v>
      </c>
      <c r="AY35" s="204">
        <f>'3e Historical level Inputs'!AY34</f>
        <v>215.09117813160694</v>
      </c>
      <c r="AZ35" s="204">
        <f>'3e Historical level Inputs'!AZ34</f>
        <v>213.53265009099579</v>
      </c>
      <c r="BA35" s="204">
        <f>'3e Historical level Inputs'!BA34</f>
        <v>213.53265009099579</v>
      </c>
      <c r="BB35" s="204">
        <f>'3e Historical level Inputs'!BB34</f>
        <v>224.49869490443493</v>
      </c>
      <c r="BC35" s="204">
        <f>'3e Historical level Inputs'!BC34</f>
        <v>224.49869490443493</v>
      </c>
      <c r="BD35" s="204">
        <f>'3e Historical level Inputs'!BD34</f>
        <v>231.94127274859767</v>
      </c>
      <c r="BE35" s="204">
        <f>'3e Historical level Inputs'!BE34</f>
        <v>241.03087654584155</v>
      </c>
      <c r="BF35" s="204">
        <f>'3e Historical level Inputs'!BF34</f>
        <v>111.05576023678213</v>
      </c>
      <c r="BH35" s="174" t="s">
        <v>203</v>
      </c>
      <c r="BI35" s="204">
        <f>'3e Historical level Inputs'!BI34</f>
        <v>19.106297226763822</v>
      </c>
      <c r="BJ35" s="204">
        <f>'3e Historical level Inputs'!BJ34</f>
        <v>19.106297226763822</v>
      </c>
      <c r="BK35" s="204">
        <f>'3e Historical level Inputs'!BK34</f>
        <v>20.852393125569616</v>
      </c>
      <c r="BL35" s="204">
        <f>'3e Historical level Inputs'!BL34</f>
        <v>20.849370287873601</v>
      </c>
      <c r="BM35" s="204">
        <f>'3e Historical level Inputs'!BM34</f>
        <v>21.50319340120604</v>
      </c>
      <c r="BN35" s="204">
        <f>'3e Historical level Inputs'!BN34</f>
        <v>21.819481548965165</v>
      </c>
      <c r="BO35" s="204">
        <f>'3e Historical level Inputs'!BO34</f>
        <v>25.256715910577434</v>
      </c>
      <c r="BP35" s="204">
        <f>'3e Historical level Inputs'!BP34</f>
        <v>24.167303215101221</v>
      </c>
      <c r="BQ35" s="204">
        <f>'3e Historical level Inputs'!BQ34</f>
        <v>23.962512789411697</v>
      </c>
      <c r="BR35" s="204">
        <f>'3e Historical level Inputs'!BR34</f>
        <v>23.858648398084732</v>
      </c>
      <c r="BS35" s="204">
        <f>'3e Historical level Inputs'!BS34</f>
        <v>33.366817904048837</v>
      </c>
      <c r="BT35" s="172"/>
      <c r="BU35" s="204">
        <f>'3e Historical level Inputs'!BU34</f>
        <v>33.475871166766694</v>
      </c>
      <c r="BV35" s="204">
        <f>'3e Historical level Inputs'!BV34</f>
        <v>33.475871166766694</v>
      </c>
      <c r="BW35" s="204">
        <f>'3e Historical level Inputs'!BW34</f>
        <v>33.951682778351355</v>
      </c>
      <c r="BX35" s="204">
        <f>'3e Historical level Inputs'!BX34</f>
        <v>33.951682778351355</v>
      </c>
      <c r="BY35" s="204">
        <f>'3e Historical level Inputs'!BY34</f>
        <v>33.94954851889451</v>
      </c>
      <c r="BZ35" s="204">
        <f>'3e Historical level Inputs'!BZ34</f>
        <v>33.94954851889451</v>
      </c>
      <c r="CA35" s="204">
        <f>'3e Historical level Inputs'!CA34</f>
        <v>47.221804792101878</v>
      </c>
      <c r="CB35" s="204">
        <f>'3e Historical level Inputs'!CB34</f>
        <v>47.221804792101878</v>
      </c>
      <c r="CC35" s="204">
        <f>'3e Historical level Inputs'!CC34</f>
        <v>47.168940722773513</v>
      </c>
      <c r="CD35" s="204">
        <f>'3e Historical level Inputs'!CD34</f>
        <v>47.168940722773513</v>
      </c>
      <c r="CE35" s="204">
        <f>'3e Historical level Inputs'!CE34</f>
        <v>51.038387658929757</v>
      </c>
      <c r="CF35" s="204">
        <f>'3e Historical level Inputs'!CF34</f>
        <v>51.038387658929757</v>
      </c>
      <c r="CG35" s="204">
        <f>'3e Historical level Inputs'!CG34</f>
        <v>60.273806785280165</v>
      </c>
      <c r="CH35" s="204">
        <f>'3e Historical level Inputs'!CH34</f>
        <v>62.110199268747586</v>
      </c>
      <c r="CI35" s="204">
        <f>'3e Historical level Inputs'!CI34</f>
        <v>28.083833243280782</v>
      </c>
      <c r="CJ35" s="144"/>
      <c r="CK35" s="174" t="s">
        <v>203</v>
      </c>
      <c r="CL35" s="204">
        <f>'3e Historical level Inputs'!CL34</f>
        <v>108.01419802782098</v>
      </c>
      <c r="CM35" s="204">
        <f>'3e Historical level Inputs'!CM34</f>
        <v>108.32913267025071</v>
      </c>
      <c r="CN35" s="204">
        <f>'3e Historical level Inputs'!CN34</f>
        <v>124.04108696957955</v>
      </c>
      <c r="CO35" s="204">
        <f>'3e Historical level Inputs'!CO34</f>
        <v>124.10721517391733</v>
      </c>
      <c r="CP35" s="204">
        <f>'3e Historical level Inputs'!CP34</f>
        <v>131.89275418167867</v>
      </c>
      <c r="CQ35" s="204">
        <f>'3e Historical level Inputs'!CQ34</f>
        <v>133.52000437106378</v>
      </c>
      <c r="CR35" s="204">
        <f>'3e Historical level Inputs'!CR34</f>
        <v>140.15238922107375</v>
      </c>
      <c r="CS35" s="204">
        <f>'3e Historical level Inputs'!CS34</f>
        <v>138.5805594216431</v>
      </c>
      <c r="CT35" s="204">
        <f>'3e Historical level Inputs'!CT34</f>
        <v>145.0096690081771</v>
      </c>
      <c r="CU35" s="204">
        <f>'3e Historical level Inputs'!CU34</f>
        <v>144.31482123038805</v>
      </c>
      <c r="CV35" s="204">
        <f>'3e Historical level Inputs'!CV34</f>
        <v>159.9361710972</v>
      </c>
      <c r="CW35" s="172"/>
      <c r="CX35" s="204">
        <f>'3e Historical level Inputs'!CX34</f>
        <v>158.97029223092252</v>
      </c>
      <c r="CY35" s="204">
        <f>'3e Historical level Inputs'!CY34</f>
        <v>158.97029223092252</v>
      </c>
      <c r="CZ35" s="204">
        <f>'3e Historical level Inputs'!CZ34</f>
        <v>173.66926774869734</v>
      </c>
      <c r="DA35" s="204">
        <f>'3e Historical level Inputs'!DA34</f>
        <v>173.66926774869734</v>
      </c>
      <c r="DB35" s="204">
        <f>'3e Historical level Inputs'!DB34</f>
        <v>175.34289177860575</v>
      </c>
      <c r="DC35" s="204">
        <f>'3e Historical level Inputs'!DC34</f>
        <v>175.34289177860575</v>
      </c>
      <c r="DD35" s="204">
        <f>'3e Historical level Inputs'!DD34</f>
        <v>208.83860014926182</v>
      </c>
      <c r="DE35" s="204">
        <f>'3e Historical level Inputs'!DE34</f>
        <v>208.83860014926182</v>
      </c>
      <c r="DF35" s="204">
        <f>'3e Historical level Inputs'!DF34</f>
        <v>207.63542376649821</v>
      </c>
      <c r="DG35" s="204">
        <f>'3e Historical level Inputs'!DG34</f>
        <v>207.63542376649821</v>
      </c>
      <c r="DH35" s="204">
        <f>'3e Historical level Inputs'!DH34</f>
        <v>219.62258344784817</v>
      </c>
      <c r="DI35" s="204">
        <f>'3e Historical level Inputs'!DI34</f>
        <v>219.62258344784817</v>
      </c>
      <c r="DJ35" s="204">
        <f>'3e Historical level Inputs'!DJ34</f>
        <v>236.58376268070487</v>
      </c>
      <c r="DK35" s="204">
        <f>'3e Historical level Inputs'!DK34</f>
        <v>236.05519460033199</v>
      </c>
      <c r="DL35" s="204">
        <f>'3e Historical level Inputs'!DL34</f>
        <v>106.05262718156106</v>
      </c>
    </row>
    <row r="36" spans="2:118" s="158" customFormat="1" ht="10.5" customHeight="1">
      <c r="B36" s="174" t="s">
        <v>204</v>
      </c>
      <c r="C36" s="204">
        <f>'3e Historical level Inputs'!C35</f>
        <v>134.94626558994401</v>
      </c>
      <c r="D36" s="204">
        <f>'3e Historical level Inputs'!D35</f>
        <v>135.83719089936108</v>
      </c>
      <c r="E36" s="204">
        <f>'3e Historical level Inputs'!E35</f>
        <v>131.67837067324322</v>
      </c>
      <c r="F36" s="204">
        <f>'3e Historical level Inputs'!F35</f>
        <v>131.2842545781717</v>
      </c>
      <c r="G36" s="204">
        <f>'3e Historical level Inputs'!G35</f>
        <v>138.51639149164146</v>
      </c>
      <c r="H36" s="204">
        <f>'3e Historical level Inputs'!H35</f>
        <v>140.23783389769395</v>
      </c>
      <c r="I36" s="204">
        <f>'3e Historical level Inputs'!I35</f>
        <v>140.5199304149771</v>
      </c>
      <c r="J36" s="204">
        <f>'3e Historical level Inputs'!J35</f>
        <v>144.00471246533911</v>
      </c>
      <c r="K36" s="204">
        <f>'3e Historical level Inputs'!K35</f>
        <v>153.15544286240794</v>
      </c>
      <c r="L36" s="204">
        <f>'3e Historical level Inputs'!L35</f>
        <v>153.27044256757927</v>
      </c>
      <c r="M36" s="204">
        <f>'3e Historical level Inputs'!M35</f>
        <v>201.74330332289634</v>
      </c>
      <c r="N36" s="172"/>
      <c r="O36" s="204">
        <f>'3e Historical level Inputs'!O35</f>
        <v>207.14962998740157</v>
      </c>
      <c r="P36" s="204">
        <f>'3e Historical level Inputs'!P35</f>
        <v>207.14962998740157</v>
      </c>
      <c r="Q36" s="204">
        <f>'3e Historical level Inputs'!Q35</f>
        <v>225.97684176362142</v>
      </c>
      <c r="R36" s="204">
        <f>'3e Historical level Inputs'!R35</f>
        <v>232.19848662979393</v>
      </c>
      <c r="S36" s="204">
        <f>'3e Historical level Inputs'!S35</f>
        <v>233.19085855084813</v>
      </c>
      <c r="T36" s="204">
        <f>'3e Historical level Inputs'!T35</f>
        <v>233.19085855084813</v>
      </c>
      <c r="U36" s="204">
        <f>'3e Historical level Inputs'!U35</f>
        <v>216.88781027942559</v>
      </c>
      <c r="V36" s="204">
        <f>'3e Historical level Inputs'!V35</f>
        <v>210.63280209342579</v>
      </c>
      <c r="W36" s="204">
        <f>'3e Historical level Inputs'!W35</f>
        <v>224.9909074076389</v>
      </c>
      <c r="X36" s="204">
        <f>'3e Historical level Inputs'!X35</f>
        <v>224.9909074076389</v>
      </c>
      <c r="Y36" s="204">
        <f>'3e Historical level Inputs'!Y35</f>
        <v>213.41163941704266</v>
      </c>
      <c r="Z36" s="204">
        <f>'3e Historical level Inputs'!Z35</f>
        <v>213.41163941704266</v>
      </c>
      <c r="AA36" s="204">
        <f>'3e Historical level Inputs'!AA35</f>
        <v>231.07792955908258</v>
      </c>
      <c r="AB36" s="204">
        <f>'3e Historical level Inputs'!AB35</f>
        <v>214.37155829707672</v>
      </c>
      <c r="AC36" s="204">
        <f>'3e Historical level Inputs'!AC35</f>
        <v>240.85979670043099</v>
      </c>
      <c r="AD36" s="144"/>
      <c r="AE36" s="174" t="s">
        <v>204</v>
      </c>
      <c r="AF36" s="204">
        <f>'3e Historical level Inputs'!AF35</f>
        <v>140.67827761874798</v>
      </c>
      <c r="AG36" s="204">
        <f>'3e Historical level Inputs'!AG35</f>
        <v>141.88362767308908</v>
      </c>
      <c r="AH36" s="204">
        <f>'3e Historical level Inputs'!AH35</f>
        <v>146.74643050364855</v>
      </c>
      <c r="AI36" s="204">
        <f>'3e Historical level Inputs'!AI35</f>
        <v>146.21321809921974</v>
      </c>
      <c r="AJ36" s="204">
        <f>'3e Historical level Inputs'!AJ35</f>
        <v>154.98695474225545</v>
      </c>
      <c r="AK36" s="204">
        <f>'3e Historical level Inputs'!AK35</f>
        <v>155.91941768584419</v>
      </c>
      <c r="AL36" s="204">
        <f>'3e Historical level Inputs'!AL35</f>
        <v>156.82128408270361</v>
      </c>
      <c r="AM36" s="204">
        <f>'3e Historical level Inputs'!AM35</f>
        <v>160.05334295858538</v>
      </c>
      <c r="AN36" s="204">
        <f>'3e Historical level Inputs'!AN35</f>
        <v>171.05986563571534</v>
      </c>
      <c r="AO36" s="204">
        <f>'3e Historical level Inputs'!AO35</f>
        <v>170.07802785187067</v>
      </c>
      <c r="AP36" s="204">
        <f>'3e Historical level Inputs'!AP35</f>
        <v>211.18364579762692</v>
      </c>
      <c r="AQ36" s="172"/>
      <c r="AR36" s="204">
        <f>'3e Historical level Inputs'!AR35</f>
        <v>221.9286821365277</v>
      </c>
      <c r="AS36" s="204">
        <f>'3e Historical level Inputs'!AS35</f>
        <v>221.9286821365277</v>
      </c>
      <c r="AT36" s="204">
        <f>'3e Historical level Inputs'!AT35</f>
        <v>252.2686339812083</v>
      </c>
      <c r="AU36" s="204">
        <f>'3e Historical level Inputs'!AU35</f>
        <v>260.18181224363241</v>
      </c>
      <c r="AV36" s="204">
        <f>'3e Historical level Inputs'!AV35</f>
        <v>264.07391017309408</v>
      </c>
      <c r="AW36" s="204">
        <f>'3e Historical level Inputs'!AW35</f>
        <v>264.07391017309408</v>
      </c>
      <c r="AX36" s="204">
        <f>'3e Historical level Inputs'!AX35</f>
        <v>235.36368567467744</v>
      </c>
      <c r="AY36" s="204">
        <f>'3e Historical level Inputs'!AY35</f>
        <v>227.40600489841836</v>
      </c>
      <c r="AZ36" s="204">
        <f>'3e Historical level Inputs'!AZ35</f>
        <v>248.31934622974373</v>
      </c>
      <c r="BA36" s="204">
        <f>'3e Historical level Inputs'!BA35</f>
        <v>248.31934622974373</v>
      </c>
      <c r="BB36" s="204">
        <f>'3e Historical level Inputs'!BB35</f>
        <v>237.80738359084313</v>
      </c>
      <c r="BC36" s="204">
        <f>'3e Historical level Inputs'!BC35</f>
        <v>237.80738359084313</v>
      </c>
      <c r="BD36" s="204">
        <f>'3e Historical level Inputs'!BD35</f>
        <v>261.7783371155133</v>
      </c>
      <c r="BE36" s="204">
        <f>'3e Historical level Inputs'!BE35</f>
        <v>251.06447952079461</v>
      </c>
      <c r="BF36" s="204">
        <f>'3e Historical level Inputs'!BF35</f>
        <v>275.57040355904081</v>
      </c>
      <c r="BH36" s="174" t="s">
        <v>204</v>
      </c>
      <c r="BI36" s="204">
        <f>'3e Historical level Inputs'!BI35</f>
        <v>122.43954491549439</v>
      </c>
      <c r="BJ36" s="204">
        <f>'3e Historical level Inputs'!BJ35</f>
        <v>122.46354491524748</v>
      </c>
      <c r="BK36" s="204">
        <f>'3e Historical level Inputs'!BK35</f>
        <v>126.26991866834115</v>
      </c>
      <c r="BL36" s="204">
        <f>'3e Historical level Inputs'!BL35</f>
        <v>126.34191866760045</v>
      </c>
      <c r="BM36" s="204">
        <f>'3e Historical level Inputs'!BM35</f>
        <v>131.74472031618731</v>
      </c>
      <c r="BN36" s="204">
        <f>'3e Historical level Inputs'!BN35</f>
        <v>131.30072032075481</v>
      </c>
      <c r="BO36" s="204">
        <f>'3e Historical level Inputs'!BO35</f>
        <v>132.24553140529321</v>
      </c>
      <c r="BP36" s="204">
        <f>'3e Historical level Inputs'!BP35</f>
        <v>129.58153143269809</v>
      </c>
      <c r="BQ36" s="204">
        <f>'3e Historical level Inputs'!BQ35</f>
        <v>123.6783856835283</v>
      </c>
      <c r="BR36" s="204">
        <f>'3e Historical level Inputs'!BR35</f>
        <v>123.24638568797238</v>
      </c>
      <c r="BS36" s="204">
        <f>'3e Historical level Inputs'!BS35</f>
        <v>176.88696739639255</v>
      </c>
      <c r="BT36" s="172"/>
      <c r="BU36" s="204">
        <f>'3e Historical level Inputs'!BU35</f>
        <v>172.44542104951498</v>
      </c>
      <c r="BV36" s="204">
        <f>'3e Historical level Inputs'!BV35</f>
        <v>172.44542104951498</v>
      </c>
      <c r="BW36" s="204">
        <f>'3e Historical level Inputs'!BW35</f>
        <v>169.73380104854746</v>
      </c>
      <c r="BX36" s="204">
        <f>'3e Historical level Inputs'!BX35</f>
        <v>169.73380104854746</v>
      </c>
      <c r="BY36" s="204">
        <f>'3e Historical level Inputs'!BY35</f>
        <v>172.01380102509276</v>
      </c>
      <c r="BZ36" s="204">
        <f>'3e Historical level Inputs'!BZ35</f>
        <v>172.01380102509276</v>
      </c>
      <c r="CA36" s="204">
        <f>'3e Historical level Inputs'!CA35</f>
        <v>170.80268983677828</v>
      </c>
      <c r="CB36" s="204">
        <f>'3e Historical level Inputs'!CB35</f>
        <v>170.80268983677828</v>
      </c>
      <c r="CC36" s="204">
        <f>'3e Historical level Inputs'!CC35</f>
        <v>165.30668989331633</v>
      </c>
      <c r="CD36" s="204">
        <f>'3e Historical level Inputs'!CD35</f>
        <v>165.30668989331633</v>
      </c>
      <c r="CE36" s="204">
        <f>'3e Historical level Inputs'!CE35</f>
        <v>181.42019750424308</v>
      </c>
      <c r="CF36" s="204">
        <f>'3e Historical level Inputs'!CF35</f>
        <v>181.42019750424308</v>
      </c>
      <c r="CG36" s="204">
        <f>'3e Historical level Inputs'!CG35</f>
        <v>190.398744249733</v>
      </c>
      <c r="CH36" s="204">
        <f>'3e Historical level Inputs'!CH35</f>
        <v>182.46546323932742</v>
      </c>
      <c r="CI36" s="204">
        <f>'3e Historical level Inputs'!CI35</f>
        <v>222.42578043645395</v>
      </c>
      <c r="CJ36" s="144"/>
      <c r="CK36" s="174" t="s">
        <v>204</v>
      </c>
      <c r="CL36" s="204">
        <f>'3e Historical level Inputs'!CL35</f>
        <v>257.38581050543837</v>
      </c>
      <c r="CM36" s="204">
        <f>'3e Historical level Inputs'!CM35</f>
        <v>258.30073581460857</v>
      </c>
      <c r="CN36" s="204">
        <f>'3e Historical level Inputs'!CN35</f>
        <v>257.94828934158437</v>
      </c>
      <c r="CO36" s="204">
        <f>'3e Historical level Inputs'!CO35</f>
        <v>257.62617324577218</v>
      </c>
      <c r="CP36" s="204">
        <f>'3e Historical level Inputs'!CP35</f>
        <v>270.2611118078288</v>
      </c>
      <c r="CQ36" s="204">
        <f>'3e Historical level Inputs'!CQ35</f>
        <v>271.53855421844878</v>
      </c>
      <c r="CR36" s="204">
        <f>'3e Historical level Inputs'!CR35</f>
        <v>272.76546182027027</v>
      </c>
      <c r="CS36" s="204">
        <f>'3e Historical level Inputs'!CS35</f>
        <v>273.5862438980372</v>
      </c>
      <c r="CT36" s="204">
        <f>'3e Historical level Inputs'!CT35</f>
        <v>276.83382854593623</v>
      </c>
      <c r="CU36" s="204">
        <f>'3e Historical level Inputs'!CU35</f>
        <v>276.51682825555167</v>
      </c>
      <c r="CV36" s="204">
        <f>'3e Historical level Inputs'!CV35</f>
        <v>378.63027071928889</v>
      </c>
      <c r="CW36" s="172"/>
      <c r="CX36" s="204">
        <f>'3e Historical level Inputs'!CX35</f>
        <v>379.59505103691652</v>
      </c>
      <c r="CY36" s="204">
        <f>'3e Historical level Inputs'!CY35</f>
        <v>379.59505103691652</v>
      </c>
      <c r="CZ36" s="204">
        <f>'3e Historical level Inputs'!CZ35</f>
        <v>395.71064281216889</v>
      </c>
      <c r="DA36" s="204">
        <f>'3e Historical level Inputs'!DA35</f>
        <v>401.93228767834137</v>
      </c>
      <c r="DB36" s="204">
        <f>'3e Historical level Inputs'!DB35</f>
        <v>405.20465957594092</v>
      </c>
      <c r="DC36" s="204">
        <f>'3e Historical level Inputs'!DC35</f>
        <v>405.20465957594092</v>
      </c>
      <c r="DD36" s="204">
        <f>'3e Historical level Inputs'!DD35</f>
        <v>387.69050011620391</v>
      </c>
      <c r="DE36" s="204">
        <f>'3e Historical level Inputs'!DE35</f>
        <v>381.43549193020408</v>
      </c>
      <c r="DF36" s="204">
        <f>'3e Historical level Inputs'!DF35</f>
        <v>390.2975973009552</v>
      </c>
      <c r="DG36" s="204">
        <f>'3e Historical level Inputs'!DG35</f>
        <v>390.2975973009552</v>
      </c>
      <c r="DH36" s="204">
        <f>'3e Historical level Inputs'!DH35</f>
        <v>394.83183692128574</v>
      </c>
      <c r="DI36" s="204">
        <f>'3e Historical level Inputs'!DI35</f>
        <v>394.83183692128574</v>
      </c>
      <c r="DJ36" s="204">
        <f>'3e Historical level Inputs'!DJ35</f>
        <v>421.47667380881558</v>
      </c>
      <c r="DK36" s="204">
        <f>'3e Historical level Inputs'!DK35</f>
        <v>396.83702153640411</v>
      </c>
      <c r="DL36" s="204">
        <f>'3e Historical level Inputs'!DL35</f>
        <v>463.28557713688497</v>
      </c>
    </row>
    <row r="37" spans="2:118" s="158" customFormat="1" ht="10.5" customHeight="1">
      <c r="B37" s="174" t="s">
        <v>205</v>
      </c>
      <c r="C37" s="204">
        <f>'3e Historical level Inputs'!C36</f>
        <v>78.263999999999996</v>
      </c>
      <c r="D37" s="204">
        <f>'3e Historical level Inputs'!D36</f>
        <v>79.259530332681024</v>
      </c>
      <c r="E37" s="204">
        <f>'3e Historical level Inputs'!E36</f>
        <v>80.408219178082177</v>
      </c>
      <c r="F37" s="204">
        <f>'3e Historical level Inputs'!F36</f>
        <v>81.097432485322898</v>
      </c>
      <c r="G37" s="204">
        <f>'3e Historical level Inputs'!G36</f>
        <v>82.016383561643821</v>
      </c>
      <c r="H37" s="204">
        <f>'3e Historical level Inputs'!H36</f>
        <v>82.629017612524436</v>
      </c>
      <c r="I37" s="204">
        <f>'3e Historical level Inputs'!I36</f>
        <v>83.088493150684926</v>
      </c>
      <c r="J37" s="204">
        <f>'3e Historical level Inputs'!J36</f>
        <v>83.318230919765156</v>
      </c>
      <c r="K37" s="204">
        <f>'3e Historical level Inputs'!K36</f>
        <v>83.777706457925646</v>
      </c>
      <c r="L37" s="204">
        <f>'3e Historical level Inputs'!L36</f>
        <v>85.309291585127184</v>
      </c>
      <c r="M37" s="204">
        <f>'3e Historical level Inputs'!M36</f>
        <v>87.836407045009778</v>
      </c>
      <c r="N37" s="172"/>
      <c r="O37" s="204">
        <f>'3e Historical level Inputs'!O36</f>
        <v>92.278003913894295</v>
      </c>
      <c r="P37" s="204">
        <f>'3e Historical level Inputs'!P36</f>
        <v>92.278003913894295</v>
      </c>
      <c r="Q37" s="204">
        <f>'3e Historical level Inputs'!Q36</f>
        <v>95.953808219178057</v>
      </c>
      <c r="R37" s="204">
        <f>'3e Historical level Inputs'!R36</f>
        <v>95.953808219178057</v>
      </c>
      <c r="S37" s="204">
        <f>'3e Historical level Inputs'!S36</f>
        <v>99.093557729941281</v>
      </c>
      <c r="T37" s="204">
        <f>'3e Historical level Inputs'!T36</f>
        <v>99.093557729941281</v>
      </c>
      <c r="U37" s="204">
        <f>'3e Historical level Inputs'!U36</f>
        <v>99.935929549902113</v>
      </c>
      <c r="V37" s="204">
        <f>'3e Historical level Inputs'!V36</f>
        <v>99.935929549902113</v>
      </c>
      <c r="W37" s="204">
        <f>'3e Historical level Inputs'!W36</f>
        <v>101.85041095890412</v>
      </c>
      <c r="X37" s="204">
        <f>'3e Historical level Inputs'!X36</f>
        <v>101.85041095890412</v>
      </c>
      <c r="Y37" s="204">
        <f>'3e Historical level Inputs'!Y36</f>
        <v>103.45857534246578</v>
      </c>
      <c r="Z37" s="204" t="str">
        <f>'3e Historical level Inputs'!Z36</f>
        <v>-</v>
      </c>
      <c r="AA37" s="204" t="str">
        <f>'3e Historical level Inputs'!AA36</f>
        <v>-</v>
      </c>
      <c r="AB37" s="204" t="str">
        <f>'3e Historical level Inputs'!AB36</f>
        <v>-</v>
      </c>
      <c r="AC37" s="204" t="str">
        <f>'3e Historical level Inputs'!AC36</f>
        <v>-</v>
      </c>
      <c r="AD37" s="144"/>
      <c r="AE37" s="174" t="s">
        <v>205</v>
      </c>
      <c r="AF37" s="204">
        <f>'3e Historical level Inputs'!AF36</f>
        <v>78.263999999999996</v>
      </c>
      <c r="AG37" s="204">
        <f>'3e Historical level Inputs'!AG36</f>
        <v>79.259530332681024</v>
      </c>
      <c r="AH37" s="204">
        <f>'3e Historical level Inputs'!AH36</f>
        <v>80.408219178082177</v>
      </c>
      <c r="AI37" s="204">
        <f>'3e Historical level Inputs'!AI36</f>
        <v>81.097432485322898</v>
      </c>
      <c r="AJ37" s="204">
        <f>'3e Historical level Inputs'!AJ36</f>
        <v>82.016383561643821</v>
      </c>
      <c r="AK37" s="204">
        <f>'3e Historical level Inputs'!AK36</f>
        <v>82.629017612524436</v>
      </c>
      <c r="AL37" s="204">
        <f>'3e Historical level Inputs'!AL36</f>
        <v>83.088493150684926</v>
      </c>
      <c r="AM37" s="204">
        <f>'3e Historical level Inputs'!AM36</f>
        <v>83.318230919765156</v>
      </c>
      <c r="AN37" s="204">
        <f>'3e Historical level Inputs'!AN36</f>
        <v>83.777706457925646</v>
      </c>
      <c r="AO37" s="204">
        <f>'3e Historical level Inputs'!AO36</f>
        <v>85.309291585127184</v>
      </c>
      <c r="AP37" s="204">
        <f>'3e Historical level Inputs'!AP36</f>
        <v>87.836407045009778</v>
      </c>
      <c r="AQ37" s="172"/>
      <c r="AR37" s="204">
        <f>'3e Historical level Inputs'!AR36</f>
        <v>92.278003913894295</v>
      </c>
      <c r="AS37" s="204">
        <f>'3e Historical level Inputs'!AS36</f>
        <v>92.278003913894295</v>
      </c>
      <c r="AT37" s="204">
        <f>'3e Historical level Inputs'!AT36</f>
        <v>95.953808219178057</v>
      </c>
      <c r="AU37" s="204">
        <f>'3e Historical level Inputs'!AU36</f>
        <v>95.953808219178057</v>
      </c>
      <c r="AV37" s="204">
        <f>'3e Historical level Inputs'!AV36</f>
        <v>99.093557729941281</v>
      </c>
      <c r="AW37" s="204">
        <f>'3e Historical level Inputs'!AW36</f>
        <v>99.093557729941281</v>
      </c>
      <c r="AX37" s="204">
        <f>'3e Historical level Inputs'!AX36</f>
        <v>99.935929549902113</v>
      </c>
      <c r="AY37" s="204">
        <f>'3e Historical level Inputs'!AY36</f>
        <v>99.935929549902113</v>
      </c>
      <c r="AZ37" s="204">
        <f>'3e Historical level Inputs'!AZ36</f>
        <v>101.85041095890412</v>
      </c>
      <c r="BA37" s="204">
        <f>'3e Historical level Inputs'!BA36</f>
        <v>101.85041095890412</v>
      </c>
      <c r="BB37" s="204">
        <f>'3e Historical level Inputs'!BB36</f>
        <v>103.45857534246578</v>
      </c>
      <c r="BC37" s="204" t="str">
        <f>'3e Historical level Inputs'!BC36</f>
        <v>-</v>
      </c>
      <c r="BD37" s="204" t="str">
        <f>'3e Historical level Inputs'!BD36</f>
        <v>-</v>
      </c>
      <c r="BE37" s="204" t="str">
        <f>'3e Historical level Inputs'!BE36</f>
        <v>-</v>
      </c>
      <c r="BF37" s="204" t="str">
        <f>'3e Historical level Inputs'!BF36</f>
        <v>-</v>
      </c>
      <c r="BH37" s="174" t="s">
        <v>205</v>
      </c>
      <c r="BI37" s="204">
        <f>'3e Historical level Inputs'!BI36</f>
        <v>89.202099999999987</v>
      </c>
      <c r="BJ37" s="204">
        <f>'3e Historical level Inputs'!BJ36</f>
        <v>90.336764677103716</v>
      </c>
      <c r="BK37" s="204">
        <f>'3e Historical level Inputs'!BK36</f>
        <v>91.64599315068493</v>
      </c>
      <c r="BL37" s="204">
        <f>'3e Historical level Inputs'!BL36</f>
        <v>92.431530234833659</v>
      </c>
      <c r="BM37" s="204">
        <f>'3e Historical level Inputs'!BM36</f>
        <v>93.478913013698644</v>
      </c>
      <c r="BN37" s="204">
        <f>'3e Historical level Inputs'!BN36</f>
        <v>94.177168199608587</v>
      </c>
      <c r="BO37" s="204">
        <f>'3e Historical level Inputs'!BO36</f>
        <v>94.700859589041102</v>
      </c>
      <c r="BP37" s="204">
        <f>'3e Historical level Inputs'!BP36</f>
        <v>94.96270528375733</v>
      </c>
      <c r="BQ37" s="204">
        <f>'3e Historical level Inputs'!BQ36</f>
        <v>95.486396673189816</v>
      </c>
      <c r="BR37" s="204">
        <f>'3e Historical level Inputs'!BR36</f>
        <v>97.232034637964787</v>
      </c>
      <c r="BS37" s="204">
        <f>'3e Historical level Inputs'!BS36</f>
        <v>100.11233727984344</v>
      </c>
      <c r="BT37" s="172"/>
      <c r="BU37" s="204">
        <f>'3e Historical level Inputs'!BU36</f>
        <v>105.1746873776908</v>
      </c>
      <c r="BV37" s="204">
        <f>'3e Historical level Inputs'!BV36</f>
        <v>105.1746873776908</v>
      </c>
      <c r="BW37" s="204">
        <f>'3e Historical level Inputs'!BW36</f>
        <v>109.36421849315069</v>
      </c>
      <c r="BX37" s="204">
        <f>'3e Historical level Inputs'!BX36</f>
        <v>109.36421849315069</v>
      </c>
      <c r="BY37" s="204">
        <f>'3e Historical level Inputs'!BY36</f>
        <v>112.94277632093933</v>
      </c>
      <c r="BZ37" s="204">
        <f>'3e Historical level Inputs'!BZ36</f>
        <v>112.94277632093933</v>
      </c>
      <c r="CA37" s="204">
        <f>'3e Historical level Inputs'!CA36</f>
        <v>113.90287720156557</v>
      </c>
      <c r="CB37" s="204">
        <f>'3e Historical level Inputs'!CB36</f>
        <v>113.90287720156557</v>
      </c>
      <c r="CC37" s="204">
        <f>'3e Historical level Inputs'!CC36</f>
        <v>116.08492465753422</v>
      </c>
      <c r="CD37" s="204">
        <f>'3e Historical level Inputs'!CD36</f>
        <v>116.08492465753422</v>
      </c>
      <c r="CE37" s="204">
        <f>'3e Historical level Inputs'!CE36</f>
        <v>117.91784452054797</v>
      </c>
      <c r="CF37" s="204" t="str">
        <f>'3e Historical level Inputs'!CF36</f>
        <v>-</v>
      </c>
      <c r="CG37" s="204" t="str">
        <f>'3e Historical level Inputs'!CG36</f>
        <v>-</v>
      </c>
      <c r="CH37" s="204" t="str">
        <f>'3e Historical level Inputs'!CH36</f>
        <v>-</v>
      </c>
      <c r="CI37" s="204" t="str">
        <f>'3e Historical level Inputs'!CI36</f>
        <v>-</v>
      </c>
      <c r="CJ37" s="144"/>
      <c r="CK37" s="174" t="s">
        <v>205</v>
      </c>
      <c r="CL37" s="204">
        <f>'3e Historical level Inputs'!CL36</f>
        <v>167.46609999999998</v>
      </c>
      <c r="CM37" s="204">
        <f>'3e Historical level Inputs'!CM36</f>
        <v>169.59629500978474</v>
      </c>
      <c r="CN37" s="204">
        <f>'3e Historical level Inputs'!CN36</f>
        <v>172.05421232876711</v>
      </c>
      <c r="CO37" s="204">
        <f>'3e Historical level Inputs'!CO36</f>
        <v>173.52896272015656</v>
      </c>
      <c r="CP37" s="204">
        <f>'3e Historical level Inputs'!CP36</f>
        <v>175.49529657534248</v>
      </c>
      <c r="CQ37" s="204">
        <f>'3e Historical level Inputs'!CQ36</f>
        <v>176.80618581213304</v>
      </c>
      <c r="CR37" s="204">
        <f>'3e Historical level Inputs'!CR36</f>
        <v>177.78935273972604</v>
      </c>
      <c r="CS37" s="204">
        <f>'3e Historical level Inputs'!CS36</f>
        <v>178.28093620352249</v>
      </c>
      <c r="CT37" s="204">
        <f>'3e Historical level Inputs'!CT36</f>
        <v>179.26410313111546</v>
      </c>
      <c r="CU37" s="204">
        <f>'3e Historical level Inputs'!CU36</f>
        <v>182.54132622309197</v>
      </c>
      <c r="CV37" s="204">
        <f>'3e Historical level Inputs'!CV36</f>
        <v>187.94874432485324</v>
      </c>
      <c r="CW37" s="172"/>
      <c r="CX37" s="204">
        <f>'3e Historical level Inputs'!CX36</f>
        <v>197.4526912915851</v>
      </c>
      <c r="CY37" s="204">
        <f>'3e Historical level Inputs'!CY36</f>
        <v>197.4526912915851</v>
      </c>
      <c r="CZ37" s="204">
        <f>'3e Historical level Inputs'!CZ36</f>
        <v>205.31802671232873</v>
      </c>
      <c r="DA37" s="204">
        <f>'3e Historical level Inputs'!DA36</f>
        <v>205.31802671232873</v>
      </c>
      <c r="DB37" s="204">
        <f>'3e Historical level Inputs'!DB36</f>
        <v>212.03633405088061</v>
      </c>
      <c r="DC37" s="204">
        <f>'3e Historical level Inputs'!DC36</f>
        <v>212.03633405088061</v>
      </c>
      <c r="DD37" s="204">
        <f>'3e Historical level Inputs'!DD36</f>
        <v>213.8388067514677</v>
      </c>
      <c r="DE37" s="204">
        <f>'3e Historical level Inputs'!DE36</f>
        <v>213.8388067514677</v>
      </c>
      <c r="DF37" s="204">
        <f>'3e Historical level Inputs'!DF36</f>
        <v>217.93533561643835</v>
      </c>
      <c r="DG37" s="204">
        <f>'3e Historical level Inputs'!DG36</f>
        <v>217.93533561643835</v>
      </c>
      <c r="DH37" s="204">
        <f>'3e Historical level Inputs'!DH36</f>
        <v>221.37641986301375</v>
      </c>
      <c r="DI37" s="204" t="str">
        <f>'3e Historical level Inputs'!DI36</f>
        <v>-</v>
      </c>
      <c r="DJ37" s="204" t="str">
        <f>'3e Historical level Inputs'!DJ36</f>
        <v>-</v>
      </c>
      <c r="DK37" s="204" t="str">
        <f>'3e Historical level Inputs'!DK36</f>
        <v>-</v>
      </c>
      <c r="DL37" s="204" t="str">
        <f>'3e Historical level Inputs'!DL36</f>
        <v>-</v>
      </c>
    </row>
    <row r="38" spans="2:118" s="158" customFormat="1" ht="10.5" customHeight="1">
      <c r="B38" s="174" t="s">
        <v>206</v>
      </c>
      <c r="C38" s="204">
        <f>'3e Historical level Inputs'!C37</f>
        <v>0</v>
      </c>
      <c r="D38" s="204">
        <f>'3e Historical level Inputs'!D37</f>
        <v>-0.18995111249132623</v>
      </c>
      <c r="E38" s="204">
        <f>'3e Historical level Inputs'!E37</f>
        <v>2.3898870370752552</v>
      </c>
      <c r="F38" s="204">
        <f>'3e Historical level Inputs'!F37</f>
        <v>11.485481460604179</v>
      </c>
      <c r="G38" s="204">
        <f>'3e Historical level Inputs'!G37</f>
        <v>13.90509559648177</v>
      </c>
      <c r="H38" s="204">
        <f>'3e Historical level Inputs'!H37</f>
        <v>14.008016342776509</v>
      </c>
      <c r="I38" s="204">
        <f>'3e Historical level Inputs'!I37</f>
        <v>16.592254432324488</v>
      </c>
      <c r="J38" s="204">
        <f>'3e Historical level Inputs'!J37</f>
        <v>16.855736391237038</v>
      </c>
      <c r="K38" s="204">
        <f>'3e Historical level Inputs'!K37</f>
        <v>16.486105842624763</v>
      </c>
      <c r="L38" s="204">
        <f>'3e Historical level Inputs'!L37</f>
        <v>16.529685824397355</v>
      </c>
      <c r="M38" s="204">
        <f>'3e Historical level Inputs'!M37</f>
        <v>15.149258026029942</v>
      </c>
      <c r="N38" s="172"/>
      <c r="O38" s="204">
        <f>'3e Historical level Inputs'!O37</f>
        <v>16.072618119862025</v>
      </c>
      <c r="P38" s="204">
        <f>'3e Historical level Inputs'!P37</f>
        <v>16.072618119862025</v>
      </c>
      <c r="Q38" s="204">
        <f>'3e Historical level Inputs'!Q37</f>
        <v>17.32126615003747</v>
      </c>
      <c r="R38" s="204">
        <f>'3e Historical level Inputs'!R37</f>
        <v>17.32126615003747</v>
      </c>
      <c r="S38" s="204">
        <f>'3e Historical level Inputs'!S37</f>
        <v>15.505924067383233</v>
      </c>
      <c r="T38" s="204">
        <f>'3e Historical level Inputs'!T37</f>
        <v>15.505924067383233</v>
      </c>
      <c r="U38" s="204">
        <f>'3e Historical level Inputs'!U37</f>
        <v>16.061282668640136</v>
      </c>
      <c r="V38" s="204">
        <f>'3e Historical level Inputs'!V37</f>
        <v>16.061282668640136</v>
      </c>
      <c r="W38" s="204">
        <f>'3e Historical level Inputs'!W37</f>
        <v>19.203600376309364</v>
      </c>
      <c r="X38" s="204">
        <f>'3e Historical level Inputs'!X37</f>
        <v>19.203600376309364</v>
      </c>
      <c r="Y38" s="204">
        <f>'3e Historical level Inputs'!Y37</f>
        <v>19.818932207430212</v>
      </c>
      <c r="Z38" s="204">
        <f>'3e Historical level Inputs'!Z37</f>
        <v>1.6670018591082372</v>
      </c>
      <c r="AA38" s="204">
        <f>'3e Historical level Inputs'!AA37</f>
        <v>-2.0699999999999998</v>
      </c>
      <c r="AB38" s="204">
        <f>'3e Historical level Inputs'!AB37</f>
        <v>-2.0699999999999998</v>
      </c>
      <c r="AC38" s="204">
        <f>'3e Historical level Inputs'!AC37</f>
        <v>-3.0616745019999998</v>
      </c>
      <c r="AD38" s="144"/>
      <c r="AE38" s="174" t="s">
        <v>206</v>
      </c>
      <c r="AF38" s="204">
        <f>'3e Historical level Inputs'!AF37</f>
        <v>0</v>
      </c>
      <c r="AG38" s="204">
        <f>'3e Historical level Inputs'!AG37</f>
        <v>-0.18995111249132623</v>
      </c>
      <c r="AH38" s="204">
        <f>'3e Historical level Inputs'!AH37</f>
        <v>2.3898870370752552</v>
      </c>
      <c r="AI38" s="204">
        <f>'3e Historical level Inputs'!AI37</f>
        <v>11.485481460604179</v>
      </c>
      <c r="AJ38" s="204">
        <f>'3e Historical level Inputs'!AJ37</f>
        <v>13.90509559648177</v>
      </c>
      <c r="AK38" s="204">
        <f>'3e Historical level Inputs'!AK37</f>
        <v>14.008016342776509</v>
      </c>
      <c r="AL38" s="204">
        <f>'3e Historical level Inputs'!AL37</f>
        <v>16.592254432324488</v>
      </c>
      <c r="AM38" s="204">
        <f>'3e Historical level Inputs'!AM37</f>
        <v>16.855736391237038</v>
      </c>
      <c r="AN38" s="204">
        <f>'3e Historical level Inputs'!AN37</f>
        <v>16.486105842624763</v>
      </c>
      <c r="AO38" s="204">
        <f>'3e Historical level Inputs'!AO37</f>
        <v>16.529685824397355</v>
      </c>
      <c r="AP38" s="204">
        <f>'3e Historical level Inputs'!AP37</f>
        <v>15.149258026029942</v>
      </c>
      <c r="AQ38" s="172"/>
      <c r="AR38" s="204">
        <f>'3e Historical level Inputs'!AR37</f>
        <v>16.072618119862025</v>
      </c>
      <c r="AS38" s="204">
        <f>'3e Historical level Inputs'!AS37</f>
        <v>16.072618119862025</v>
      </c>
      <c r="AT38" s="204">
        <f>'3e Historical level Inputs'!AT37</f>
        <v>17.32126615003747</v>
      </c>
      <c r="AU38" s="204">
        <f>'3e Historical level Inputs'!AU37</f>
        <v>17.32126615003747</v>
      </c>
      <c r="AV38" s="204">
        <f>'3e Historical level Inputs'!AV37</f>
        <v>15.505924067383233</v>
      </c>
      <c r="AW38" s="204">
        <f>'3e Historical level Inputs'!AW37</f>
        <v>15.505924067383233</v>
      </c>
      <c r="AX38" s="204">
        <f>'3e Historical level Inputs'!AX37</f>
        <v>16.061282668640136</v>
      </c>
      <c r="AY38" s="204">
        <f>'3e Historical level Inputs'!AY37</f>
        <v>16.061282668640136</v>
      </c>
      <c r="AZ38" s="204">
        <f>'3e Historical level Inputs'!AZ37</f>
        <v>19.203600376309364</v>
      </c>
      <c r="BA38" s="204">
        <f>'3e Historical level Inputs'!BA37</f>
        <v>19.203600376309364</v>
      </c>
      <c r="BB38" s="204">
        <f>'3e Historical level Inputs'!BB37</f>
        <v>19.818932207430212</v>
      </c>
      <c r="BC38" s="204">
        <f>'3e Historical level Inputs'!BC37</f>
        <v>1.6670018591082372</v>
      </c>
      <c r="BD38" s="204">
        <f>'3e Historical level Inputs'!BD37</f>
        <v>-2.0699999999999998</v>
      </c>
      <c r="BE38" s="204">
        <f>'3e Historical level Inputs'!BE37</f>
        <v>-2.0699999999999998</v>
      </c>
      <c r="BF38" s="204">
        <f>'3e Historical level Inputs'!BF37</f>
        <v>-3.0616745019999998</v>
      </c>
      <c r="BH38" s="174" t="s">
        <v>206</v>
      </c>
      <c r="BI38" s="204">
        <f>'3e Historical level Inputs'!BI37</f>
        <v>0</v>
      </c>
      <c r="BJ38" s="204">
        <f>'3e Historical level Inputs'!BJ37</f>
        <v>-0.14839729644435984</v>
      </c>
      <c r="BK38" s="204">
        <f>'3e Historical level Inputs'!BK37</f>
        <v>1.899695256253338</v>
      </c>
      <c r="BL38" s="204">
        <f>'3e Historical level Inputs'!BL37</f>
        <v>12.665365920990933</v>
      </c>
      <c r="BM38" s="204">
        <f>'3e Historical level Inputs'!BM37</f>
        <v>14.640709693750987</v>
      </c>
      <c r="BN38" s="204">
        <f>'3e Historical level Inputs'!BN37</f>
        <v>14.927787132222536</v>
      </c>
      <c r="BO38" s="204">
        <f>'3e Historical level Inputs'!BO37</f>
        <v>17.170757060355502</v>
      </c>
      <c r="BP38" s="204">
        <f>'3e Historical level Inputs'!BP37</f>
        <v>11.164989866554466</v>
      </c>
      <c r="BQ38" s="204">
        <f>'3e Historical level Inputs'!BQ37</f>
        <v>10.900121345430581</v>
      </c>
      <c r="BR38" s="204">
        <f>'3e Historical level Inputs'!BR37</f>
        <v>7.9767627265742549</v>
      </c>
      <c r="BS38" s="204">
        <f>'3e Historical level Inputs'!BS37</f>
        <v>3.3826300925037529</v>
      </c>
      <c r="BT38" s="172"/>
      <c r="BU38" s="204">
        <f>'3e Historical level Inputs'!BU37</f>
        <v>3.4563122415280962</v>
      </c>
      <c r="BV38" s="204">
        <f>'3e Historical level Inputs'!BV37</f>
        <v>3.4563122415280962</v>
      </c>
      <c r="BW38" s="204">
        <f>'3e Historical level Inputs'!BW37</f>
        <v>4.0165235041284371</v>
      </c>
      <c r="BX38" s="204">
        <f>'3e Historical level Inputs'!BX37</f>
        <v>4.0165235041284371</v>
      </c>
      <c r="BY38" s="204">
        <f>'3e Historical level Inputs'!BY37</f>
        <v>1.6619224346274917</v>
      </c>
      <c r="BZ38" s="204">
        <f>'3e Historical level Inputs'!BZ37</f>
        <v>1.6619224346274917</v>
      </c>
      <c r="CA38" s="204">
        <f>'3e Historical level Inputs'!CA37</f>
        <v>1.0224004674714153</v>
      </c>
      <c r="CB38" s="204">
        <f>'3e Historical level Inputs'!CB37</f>
        <v>1.0224004674714153</v>
      </c>
      <c r="CC38" s="204">
        <f>'3e Historical level Inputs'!CC37</f>
        <v>3.1562464090757585</v>
      </c>
      <c r="CD38" s="204">
        <f>'3e Historical level Inputs'!CD37</f>
        <v>3.1562464090757585</v>
      </c>
      <c r="CE38" s="204">
        <f>'3e Historical level Inputs'!CE37</f>
        <v>2.8854725115042354</v>
      </c>
      <c r="CF38" s="204">
        <f>'3e Historical level Inputs'!CF37</f>
        <v>-5.4445461929239141</v>
      </c>
      <c r="CG38" s="204">
        <f>'3e Historical level Inputs'!CG37</f>
        <v>-3.6599999999999988</v>
      </c>
      <c r="CH38" s="204">
        <f>'3e Historical level Inputs'!CH37</f>
        <v>-3.6599999999999988</v>
      </c>
      <c r="CI38" s="204">
        <f>'3e Historical level Inputs'!CI37</f>
        <v>-5.9302043609999995</v>
      </c>
      <c r="CJ38" s="144"/>
      <c r="CK38" s="174" t="s">
        <v>206</v>
      </c>
      <c r="CL38" s="204">
        <f>'3e Historical level Inputs'!CL37</f>
        <v>0</v>
      </c>
      <c r="CM38" s="204">
        <f>'3e Historical level Inputs'!CM37</f>
        <v>-0.33834840893568607</v>
      </c>
      <c r="CN38" s="204">
        <f>'3e Historical level Inputs'!CN37</f>
        <v>4.2895822933285928</v>
      </c>
      <c r="CO38" s="204">
        <f>'3e Historical level Inputs'!CO37</f>
        <v>24.150847381595113</v>
      </c>
      <c r="CP38" s="204">
        <f>'3e Historical level Inputs'!CP37</f>
        <v>28.545805290232757</v>
      </c>
      <c r="CQ38" s="204">
        <f>'3e Historical level Inputs'!CQ37</f>
        <v>28.935803474999044</v>
      </c>
      <c r="CR38" s="204">
        <f>'3e Historical level Inputs'!CR37</f>
        <v>33.763011492679993</v>
      </c>
      <c r="CS38" s="204">
        <f>'3e Historical level Inputs'!CS37</f>
        <v>28.020726257791502</v>
      </c>
      <c r="CT38" s="204">
        <f>'3e Historical level Inputs'!CT37</f>
        <v>27.386227188055344</v>
      </c>
      <c r="CU38" s="204">
        <f>'3e Historical level Inputs'!CU37</f>
        <v>24.506448550971609</v>
      </c>
      <c r="CV38" s="204">
        <f>'3e Historical level Inputs'!CV37</f>
        <v>18.531888118533693</v>
      </c>
      <c r="CW38" s="172"/>
      <c r="CX38" s="204">
        <f>'3e Historical level Inputs'!CX37</f>
        <v>19.52893036139012</v>
      </c>
      <c r="CY38" s="204">
        <f>'3e Historical level Inputs'!CY37</f>
        <v>19.52893036139012</v>
      </c>
      <c r="CZ38" s="204">
        <f>'3e Historical level Inputs'!CZ37</f>
        <v>21.337789654165906</v>
      </c>
      <c r="DA38" s="204">
        <f>'3e Historical level Inputs'!DA37</f>
        <v>21.337789654165906</v>
      </c>
      <c r="DB38" s="204">
        <f>'3e Historical level Inputs'!DB37</f>
        <v>17.167846502010725</v>
      </c>
      <c r="DC38" s="204">
        <f>'3e Historical level Inputs'!DC37</f>
        <v>17.167846502010725</v>
      </c>
      <c r="DD38" s="204">
        <f>'3e Historical level Inputs'!DD37</f>
        <v>17.083683136111549</v>
      </c>
      <c r="DE38" s="204">
        <f>'3e Historical level Inputs'!DE37</f>
        <v>17.083683136111549</v>
      </c>
      <c r="DF38" s="204">
        <f>'3e Historical level Inputs'!DF37</f>
        <v>22.359846785385123</v>
      </c>
      <c r="DG38" s="204">
        <f>'3e Historical level Inputs'!DG37</f>
        <v>22.359846785385123</v>
      </c>
      <c r="DH38" s="204">
        <f>'3e Historical level Inputs'!DH37</f>
        <v>22.704404718934448</v>
      </c>
      <c r="DI38" s="204">
        <f>'3e Historical level Inputs'!DI37</f>
        <v>-3.7775443338156771</v>
      </c>
      <c r="DJ38" s="204">
        <f>'3e Historical level Inputs'!DJ37</f>
        <v>-5.7299999999999986</v>
      </c>
      <c r="DK38" s="204">
        <f>'3e Historical level Inputs'!DK37</f>
        <v>-5.7299999999999986</v>
      </c>
      <c r="DL38" s="204">
        <f>'3e Historical level Inputs'!DL37</f>
        <v>-8.9918788630000002</v>
      </c>
    </row>
    <row r="39" spans="2:118" s="158" customFormat="1" ht="10.5" customHeight="1">
      <c r="B39" s="174" t="s">
        <v>207</v>
      </c>
      <c r="C39" s="204" t="str">
        <f>'3e Historical level Inputs'!C38</f>
        <v>-</v>
      </c>
      <c r="D39" s="204" t="str">
        <f>'3e Historical level Inputs'!D38</f>
        <v>-</v>
      </c>
      <c r="E39" s="204" t="str">
        <f>'3e Historical level Inputs'!E38</f>
        <v>-</v>
      </c>
      <c r="F39" s="204" t="str">
        <f>'3e Historical level Inputs'!F38</f>
        <v>-</v>
      </c>
      <c r="G39" s="204" t="str">
        <f>'3e Historical level Inputs'!G38</f>
        <v>-</v>
      </c>
      <c r="H39" s="204" t="str">
        <f>'3e Historical level Inputs'!H38</f>
        <v>-</v>
      </c>
      <c r="I39" s="204" t="str">
        <f>'3e Historical level Inputs'!I38</f>
        <v>-</v>
      </c>
      <c r="J39" s="204" t="str">
        <f>'3e Historical level Inputs'!J38</f>
        <v>-</v>
      </c>
      <c r="K39" s="204" t="str">
        <f>'3e Historical level Inputs'!K38</f>
        <v>-</v>
      </c>
      <c r="L39" s="204" t="str">
        <f>'3e Historical level Inputs'!L38</f>
        <v>-</v>
      </c>
      <c r="M39" s="204" t="str">
        <f>'3e Historical level Inputs'!M38</f>
        <v>-</v>
      </c>
      <c r="N39" s="172"/>
      <c r="O39" s="204" t="str">
        <f>'3e Historical level Inputs'!O38</f>
        <v>-</v>
      </c>
      <c r="P39" s="204" t="str">
        <f>'3e Historical level Inputs'!P38</f>
        <v>-</v>
      </c>
      <c r="Q39" s="204" t="str">
        <f>'3e Historical level Inputs'!Q38</f>
        <v>-</v>
      </c>
      <c r="R39" s="204" t="str">
        <f>'3e Historical level Inputs'!R38</f>
        <v>-</v>
      </c>
      <c r="S39" s="204" t="str">
        <f>'3e Historical level Inputs'!S38</f>
        <v>-</v>
      </c>
      <c r="T39" s="204" t="str">
        <f>'3e Historical level Inputs'!T38</f>
        <v>-</v>
      </c>
      <c r="U39" s="204" t="str">
        <f>'3e Historical level Inputs'!U38</f>
        <v>-</v>
      </c>
      <c r="V39" s="204" t="str">
        <f>'3e Historical level Inputs'!V38</f>
        <v>-</v>
      </c>
      <c r="W39" s="204" t="str">
        <f>'3e Historical level Inputs'!W38</f>
        <v>-</v>
      </c>
      <c r="X39" s="204" t="str">
        <f>'3e Historical level Inputs'!X38</f>
        <v>-</v>
      </c>
      <c r="Y39" s="204" t="str">
        <f>'3e Historical level Inputs'!Y38</f>
        <v>-</v>
      </c>
      <c r="Z39" s="204">
        <f>'3e Historical level Inputs'!Z38</f>
        <v>18.083358471971334</v>
      </c>
      <c r="AA39" s="204">
        <f>'3e Historical level Inputs'!AA38</f>
        <v>19.203487120664882</v>
      </c>
      <c r="AB39" s="204">
        <f>'3e Historical level Inputs'!AB38</f>
        <v>19.203487120664882</v>
      </c>
      <c r="AC39" s="204">
        <f>'3e Historical level Inputs'!AC38</f>
        <v>18.547514834678175</v>
      </c>
      <c r="AD39" s="144"/>
      <c r="AE39" s="174" t="s">
        <v>207</v>
      </c>
      <c r="AF39" s="204" t="str">
        <f>'3e Historical level Inputs'!AF38</f>
        <v>-</v>
      </c>
      <c r="AG39" s="204" t="str">
        <f>'3e Historical level Inputs'!AG38</f>
        <v>-</v>
      </c>
      <c r="AH39" s="204" t="str">
        <f>'3e Historical level Inputs'!AH38</f>
        <v>-</v>
      </c>
      <c r="AI39" s="204" t="str">
        <f>'3e Historical level Inputs'!AI38</f>
        <v>-</v>
      </c>
      <c r="AJ39" s="204" t="str">
        <f>'3e Historical level Inputs'!AJ38</f>
        <v>-</v>
      </c>
      <c r="AK39" s="204" t="str">
        <f>'3e Historical level Inputs'!AK38</f>
        <v>-</v>
      </c>
      <c r="AL39" s="204" t="str">
        <f>'3e Historical level Inputs'!AL38</f>
        <v>-</v>
      </c>
      <c r="AM39" s="204" t="str">
        <f>'3e Historical level Inputs'!AM38</f>
        <v>-</v>
      </c>
      <c r="AN39" s="204" t="str">
        <f>'3e Historical level Inputs'!AN38</f>
        <v>-</v>
      </c>
      <c r="AO39" s="204" t="str">
        <f>'3e Historical level Inputs'!AO38</f>
        <v>-</v>
      </c>
      <c r="AP39" s="204" t="str">
        <f>'3e Historical level Inputs'!AP38</f>
        <v>-</v>
      </c>
      <c r="AQ39" s="172"/>
      <c r="AR39" s="204" t="str">
        <f>'3e Historical level Inputs'!AR38</f>
        <v>-</v>
      </c>
      <c r="AS39" s="204" t="str">
        <f>'3e Historical level Inputs'!AS38</f>
        <v>-</v>
      </c>
      <c r="AT39" s="204" t="str">
        <f>'3e Historical level Inputs'!AT38</f>
        <v>-</v>
      </c>
      <c r="AU39" s="204" t="str">
        <f>'3e Historical level Inputs'!AU38</f>
        <v>-</v>
      </c>
      <c r="AV39" s="204" t="str">
        <f>'3e Historical level Inputs'!AV38</f>
        <v>-</v>
      </c>
      <c r="AW39" s="204" t="str">
        <f>'3e Historical level Inputs'!AW38</f>
        <v>-</v>
      </c>
      <c r="AX39" s="204" t="str">
        <f>'3e Historical level Inputs'!AX38</f>
        <v>-</v>
      </c>
      <c r="AY39" s="204" t="str">
        <f>'3e Historical level Inputs'!AY38</f>
        <v>-</v>
      </c>
      <c r="AZ39" s="204" t="str">
        <f>'3e Historical level Inputs'!AZ38</f>
        <v>-</v>
      </c>
      <c r="BA39" s="204" t="str">
        <f>'3e Historical level Inputs'!BA38</f>
        <v>-</v>
      </c>
      <c r="BB39" s="204" t="str">
        <f>'3e Historical level Inputs'!BB38</f>
        <v>-</v>
      </c>
      <c r="BC39" s="204">
        <f>'3e Historical level Inputs'!BC38</f>
        <v>18.449596789728339</v>
      </c>
      <c r="BD39" s="204">
        <f>'3e Historical level Inputs'!BD38</f>
        <v>19.594655344963947</v>
      </c>
      <c r="BE39" s="204">
        <f>'3e Historical level Inputs'!BE38</f>
        <v>19.594655344963947</v>
      </c>
      <c r="BF39" s="204">
        <f>'3e Historical level Inputs'!BF38</f>
        <v>18.928467215630555</v>
      </c>
      <c r="BH39" s="174" t="s">
        <v>207</v>
      </c>
      <c r="BI39" s="204" t="str">
        <f>'3e Historical level Inputs'!BI38</f>
        <v>-</v>
      </c>
      <c r="BJ39" s="204" t="str">
        <f>'3e Historical level Inputs'!BJ38</f>
        <v>-</v>
      </c>
      <c r="BK39" s="204" t="str">
        <f>'3e Historical level Inputs'!BK38</f>
        <v>-</v>
      </c>
      <c r="BL39" s="204" t="str">
        <f>'3e Historical level Inputs'!BL38</f>
        <v>-</v>
      </c>
      <c r="BM39" s="204" t="str">
        <f>'3e Historical level Inputs'!BM38</f>
        <v>-</v>
      </c>
      <c r="BN39" s="204" t="str">
        <f>'3e Historical level Inputs'!BN38</f>
        <v>-</v>
      </c>
      <c r="BO39" s="204" t="str">
        <f>'3e Historical level Inputs'!BO38</f>
        <v>-</v>
      </c>
      <c r="BP39" s="204" t="str">
        <f>'3e Historical level Inputs'!BP38</f>
        <v>-</v>
      </c>
      <c r="BQ39" s="204" t="str">
        <f>'3e Historical level Inputs'!BQ38</f>
        <v>-</v>
      </c>
      <c r="BR39" s="204" t="str">
        <f>'3e Historical level Inputs'!BR38</f>
        <v>-</v>
      </c>
      <c r="BS39" s="204" t="str">
        <f>'3e Historical level Inputs'!BS38</f>
        <v>-</v>
      </c>
      <c r="BT39" s="172"/>
      <c r="BU39" s="204" t="str">
        <f>'3e Historical level Inputs'!BU38</f>
        <v>-</v>
      </c>
      <c r="BV39" s="204" t="str">
        <f>'3e Historical level Inputs'!BV38</f>
        <v>-</v>
      </c>
      <c r="BW39" s="204" t="str">
        <f>'3e Historical level Inputs'!BW38</f>
        <v>-</v>
      </c>
      <c r="BX39" s="204" t="str">
        <f>'3e Historical level Inputs'!BX38</f>
        <v>-</v>
      </c>
      <c r="BY39" s="204" t="str">
        <f>'3e Historical level Inputs'!BY38</f>
        <v>-</v>
      </c>
      <c r="BZ39" s="204" t="str">
        <f>'3e Historical level Inputs'!BZ38</f>
        <v>-</v>
      </c>
      <c r="CA39" s="204" t="str">
        <f>'3e Historical level Inputs'!CA38</f>
        <v>-</v>
      </c>
      <c r="CB39" s="204" t="str">
        <f>'3e Historical level Inputs'!CB38</f>
        <v>-</v>
      </c>
      <c r="CC39" s="204" t="str">
        <f>'3e Historical level Inputs'!CC38</f>
        <v>-</v>
      </c>
      <c r="CD39" s="204" t="str">
        <f>'3e Historical level Inputs'!CD38</f>
        <v>-</v>
      </c>
      <c r="CE39" s="204" t="str">
        <f>'3e Historical level Inputs'!CE38</f>
        <v>-</v>
      </c>
      <c r="CF39" s="204">
        <f>'3e Historical level Inputs'!CF38</f>
        <v>14.584162650410347</v>
      </c>
      <c r="CG39" s="204">
        <f>'3e Historical level Inputs'!CG38</f>
        <v>15.337786062795905</v>
      </c>
      <c r="CH39" s="204">
        <f>'3e Historical level Inputs'!CH38</f>
        <v>15.337786062795905</v>
      </c>
      <c r="CI39" s="204">
        <f>'3e Historical level Inputs'!CI38</f>
        <v>15.474543499287646</v>
      </c>
      <c r="CJ39" s="144"/>
      <c r="CK39" s="174" t="s">
        <v>207</v>
      </c>
      <c r="CL39" s="204" t="str">
        <f>'3e Historical level Inputs'!CL38</f>
        <v>-</v>
      </c>
      <c r="CM39" s="204" t="str">
        <f>'3e Historical level Inputs'!CM38</f>
        <v>-</v>
      </c>
      <c r="CN39" s="204" t="str">
        <f>'3e Historical level Inputs'!CN38</f>
        <v>-</v>
      </c>
      <c r="CO39" s="204" t="str">
        <f>'3e Historical level Inputs'!CO38</f>
        <v>-</v>
      </c>
      <c r="CP39" s="204" t="str">
        <f>'3e Historical level Inputs'!CP38</f>
        <v>-</v>
      </c>
      <c r="CQ39" s="204" t="str">
        <f>'3e Historical level Inputs'!CQ38</f>
        <v>-</v>
      </c>
      <c r="CR39" s="204" t="str">
        <f>'3e Historical level Inputs'!CR38</f>
        <v>-</v>
      </c>
      <c r="CS39" s="204" t="str">
        <f>'3e Historical level Inputs'!CS38</f>
        <v>-</v>
      </c>
      <c r="CT39" s="204" t="str">
        <f>'3e Historical level Inputs'!CT38</f>
        <v>-</v>
      </c>
      <c r="CU39" s="204" t="str">
        <f>'3e Historical level Inputs'!CU38</f>
        <v>-</v>
      </c>
      <c r="CV39" s="204" t="str">
        <f>'3e Historical level Inputs'!CV38</f>
        <v>-</v>
      </c>
      <c r="CW39" s="172"/>
      <c r="CX39" s="204" t="str">
        <f>'3e Historical level Inputs'!CX38</f>
        <v>-</v>
      </c>
      <c r="CY39" s="204" t="str">
        <f>'3e Historical level Inputs'!CY38</f>
        <v>-</v>
      </c>
      <c r="CZ39" s="204" t="str">
        <f>'3e Historical level Inputs'!CZ38</f>
        <v>-</v>
      </c>
      <c r="DA39" s="204" t="str">
        <f>'3e Historical level Inputs'!DA38</f>
        <v>-</v>
      </c>
      <c r="DB39" s="204" t="str">
        <f>'3e Historical level Inputs'!DB38</f>
        <v>-</v>
      </c>
      <c r="DC39" s="204" t="str">
        <f>'3e Historical level Inputs'!DC38</f>
        <v>-</v>
      </c>
      <c r="DD39" s="204" t="str">
        <f>'3e Historical level Inputs'!DD38</f>
        <v>-</v>
      </c>
      <c r="DE39" s="204" t="str">
        <f>'3e Historical level Inputs'!DE38</f>
        <v>-</v>
      </c>
      <c r="DF39" s="204" t="str">
        <f>'3e Historical level Inputs'!DF38</f>
        <v>-</v>
      </c>
      <c r="DG39" s="204" t="str">
        <f>'3e Historical level Inputs'!DG38</f>
        <v>-</v>
      </c>
      <c r="DH39" s="204" t="str">
        <f>'3e Historical level Inputs'!DH38</f>
        <v>-</v>
      </c>
      <c r="DI39" s="204">
        <f>'3e Historical level Inputs'!DI38</f>
        <v>32.667521122381679</v>
      </c>
      <c r="DJ39" s="204">
        <f>'3e Historical level Inputs'!DJ38</f>
        <v>34.541273183460788</v>
      </c>
      <c r="DK39" s="204">
        <f>'3e Historical level Inputs'!DK38</f>
        <v>34.541273183460788</v>
      </c>
      <c r="DL39" s="204">
        <f>'3e Historical level Inputs'!DL38</f>
        <v>34.022058333965823</v>
      </c>
    </row>
    <row r="40" spans="2:118" s="158" customFormat="1" ht="10.5" customHeight="1">
      <c r="B40" s="174" t="s">
        <v>208</v>
      </c>
      <c r="C40" s="204">
        <f>'3e Historical level Inputs'!C39</f>
        <v>3.4230999999999985</v>
      </c>
      <c r="D40" s="204">
        <f>'3e Historical level Inputs'!D39</f>
        <v>3.4666423679060681</v>
      </c>
      <c r="E40" s="204">
        <f>'3e Historical level Inputs'!E39</f>
        <v>3.516883561643835</v>
      </c>
      <c r="F40" s="204">
        <f>'3e Historical level Inputs'!F39</f>
        <v>3.547028277886497</v>
      </c>
      <c r="G40" s="204">
        <f>'3e Historical level Inputs'!G39</f>
        <v>3.5872212328767126</v>
      </c>
      <c r="H40" s="204">
        <f>'3e Historical level Inputs'!H39</f>
        <v>3.6140165362035224</v>
      </c>
      <c r="I40" s="204">
        <f>'3e Historical level Inputs'!I39</f>
        <v>3.6341130136986304</v>
      </c>
      <c r="J40" s="204">
        <f>'3e Historical level Inputs'!J39</f>
        <v>3.6441612524461822</v>
      </c>
      <c r="K40" s="204">
        <f>'3e Historical level Inputs'!K39</f>
        <v>3.6642577299412911</v>
      </c>
      <c r="L40" s="204">
        <f>'3e Historical level Inputs'!L39</f>
        <v>3.731245988258316</v>
      </c>
      <c r="M40" s="204">
        <f>'3e Historical level Inputs'!M39</f>
        <v>3.8417766144814105</v>
      </c>
      <c r="N40" s="172"/>
      <c r="O40" s="204">
        <f>'3e Historical level Inputs'!O39</f>
        <v>4.0360425636007813</v>
      </c>
      <c r="P40" s="204">
        <f>'3e Historical level Inputs'!P39</f>
        <v>4.0360425636007813</v>
      </c>
      <c r="Q40" s="204">
        <f>'3e Historical level Inputs'!Q39</f>
        <v>4.1968143835616436</v>
      </c>
      <c r="R40" s="204">
        <f>'3e Historical level Inputs'!R39</f>
        <v>4.1968143835616436</v>
      </c>
      <c r="S40" s="204">
        <f>'3e Historical level Inputs'!S39</f>
        <v>4.3341403131115461</v>
      </c>
      <c r="T40" s="204">
        <f>'3e Historical level Inputs'!T39</f>
        <v>4.3341403131115461</v>
      </c>
      <c r="U40" s="204">
        <f>'3e Historical level Inputs'!U39</f>
        <v>4.3709838551859104</v>
      </c>
      <c r="V40" s="204">
        <f>'3e Historical level Inputs'!V39</f>
        <v>4.3709838551859104</v>
      </c>
      <c r="W40" s="204">
        <f>'3e Historical level Inputs'!W39</f>
        <v>4.4547191780821924</v>
      </c>
      <c r="X40" s="204">
        <f>'3e Historical level Inputs'!X39</f>
        <v>4.4547191780821924</v>
      </c>
      <c r="Y40" s="204">
        <f>'3e Historical level Inputs'!Y39</f>
        <v>4.5250568493150691</v>
      </c>
      <c r="Z40" s="204" t="str">
        <f>'3e Historical level Inputs'!Z39</f>
        <v>-</v>
      </c>
      <c r="AA40" s="204" t="str">
        <f>'3e Historical level Inputs'!AA39</f>
        <v>-</v>
      </c>
      <c r="AB40" s="204" t="str">
        <f>'3e Historical level Inputs'!AB39</f>
        <v>-</v>
      </c>
      <c r="AC40" s="204" t="str">
        <f>'3e Historical level Inputs'!AC39</f>
        <v>-</v>
      </c>
      <c r="AD40" s="144"/>
      <c r="AE40" s="174" t="s">
        <v>208</v>
      </c>
      <c r="AF40" s="204">
        <f>'3e Historical level Inputs'!AF39</f>
        <v>3.4230999999999985</v>
      </c>
      <c r="AG40" s="204">
        <f>'3e Historical level Inputs'!AG39</f>
        <v>3.4666423679060681</v>
      </c>
      <c r="AH40" s="204">
        <f>'3e Historical level Inputs'!AH39</f>
        <v>3.516883561643835</v>
      </c>
      <c r="AI40" s="204">
        <f>'3e Historical level Inputs'!AI39</f>
        <v>3.547028277886497</v>
      </c>
      <c r="AJ40" s="204">
        <f>'3e Historical level Inputs'!AJ39</f>
        <v>3.5872212328767126</v>
      </c>
      <c r="AK40" s="204">
        <f>'3e Historical level Inputs'!AK39</f>
        <v>3.6140165362035224</v>
      </c>
      <c r="AL40" s="204">
        <f>'3e Historical level Inputs'!AL39</f>
        <v>3.6341130136986304</v>
      </c>
      <c r="AM40" s="204">
        <f>'3e Historical level Inputs'!AM39</f>
        <v>3.6441612524461822</v>
      </c>
      <c r="AN40" s="204">
        <f>'3e Historical level Inputs'!AN39</f>
        <v>3.6642577299412911</v>
      </c>
      <c r="AO40" s="204">
        <f>'3e Historical level Inputs'!AO39</f>
        <v>3.731245988258316</v>
      </c>
      <c r="AP40" s="204">
        <f>'3e Historical level Inputs'!AP39</f>
        <v>3.8417766144814105</v>
      </c>
      <c r="AQ40" s="172"/>
      <c r="AR40" s="204">
        <f>'3e Historical level Inputs'!AR39</f>
        <v>4.0360425636007813</v>
      </c>
      <c r="AS40" s="204">
        <f>'3e Historical level Inputs'!AS39</f>
        <v>4.0360425636007813</v>
      </c>
      <c r="AT40" s="204">
        <f>'3e Historical level Inputs'!AT39</f>
        <v>4.1968143835616436</v>
      </c>
      <c r="AU40" s="204">
        <f>'3e Historical level Inputs'!AU39</f>
        <v>4.1968143835616436</v>
      </c>
      <c r="AV40" s="204">
        <f>'3e Historical level Inputs'!AV39</f>
        <v>4.3341403131115461</v>
      </c>
      <c r="AW40" s="204">
        <f>'3e Historical level Inputs'!AW39</f>
        <v>4.3341403131115461</v>
      </c>
      <c r="AX40" s="204">
        <f>'3e Historical level Inputs'!AX39</f>
        <v>4.3709838551859104</v>
      </c>
      <c r="AY40" s="204">
        <f>'3e Historical level Inputs'!AY39</f>
        <v>4.3709838551859104</v>
      </c>
      <c r="AZ40" s="204">
        <f>'3e Historical level Inputs'!AZ39</f>
        <v>4.4547191780821924</v>
      </c>
      <c r="BA40" s="204">
        <f>'3e Historical level Inputs'!BA39</f>
        <v>4.4547191780821924</v>
      </c>
      <c r="BB40" s="204">
        <f>'3e Historical level Inputs'!BB39</f>
        <v>4.5250568493150691</v>
      </c>
      <c r="BC40" s="204" t="str">
        <f>'3e Historical level Inputs'!BC39</f>
        <v>-</v>
      </c>
      <c r="BD40" s="204" t="str">
        <f>'3e Historical level Inputs'!BD39</f>
        <v>-</v>
      </c>
      <c r="BE40" s="204" t="str">
        <f>'3e Historical level Inputs'!BE39</f>
        <v>-</v>
      </c>
      <c r="BF40" s="204" t="str">
        <f>'3e Historical level Inputs'!BF39</f>
        <v>-</v>
      </c>
      <c r="BH40" s="174" t="s">
        <v>208</v>
      </c>
      <c r="BI40" s="204">
        <f>'3e Historical level Inputs'!BI39</f>
        <v>3.1859000000000006</v>
      </c>
      <c r="BJ40" s="204">
        <f>'3e Historical level Inputs'!BJ39</f>
        <v>3.2264251467710374</v>
      </c>
      <c r="BK40" s="204">
        <f>'3e Historical level Inputs'!BK39</f>
        <v>3.2731849315068478</v>
      </c>
      <c r="BL40" s="204">
        <f>'3e Historical level Inputs'!BL39</f>
        <v>3.3012408023483384</v>
      </c>
      <c r="BM40" s="204">
        <f>'3e Historical level Inputs'!BM39</f>
        <v>3.3386486301369867</v>
      </c>
      <c r="BN40" s="204">
        <f>'3e Historical level Inputs'!BN39</f>
        <v>3.3635871819960861</v>
      </c>
      <c r="BO40" s="204">
        <f>'3e Historical level Inputs'!BO39</f>
        <v>3.3822910958904111</v>
      </c>
      <c r="BP40" s="204">
        <f>'3e Historical level Inputs'!BP39</f>
        <v>3.3916430528375732</v>
      </c>
      <c r="BQ40" s="204">
        <f>'3e Historical level Inputs'!BQ39</f>
        <v>3.4103469667319</v>
      </c>
      <c r="BR40" s="204">
        <f>'3e Historical level Inputs'!BR39</f>
        <v>3.4726933463796494</v>
      </c>
      <c r="BS40" s="204">
        <f>'3e Historical level Inputs'!BS39</f>
        <v>3.5755648727984357</v>
      </c>
      <c r="BT40" s="172"/>
      <c r="BU40" s="204">
        <f>'3e Historical level Inputs'!BU39</f>
        <v>3.7563693737769079</v>
      </c>
      <c r="BV40" s="204">
        <f>'3e Historical level Inputs'!BV39</f>
        <v>3.7563693737769079</v>
      </c>
      <c r="BW40" s="204">
        <f>'3e Historical level Inputs'!BW39</f>
        <v>3.9060006849315063</v>
      </c>
      <c r="BX40" s="204">
        <f>'3e Historical level Inputs'!BX39</f>
        <v>3.9060006849315063</v>
      </c>
      <c r="BY40" s="204">
        <f>'3e Historical level Inputs'!BY39</f>
        <v>4.0338107632093942</v>
      </c>
      <c r="BZ40" s="204">
        <f>'3e Historical level Inputs'!BZ39</f>
        <v>4.0338107632093942</v>
      </c>
      <c r="CA40" s="204">
        <f>'3e Historical level Inputs'!CA39</f>
        <v>4.0681012720156549</v>
      </c>
      <c r="CB40" s="204">
        <f>'3e Historical level Inputs'!CB39</f>
        <v>4.0681012720156549</v>
      </c>
      <c r="CC40" s="204">
        <f>'3e Historical level Inputs'!CC39</f>
        <v>4.1460342465753417</v>
      </c>
      <c r="CD40" s="204">
        <f>'3e Historical level Inputs'!CD39</f>
        <v>4.1460342465753417</v>
      </c>
      <c r="CE40" s="204">
        <f>'3e Historical level Inputs'!CE39</f>
        <v>4.2114979452054797</v>
      </c>
      <c r="CF40" s="204" t="str">
        <f>'3e Historical level Inputs'!CF39</f>
        <v>-</v>
      </c>
      <c r="CG40" s="204" t="str">
        <f>'3e Historical level Inputs'!CG39</f>
        <v>-</v>
      </c>
      <c r="CH40" s="204" t="str">
        <f>'3e Historical level Inputs'!CH39</f>
        <v>-</v>
      </c>
      <c r="CI40" s="204" t="str">
        <f>'3e Historical level Inputs'!CI39</f>
        <v>-</v>
      </c>
      <c r="CJ40" s="144"/>
      <c r="CK40" s="174" t="s">
        <v>208</v>
      </c>
      <c r="CL40" s="204">
        <f>'3e Historical level Inputs'!CL39</f>
        <v>6.6089999999999991</v>
      </c>
      <c r="CM40" s="204">
        <f>'3e Historical level Inputs'!CM39</f>
        <v>6.6930675146771055</v>
      </c>
      <c r="CN40" s="204">
        <f>'3e Historical level Inputs'!CN39</f>
        <v>6.7900684931506827</v>
      </c>
      <c r="CO40" s="204">
        <f>'3e Historical level Inputs'!CO39</f>
        <v>6.8482690802348358</v>
      </c>
      <c r="CP40" s="204">
        <f>'3e Historical level Inputs'!CP39</f>
        <v>6.9258698630136992</v>
      </c>
      <c r="CQ40" s="204">
        <f>'3e Historical level Inputs'!CQ39</f>
        <v>6.9776037181996085</v>
      </c>
      <c r="CR40" s="204">
        <f>'3e Historical level Inputs'!CR39</f>
        <v>7.0164041095890415</v>
      </c>
      <c r="CS40" s="204">
        <f>'3e Historical level Inputs'!CS39</f>
        <v>7.0358043052837553</v>
      </c>
      <c r="CT40" s="204">
        <f>'3e Historical level Inputs'!CT39</f>
        <v>7.074604696673191</v>
      </c>
      <c r="CU40" s="204">
        <f>'3e Historical level Inputs'!CU39</f>
        <v>7.2039393346379654</v>
      </c>
      <c r="CV40" s="204">
        <f>'3e Historical level Inputs'!CV39</f>
        <v>7.4173414872798462</v>
      </c>
      <c r="CW40" s="172"/>
      <c r="CX40" s="204">
        <f>'3e Historical level Inputs'!CX39</f>
        <v>7.7924119373776897</v>
      </c>
      <c r="CY40" s="204">
        <f>'3e Historical level Inputs'!CY39</f>
        <v>7.7924119373776897</v>
      </c>
      <c r="CZ40" s="204">
        <f>'3e Historical level Inputs'!CZ39</f>
        <v>8.1028150684931504</v>
      </c>
      <c r="DA40" s="204">
        <f>'3e Historical level Inputs'!DA39</f>
        <v>8.1028150684931504</v>
      </c>
      <c r="DB40" s="204">
        <f>'3e Historical level Inputs'!DB39</f>
        <v>8.3679510763209404</v>
      </c>
      <c r="DC40" s="204">
        <f>'3e Historical level Inputs'!DC39</f>
        <v>8.3679510763209404</v>
      </c>
      <c r="DD40" s="204">
        <f>'3e Historical level Inputs'!DD39</f>
        <v>8.4390851272015652</v>
      </c>
      <c r="DE40" s="204">
        <f>'3e Historical level Inputs'!DE39</f>
        <v>8.4390851272015652</v>
      </c>
      <c r="DF40" s="204">
        <f>'3e Historical level Inputs'!DF39</f>
        <v>8.6007534246575332</v>
      </c>
      <c r="DG40" s="204">
        <f>'3e Historical level Inputs'!DG39</f>
        <v>8.6007534246575332</v>
      </c>
      <c r="DH40" s="204">
        <f>'3e Historical level Inputs'!DH39</f>
        <v>8.7365547945205488</v>
      </c>
      <c r="DI40" s="204" t="str">
        <f>'3e Historical level Inputs'!DI39</f>
        <v>-</v>
      </c>
      <c r="DJ40" s="204" t="str">
        <f>'3e Historical level Inputs'!DJ39</f>
        <v>-</v>
      </c>
      <c r="DK40" s="204" t="str">
        <f>'3e Historical level Inputs'!DK39</f>
        <v>-</v>
      </c>
      <c r="DL40" s="204" t="str">
        <f>'3e Historical level Inputs'!DL39</f>
        <v>-</v>
      </c>
    </row>
    <row r="41" spans="2:118" s="158" customFormat="1" ht="10.5" customHeight="1">
      <c r="B41" s="174" t="s">
        <v>209</v>
      </c>
      <c r="C41" s="204">
        <f>'3e Historical level Inputs'!C40</f>
        <v>2.3521727684456057</v>
      </c>
      <c r="D41" s="204">
        <f>'3e Historical level Inputs'!D40</f>
        <v>2.3239756509191705</v>
      </c>
      <c r="E41" s="204">
        <f>'3e Historical level Inputs'!E40</f>
        <v>2.5124994059659778</v>
      </c>
      <c r="F41" s="204">
        <f>'3e Historical level Inputs'!F40</f>
        <v>2.639844914257385</v>
      </c>
      <c r="G41" s="204">
        <f>'3e Historical level Inputs'!G40</f>
        <v>2.9321189636212019</v>
      </c>
      <c r="H41" s="204">
        <f>'3e Historical level Inputs'!H40</f>
        <v>2.835836438840762</v>
      </c>
      <c r="I41" s="204">
        <f>'3e Historical level Inputs'!I40</f>
        <v>2.8440837308877769</v>
      </c>
      <c r="J41" s="204">
        <f>'3e Historical level Inputs'!J40</f>
        <v>2.757795125895711</v>
      </c>
      <c r="K41" s="204">
        <f>'3e Historical level Inputs'!K40</f>
        <v>3.010248778463029</v>
      </c>
      <c r="L41" s="204">
        <f>'3e Historical level Inputs'!L40</f>
        <v>3.2646790466856137</v>
      </c>
      <c r="M41" s="204">
        <f>'3e Historical level Inputs'!M40</f>
        <v>4.6394613213781968</v>
      </c>
      <c r="N41" s="172"/>
      <c r="O41" s="204">
        <f>'3e Historical level Inputs'!O40</f>
        <v>7.901733338803929</v>
      </c>
      <c r="P41" s="204">
        <f>'3e Historical level Inputs'!P40</f>
        <v>10.050579482831678</v>
      </c>
      <c r="Q41" s="204">
        <f>'3e Historical level Inputs'!Q40</f>
        <v>7.8327916533271837</v>
      </c>
      <c r="R41" s="204">
        <f>'3e Historical level Inputs'!R40</f>
        <v>5.0077684232924247</v>
      </c>
      <c r="S41" s="204">
        <f>'3e Historical level Inputs'!S40</f>
        <v>4.6105984790952323</v>
      </c>
      <c r="T41" s="204">
        <f>'3e Historical level Inputs'!T40</f>
        <v>4.7855316451088461</v>
      </c>
      <c r="U41" s="204">
        <f>'3e Historical level Inputs'!U40</f>
        <v>4.3039861542705955</v>
      </c>
      <c r="V41" s="204">
        <f>'3e Historical level Inputs'!V40</f>
        <v>4.0080965523674568</v>
      </c>
      <c r="W41" s="204">
        <f>'3e Historical level Inputs'!W40</f>
        <v>4.3154328810460658</v>
      </c>
      <c r="X41" s="204">
        <f>'3e Historical level Inputs'!X40</f>
        <v>4.364310786785456</v>
      </c>
      <c r="Y41" s="204">
        <f>'3e Historical level Inputs'!Y40</f>
        <v>4.5471791135722786</v>
      </c>
      <c r="Z41" s="204" t="str">
        <f>'3e Historical level Inputs'!Z40</f>
        <v>-</v>
      </c>
      <c r="AA41" s="204" t="str">
        <f>'3e Historical level Inputs'!AA40</f>
        <v>-</v>
      </c>
      <c r="AB41" s="204" t="str">
        <f>'3e Historical level Inputs'!AB40</f>
        <v>-</v>
      </c>
      <c r="AC41" s="204" t="str">
        <f>'3e Historical level Inputs'!AC40</f>
        <v>-</v>
      </c>
      <c r="AD41" s="144"/>
      <c r="AE41" s="174" t="s">
        <v>209</v>
      </c>
      <c r="AF41" s="204">
        <f>'3e Historical level Inputs'!AF40</f>
        <v>2.7963606127083653</v>
      </c>
      <c r="AG41" s="204">
        <f>'3e Historical level Inputs'!AG40</f>
        <v>2.7587915958280802</v>
      </c>
      <c r="AH41" s="204">
        <f>'3e Historical level Inputs'!AH40</f>
        <v>3.0401483213996672</v>
      </c>
      <c r="AI41" s="204">
        <f>'3e Historical level Inputs'!AI40</f>
        <v>3.1986518744216501</v>
      </c>
      <c r="AJ41" s="204">
        <f>'3e Historical level Inputs'!AJ40</f>
        <v>3.5686352866430697</v>
      </c>
      <c r="AK41" s="204">
        <f>'3e Historical level Inputs'!AK40</f>
        <v>3.4336847042172916</v>
      </c>
      <c r="AL41" s="204">
        <f>'3e Historical level Inputs'!AL40</f>
        <v>3.4365934596088095</v>
      </c>
      <c r="AM41" s="204">
        <f>'3e Historical level Inputs'!AM40</f>
        <v>3.3078160041986564</v>
      </c>
      <c r="AN41" s="204">
        <f>'3e Historical level Inputs'!AN40</f>
        <v>3.6282916215323966</v>
      </c>
      <c r="AO41" s="204">
        <f>'3e Historical level Inputs'!AO40</f>
        <v>3.9795763189119384</v>
      </c>
      <c r="AP41" s="204">
        <f>'3e Historical level Inputs'!AP40</f>
        <v>5.6386485894331893</v>
      </c>
      <c r="AQ41" s="172"/>
      <c r="AR41" s="204">
        <f>'3e Historical level Inputs'!AR40</f>
        <v>9.7744052337448757</v>
      </c>
      <c r="AS41" s="204">
        <f>'3e Historical level Inputs'!AS40</f>
        <v>13.103208596868628</v>
      </c>
      <c r="AT41" s="204">
        <f>'3e Historical level Inputs'!AT40</f>
        <v>10.005648297332561</v>
      </c>
      <c r="AU41" s="204">
        <f>'3e Historical level Inputs'!AU40</f>
        <v>6.1374373709765182</v>
      </c>
      <c r="AV41" s="204">
        <f>'3e Historical level Inputs'!AV40</f>
        <v>5.6728204824122157</v>
      </c>
      <c r="AW41" s="204">
        <f>'3e Historical level Inputs'!AW40</f>
        <v>5.9230094376865683</v>
      </c>
      <c r="AX41" s="204">
        <f>'3e Historical level Inputs'!AX40</f>
        <v>5.1910246440878209</v>
      </c>
      <c r="AY41" s="204">
        <f>'3e Historical level Inputs'!AY40</f>
        <v>4.7777231648811789</v>
      </c>
      <c r="AZ41" s="204">
        <f>'3e Historical level Inputs'!AZ40</f>
        <v>5.2183656716574278</v>
      </c>
      <c r="BA41" s="204">
        <f>'3e Historical level Inputs'!BA40</f>
        <v>5.3081332685489944</v>
      </c>
      <c r="BB41" s="204">
        <f>'3e Historical level Inputs'!BB40</f>
        <v>5.5596970640330117</v>
      </c>
      <c r="BC41" s="204" t="str">
        <f>'3e Historical level Inputs'!BC40</f>
        <v>-</v>
      </c>
      <c r="BD41" s="204" t="str">
        <f>'3e Historical level Inputs'!BD40</f>
        <v>-</v>
      </c>
      <c r="BE41" s="204" t="str">
        <f>'3e Historical level Inputs'!BE40</f>
        <v>-</v>
      </c>
      <c r="BF41" s="204" t="str">
        <f>'3e Historical level Inputs'!BF40</f>
        <v>-</v>
      </c>
      <c r="BH41" s="174" t="s">
        <v>209</v>
      </c>
      <c r="BI41" s="204">
        <f>'3e Historical level Inputs'!BI40</f>
        <v>1.7842439907582377</v>
      </c>
      <c r="BJ41" s="204">
        <f>'3e Historical level Inputs'!BJ40</f>
        <v>1.7814332963762427</v>
      </c>
      <c r="BK41" s="204">
        <f>'3e Historical level Inputs'!BK40</f>
        <v>1.8873711308305108</v>
      </c>
      <c r="BL41" s="204">
        <f>'3e Historical level Inputs'!BL40</f>
        <v>2.0495052454352201</v>
      </c>
      <c r="BM41" s="204">
        <f>'3e Historical level Inputs'!BM40</f>
        <v>2.2434340631167253</v>
      </c>
      <c r="BN41" s="204">
        <f>'3e Historical level Inputs'!BN40</f>
        <v>2.0385763250284135</v>
      </c>
      <c r="BO41" s="204">
        <f>'3e Historical level Inputs'!BO40</f>
        <v>1.9669941274963798</v>
      </c>
      <c r="BP41" s="204">
        <f>'3e Historical level Inputs'!BP40</f>
        <v>1.7189701426153232</v>
      </c>
      <c r="BQ41" s="204">
        <f>'3e Historical level Inputs'!BQ40</f>
        <v>1.8806375612627597</v>
      </c>
      <c r="BR41" s="204">
        <f>'3e Historical level Inputs'!BR40</f>
        <v>2.2050045930482152</v>
      </c>
      <c r="BS41" s="204">
        <f>'3e Historical level Inputs'!BS40</f>
        <v>3.7238104423019807</v>
      </c>
      <c r="BT41" s="172"/>
      <c r="BU41" s="204">
        <f>'3e Historical level Inputs'!BU40</f>
        <v>7.1040654679114805</v>
      </c>
      <c r="BV41" s="204">
        <f>'3e Historical level Inputs'!BV40</f>
        <v>8.1589463630886829</v>
      </c>
      <c r="BW41" s="204">
        <f>'3e Historical level Inputs'!BW40</f>
        <v>6.1329537379872461</v>
      </c>
      <c r="BX41" s="204">
        <f>'3e Historical level Inputs'!BX40</f>
        <v>3.8125509065057526</v>
      </c>
      <c r="BY41" s="204">
        <f>'3e Historical level Inputs'!BY40</f>
        <v>3.5183214969027015</v>
      </c>
      <c r="BZ41" s="204">
        <f>'3e Historical level Inputs'!BZ40</f>
        <v>3.7580138543995134</v>
      </c>
      <c r="CA41" s="204">
        <f>'3e Historical level Inputs'!CA40</f>
        <v>3.13102270778207</v>
      </c>
      <c r="CB41" s="204">
        <f>'3e Historical level Inputs'!CB40</f>
        <v>2.8743658675766777</v>
      </c>
      <c r="CC41" s="204">
        <f>'3e Historical level Inputs'!CC40</f>
        <v>3.2292101990683904</v>
      </c>
      <c r="CD41" s="204">
        <f>'3e Historical level Inputs'!CD40</f>
        <v>3.2743291306544617</v>
      </c>
      <c r="CE41" s="204">
        <f>'3e Historical level Inputs'!CE40</f>
        <v>3.5872635739014496</v>
      </c>
      <c r="CF41" s="204" t="str">
        <f>'3e Historical level Inputs'!CF40</f>
        <v>-</v>
      </c>
      <c r="CG41" s="204" t="str">
        <f>'3e Historical level Inputs'!CG40</f>
        <v>-</v>
      </c>
      <c r="CH41" s="204" t="str">
        <f>'3e Historical level Inputs'!CH40</f>
        <v>-</v>
      </c>
      <c r="CI41" s="204" t="str">
        <f>'3e Historical level Inputs'!CI40</f>
        <v>-</v>
      </c>
      <c r="CJ41" s="144"/>
      <c r="CK41" s="174" t="s">
        <v>209</v>
      </c>
      <c r="CL41" s="204">
        <f>'3e Historical level Inputs'!CL40</f>
        <v>4.1364167592038434</v>
      </c>
      <c r="CM41" s="204">
        <f>'3e Historical level Inputs'!CM40</f>
        <v>4.1054089472954134</v>
      </c>
      <c r="CN41" s="204">
        <f>'3e Historical level Inputs'!CN40</f>
        <v>4.3998705367964881</v>
      </c>
      <c r="CO41" s="204">
        <f>'3e Historical level Inputs'!CO40</f>
        <v>4.689350159692605</v>
      </c>
      <c r="CP41" s="204">
        <f>'3e Historical level Inputs'!CP40</f>
        <v>5.1755530267379273</v>
      </c>
      <c r="CQ41" s="204">
        <f>'3e Historical level Inputs'!CQ40</f>
        <v>4.8744127638691754</v>
      </c>
      <c r="CR41" s="204">
        <f>'3e Historical level Inputs'!CR40</f>
        <v>4.8110778583841567</v>
      </c>
      <c r="CS41" s="204">
        <f>'3e Historical level Inputs'!CS40</f>
        <v>4.4767652685110342</v>
      </c>
      <c r="CT41" s="204">
        <f>'3e Historical level Inputs'!CT40</f>
        <v>4.8908863397257889</v>
      </c>
      <c r="CU41" s="204">
        <f>'3e Historical level Inputs'!CU40</f>
        <v>5.4696836397338284</v>
      </c>
      <c r="CV41" s="204">
        <f>'3e Historical level Inputs'!CV40</f>
        <v>8.3632717636801779</v>
      </c>
      <c r="CW41" s="172"/>
      <c r="CX41" s="204">
        <f>'3e Historical level Inputs'!CX40</f>
        <v>15.00579880671541</v>
      </c>
      <c r="CY41" s="204">
        <f>'3e Historical level Inputs'!CY40</f>
        <v>18.209525845920361</v>
      </c>
      <c r="CZ41" s="204">
        <f>'3e Historical level Inputs'!CZ40</f>
        <v>13.96574539131443</v>
      </c>
      <c r="DA41" s="204">
        <f>'3e Historical level Inputs'!DA40</f>
        <v>8.8203193297981777</v>
      </c>
      <c r="DB41" s="204">
        <f>'3e Historical level Inputs'!DB40</f>
        <v>8.1289199759979347</v>
      </c>
      <c r="DC41" s="204">
        <f>'3e Historical level Inputs'!DC40</f>
        <v>8.54354549950836</v>
      </c>
      <c r="DD41" s="204">
        <f>'3e Historical level Inputs'!DD40</f>
        <v>7.4350088620526655</v>
      </c>
      <c r="DE41" s="204">
        <f>'3e Historical level Inputs'!DE40</f>
        <v>6.8824624199441349</v>
      </c>
      <c r="DF41" s="204">
        <f>'3e Historical level Inputs'!DF40</f>
        <v>7.5446430801144562</v>
      </c>
      <c r="DG41" s="204">
        <f>'3e Historical level Inputs'!DG40</f>
        <v>7.6386399174399173</v>
      </c>
      <c r="DH41" s="204">
        <f>'3e Historical level Inputs'!DH40</f>
        <v>8.1344426874737277</v>
      </c>
      <c r="DI41" s="204" t="str">
        <f>'3e Historical level Inputs'!DI40</f>
        <v>-</v>
      </c>
      <c r="DJ41" s="204" t="str">
        <f>'3e Historical level Inputs'!DJ40</f>
        <v>-</v>
      </c>
      <c r="DK41" s="204" t="str">
        <f>'3e Historical level Inputs'!DK40</f>
        <v>-</v>
      </c>
      <c r="DL41" s="204" t="str">
        <f>'3e Historical level Inputs'!DL40</f>
        <v>-</v>
      </c>
    </row>
    <row r="42" spans="2:118" s="158" customFormat="1" ht="10.5" customHeight="1">
      <c r="B42" s="174" t="s">
        <v>210</v>
      </c>
      <c r="C42" s="204" t="str">
        <f>'3e Historical level Inputs'!C41</f>
        <v>-</v>
      </c>
      <c r="D42" s="204" t="str">
        <f>'3e Historical level Inputs'!D41</f>
        <v>-</v>
      </c>
      <c r="E42" s="204" t="str">
        <f>'3e Historical level Inputs'!E41</f>
        <v>-</v>
      </c>
      <c r="F42" s="204" t="str">
        <f>'3e Historical level Inputs'!F41</f>
        <v>-</v>
      </c>
      <c r="G42" s="204" t="str">
        <f>'3e Historical level Inputs'!G41</f>
        <v>-</v>
      </c>
      <c r="H42" s="204" t="str">
        <f>'3e Historical level Inputs'!H41</f>
        <v>-</v>
      </c>
      <c r="I42" s="204" t="str">
        <f>'3e Historical level Inputs'!I41</f>
        <v>-</v>
      </c>
      <c r="J42" s="204" t="str">
        <f>'3e Historical level Inputs'!J41</f>
        <v>-</v>
      </c>
      <c r="K42" s="204" t="str">
        <f>'3e Historical level Inputs'!K41</f>
        <v>-</v>
      </c>
      <c r="L42" s="204" t="str">
        <f>'3e Historical level Inputs'!L41</f>
        <v>-</v>
      </c>
      <c r="M42" s="204" t="str">
        <f>'3e Historical level Inputs'!M41</f>
        <v>-</v>
      </c>
      <c r="N42" s="172"/>
      <c r="O42" s="204" t="str">
        <f>'3e Historical level Inputs'!O41</f>
        <v>-</v>
      </c>
      <c r="P42" s="204" t="str">
        <f>'3e Historical level Inputs'!P41</f>
        <v>-</v>
      </c>
      <c r="Q42" s="204" t="str">
        <f>'3e Historical level Inputs'!Q41</f>
        <v>-</v>
      </c>
      <c r="R42" s="204" t="str">
        <f>'3e Historical level Inputs'!R41</f>
        <v>-</v>
      </c>
      <c r="S42" s="204" t="str">
        <f>'3e Historical level Inputs'!S41</f>
        <v>-</v>
      </c>
      <c r="T42" s="204" t="str">
        <f>'3e Historical level Inputs'!T41</f>
        <v>-</v>
      </c>
      <c r="U42" s="204" t="str">
        <f>'3e Historical level Inputs'!U41</f>
        <v>-</v>
      </c>
      <c r="V42" s="204" t="str">
        <f>'3e Historical level Inputs'!V41</f>
        <v>-</v>
      </c>
      <c r="W42" s="204" t="str">
        <f>'3e Historical level Inputs'!W41</f>
        <v>-</v>
      </c>
      <c r="X42" s="204" t="str">
        <f>'3e Historical level Inputs'!X41</f>
        <v>-</v>
      </c>
      <c r="Y42" s="204" t="str">
        <f>'3e Historical level Inputs'!Y41</f>
        <v>-</v>
      </c>
      <c r="Z42" s="204">
        <f>'3e Historical level Inputs'!Z41</f>
        <v>93.405986649740015</v>
      </c>
      <c r="AA42" s="204">
        <f>'3e Historical level Inputs'!AA41</f>
        <v>95.687554051251041</v>
      </c>
      <c r="AB42" s="204">
        <f>'3e Historical level Inputs'!AB41</f>
        <v>95.687554051251041</v>
      </c>
      <c r="AC42" s="204">
        <f>'3e Historical level Inputs'!AC41</f>
        <v>96.724630142846976</v>
      </c>
      <c r="AD42" s="144"/>
      <c r="AE42" s="174" t="s">
        <v>210</v>
      </c>
      <c r="AF42" s="204" t="str">
        <f>'3e Historical level Inputs'!AF41</f>
        <v>-</v>
      </c>
      <c r="AG42" s="204" t="str">
        <f>'3e Historical level Inputs'!AG41</f>
        <v>-</v>
      </c>
      <c r="AH42" s="204" t="str">
        <f>'3e Historical level Inputs'!AH41</f>
        <v>-</v>
      </c>
      <c r="AI42" s="204" t="str">
        <f>'3e Historical level Inputs'!AI41</f>
        <v>-</v>
      </c>
      <c r="AJ42" s="204" t="str">
        <f>'3e Historical level Inputs'!AJ41</f>
        <v>-</v>
      </c>
      <c r="AK42" s="204" t="str">
        <f>'3e Historical level Inputs'!AK41</f>
        <v>-</v>
      </c>
      <c r="AL42" s="204" t="str">
        <f>'3e Historical level Inputs'!AL41</f>
        <v>-</v>
      </c>
      <c r="AM42" s="204" t="str">
        <f>'3e Historical level Inputs'!AM41</f>
        <v>-</v>
      </c>
      <c r="AN42" s="204" t="str">
        <f>'3e Historical level Inputs'!AN41</f>
        <v>-</v>
      </c>
      <c r="AO42" s="204" t="str">
        <f>'3e Historical level Inputs'!AO41</f>
        <v>-</v>
      </c>
      <c r="AP42" s="204" t="str">
        <f>'3e Historical level Inputs'!AP41</f>
        <v>-</v>
      </c>
      <c r="AQ42" s="172"/>
      <c r="AR42" s="204" t="str">
        <f>'3e Historical level Inputs'!AR41</f>
        <v>-</v>
      </c>
      <c r="AS42" s="204" t="str">
        <f>'3e Historical level Inputs'!AS41</f>
        <v>-</v>
      </c>
      <c r="AT42" s="204" t="str">
        <f>'3e Historical level Inputs'!AT41</f>
        <v>-</v>
      </c>
      <c r="AU42" s="204" t="str">
        <f>'3e Historical level Inputs'!AU41</f>
        <v>-</v>
      </c>
      <c r="AV42" s="204" t="str">
        <f>'3e Historical level Inputs'!AV41</f>
        <v>-</v>
      </c>
      <c r="AW42" s="204" t="str">
        <f>'3e Historical level Inputs'!AW41</f>
        <v>-</v>
      </c>
      <c r="AX42" s="204" t="str">
        <f>'3e Historical level Inputs'!AX41</f>
        <v>-</v>
      </c>
      <c r="AY42" s="204" t="str">
        <f>'3e Historical level Inputs'!AY41</f>
        <v>-</v>
      </c>
      <c r="AZ42" s="204" t="str">
        <f>'3e Historical level Inputs'!AZ41</f>
        <v>-</v>
      </c>
      <c r="BA42" s="204" t="str">
        <f>'3e Historical level Inputs'!BA41</f>
        <v>-</v>
      </c>
      <c r="BB42" s="204" t="str">
        <f>'3e Historical level Inputs'!BB41</f>
        <v>-</v>
      </c>
      <c r="BC42" s="204">
        <f>'3e Historical level Inputs'!BC41</f>
        <v>93.405986649740015</v>
      </c>
      <c r="BD42" s="204">
        <f>'3e Historical level Inputs'!BD41</f>
        <v>95.687554051251041</v>
      </c>
      <c r="BE42" s="204">
        <f>'3e Historical level Inputs'!BE41</f>
        <v>95.687554051251041</v>
      </c>
      <c r="BF42" s="204">
        <f>'3e Historical level Inputs'!BF41</f>
        <v>96.724630142846976</v>
      </c>
      <c r="BH42" s="174" t="s">
        <v>210</v>
      </c>
      <c r="BI42" s="204" t="str">
        <f>'3e Historical level Inputs'!BI41</f>
        <v>-</v>
      </c>
      <c r="BJ42" s="204" t="str">
        <f>'3e Historical level Inputs'!BJ41</f>
        <v>-</v>
      </c>
      <c r="BK42" s="204" t="str">
        <f>'3e Historical level Inputs'!BK41</f>
        <v>-</v>
      </c>
      <c r="BL42" s="204" t="str">
        <f>'3e Historical level Inputs'!BL41</f>
        <v>-</v>
      </c>
      <c r="BM42" s="204" t="str">
        <f>'3e Historical level Inputs'!BM41</f>
        <v>-</v>
      </c>
      <c r="BN42" s="204" t="str">
        <f>'3e Historical level Inputs'!BN41</f>
        <v>-</v>
      </c>
      <c r="BO42" s="204" t="str">
        <f>'3e Historical level Inputs'!BO41</f>
        <v>-</v>
      </c>
      <c r="BP42" s="204" t="str">
        <f>'3e Historical level Inputs'!BP41</f>
        <v>-</v>
      </c>
      <c r="BQ42" s="204" t="str">
        <f>'3e Historical level Inputs'!BQ41</f>
        <v>-</v>
      </c>
      <c r="BR42" s="204" t="str">
        <f>'3e Historical level Inputs'!BR41</f>
        <v>-</v>
      </c>
      <c r="BS42" s="204" t="str">
        <f>'3e Historical level Inputs'!BS41</f>
        <v>-</v>
      </c>
      <c r="BT42" s="172"/>
      <c r="BU42" s="204" t="str">
        <f>'3e Historical level Inputs'!BU41</f>
        <v>-</v>
      </c>
      <c r="BV42" s="204" t="str">
        <f>'3e Historical level Inputs'!BV41</f>
        <v>-</v>
      </c>
      <c r="BW42" s="204" t="str">
        <f>'3e Historical level Inputs'!BW41</f>
        <v>-</v>
      </c>
      <c r="BX42" s="204" t="str">
        <f>'3e Historical level Inputs'!BX41</f>
        <v>-</v>
      </c>
      <c r="BY42" s="204" t="str">
        <f>'3e Historical level Inputs'!BY41</f>
        <v>-</v>
      </c>
      <c r="BZ42" s="204" t="str">
        <f>'3e Historical level Inputs'!BZ41</f>
        <v>-</v>
      </c>
      <c r="CA42" s="204" t="str">
        <f>'3e Historical level Inputs'!CA41</f>
        <v>-</v>
      </c>
      <c r="CB42" s="204" t="str">
        <f>'3e Historical level Inputs'!CB41</f>
        <v>-</v>
      </c>
      <c r="CC42" s="204" t="str">
        <f>'3e Historical level Inputs'!CC41</f>
        <v>-</v>
      </c>
      <c r="CD42" s="204" t="str">
        <f>'3e Historical level Inputs'!CD41</f>
        <v>-</v>
      </c>
      <c r="CE42" s="204" t="str">
        <f>'3e Historical level Inputs'!CE41</f>
        <v>-</v>
      </c>
      <c r="CF42" s="204">
        <f>'3e Historical level Inputs'!CF41</f>
        <v>100.21993897079618</v>
      </c>
      <c r="CG42" s="204">
        <f>'3e Historical level Inputs'!CG41</f>
        <v>102.6679463623848</v>
      </c>
      <c r="CH42" s="204">
        <f>'3e Historical level Inputs'!CH41</f>
        <v>102.6679463623848</v>
      </c>
      <c r="CI42" s="204">
        <f>'3e Historical level Inputs'!CI41</f>
        <v>103.78067699492514</v>
      </c>
      <c r="CJ42" s="144"/>
      <c r="CK42" s="174" t="s">
        <v>210</v>
      </c>
      <c r="CL42" s="204" t="str">
        <f>'3e Historical level Inputs'!CL41</f>
        <v>-</v>
      </c>
      <c r="CM42" s="204" t="str">
        <f>'3e Historical level Inputs'!CM41</f>
        <v>-</v>
      </c>
      <c r="CN42" s="204" t="str">
        <f>'3e Historical level Inputs'!CN41</f>
        <v>-</v>
      </c>
      <c r="CO42" s="204" t="str">
        <f>'3e Historical level Inputs'!CO41</f>
        <v>-</v>
      </c>
      <c r="CP42" s="204" t="str">
        <f>'3e Historical level Inputs'!CP41</f>
        <v>-</v>
      </c>
      <c r="CQ42" s="204" t="str">
        <f>'3e Historical level Inputs'!CQ41</f>
        <v>-</v>
      </c>
      <c r="CR42" s="204" t="str">
        <f>'3e Historical level Inputs'!CR41</f>
        <v>-</v>
      </c>
      <c r="CS42" s="204" t="str">
        <f>'3e Historical level Inputs'!CS41</f>
        <v>-</v>
      </c>
      <c r="CT42" s="204" t="str">
        <f>'3e Historical level Inputs'!CT41</f>
        <v>-</v>
      </c>
      <c r="CU42" s="204" t="str">
        <f>'3e Historical level Inputs'!CU41</f>
        <v>-</v>
      </c>
      <c r="CV42" s="204" t="str">
        <f>'3e Historical level Inputs'!CV41</f>
        <v>-</v>
      </c>
      <c r="CW42" s="172"/>
      <c r="CX42" s="204" t="str">
        <f>'3e Historical level Inputs'!CX41</f>
        <v>-</v>
      </c>
      <c r="CY42" s="204" t="str">
        <f>'3e Historical level Inputs'!CY41</f>
        <v>-</v>
      </c>
      <c r="CZ42" s="204" t="str">
        <f>'3e Historical level Inputs'!CZ41</f>
        <v>-</v>
      </c>
      <c r="DA42" s="204" t="str">
        <f>'3e Historical level Inputs'!DA41</f>
        <v>-</v>
      </c>
      <c r="DB42" s="204" t="str">
        <f>'3e Historical level Inputs'!DB41</f>
        <v>-</v>
      </c>
      <c r="DC42" s="204" t="str">
        <f>'3e Historical level Inputs'!DC41</f>
        <v>-</v>
      </c>
      <c r="DD42" s="204" t="str">
        <f>'3e Historical level Inputs'!DD41</f>
        <v>-</v>
      </c>
      <c r="DE42" s="204" t="str">
        <f>'3e Historical level Inputs'!DE41</f>
        <v>-</v>
      </c>
      <c r="DF42" s="204" t="str">
        <f>'3e Historical level Inputs'!DF41</f>
        <v>-</v>
      </c>
      <c r="DG42" s="204" t="str">
        <f>'3e Historical level Inputs'!DG41</f>
        <v>-</v>
      </c>
      <c r="DH42" s="204" t="str">
        <f>'3e Historical level Inputs'!DH41</f>
        <v>-</v>
      </c>
      <c r="DI42" s="204">
        <f>'3e Historical level Inputs'!DI41</f>
        <v>193.62592562053618</v>
      </c>
      <c r="DJ42" s="204">
        <f>'3e Historical level Inputs'!DJ41</f>
        <v>198.35550041363584</v>
      </c>
      <c r="DK42" s="204">
        <f>'3e Historical level Inputs'!DK41</f>
        <v>198.35550041363584</v>
      </c>
      <c r="DL42" s="204">
        <f>'3e Historical level Inputs'!DL41</f>
        <v>200.50530713777212</v>
      </c>
    </row>
    <row r="43" spans="2:118" s="158" customFormat="1" ht="10.5" customHeight="1">
      <c r="B43" s="174" t="s">
        <v>211</v>
      </c>
      <c r="C43" s="204" t="str">
        <f>'3e Historical level Inputs'!C42</f>
        <v>-</v>
      </c>
      <c r="D43" s="204" t="str">
        <f>'3e Historical level Inputs'!D42</f>
        <v>-</v>
      </c>
      <c r="E43" s="204" t="str">
        <f>'3e Historical level Inputs'!E42</f>
        <v>-</v>
      </c>
      <c r="F43" s="204" t="str">
        <f>'3e Historical level Inputs'!F42</f>
        <v>-</v>
      </c>
      <c r="G43" s="204" t="str">
        <f>'3e Historical level Inputs'!G42</f>
        <v>-</v>
      </c>
      <c r="H43" s="204" t="str">
        <f>'3e Historical level Inputs'!H42</f>
        <v>-</v>
      </c>
      <c r="I43" s="204" t="str">
        <f>'3e Historical level Inputs'!I42</f>
        <v>-</v>
      </c>
      <c r="J43" s="204" t="str">
        <f>'3e Historical level Inputs'!J42</f>
        <v>-</v>
      </c>
      <c r="K43" s="204" t="str">
        <f>'3e Historical level Inputs'!K42</f>
        <v>-</v>
      </c>
      <c r="L43" s="204" t="str">
        <f>'3e Historical level Inputs'!L42</f>
        <v>-</v>
      </c>
      <c r="M43" s="204" t="str">
        <f>'3e Historical level Inputs'!M42</f>
        <v>-</v>
      </c>
      <c r="N43" s="172"/>
      <c r="O43" s="204" t="str">
        <f>'3e Historical level Inputs'!O42</f>
        <v>-</v>
      </c>
      <c r="P43" s="204" t="str">
        <f>'3e Historical level Inputs'!P42</f>
        <v>-</v>
      </c>
      <c r="Q43" s="204" t="str">
        <f>'3e Historical level Inputs'!Q42</f>
        <v>-</v>
      </c>
      <c r="R43" s="204" t="str">
        <f>'3e Historical level Inputs'!R42</f>
        <v>-</v>
      </c>
      <c r="S43" s="204" t="str">
        <f>'3e Historical level Inputs'!S42</f>
        <v>-</v>
      </c>
      <c r="T43" s="204" t="str">
        <f>'3e Historical level Inputs'!T42</f>
        <v>-</v>
      </c>
      <c r="U43" s="204" t="str">
        <f>'3e Historical level Inputs'!U42</f>
        <v>-</v>
      </c>
      <c r="V43" s="204" t="str">
        <f>'3e Historical level Inputs'!V42</f>
        <v>-</v>
      </c>
      <c r="W43" s="204" t="str">
        <f>'3e Historical level Inputs'!W42</f>
        <v>-</v>
      </c>
      <c r="X43" s="204" t="str">
        <f>'3e Historical level Inputs'!X42</f>
        <v>-</v>
      </c>
      <c r="Y43" s="204" t="str">
        <f>'3e Historical level Inputs'!Y42</f>
        <v>-</v>
      </c>
      <c r="Z43" s="204">
        <f>'3e Historical level Inputs'!Z42</f>
        <v>28.984264389445581</v>
      </c>
      <c r="AA43" s="204">
        <f>'3e Historical level Inputs'!AA42</f>
        <v>30.283871085628356</v>
      </c>
      <c r="AB43" s="204">
        <f>'3e Historical level Inputs'!AB42</f>
        <v>28.325796938658652</v>
      </c>
      <c r="AC43" s="204">
        <f>'3e Historical level Inputs'!AC42</f>
        <v>26.174697835661757</v>
      </c>
      <c r="AD43" s="144"/>
      <c r="AE43" s="174" t="s">
        <v>211</v>
      </c>
      <c r="AF43" s="204" t="str">
        <f>'3e Historical level Inputs'!AF42</f>
        <v>-</v>
      </c>
      <c r="AG43" s="204" t="str">
        <f>'3e Historical level Inputs'!AG42</f>
        <v>-</v>
      </c>
      <c r="AH43" s="204" t="str">
        <f>'3e Historical level Inputs'!AH42</f>
        <v>-</v>
      </c>
      <c r="AI43" s="204" t="str">
        <f>'3e Historical level Inputs'!AI42</f>
        <v>-</v>
      </c>
      <c r="AJ43" s="204" t="str">
        <f>'3e Historical level Inputs'!AJ42</f>
        <v>-</v>
      </c>
      <c r="AK43" s="204" t="str">
        <f>'3e Historical level Inputs'!AK42</f>
        <v>-</v>
      </c>
      <c r="AL43" s="204" t="str">
        <f>'3e Historical level Inputs'!AL42</f>
        <v>-</v>
      </c>
      <c r="AM43" s="204" t="str">
        <f>'3e Historical level Inputs'!AM42</f>
        <v>-</v>
      </c>
      <c r="AN43" s="204" t="str">
        <f>'3e Historical level Inputs'!AN42</f>
        <v>-</v>
      </c>
      <c r="AO43" s="204" t="str">
        <f>'3e Historical level Inputs'!AO42</f>
        <v>-</v>
      </c>
      <c r="AP43" s="204" t="str">
        <f>'3e Historical level Inputs'!AP42</f>
        <v>-</v>
      </c>
      <c r="AQ43" s="172"/>
      <c r="AR43" s="204" t="str">
        <f>'3e Historical level Inputs'!AR42</f>
        <v>-</v>
      </c>
      <c r="AS43" s="204" t="str">
        <f>'3e Historical level Inputs'!AS42</f>
        <v>-</v>
      </c>
      <c r="AT43" s="204" t="str">
        <f>'3e Historical level Inputs'!AT42</f>
        <v>-</v>
      </c>
      <c r="AU43" s="204" t="str">
        <f>'3e Historical level Inputs'!AU42</f>
        <v>-</v>
      </c>
      <c r="AV43" s="204" t="str">
        <f>'3e Historical level Inputs'!AV42</f>
        <v>-</v>
      </c>
      <c r="AW43" s="204" t="str">
        <f>'3e Historical level Inputs'!AW42</f>
        <v>-</v>
      </c>
      <c r="AX43" s="204" t="str">
        <f>'3e Historical level Inputs'!AX42</f>
        <v>-</v>
      </c>
      <c r="AY43" s="204" t="str">
        <f>'3e Historical level Inputs'!AY42</f>
        <v>-</v>
      </c>
      <c r="AZ43" s="204" t="str">
        <f>'3e Historical level Inputs'!AZ42</f>
        <v>-</v>
      </c>
      <c r="BA43" s="204" t="str">
        <f>'3e Historical level Inputs'!BA42</f>
        <v>-</v>
      </c>
      <c r="BB43" s="204" t="str">
        <f>'3e Historical level Inputs'!BB42</f>
        <v>-</v>
      </c>
      <c r="BC43" s="204">
        <f>'3e Historical level Inputs'!BC42</f>
        <v>35.859366353167424</v>
      </c>
      <c r="BD43" s="204">
        <f>'3e Historical level Inputs'!BD42</f>
        <v>37.532964135024038</v>
      </c>
      <c r="BE43" s="204">
        <f>'3e Historical level Inputs'!BE42</f>
        <v>36.797873307678579</v>
      </c>
      <c r="BF43" s="204">
        <f>'3e Historical level Inputs'!BF42</f>
        <v>33.183750220390877</v>
      </c>
      <c r="BH43" s="174" t="s">
        <v>211</v>
      </c>
      <c r="BI43" s="204" t="str">
        <f>'3e Historical level Inputs'!BI42</f>
        <v>-</v>
      </c>
      <c r="BJ43" s="204" t="str">
        <f>'3e Historical level Inputs'!BJ42</f>
        <v>-</v>
      </c>
      <c r="BK43" s="204" t="str">
        <f>'3e Historical level Inputs'!BK42</f>
        <v>-</v>
      </c>
      <c r="BL43" s="204" t="str">
        <f>'3e Historical level Inputs'!BL42</f>
        <v>-</v>
      </c>
      <c r="BM43" s="204" t="str">
        <f>'3e Historical level Inputs'!BM42</f>
        <v>-</v>
      </c>
      <c r="BN43" s="204" t="str">
        <f>'3e Historical level Inputs'!BN42</f>
        <v>-</v>
      </c>
      <c r="BO43" s="204" t="str">
        <f>'3e Historical level Inputs'!BO42</f>
        <v>-</v>
      </c>
      <c r="BP43" s="204" t="str">
        <f>'3e Historical level Inputs'!BP42</f>
        <v>-</v>
      </c>
      <c r="BQ43" s="204" t="str">
        <f>'3e Historical level Inputs'!BQ42</f>
        <v>-</v>
      </c>
      <c r="BR43" s="204" t="str">
        <f>'3e Historical level Inputs'!BR42</f>
        <v>-</v>
      </c>
      <c r="BS43" s="204" t="str">
        <f>'3e Historical level Inputs'!BS42</f>
        <v>-</v>
      </c>
      <c r="BT43" s="172"/>
      <c r="BU43" s="204" t="str">
        <f>'3e Historical level Inputs'!BU42</f>
        <v>-</v>
      </c>
      <c r="BV43" s="204" t="str">
        <f>'3e Historical level Inputs'!BV42</f>
        <v>-</v>
      </c>
      <c r="BW43" s="204" t="str">
        <f>'3e Historical level Inputs'!BW42</f>
        <v>-</v>
      </c>
      <c r="BX43" s="204" t="str">
        <f>'3e Historical level Inputs'!BX42</f>
        <v>-</v>
      </c>
      <c r="BY43" s="204" t="str">
        <f>'3e Historical level Inputs'!BY42</f>
        <v>-</v>
      </c>
      <c r="BZ43" s="204" t="str">
        <f>'3e Historical level Inputs'!BZ42</f>
        <v>-</v>
      </c>
      <c r="CA43" s="204" t="str">
        <f>'3e Historical level Inputs'!CA42</f>
        <v>-</v>
      </c>
      <c r="CB43" s="204" t="str">
        <f>'3e Historical level Inputs'!CB42</f>
        <v>-</v>
      </c>
      <c r="CC43" s="204" t="str">
        <f>'3e Historical level Inputs'!CC42</f>
        <v>-</v>
      </c>
      <c r="CD43" s="204" t="str">
        <f>'3e Historical level Inputs'!CD42</f>
        <v>-</v>
      </c>
      <c r="CE43" s="204" t="str">
        <f>'3e Historical level Inputs'!CE42</f>
        <v>-</v>
      </c>
      <c r="CF43" s="204">
        <f>'3e Historical level Inputs'!CF42</f>
        <v>25.153069077993653</v>
      </c>
      <c r="CG43" s="204">
        <f>'3e Historical level Inputs'!CG42</f>
        <v>25.798899631332507</v>
      </c>
      <c r="CH43" s="204">
        <f>'3e Historical level Inputs'!CH42</f>
        <v>23.785666652283133</v>
      </c>
      <c r="CI43" s="204">
        <f>'3e Historical level Inputs'!CI42</f>
        <v>22.504155948377292</v>
      </c>
      <c r="CJ43" s="144"/>
      <c r="CK43" s="174" t="s">
        <v>211</v>
      </c>
      <c r="CL43" s="204" t="str">
        <f>'3e Historical level Inputs'!CL42</f>
        <v>-</v>
      </c>
      <c r="CM43" s="204" t="str">
        <f>'3e Historical level Inputs'!CM42</f>
        <v>-</v>
      </c>
      <c r="CN43" s="204" t="str">
        <f>'3e Historical level Inputs'!CN42</f>
        <v>-</v>
      </c>
      <c r="CO43" s="204" t="str">
        <f>'3e Historical level Inputs'!CO42</f>
        <v>-</v>
      </c>
      <c r="CP43" s="204" t="str">
        <f>'3e Historical level Inputs'!CP42</f>
        <v>-</v>
      </c>
      <c r="CQ43" s="204" t="str">
        <f>'3e Historical level Inputs'!CQ42</f>
        <v>-</v>
      </c>
      <c r="CR43" s="204" t="str">
        <f>'3e Historical level Inputs'!CR42</f>
        <v>-</v>
      </c>
      <c r="CS43" s="204" t="str">
        <f>'3e Historical level Inputs'!CS42</f>
        <v>-</v>
      </c>
      <c r="CT43" s="204" t="str">
        <f>'3e Historical level Inputs'!CT42</f>
        <v>-</v>
      </c>
      <c r="CU43" s="204" t="str">
        <f>'3e Historical level Inputs'!CU42</f>
        <v>-</v>
      </c>
      <c r="CV43" s="204" t="str">
        <f>'3e Historical level Inputs'!CV42</f>
        <v>-</v>
      </c>
      <c r="CW43" s="172"/>
      <c r="CX43" s="204" t="str">
        <f>'3e Historical level Inputs'!CX42</f>
        <v>-</v>
      </c>
      <c r="CY43" s="204" t="str">
        <f>'3e Historical level Inputs'!CY42</f>
        <v>-</v>
      </c>
      <c r="CZ43" s="204" t="str">
        <f>'3e Historical level Inputs'!CZ42</f>
        <v>-</v>
      </c>
      <c r="DA43" s="204" t="str">
        <f>'3e Historical level Inputs'!DA42</f>
        <v>-</v>
      </c>
      <c r="DB43" s="204" t="str">
        <f>'3e Historical level Inputs'!DB42</f>
        <v>-</v>
      </c>
      <c r="DC43" s="204" t="str">
        <f>'3e Historical level Inputs'!DC42</f>
        <v>-</v>
      </c>
      <c r="DD43" s="204" t="str">
        <f>'3e Historical level Inputs'!DD42</f>
        <v>-</v>
      </c>
      <c r="DE43" s="204" t="str">
        <f>'3e Historical level Inputs'!DE42</f>
        <v>-</v>
      </c>
      <c r="DF43" s="204" t="str">
        <f>'3e Historical level Inputs'!DF42</f>
        <v>-</v>
      </c>
      <c r="DG43" s="204" t="str">
        <f>'3e Historical level Inputs'!DG42</f>
        <v>-</v>
      </c>
      <c r="DH43" s="204" t="str">
        <f>'3e Historical level Inputs'!DH42</f>
        <v>-</v>
      </c>
      <c r="DI43" s="204">
        <f>'3e Historical level Inputs'!DI42</f>
        <v>54.137333467439234</v>
      </c>
      <c r="DJ43" s="204">
        <f>'3e Historical level Inputs'!DJ42</f>
        <v>56.082770716960866</v>
      </c>
      <c r="DK43" s="204">
        <f>'3e Historical level Inputs'!DK42</f>
        <v>52.111463590941781</v>
      </c>
      <c r="DL43" s="204">
        <f>'3e Historical level Inputs'!DL42</f>
        <v>48.678853784039049</v>
      </c>
    </row>
    <row r="44" spans="2:118" s="158" customFormat="1" ht="10.5" customHeight="1">
      <c r="B44" s="174" t="s">
        <v>212</v>
      </c>
      <c r="C44" s="204">
        <f>'3e Historical level Inputs'!C43</f>
        <v>9.4972865046633306</v>
      </c>
      <c r="D44" s="204">
        <f>'3e Historical level Inputs'!D43</f>
        <v>9.3850740756564495</v>
      </c>
      <c r="E44" s="204">
        <f>'3e Historical level Inputs'!E43</f>
        <v>10.141929230797723</v>
      </c>
      <c r="F44" s="204">
        <f>'3e Historical level Inputs'!F43</f>
        <v>10.653102246540248</v>
      </c>
      <c r="G44" s="204">
        <f>'3e Historical level Inputs'!G43</f>
        <v>11.825747439478603</v>
      </c>
      <c r="H44" s="204">
        <f>'3e Historical level Inputs'!H43</f>
        <v>11.440223625817415</v>
      </c>
      <c r="I44" s="204">
        <f>'3e Historical level Inputs'!I43</f>
        <v>11.473680200711998</v>
      </c>
      <c r="J44" s="204">
        <f>'3e Historical level Inputs'!J43</f>
        <v>11.127902443906251</v>
      </c>
      <c r="K44" s="204">
        <f>'3e Historical level Inputs'!K43</f>
        <v>12.140499353647675</v>
      </c>
      <c r="L44" s="204">
        <f>'3e Historical level Inputs'!L43</f>
        <v>13.161929662852023</v>
      </c>
      <c r="M44" s="204">
        <f>'3e Historical level Inputs'!M43</f>
        <v>18.676231421544227</v>
      </c>
      <c r="N44" s="172"/>
      <c r="O44" s="204">
        <f>'3e Historical level Inputs'!O43</f>
        <v>31.76000592113029</v>
      </c>
      <c r="P44" s="204">
        <f>'3e Historical level Inputs'!P43</f>
        <v>40.375759943731843</v>
      </c>
      <c r="Q44" s="204">
        <f>'3e Historical level Inputs'!Q43</f>
        <v>31.486699492466773</v>
      </c>
      <c r="R44" s="204">
        <f>'3e Historical level Inputs'!R43</f>
        <v>20.159827475239428</v>
      </c>
      <c r="S44" s="204">
        <f>'3e Historical level Inputs'!S43</f>
        <v>23.278782997665157</v>
      </c>
      <c r="T44" s="204">
        <f>'3e Historical level Inputs'!T43</f>
        <v>23.784872310629755</v>
      </c>
      <c r="U44" s="204">
        <f>'3e Historical level Inputs'!U43</f>
        <v>22.393831555435408</v>
      </c>
      <c r="V44" s="204">
        <f>'3e Historical level Inputs'!V43</f>
        <v>21.543445322230362</v>
      </c>
      <c r="W44" s="204">
        <f>'3e Historical level Inputs'!W43</f>
        <v>23.743939526544104</v>
      </c>
      <c r="X44" s="204">
        <f>'3e Historical level Inputs'!X43</f>
        <v>23.891841520873477</v>
      </c>
      <c r="Y44" s="204">
        <f>'3e Historical level Inputs'!Y43</f>
        <v>24.613919668925721</v>
      </c>
      <c r="Z44" s="204">
        <f>'3e Historical level Inputs'!Z43</f>
        <v>23.92588682226253</v>
      </c>
      <c r="AA44" s="204">
        <f>'3e Historical level Inputs'!AA43</f>
        <v>23.536943136396022</v>
      </c>
      <c r="AB44" s="204">
        <f>'3e Historical level Inputs'!AB43</f>
        <v>22.689912174825366</v>
      </c>
      <c r="AC44" s="204">
        <f>'3e Historical level Inputs'!AC43</f>
        <v>21.872488382924576</v>
      </c>
      <c r="AD44" s="144"/>
      <c r="AE44" s="174" t="s">
        <v>212</v>
      </c>
      <c r="AF44" s="204">
        <f>'3e Historical level Inputs'!AF43</f>
        <v>11.436779521700133</v>
      </c>
      <c r="AG44" s="204">
        <f>'3e Historical level Inputs'!AG43</f>
        <v>11.284860796735106</v>
      </c>
      <c r="AH44" s="204">
        <f>'3e Historical level Inputs'!AH43</f>
        <v>12.429878475848597</v>
      </c>
      <c r="AI44" s="204">
        <f>'3e Historical level Inputs'!AI43</f>
        <v>13.074964897293228</v>
      </c>
      <c r="AJ44" s="204">
        <f>'3e Historical level Inputs'!AJ43</f>
        <v>14.580159240792367</v>
      </c>
      <c r="AK44" s="204">
        <f>'3e Historical level Inputs'!AK43</f>
        <v>14.03194604379256</v>
      </c>
      <c r="AL44" s="204">
        <f>'3e Historical level Inputs'!AL43</f>
        <v>14.044162769699511</v>
      </c>
      <c r="AM44" s="204">
        <f>'3e Historical level Inputs'!AM43</f>
        <v>13.520726206689224</v>
      </c>
      <c r="AN44" s="204">
        <f>'3e Historical level Inputs'!AN43</f>
        <v>14.824224153056107</v>
      </c>
      <c r="AO44" s="204">
        <f>'3e Historical level Inputs'!AO43</f>
        <v>16.253905292673107</v>
      </c>
      <c r="AP44" s="204">
        <f>'3e Historical level Inputs'!AP43</f>
        <v>23.002117895019712</v>
      </c>
      <c r="AQ44" s="172"/>
      <c r="AR44" s="204">
        <f>'3e Historical level Inputs'!AR43</f>
        <v>39.822574895682564</v>
      </c>
      <c r="AS44" s="204">
        <f>'3e Historical level Inputs'!AS43</f>
        <v>53.358059181154545</v>
      </c>
      <c r="AT44" s="204">
        <f>'3e Historical level Inputs'!AT43</f>
        <v>40.765962604085516</v>
      </c>
      <c r="AU44" s="204">
        <f>'3e Historical level Inputs'!AU43</f>
        <v>25.037154832919878</v>
      </c>
      <c r="AV44" s="204">
        <f>'3e Historical level Inputs'!AV43</f>
        <v>26.58389085039591</v>
      </c>
      <c r="AW44" s="204">
        <f>'3e Historical level Inputs'!AW43</f>
        <v>27.317932717426771</v>
      </c>
      <c r="AX44" s="204">
        <f>'3e Historical level Inputs'!AX43</f>
        <v>25.154125488916272</v>
      </c>
      <c r="AY44" s="204">
        <f>'3e Historical level Inputs'!AY43</f>
        <v>23.94950245193013</v>
      </c>
      <c r="AZ44" s="204">
        <f>'3e Historical level Inputs'!AZ43</f>
        <v>26.699436471348228</v>
      </c>
      <c r="BA44" s="204">
        <f>'3e Historical level Inputs'!BA43</f>
        <v>26.974909273715262</v>
      </c>
      <c r="BB44" s="204">
        <f>'3e Historical level Inputs'!BB43</f>
        <v>27.915619563574165</v>
      </c>
      <c r="BC44" s="204">
        <f>'3e Historical level Inputs'!BC43</f>
        <v>27.078249529027278</v>
      </c>
      <c r="BD44" s="204">
        <f>'3e Historical level Inputs'!BD43</f>
        <v>26.672782637493217</v>
      </c>
      <c r="BE44" s="204">
        <f>'3e Historical level Inputs'!BE43</f>
        <v>26.35479432673808</v>
      </c>
      <c r="BF44" s="204">
        <f>'3e Historical level Inputs'!BF43</f>
        <v>24.904490204880123</v>
      </c>
      <c r="BH44" s="174" t="s">
        <v>212</v>
      </c>
      <c r="BI44" s="204">
        <f>'3e Historical level Inputs'!BI43</f>
        <v>8.4535138922242634</v>
      </c>
      <c r="BJ44" s="204">
        <f>'3e Historical level Inputs'!BJ43</f>
        <v>8.4410792843619618</v>
      </c>
      <c r="BK44" s="204">
        <f>'3e Historical level Inputs'!BK43</f>
        <v>8.9402408377053924</v>
      </c>
      <c r="BL44" s="204">
        <f>'3e Historical level Inputs'!BL43</f>
        <v>9.7033472986891045</v>
      </c>
      <c r="BM44" s="204">
        <f>'3e Historical level Inputs'!BM43</f>
        <v>10.616174463079298</v>
      </c>
      <c r="BN44" s="204">
        <f>'3e Historical level Inputs'!BN43</f>
        <v>9.6531529874836934</v>
      </c>
      <c r="BO44" s="204">
        <f>'3e Historical level Inputs'!BO43</f>
        <v>9.3168437134858504</v>
      </c>
      <c r="BP44" s="204">
        <f>'3e Historical level Inputs'!BP43</f>
        <v>8.1504971622156237</v>
      </c>
      <c r="BQ44" s="204">
        <f>'3e Historical level Inputs'!BQ43</f>
        <v>8.9112274900400443</v>
      </c>
      <c r="BR44" s="204">
        <f>'3e Historical level Inputs'!BR43</f>
        <v>10.438025861225984</v>
      </c>
      <c r="BS44" s="204">
        <f>'3e Historical level Inputs'!BS43</f>
        <v>17.583396222869435</v>
      </c>
      <c r="BT44" s="172"/>
      <c r="BU44" s="204">
        <f>'3e Historical level Inputs'!BU43</f>
        <v>33.485203422572354</v>
      </c>
      <c r="BV44" s="204">
        <f>'3e Historical level Inputs'!BV43</f>
        <v>38.446609731274229</v>
      </c>
      <c r="BW44" s="204">
        <f>'3e Historical level Inputs'!BW43</f>
        <v>28.920685496430444</v>
      </c>
      <c r="BX44" s="204">
        <f>'3e Historical level Inputs'!BX43</f>
        <v>18.007167866643375</v>
      </c>
      <c r="BY44" s="204">
        <f>'3e Historical level Inputs'!BY43</f>
        <v>21.87591158502557</v>
      </c>
      <c r="BZ44" s="204">
        <f>'3e Historical level Inputs'!BZ43</f>
        <v>22.689346097334159</v>
      </c>
      <c r="CA44" s="204">
        <f>'3e Historical level Inputs'!CA43</f>
        <v>20.575655414544904</v>
      </c>
      <c r="CB44" s="204">
        <f>'3e Historical level Inputs'!CB43</f>
        <v>19.71038319985205</v>
      </c>
      <c r="CC44" s="204">
        <f>'3e Historical level Inputs'!CC43</f>
        <v>22.143436289000952</v>
      </c>
      <c r="CD44" s="204">
        <f>'3e Historical level Inputs'!CD43</f>
        <v>22.303588760499785</v>
      </c>
      <c r="CE44" s="204">
        <f>'3e Historical level Inputs'!CE43</f>
        <v>23.583026035145945</v>
      </c>
      <c r="CF44" s="204">
        <f>'3e Historical level Inputs'!CF43</f>
        <v>22.375717405250832</v>
      </c>
      <c r="CG44" s="204">
        <f>'3e Historical level Inputs'!CG43</f>
        <v>21.796526191542164</v>
      </c>
      <c r="CH44" s="204">
        <f>'3e Historical level Inputs'!CH43</f>
        <v>20.911286804095457</v>
      </c>
      <c r="CI44" s="204">
        <f>'3e Historical level Inputs'!CI43</f>
        <v>20.461071668905785</v>
      </c>
      <c r="CJ44" s="144"/>
      <c r="CK44" s="174" t="s">
        <v>212</v>
      </c>
      <c r="CL44" s="204">
        <f>'3e Historical level Inputs'!CL43</f>
        <v>17.950800396887594</v>
      </c>
      <c r="CM44" s="204">
        <f>'3e Historical level Inputs'!CM43</f>
        <v>17.826153360018409</v>
      </c>
      <c r="CN44" s="204">
        <f>'3e Historical level Inputs'!CN43</f>
        <v>19.082170068503117</v>
      </c>
      <c r="CO44" s="204">
        <f>'3e Historical level Inputs'!CO43</f>
        <v>20.356449545229353</v>
      </c>
      <c r="CP44" s="204">
        <f>'3e Historical level Inputs'!CP43</f>
        <v>22.441921902557901</v>
      </c>
      <c r="CQ44" s="204">
        <f>'3e Historical level Inputs'!CQ43</f>
        <v>21.09337661330111</v>
      </c>
      <c r="CR44" s="204">
        <f>'3e Historical level Inputs'!CR43</f>
        <v>20.790523914197848</v>
      </c>
      <c r="CS44" s="204">
        <f>'3e Historical level Inputs'!CS43</f>
        <v>19.278399606121873</v>
      </c>
      <c r="CT44" s="204">
        <f>'3e Historical level Inputs'!CT43</f>
        <v>21.051726843687717</v>
      </c>
      <c r="CU44" s="204">
        <f>'3e Historical level Inputs'!CU43</f>
        <v>23.599955524078005</v>
      </c>
      <c r="CV44" s="204">
        <f>'3e Historical level Inputs'!CV43</f>
        <v>36.259627644413662</v>
      </c>
      <c r="CW44" s="172"/>
      <c r="CX44" s="204">
        <f>'3e Historical level Inputs'!CX43</f>
        <v>65.245209343702641</v>
      </c>
      <c r="CY44" s="204">
        <f>'3e Historical level Inputs'!CY43</f>
        <v>78.822369675006072</v>
      </c>
      <c r="CZ44" s="204">
        <f>'3e Historical level Inputs'!CZ43</f>
        <v>60.407384988897221</v>
      </c>
      <c r="DA44" s="204">
        <f>'3e Historical level Inputs'!DA43</f>
        <v>38.166995341882803</v>
      </c>
      <c r="DB44" s="204">
        <f>'3e Historical level Inputs'!DB43</f>
        <v>45.154694582690723</v>
      </c>
      <c r="DC44" s="204">
        <f>'3e Historical level Inputs'!DC43</f>
        <v>46.474218407963917</v>
      </c>
      <c r="DD44" s="204">
        <f>'3e Historical level Inputs'!DD43</f>
        <v>42.969486969980309</v>
      </c>
      <c r="DE44" s="204">
        <f>'3e Historical level Inputs'!DE43</f>
        <v>41.253828522082415</v>
      </c>
      <c r="DF44" s="204">
        <f>'3e Historical level Inputs'!DF43</f>
        <v>45.887375815545056</v>
      </c>
      <c r="DG44" s="204">
        <f>'3e Historical level Inputs'!DG43</f>
        <v>46.195430281373262</v>
      </c>
      <c r="DH44" s="204">
        <f>'3e Historical level Inputs'!DH43</f>
        <v>48.196945704071666</v>
      </c>
      <c r="DI44" s="204">
        <f>'3e Historical level Inputs'!DI43</f>
        <v>46.301604227513366</v>
      </c>
      <c r="DJ44" s="204">
        <f>'3e Historical level Inputs'!DJ43</f>
        <v>45.33346932793819</v>
      </c>
      <c r="DK44" s="204">
        <f>'3e Historical level Inputs'!DK43</f>
        <v>43.60119897892082</v>
      </c>
      <c r="DL44" s="204">
        <f>'3e Historical level Inputs'!DL43</f>
        <v>42.333560051830361</v>
      </c>
    </row>
    <row r="45" spans="2:118" s="158" customFormat="1" ht="10.5" customHeight="1">
      <c r="B45" s="175" t="s">
        <v>213</v>
      </c>
      <c r="C45" s="204">
        <f>'3e Historical level Inputs'!C44</f>
        <v>5.3426577402305693</v>
      </c>
      <c r="D45" s="204">
        <f>'3e Historical level Inputs'!D44</f>
        <v>5.2431452030656596</v>
      </c>
      <c r="E45" s="204">
        <f>'3e Historical level Inputs'!E44</f>
        <v>5.8872508978563092</v>
      </c>
      <c r="F45" s="204">
        <f>'3e Historical level Inputs'!F44</f>
        <v>6.2869201532972472</v>
      </c>
      <c r="G45" s="204">
        <f>'3e Historical level Inputs'!G44</f>
        <v>7.0846497619175297</v>
      </c>
      <c r="H45" s="204">
        <f>'3e Historical level Inputs'!H44</f>
        <v>6.7623697118422115</v>
      </c>
      <c r="I45" s="204">
        <f>'3e Historical level Inputs'!I44</f>
        <v>6.7840204583486114</v>
      </c>
      <c r="J45" s="204">
        <f>'3e Historical level Inputs'!J44</f>
        <v>6.4665508145439086</v>
      </c>
      <c r="K45" s="204">
        <f>'3e Historical level Inputs'!K44</f>
        <v>7.1128605093184962</v>
      </c>
      <c r="L45" s="204">
        <f>'3e Historical level Inputs'!L44</f>
        <v>7.8982691660014011</v>
      </c>
      <c r="M45" s="204">
        <f>'3e Historical level Inputs'!M44</f>
        <v>11.43778110122317</v>
      </c>
      <c r="N45" s="172"/>
      <c r="O45" s="204">
        <f>'3e Historical level Inputs'!O44</f>
        <v>21.440704089596561</v>
      </c>
      <c r="P45" s="204">
        <f>'3e Historical level Inputs'!P44</f>
        <v>28.079820012813819</v>
      </c>
      <c r="Q45" s="204">
        <f>'3e Historical level Inputs'!Q44</f>
        <v>20.954450788862943</v>
      </c>
      <c r="R45" s="204">
        <f>'3e Historical level Inputs'!R44</f>
        <v>12.135114175590186</v>
      </c>
      <c r="S45" s="204">
        <f>'3e Historical level Inputs'!S44</f>
        <v>10.964471242349321</v>
      </c>
      <c r="T45" s="204">
        <f>'3e Historical level Inputs'!T44</f>
        <v>11.502088669226568</v>
      </c>
      <c r="U45" s="204">
        <f>'3e Historical level Inputs'!U44</f>
        <v>10.261430750574872</v>
      </c>
      <c r="V45" s="204">
        <f>'3e Historical level Inputs'!V44</f>
        <v>9.4437432218423094</v>
      </c>
      <c r="W45" s="204">
        <f>'3e Historical level Inputs'!W44</f>
        <v>10.19848027523156</v>
      </c>
      <c r="X45" s="204">
        <f>'3e Historical level Inputs'!X44</f>
        <v>10.348790546462601</v>
      </c>
      <c r="Y45" s="204">
        <f>'3e Historical level Inputs'!Y44</f>
        <v>11.084182949999287</v>
      </c>
      <c r="Z45" s="204">
        <f>'3e Historical level Inputs'!Z44</f>
        <v>10.384946916930668</v>
      </c>
      <c r="AA45" s="204">
        <f>'3e Historical level Inputs'!AA44</f>
        <v>10.509696804838892</v>
      </c>
      <c r="AB45" s="204">
        <f>'3e Historical level Inputs'!AB44</f>
        <v>9.8559539642318601</v>
      </c>
      <c r="AC45" s="204">
        <f>'3e Historical level Inputs'!AC44</f>
        <v>8.4812307412264829</v>
      </c>
      <c r="AD45" s="144"/>
      <c r="AE45" s="175" t="s">
        <v>213</v>
      </c>
      <c r="AF45" s="204">
        <f>'3e Historical level Inputs'!AF44</f>
        <v>6.7532672222931582</v>
      </c>
      <c r="AG45" s="204">
        <f>'3e Historical level Inputs'!AG44</f>
        <v>6.6185543693325881</v>
      </c>
      <c r="AH45" s="204">
        <f>'3e Historical level Inputs'!AH44</f>
        <v>7.4296842265327339</v>
      </c>
      <c r="AI45" s="204">
        <f>'3e Historical level Inputs'!AI44</f>
        <v>7.93458079962019</v>
      </c>
      <c r="AJ45" s="204">
        <f>'3e Historical level Inputs'!AJ44</f>
        <v>8.9659951151403749</v>
      </c>
      <c r="AK45" s="204">
        <f>'3e Historical level Inputs'!AK44</f>
        <v>8.5299015513962235</v>
      </c>
      <c r="AL45" s="204">
        <f>'3e Historical level Inputs'!AL44</f>
        <v>8.5261112733810158</v>
      </c>
      <c r="AM45" s="204">
        <f>'3e Historical level Inputs'!AM44</f>
        <v>8.0754416702449969</v>
      </c>
      <c r="AN45" s="204">
        <f>'3e Historical level Inputs'!AN44</f>
        <v>8.9187428322476823</v>
      </c>
      <c r="AO45" s="204">
        <f>'3e Historical level Inputs'!AO44</f>
        <v>10.034799651826969</v>
      </c>
      <c r="AP45" s="204">
        <f>'3e Historical level Inputs'!AP44</f>
        <v>14.633000715332305</v>
      </c>
      <c r="AQ45" s="172"/>
      <c r="AR45" s="204">
        <f>'3e Historical level Inputs'!AR44</f>
        <v>27.437167334345709</v>
      </c>
      <c r="AS45" s="204">
        <f>'3e Historical level Inputs'!AS44</f>
        <v>37.867322258963597</v>
      </c>
      <c r="AT45" s="204">
        <f>'3e Historical level Inputs'!AT44</f>
        <v>27.719914506418768</v>
      </c>
      <c r="AU45" s="204">
        <f>'3e Historical level Inputs'!AU44</f>
        <v>15.483774534128363</v>
      </c>
      <c r="AV45" s="204">
        <f>'3e Historical level Inputs'!AV44</f>
        <v>14.023320390291115</v>
      </c>
      <c r="AW45" s="204">
        <f>'3e Historical level Inputs'!AW44</f>
        <v>14.803091252200053</v>
      </c>
      <c r="AX45" s="204">
        <f>'3e Historical level Inputs'!AX44</f>
        <v>12.942342558501512</v>
      </c>
      <c r="AY45" s="204">
        <f>'3e Historical level Inputs'!AY44</f>
        <v>11.770819645938476</v>
      </c>
      <c r="AZ45" s="204">
        <f>'3e Historical level Inputs'!AZ44</f>
        <v>12.860549678747304</v>
      </c>
      <c r="BA45" s="204">
        <f>'3e Historical level Inputs'!BA44</f>
        <v>13.140507983760767</v>
      </c>
      <c r="BB45" s="204">
        <f>'3e Historical level Inputs'!BB44</f>
        <v>14.08246608195245</v>
      </c>
      <c r="BC45" s="204">
        <f>'3e Historical level Inputs'!BC44</f>
        <v>13.231461214951198</v>
      </c>
      <c r="BD45" s="204">
        <f>'3e Historical level Inputs'!BD44</f>
        <v>13.386008671439253</v>
      </c>
      <c r="BE45" s="204">
        <f>'3e Historical level Inputs'!BE44</f>
        <v>13.205619447335872</v>
      </c>
      <c r="BF45" s="204">
        <f>'3e Historical level Inputs'!BF44</f>
        <v>11.188701515578588</v>
      </c>
      <c r="BH45" s="175" t="s">
        <v>213</v>
      </c>
      <c r="BI45" s="204">
        <f>'3e Historical level Inputs'!BI44</f>
        <v>4.7214597688617959</v>
      </c>
      <c r="BJ45" s="204">
        <f>'3e Historical level Inputs'!BJ44</f>
        <v>4.7115265417857444</v>
      </c>
      <c r="BK45" s="204">
        <f>'3e Historical level Inputs'!BK44</f>
        <v>5.0404406491309732</v>
      </c>
      <c r="BL45" s="204">
        <f>'3e Historical level Inputs'!BL44</f>
        <v>5.6274200276878918</v>
      </c>
      <c r="BM45" s="204">
        <f>'3e Historical level Inputs'!BM44</f>
        <v>6.2517227136726987</v>
      </c>
      <c r="BN45" s="204">
        <f>'3e Historical level Inputs'!BN44</f>
        <v>5.5161395491678329</v>
      </c>
      <c r="BO45" s="204">
        <f>'3e Historical level Inputs'!BO44</f>
        <v>5.2431538307753334</v>
      </c>
      <c r="BP45" s="204">
        <f>'3e Historical level Inputs'!BP44</f>
        <v>4.3833957278653894</v>
      </c>
      <c r="BQ45" s="204">
        <f>'3e Historical level Inputs'!BQ44</f>
        <v>5.0560262178926649</v>
      </c>
      <c r="BR45" s="204">
        <f>'3e Historical level Inputs'!BR44</f>
        <v>6.2388693255759469</v>
      </c>
      <c r="BS45" s="204">
        <f>'3e Historical level Inputs'!BS44</f>
        <v>10.959587266319131</v>
      </c>
      <c r="BT45" s="172"/>
      <c r="BU45" s="204">
        <f>'3e Historical level Inputs'!BU44</f>
        <v>23.27820873820772</v>
      </c>
      <c r="BV45" s="204">
        <f>'3e Historical level Inputs'!BV44</f>
        <v>27.101362409870571</v>
      </c>
      <c r="BW45" s="204">
        <f>'3e Historical level Inputs'!BW44</f>
        <v>19.800589600709408</v>
      </c>
      <c r="BX45" s="204">
        <f>'3e Historical level Inputs'!BX44</f>
        <v>11.390866147119763</v>
      </c>
      <c r="BY45" s="204">
        <f>'3e Historical level Inputs'!BY44</f>
        <v>10.369897705706865</v>
      </c>
      <c r="BZ45" s="204">
        <f>'3e Historical level Inputs'!BZ44</f>
        <v>11.23400717855613</v>
      </c>
      <c r="CA45" s="204">
        <f>'3e Historical level Inputs'!CA44</f>
        <v>8.9920960692914527</v>
      </c>
      <c r="CB45" s="204">
        <f>'3e Historical level Inputs'!CB44</f>
        <v>8.0669122766281536</v>
      </c>
      <c r="CC45" s="204">
        <f>'3e Historical level Inputs'!CC44</f>
        <v>9.4457527940772508</v>
      </c>
      <c r="CD45" s="204">
        <f>'3e Historical level Inputs'!CD44</f>
        <v>9.6085130160638563</v>
      </c>
      <c r="CE45" s="204">
        <f>'3e Historical level Inputs'!CE44</f>
        <v>10.50489005479308</v>
      </c>
      <c r="CF45" s="204">
        <f>'3e Historical level Inputs'!CF44</f>
        <v>9.2779229104895542</v>
      </c>
      <c r="CG45" s="204">
        <f>'3e Historical level Inputs'!CG44</f>
        <v>9.2594360827445605</v>
      </c>
      <c r="CH45" s="204">
        <f>'3e Historical level Inputs'!CH44</f>
        <v>8.436723483177655</v>
      </c>
      <c r="CI45" s="204">
        <f>'3e Historical level Inputs'!CI44</f>
        <v>7.2542082919083004</v>
      </c>
      <c r="CJ45" s="144"/>
      <c r="CK45" s="175" t="s">
        <v>213</v>
      </c>
      <c r="CL45" s="204">
        <f>'3e Historical level Inputs'!CL44</f>
        <v>10.064117509092366</v>
      </c>
      <c r="CM45" s="204">
        <f>'3e Historical level Inputs'!CM44</f>
        <v>9.954671744851403</v>
      </c>
      <c r="CN45" s="204">
        <f>'3e Historical level Inputs'!CN44</f>
        <v>10.927691546987283</v>
      </c>
      <c r="CO45" s="204">
        <f>'3e Historical level Inputs'!CO44</f>
        <v>11.914340180985139</v>
      </c>
      <c r="CP45" s="204">
        <f>'3e Historical level Inputs'!CP44</f>
        <v>13.336372475590228</v>
      </c>
      <c r="CQ45" s="204">
        <f>'3e Historical level Inputs'!CQ44</f>
        <v>12.278509261010043</v>
      </c>
      <c r="CR45" s="204">
        <f>'3e Historical level Inputs'!CR44</f>
        <v>12.027174289123945</v>
      </c>
      <c r="CS45" s="204">
        <f>'3e Historical level Inputs'!CS44</f>
        <v>10.849946542409299</v>
      </c>
      <c r="CT45" s="204">
        <f>'3e Historical level Inputs'!CT44</f>
        <v>12.168886727211161</v>
      </c>
      <c r="CU45" s="204">
        <f>'3e Historical level Inputs'!CU44</f>
        <v>14.137138491577348</v>
      </c>
      <c r="CV45" s="204">
        <f>'3e Historical level Inputs'!CV44</f>
        <v>22.397368367542299</v>
      </c>
      <c r="CW45" s="172"/>
      <c r="CX45" s="204">
        <f>'3e Historical level Inputs'!CX44</f>
        <v>44.718912827804282</v>
      </c>
      <c r="CY45" s="204">
        <f>'3e Historical level Inputs'!CY44</f>
        <v>55.181182422684387</v>
      </c>
      <c r="CZ45" s="204">
        <f>'3e Historical level Inputs'!CZ44</f>
        <v>40.755040389572351</v>
      </c>
      <c r="DA45" s="204">
        <f>'3e Historical level Inputs'!DA44</f>
        <v>23.525980322709948</v>
      </c>
      <c r="DB45" s="204">
        <f>'3e Historical level Inputs'!DB44</f>
        <v>21.334368948056188</v>
      </c>
      <c r="DC45" s="204">
        <f>'3e Historical level Inputs'!DC44</f>
        <v>22.7360958477827</v>
      </c>
      <c r="DD45" s="204">
        <f>'3e Historical level Inputs'!DD44</f>
        <v>19.253526819866323</v>
      </c>
      <c r="DE45" s="204">
        <f>'3e Historical level Inputs'!DE44</f>
        <v>17.510655498470463</v>
      </c>
      <c r="DF45" s="204">
        <f>'3e Historical level Inputs'!DF44</f>
        <v>19.644233069308811</v>
      </c>
      <c r="DG45" s="204">
        <f>'3e Historical level Inputs'!DG44</f>
        <v>19.957303562526455</v>
      </c>
      <c r="DH45" s="204">
        <f>'3e Historical level Inputs'!DH44</f>
        <v>21.589073004792368</v>
      </c>
      <c r="DI45" s="204">
        <f>'3e Historical level Inputs'!DI44</f>
        <v>19.662869827420224</v>
      </c>
      <c r="DJ45" s="204">
        <f>'3e Historical level Inputs'!DJ44</f>
        <v>19.769132887583453</v>
      </c>
      <c r="DK45" s="204">
        <f>'3e Historical level Inputs'!DK44</f>
        <v>18.292677447409517</v>
      </c>
      <c r="DL45" s="204">
        <f>'3e Historical level Inputs'!DL44</f>
        <v>15.735439033134783</v>
      </c>
    </row>
    <row r="46" spans="2:118" s="158" customFormat="1" ht="10.5" customHeight="1">
      <c r="B46" s="174" t="s">
        <v>214</v>
      </c>
      <c r="C46" s="204"/>
      <c r="D46" s="204"/>
      <c r="E46" s="204"/>
      <c r="F46" s="204"/>
      <c r="G46" s="204"/>
      <c r="H46" s="204"/>
      <c r="I46" s="204"/>
      <c r="J46" s="204"/>
      <c r="K46" s="204"/>
      <c r="L46" s="204"/>
      <c r="M46" s="204"/>
      <c r="N46" s="172"/>
      <c r="O46" s="204"/>
      <c r="P46" s="204"/>
      <c r="Q46" s="204"/>
      <c r="R46" s="204"/>
      <c r="S46" s="204"/>
      <c r="T46" s="204"/>
      <c r="U46" s="204">
        <f>'2d Nil levelisation allowance'!AF98</f>
        <v>4.2026916091874842</v>
      </c>
      <c r="V46" s="204">
        <f>'2d Nil levelisation allowance'!AG98</f>
        <v>4.101284161540768</v>
      </c>
      <c r="W46" s="204">
        <f>'2d Nil levelisation allowance'!AH98</f>
        <v>3.6313634427668116</v>
      </c>
      <c r="X46" s="204">
        <f>'2d Nil levelisation allowance'!AI98</f>
        <v>3.6094886397100647</v>
      </c>
      <c r="Y46" s="204">
        <f>'2d Nil levelisation allowance'!AJ98</f>
        <v>3.4849647547456195</v>
      </c>
      <c r="Z46" s="204">
        <f>'2d Nil levelisation allowance'!AK98</f>
        <v>5.2073254872280623</v>
      </c>
      <c r="AA46" s="204">
        <f>'2d Nil levelisation allowance'!AL98</f>
        <v>5.1277906851755555</v>
      </c>
      <c r="AB46" s="204">
        <f>'2d Nil levelisation allowance'!AM98</f>
        <v>5.0365065432699927</v>
      </c>
      <c r="AC46" s="204">
        <f>'2d Nil levelisation allowance'!AN98</f>
        <v>4.7245584186095924</v>
      </c>
      <c r="AD46" s="144"/>
      <c r="AE46" s="174" t="s">
        <v>214</v>
      </c>
      <c r="AF46" s="204"/>
      <c r="AG46" s="204"/>
      <c r="AH46" s="204"/>
      <c r="AI46" s="204"/>
      <c r="AJ46" s="204"/>
      <c r="AK46" s="204"/>
      <c r="AL46" s="204"/>
      <c r="AM46" s="204"/>
      <c r="AN46" s="204"/>
      <c r="AO46" s="204"/>
      <c r="AP46" s="204"/>
      <c r="AQ46" s="172"/>
      <c r="AR46" s="204"/>
      <c r="AS46" s="204"/>
      <c r="AT46" s="204"/>
      <c r="AU46" s="204"/>
      <c r="AV46" s="204"/>
      <c r="AW46" s="204"/>
      <c r="AX46" s="204">
        <f>'2d Nil levelisation allowance'!AF99</f>
        <v>5.0878666300591666</v>
      </c>
      <c r="AY46" s="204">
        <f>'2d Nil levelisation allowance'!AG99</f>
        <v>4.8343661242711251</v>
      </c>
      <c r="AZ46" s="204">
        <f>'2d Nil levelisation allowance'!AH99</f>
        <v>4.1672519089652997</v>
      </c>
      <c r="BA46" s="204">
        <f>'2d Nil levelisation allowance'!AI99</f>
        <v>3.9600809722442847</v>
      </c>
      <c r="BB46" s="204">
        <f>'2d Nil levelisation allowance'!AJ99</f>
        <v>3.649411965900712</v>
      </c>
      <c r="BC46" s="204">
        <f>'2d Nil levelisation allowance'!AK99</f>
        <v>5.3514425332777673</v>
      </c>
      <c r="BD46" s="204">
        <f>'2d Nil levelisation allowance'!AL99</f>
        <v>5.1008020486747743</v>
      </c>
      <c r="BE46" s="204">
        <f>'2d Nil levelisation allowance'!AM99</f>
        <v>4.6702039117770431</v>
      </c>
      <c r="BF46" s="204">
        <f>'2d Nil levelisation allowance'!AN99</f>
        <v>4.2923432557801373</v>
      </c>
      <c r="BH46" s="174" t="s">
        <v>214</v>
      </c>
      <c r="BI46" s="204"/>
      <c r="BJ46" s="204"/>
      <c r="BK46" s="204"/>
      <c r="BL46" s="204"/>
      <c r="BM46" s="204"/>
      <c r="BN46" s="204"/>
      <c r="BO46" s="204"/>
      <c r="BP46" s="204"/>
      <c r="BQ46" s="204"/>
      <c r="BR46" s="204"/>
      <c r="BS46" s="204"/>
      <c r="BT46" s="172"/>
      <c r="BU46" s="204"/>
      <c r="BV46" s="204"/>
      <c r="BW46" s="204"/>
      <c r="BX46" s="204"/>
      <c r="BY46" s="204"/>
      <c r="BZ46" s="204"/>
      <c r="CA46" s="204">
        <f>'2d Nil levelisation allowance'!AF100</f>
        <v>5.6891861700116113</v>
      </c>
      <c r="CB46" s="204">
        <f>'2d Nil levelisation allowance'!AG100</f>
        <v>5.5264017807629031</v>
      </c>
      <c r="CC46" s="204">
        <f>'2d Nil levelisation allowance'!AH100</f>
        <v>3.0873399400630888</v>
      </c>
      <c r="CD46" s="204">
        <f>'2d Nil levelisation allowance'!AI100</f>
        <v>3.0755185558051426</v>
      </c>
      <c r="CE46" s="204">
        <f>'2d Nil levelisation allowance'!AJ100</f>
        <v>2.6357697907324487</v>
      </c>
      <c r="CF46" s="204">
        <f>'2d Nil levelisation allowance'!AK100</f>
        <v>3.1279574226221669</v>
      </c>
      <c r="CG46" s="204">
        <f>'2d Nil levelisation allowance'!AL100</f>
        <v>4.7943693886922771</v>
      </c>
      <c r="CH46" s="204">
        <f>'2d Nil levelisation allowance'!AM100</f>
        <v>4.6833402101459916</v>
      </c>
      <c r="CI46" s="204">
        <f>'2d Nil levelisation allowance'!AN100</f>
        <v>4.5678441032290182</v>
      </c>
      <c r="CJ46" s="144"/>
      <c r="CK46" s="174" t="s">
        <v>214</v>
      </c>
      <c r="CL46" s="204"/>
      <c r="CM46" s="204"/>
      <c r="CN46" s="204"/>
      <c r="CO46" s="204"/>
      <c r="CP46" s="204"/>
      <c r="CQ46" s="204"/>
      <c r="CR46" s="204"/>
      <c r="CS46" s="204"/>
      <c r="CT46" s="204"/>
      <c r="CU46" s="204"/>
      <c r="CV46" s="204"/>
      <c r="CW46" s="172"/>
      <c r="CX46" s="204"/>
      <c r="CY46" s="204"/>
      <c r="CZ46" s="204"/>
      <c r="DA46" s="204"/>
      <c r="DB46" s="204"/>
      <c r="DC46" s="204"/>
      <c r="DD46" s="204">
        <f>SUM(U46+CA46)</f>
        <v>9.8918777791990955</v>
      </c>
      <c r="DE46" s="204">
        <f>SUM(V46+CB46)</f>
        <v>9.6276859423036711</v>
      </c>
      <c r="DF46" s="204">
        <f>SUM(W46+CC46)</f>
        <v>6.7187033828299008</v>
      </c>
      <c r="DG46" s="204">
        <f>SUM(X46+CD46)</f>
        <v>6.6850071955152073</v>
      </c>
      <c r="DH46" s="204">
        <f>IFERROR(SUM(Y46+CE46),"-")</f>
        <v>6.1207345454780686</v>
      </c>
      <c r="DI46" s="204">
        <f>IFERROR(SUM(Z46+CF46),"-")</f>
        <v>8.3352829098502284</v>
      </c>
      <c r="DJ46" s="204">
        <f>IFERROR(SUM(AA46+CG46),"-")</f>
        <v>9.9221600738678326</v>
      </c>
      <c r="DK46" s="204">
        <f>IFERROR(SUM(AB46+CH46),"-")</f>
        <v>9.7198467534159843</v>
      </c>
      <c r="DL46" s="204">
        <f>IFERROR(SUM(AC46+CI46),"-")</f>
        <v>9.2924025218386106</v>
      </c>
    </row>
    <row r="47" spans="2:118" s="158" customFormat="1" ht="10.5" customHeight="1">
      <c r="B47" s="174" t="s">
        <v>215</v>
      </c>
      <c r="C47" s="204">
        <f>'3e Historical level Inputs'!C45</f>
        <v>505.19963572895671</v>
      </c>
      <c r="D47" s="204">
        <f>'3e Historical level Inputs'!D45</f>
        <v>499.19420831509393</v>
      </c>
      <c r="E47" s="204">
        <f>'3e Historical level Inputs'!E45</f>
        <v>539.67277940569477</v>
      </c>
      <c r="F47" s="204">
        <f>'3e Historical level Inputs'!F45</f>
        <v>566.9762804822542</v>
      </c>
      <c r="G47" s="204">
        <f>'3e Historical level Inputs'!G45</f>
        <v>629.49215264742065</v>
      </c>
      <c r="H47" s="204">
        <f>'3e Historical level Inputs'!H45</f>
        <v>608.87915394368076</v>
      </c>
      <c r="I47" s="204">
        <f>'3e Historical level Inputs'!I45</f>
        <v>610.66167632572706</v>
      </c>
      <c r="J47" s="204">
        <f>'3e Historical level Inputs'!J45</f>
        <v>592.14538489342794</v>
      </c>
      <c r="K47" s="204">
        <f>'3e Historical level Inputs'!K45</f>
        <v>646.08624677166483</v>
      </c>
      <c r="L47" s="204">
        <f>'3e Historical level Inputs'!L45</f>
        <v>700.63112318098194</v>
      </c>
      <c r="M47" s="204">
        <f>'3e Historical level Inputs'!M45</f>
        <v>994.39692358969364</v>
      </c>
      <c r="N47" s="172"/>
      <c r="O47" s="204">
        <f>'3e Historical level Inputs'!O45</f>
        <v>1693.0192726465332</v>
      </c>
      <c r="P47" s="204">
        <f>'3e Historical level Inputs'!P45</f>
        <v>2153.1189392983383</v>
      </c>
      <c r="Q47" s="204">
        <f>'3e Historical level Inputs'!Q45</f>
        <v>1678.148476410345</v>
      </c>
      <c r="R47" s="204">
        <f>'3e Historical level Inputs'!R45</f>
        <v>1073.1782272373343</v>
      </c>
      <c r="S47" s="204">
        <f t="shared" ref="S47:X47" si="20">SUM(S32:S46)</f>
        <v>993.04346874199337</v>
      </c>
      <c r="T47" s="204">
        <f t="shared" si="20"/>
        <v>1030.3010798084613</v>
      </c>
      <c r="U47" s="204">
        <f t="shared" si="20"/>
        <v>932.2214600331414</v>
      </c>
      <c r="V47" s="204">
        <f t="shared" si="20"/>
        <v>869.19819842990682</v>
      </c>
      <c r="W47" s="204">
        <f t="shared" si="20"/>
        <v>935.39067635147956</v>
      </c>
      <c r="X47" s="204">
        <f t="shared" si="20"/>
        <v>945.78550559269183</v>
      </c>
      <c r="Y47" s="204">
        <f t="shared" ref="Y47:Z47" si="21">SUM(Y32:Y46)</f>
        <v>985.04539677954926</v>
      </c>
      <c r="Z47" s="204">
        <f t="shared" si="21"/>
        <v>938.30975957276667</v>
      </c>
      <c r="AA47" s="204">
        <f t="shared" ref="AA47:AB47" si="22">SUM(AA32:AA46)</f>
        <v>964.54185000032271</v>
      </c>
      <c r="AB47" s="204">
        <f t="shared" si="22"/>
        <v>902.43893610748546</v>
      </c>
      <c r="AC47" s="204">
        <f t="shared" ref="AC47" si="23">SUM(AC32:AC46)</f>
        <v>833.34505729162322</v>
      </c>
      <c r="AD47" s="144"/>
      <c r="AE47" s="174" t="s">
        <v>215</v>
      </c>
      <c r="AF47" s="204">
        <f>'3e Historical level Inputs'!AF45</f>
        <v>608.68878289125348</v>
      </c>
      <c r="AG47" s="204">
        <f>'3e Historical level Inputs'!AG45</f>
        <v>600.55835097436545</v>
      </c>
      <c r="AH47" s="204">
        <f>'3e Historical level Inputs'!AH45</f>
        <v>661.63354431372977</v>
      </c>
      <c r="AI47" s="204">
        <f>'3e Historical level Inputs'!AI45</f>
        <v>696.09034378103297</v>
      </c>
      <c r="AJ47" s="204">
        <f>'3e Historical level Inputs'!AJ45</f>
        <v>776.34248029523303</v>
      </c>
      <c r="AK47" s="204">
        <f>'3e Historical level Inputs'!AK45</f>
        <v>747.0530724915418</v>
      </c>
      <c r="AL47" s="204">
        <f>'3e Historical level Inputs'!AL45</f>
        <v>747.69226752198949</v>
      </c>
      <c r="AM47" s="204">
        <f>'3e Historical level Inputs'!AM45</f>
        <v>719.69231650814163</v>
      </c>
      <c r="AN47" s="204">
        <f>'3e Historical level Inputs'!AN45</f>
        <v>789.14074440455749</v>
      </c>
      <c r="AO47" s="204">
        <f>'3e Historical level Inputs'!AO45</f>
        <v>865.50314591275219</v>
      </c>
      <c r="AP47" s="204">
        <f>'3e Historical level Inputs'!AP45</f>
        <v>1225.2702846068257</v>
      </c>
      <c r="AQ47" s="172"/>
      <c r="AR47" s="204">
        <f>'3e Historical level Inputs'!AR45</f>
        <v>2123.3612961169847</v>
      </c>
      <c r="AS47" s="204">
        <f>'3e Historical level Inputs'!AS45</f>
        <v>2846.1850665472293</v>
      </c>
      <c r="AT47" s="204">
        <f>'3e Historical level Inputs'!AT45</f>
        <v>2173.2960074329699</v>
      </c>
      <c r="AU47" s="204">
        <f>'3e Historical level Inputs'!AU45</f>
        <v>1333.2282214426302</v>
      </c>
      <c r="AV47" s="204">
        <f t="shared" ref="AV47:BA47" si="24">SUM(AV32:AV46)</f>
        <v>1235.9088821098035</v>
      </c>
      <c r="AW47" s="204">
        <f t="shared" si="24"/>
        <v>1289.948052050255</v>
      </c>
      <c r="AX47" s="204">
        <f t="shared" si="24"/>
        <v>1137.3733060032905</v>
      </c>
      <c r="AY47" s="204">
        <f t="shared" si="24"/>
        <v>1047.9740105537776</v>
      </c>
      <c r="AZ47" s="204">
        <f t="shared" si="24"/>
        <v>1143.7399952149906</v>
      </c>
      <c r="BA47" s="204">
        <f t="shared" si="24"/>
        <v>1162.9343115098225</v>
      </c>
      <c r="BB47" s="204">
        <f t="shared" ref="BB47" si="25">SUM(BB32:BB46)</f>
        <v>1217.3906435082713</v>
      </c>
      <c r="BC47" s="204">
        <f t="shared" ref="BC47:BD47" si="26">SUM(BC32:BC46)</f>
        <v>1160.1168917343455</v>
      </c>
      <c r="BD47" s="204">
        <f t="shared" si="26"/>
        <v>1194.5475514582793</v>
      </c>
      <c r="BE47" s="204">
        <f t="shared" ref="BE47:BF47" si="27">SUM(BE32:BE46)</f>
        <v>1170.9018797760127</v>
      </c>
      <c r="BF47" s="204">
        <f t="shared" si="27"/>
        <v>1055.2548166507729</v>
      </c>
      <c r="BH47" s="174" t="s">
        <v>215</v>
      </c>
      <c r="BI47" s="204">
        <f>'3e Historical level Inputs'!BI45</f>
        <v>449.64305979410256</v>
      </c>
      <c r="BJ47" s="204">
        <f>'3e Historical level Inputs'!BJ45</f>
        <v>448.97867379196566</v>
      </c>
      <c r="BK47" s="204">
        <f>'3e Historical level Inputs'!BK45</f>
        <v>475.57923775002274</v>
      </c>
      <c r="BL47" s="204">
        <f>'3e Historical level Inputs'!BL45</f>
        <v>516.32969848545929</v>
      </c>
      <c r="BM47" s="204">
        <f>'3e Historical level Inputs'!BM45</f>
        <v>564.99751629484865</v>
      </c>
      <c r="BN47" s="204">
        <f>'3e Historical level Inputs'!BN45</f>
        <v>513.57661324522712</v>
      </c>
      <c r="BO47" s="204">
        <f>'3e Historical level Inputs'!BO45</f>
        <v>495.60314673291526</v>
      </c>
      <c r="BP47" s="204">
        <f>'3e Historical level Inputs'!BP45</f>
        <v>433.35675339274633</v>
      </c>
      <c r="BQ47" s="204">
        <f>'3e Historical level Inputs'!BQ45</f>
        <v>474.06780565134676</v>
      </c>
      <c r="BR47" s="204">
        <f>'3e Historical level Inputs'!BR45</f>
        <v>555.60842457682611</v>
      </c>
      <c r="BS47" s="204">
        <f>'3e Historical level Inputs'!BS45</f>
        <v>936.40111147707739</v>
      </c>
      <c r="BT47" s="172"/>
      <c r="BU47" s="204">
        <f>'3e Historical level Inputs'!BU45</f>
        <v>1785.6566082869861</v>
      </c>
      <c r="BV47" s="204">
        <f>'3e Historical level Inputs'!BV45</f>
        <v>2050.6063019260591</v>
      </c>
      <c r="BW47" s="204">
        <f>'3e Historical level Inputs'!BW45</f>
        <v>1541.9413027938788</v>
      </c>
      <c r="BX47" s="204">
        <f>'3e Historical level Inputs'!BX45</f>
        <v>959.13615187019536</v>
      </c>
      <c r="BY47" s="204">
        <f t="shared" ref="BY47:CD47" si="28">SUM(BY32:BY46)</f>
        <v>890.66166510651601</v>
      </c>
      <c r="BZ47" s="204">
        <f t="shared" si="28"/>
        <v>950.54561426581222</v>
      </c>
      <c r="CA47" s="204">
        <f t="shared" si="28"/>
        <v>799.65623280222417</v>
      </c>
      <c r="CB47" s="204">
        <f t="shared" si="28"/>
        <v>735.37696671283982</v>
      </c>
      <c r="CC47" s="204">
        <f t="shared" si="28"/>
        <v>822.99740806815407</v>
      </c>
      <c r="CD47" s="204">
        <f t="shared" si="28"/>
        <v>834.26508906738843</v>
      </c>
      <c r="CE47" s="204">
        <f t="shared" ref="CE47" si="29">SUM(CE32:CE46)</f>
        <v>912.05898280520762</v>
      </c>
      <c r="CF47" s="204">
        <f t="shared" ref="CF47:CG47" si="30">SUM(CF32:CF46)</f>
        <v>827.52069640777722</v>
      </c>
      <c r="CG47" s="204">
        <f t="shared" si="30"/>
        <v>836.88449308190741</v>
      </c>
      <c r="CH47" s="204">
        <f t="shared" ref="CH47:CI47" si="31">SUM(CH32:CH46)</f>
        <v>771.82509275313123</v>
      </c>
      <c r="CI47" s="204">
        <f t="shared" si="31"/>
        <v>729.72001997101472</v>
      </c>
      <c r="CJ47" s="144"/>
      <c r="CK47" s="174" t="s">
        <v>215</v>
      </c>
      <c r="CL47" s="204">
        <f>'3e Historical level Inputs'!CL45</f>
        <v>954.84269552305932</v>
      </c>
      <c r="CM47" s="204">
        <f>'3e Historical level Inputs'!CM45</f>
        <v>948.17288210705965</v>
      </c>
      <c r="CN47" s="204">
        <f>'3e Historical level Inputs'!CN45</f>
        <v>1015.2520171557176</v>
      </c>
      <c r="CO47" s="204">
        <f>'3e Historical level Inputs'!CO45</f>
        <v>1083.3059789677136</v>
      </c>
      <c r="CP47" s="204">
        <f>'3e Historical level Inputs'!CP45</f>
        <v>1194.4896689422694</v>
      </c>
      <c r="CQ47" s="204">
        <f>'3e Historical level Inputs'!CQ45</f>
        <v>1122.4557671889079</v>
      </c>
      <c r="CR47" s="204">
        <f>'3e Historical level Inputs'!CR45</f>
        <v>1106.2648230586424</v>
      </c>
      <c r="CS47" s="204">
        <f>'3e Historical level Inputs'!CS45</f>
        <v>1025.5021382861742</v>
      </c>
      <c r="CT47" s="204">
        <f>'3e Historical level Inputs'!CT45</f>
        <v>1120.1540524230115</v>
      </c>
      <c r="CU47" s="204">
        <f>'3e Historical level Inputs'!CU45</f>
        <v>1256.2395477578079</v>
      </c>
      <c r="CV47" s="204">
        <f>'3e Historical level Inputs'!CV45</f>
        <v>1930.798035066771</v>
      </c>
      <c r="CW47" s="172"/>
      <c r="CX47" s="204">
        <f>'3e Historical level Inputs'!CX45</f>
        <v>3478.6758809335192</v>
      </c>
      <c r="CY47" s="204">
        <f>'3e Historical level Inputs'!CY45</f>
        <v>4203.7252412243979</v>
      </c>
      <c r="CZ47" s="204">
        <f>'3e Historical level Inputs'!CZ45</f>
        <v>3220.0897792042238</v>
      </c>
      <c r="DA47" s="204">
        <f>'3e Historical level Inputs'!DA45</f>
        <v>2032.3143791075297</v>
      </c>
      <c r="DB47" s="204">
        <f t="shared" ref="DB47:DG47" si="32">SUM(DB32:DB46)</f>
        <v>1883.7051338485091</v>
      </c>
      <c r="DC47" s="204">
        <f t="shared" si="32"/>
        <v>1980.8466940742733</v>
      </c>
      <c r="DD47" s="204">
        <f t="shared" si="32"/>
        <v>1731.8776928353657</v>
      </c>
      <c r="DE47" s="204">
        <f t="shared" si="32"/>
        <v>1604.575165142747</v>
      </c>
      <c r="DF47" s="204">
        <f t="shared" si="32"/>
        <v>1758.3880844196335</v>
      </c>
      <c r="DG47" s="204">
        <f t="shared" si="32"/>
        <v>1780.0505946600802</v>
      </c>
      <c r="DH47" s="204">
        <f t="shared" ref="DH47" si="33">SUM(DH32:DH46)</f>
        <v>1897.104379584757</v>
      </c>
      <c r="DI47" s="204">
        <f t="shared" ref="DI47:DJ47" si="34">SUM(DI32:DI46)</f>
        <v>1765.8304559805438</v>
      </c>
      <c r="DJ47" s="204">
        <f t="shared" si="34"/>
        <v>1801.4263430822302</v>
      </c>
      <c r="DK47" s="204">
        <f t="shared" ref="DK47:DL47" si="35">SUM(DK32:DK46)</f>
        <v>1674.2640288606169</v>
      </c>
      <c r="DL47" s="204">
        <f t="shared" si="35"/>
        <v>1563.0650772626382</v>
      </c>
    </row>
    <row r="48" spans="2:118" s="158" customFormat="1" ht="10.5" customHeight="1">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Z48"/>
      <c r="BA48"/>
      <c r="BB48"/>
      <c r="BC48"/>
      <c r="BD48"/>
      <c r="BE48"/>
      <c r="BF48"/>
      <c r="BH48"/>
      <c r="BI48"/>
      <c r="BJ48"/>
      <c r="BK48"/>
      <c r="BL48"/>
      <c r="BM48"/>
      <c r="BN48"/>
      <c r="BO48"/>
      <c r="BP48"/>
      <c r="BQ48"/>
      <c r="BR48"/>
      <c r="BS48"/>
      <c r="BT48"/>
      <c r="BU48"/>
      <c r="BV48"/>
      <c r="BW48"/>
      <c r="BX48"/>
      <c r="BY48"/>
      <c r="BZ48"/>
      <c r="CA48"/>
      <c r="CB48"/>
      <c r="CC48"/>
      <c r="CD48"/>
      <c r="CE48"/>
      <c r="CF48"/>
      <c r="CG48"/>
      <c r="CH48"/>
      <c r="CI48"/>
      <c r="CJ48" s="144"/>
      <c r="CK48" s="174" t="s">
        <v>216</v>
      </c>
      <c r="CL48" s="204">
        <f>'3e Historical level Inputs'!CL46</f>
        <v>1002.5848302992123</v>
      </c>
      <c r="CM48" s="204">
        <f>'3e Historical level Inputs'!CM46</f>
        <v>995.58152621241265</v>
      </c>
      <c r="CN48" s="204">
        <f>'3e Historical level Inputs'!CN46</f>
        <v>1066.0146180135034</v>
      </c>
      <c r="CO48" s="204">
        <f>'3e Historical level Inputs'!CO46</f>
        <v>1137.4712779160993</v>
      </c>
      <c r="CP48" s="204">
        <f>'3e Historical level Inputs'!CP46</f>
        <v>1254.2141523893829</v>
      </c>
      <c r="CQ48" s="204">
        <f>'3e Historical level Inputs'!CQ46</f>
        <v>1178.5785555483533</v>
      </c>
      <c r="CR48" s="204">
        <f>'3e Historical level Inputs'!CR46</f>
        <v>1161.5780642115747</v>
      </c>
      <c r="CS48" s="204">
        <f>'3e Historical level Inputs'!CS46</f>
        <v>1076.7772452004829</v>
      </c>
      <c r="CT48" s="204">
        <f>'3e Historical level Inputs'!CT46</f>
        <v>1176.1617550441622</v>
      </c>
      <c r="CU48" s="204">
        <f>'3e Historical level Inputs'!CU46</f>
        <v>1319.0515251456984</v>
      </c>
      <c r="CV48" s="204">
        <f>'3e Historical level Inputs'!CV46</f>
        <v>2027.3379368201097</v>
      </c>
      <c r="CW48" s="172"/>
      <c r="CX48" s="204">
        <f>'3e Historical level Inputs'!CX46</f>
        <v>3652.6096749801955</v>
      </c>
      <c r="CY48" s="204">
        <f>'3e Historical level Inputs'!CY46</f>
        <v>4413.911503285618</v>
      </c>
      <c r="CZ48" s="204">
        <f>'3e Historical level Inputs'!CZ46</f>
        <v>3381.0942681644351</v>
      </c>
      <c r="DA48" s="204">
        <f>'3e Historical level Inputs'!DA46</f>
        <v>2133.9300980629064</v>
      </c>
      <c r="DB48" s="204">
        <f t="shared" ref="DB48:DG48" si="36">DB47*1.05</f>
        <v>1977.8903905409347</v>
      </c>
      <c r="DC48" s="204">
        <f t="shared" si="36"/>
        <v>2079.8890287779868</v>
      </c>
      <c r="DD48" s="204">
        <f t="shared" si="36"/>
        <v>1818.4715774771341</v>
      </c>
      <c r="DE48" s="204">
        <f t="shared" si="36"/>
        <v>1684.8039233998843</v>
      </c>
      <c r="DF48" s="204">
        <f t="shared" si="36"/>
        <v>1846.3074886406152</v>
      </c>
      <c r="DG48" s="204">
        <f t="shared" si="36"/>
        <v>1869.0531243930843</v>
      </c>
      <c r="DH48" s="204">
        <f t="shared" ref="DH48" si="37">DH47*1.05</f>
        <v>1991.9595985639949</v>
      </c>
      <c r="DI48" s="204">
        <f t="shared" ref="DI48:DJ48" si="38">DI47*1.05</f>
        <v>1854.121978779571</v>
      </c>
      <c r="DJ48" s="204">
        <f t="shared" si="38"/>
        <v>1891.4976602363417</v>
      </c>
      <c r="DK48" s="204">
        <f t="shared" ref="DK48:DL48" si="39">DK47*1.05</f>
        <v>1757.9772303036477</v>
      </c>
      <c r="DL48" s="204">
        <f t="shared" si="39"/>
        <v>1641.2183311257702</v>
      </c>
      <c r="DN48" s="158" t="s">
        <v>218</v>
      </c>
    </row>
    <row r="49" spans="2:116" s="158" customFormat="1" ht="10.5" customHeight="1">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76"/>
      <c r="CL49" s="177"/>
      <c r="CM49" s="177"/>
      <c r="CN49" s="177"/>
      <c r="CO49" s="178"/>
      <c r="CP49" s="178"/>
      <c r="CQ49" s="178"/>
      <c r="CR49" s="178"/>
      <c r="CS49" s="178"/>
      <c r="CT49" s="178"/>
      <c r="CU49" s="178"/>
      <c r="CV49" s="178"/>
      <c r="CW49" s="144"/>
      <c r="CX49" s="178"/>
      <c r="CY49" s="178"/>
      <c r="CZ49" s="178"/>
      <c r="DA49" s="178"/>
      <c r="DB49" s="178"/>
      <c r="DC49" s="178"/>
      <c r="DF49" s="144"/>
      <c r="DG49" s="144"/>
    </row>
    <row r="50" spans="2:116" s="158" customFormat="1" ht="18" customHeight="1">
      <c r="B50" s="179" t="s">
        <v>114</v>
      </c>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0"/>
      <c r="CI50" s="180"/>
      <c r="CJ50" s="180"/>
      <c r="CK50" s="180"/>
      <c r="CL50" s="180"/>
      <c r="CM50" s="180"/>
      <c r="CN50" s="180"/>
      <c r="CO50" s="180"/>
      <c r="CP50" s="180"/>
      <c r="CQ50" s="180"/>
      <c r="CR50" s="180"/>
      <c r="CS50" s="180"/>
      <c r="CT50" s="180"/>
      <c r="CU50" s="180"/>
      <c r="CV50" s="180"/>
      <c r="CW50" s="180"/>
      <c r="CX50" s="180"/>
      <c r="CY50" s="180"/>
      <c r="CZ50" s="162"/>
      <c r="DA50" s="162"/>
      <c r="DB50" s="162"/>
      <c r="DC50" s="162"/>
      <c r="DD50" s="166"/>
      <c r="DE50" s="166"/>
      <c r="DF50" s="166"/>
      <c r="DG50" s="166"/>
      <c r="DH50" s="166"/>
      <c r="DI50" s="166"/>
      <c r="DJ50" s="166"/>
      <c r="DK50" s="166"/>
      <c r="DL50" s="167"/>
    </row>
    <row r="51" spans="2:116" s="158" customFormat="1" ht="10.5" customHeight="1">
      <c r="B51" s="159"/>
      <c r="CZ51" s="160"/>
      <c r="DA51" s="160"/>
      <c r="DB51" s="160"/>
      <c r="DC51" s="160"/>
    </row>
    <row r="52" spans="2:116" s="182" customFormat="1" ht="10.5" customHeight="1">
      <c r="B52" s="165" t="s">
        <v>91</v>
      </c>
      <c r="C52" s="181"/>
      <c r="D52" s="181"/>
      <c r="E52" s="181"/>
      <c r="F52" s="181"/>
      <c r="G52" s="181"/>
      <c r="H52" s="181"/>
      <c r="I52" s="181"/>
      <c r="J52" s="181"/>
      <c r="K52" s="181"/>
      <c r="L52" s="181"/>
      <c r="M52" s="181"/>
      <c r="N52" s="181"/>
      <c r="O52" s="181"/>
      <c r="P52" s="181"/>
      <c r="Q52" s="166"/>
      <c r="R52" s="166"/>
      <c r="S52" s="166"/>
      <c r="T52" s="166"/>
      <c r="U52" s="166"/>
      <c r="V52" s="166"/>
      <c r="W52" s="166"/>
      <c r="X52" s="166"/>
      <c r="Y52" s="166"/>
      <c r="Z52" s="166"/>
      <c r="AA52" s="166"/>
      <c r="AB52" s="166"/>
      <c r="AC52" s="167"/>
      <c r="AD52" s="169"/>
      <c r="AE52" s="165" t="s">
        <v>92</v>
      </c>
      <c r="AF52" s="181"/>
      <c r="AG52" s="181"/>
      <c r="AH52" s="181"/>
      <c r="AI52" s="181"/>
      <c r="AJ52" s="181"/>
      <c r="AK52" s="181"/>
      <c r="AL52" s="181"/>
      <c r="AM52" s="181"/>
      <c r="AN52" s="181"/>
      <c r="AO52" s="181"/>
      <c r="AP52" s="181"/>
      <c r="AQ52" s="181"/>
      <c r="AR52" s="181"/>
      <c r="AS52" s="181"/>
      <c r="AT52" s="166"/>
      <c r="AU52" s="166"/>
      <c r="AV52" s="166"/>
      <c r="AW52" s="166"/>
      <c r="AX52" s="166"/>
      <c r="AY52" s="166"/>
      <c r="AZ52" s="166"/>
      <c r="BA52" s="166"/>
      <c r="BB52" s="166"/>
      <c r="BC52" s="166"/>
      <c r="BD52" s="166"/>
      <c r="BE52" s="166"/>
      <c r="BF52" s="167"/>
      <c r="BH52" s="165" t="s">
        <v>93</v>
      </c>
      <c r="BI52" s="181"/>
      <c r="BJ52" s="181"/>
      <c r="BK52" s="181"/>
      <c r="BL52" s="181"/>
      <c r="BM52" s="181"/>
      <c r="BN52" s="181"/>
      <c r="BO52" s="181"/>
      <c r="BP52" s="181"/>
      <c r="BQ52" s="181"/>
      <c r="BR52" s="181"/>
      <c r="BS52" s="181"/>
      <c r="BT52" s="181"/>
      <c r="BU52" s="181"/>
      <c r="BV52" s="181"/>
      <c r="BW52" s="166"/>
      <c r="BX52" s="166"/>
      <c r="BY52" s="166"/>
      <c r="BZ52" s="166"/>
      <c r="CA52" s="166"/>
      <c r="CB52" s="166"/>
      <c r="CC52" s="166"/>
      <c r="CD52" s="166"/>
      <c r="CE52" s="166"/>
      <c r="CF52" s="166"/>
      <c r="CG52" s="166"/>
      <c r="CH52" s="166"/>
      <c r="CI52" s="167"/>
      <c r="CJ52" s="169"/>
      <c r="CK52" s="165" t="s">
        <v>94</v>
      </c>
      <c r="CL52" s="181"/>
      <c r="CM52" s="181"/>
      <c r="CN52" s="181"/>
      <c r="CO52" s="181"/>
      <c r="CP52" s="181"/>
      <c r="CQ52" s="181"/>
      <c r="CR52" s="181"/>
      <c r="CS52" s="181"/>
      <c r="CT52" s="181"/>
      <c r="CU52" s="181"/>
      <c r="CV52" s="181"/>
      <c r="CW52" s="181"/>
      <c r="CX52" s="181"/>
      <c r="CY52" s="181"/>
      <c r="CZ52" s="166"/>
      <c r="DA52" s="166"/>
      <c r="DB52" s="166"/>
      <c r="DC52" s="166"/>
      <c r="DD52" s="166"/>
      <c r="DE52" s="166"/>
      <c r="DF52" s="166"/>
      <c r="DG52" s="166"/>
      <c r="DH52" s="166"/>
      <c r="DI52" s="166"/>
      <c r="DJ52" s="166"/>
      <c r="DK52" s="166"/>
      <c r="DL52" s="167"/>
    </row>
    <row r="53" spans="2:116" s="158" customFormat="1" ht="10.5" customHeight="1">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Z53" s="169"/>
      <c r="BA53" s="169"/>
      <c r="BB53" s="169"/>
      <c r="BC53" s="169"/>
      <c r="BD53" s="169"/>
      <c r="BE53" s="169"/>
      <c r="BF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69"/>
      <c r="CP53" s="169"/>
      <c r="CQ53" s="169"/>
      <c r="CR53" s="169"/>
      <c r="CS53" s="169"/>
      <c r="CT53" s="169"/>
      <c r="CU53" s="169"/>
      <c r="CV53" s="169"/>
      <c r="CW53" s="169"/>
      <c r="CX53" s="169"/>
      <c r="CY53" s="169"/>
      <c r="CZ53" s="169"/>
      <c r="DA53" s="169"/>
      <c r="DB53" s="169"/>
      <c r="DC53" s="169"/>
      <c r="DF53" s="169"/>
      <c r="DG53" s="169"/>
    </row>
    <row r="54" spans="2:116" s="158" customFormat="1" ht="38.25" customHeight="1">
      <c r="B54" s="170" t="s">
        <v>175</v>
      </c>
      <c r="C54" s="171" t="s">
        <v>176</v>
      </c>
      <c r="D54" s="171" t="s">
        <v>177</v>
      </c>
      <c r="E54" s="171" t="s">
        <v>178</v>
      </c>
      <c r="F54" s="171" t="s">
        <v>179</v>
      </c>
      <c r="G54" s="171" t="s">
        <v>180</v>
      </c>
      <c r="H54" s="171" t="s">
        <v>181</v>
      </c>
      <c r="I54" s="171" t="s">
        <v>182</v>
      </c>
      <c r="J54" s="171" t="s">
        <v>183</v>
      </c>
      <c r="K54" s="171" t="s">
        <v>184</v>
      </c>
      <c r="L54" s="171" t="s">
        <v>185</v>
      </c>
      <c r="M54" s="171" t="s">
        <v>186</v>
      </c>
      <c r="N54" s="172"/>
      <c r="O54" s="171" t="s">
        <v>187</v>
      </c>
      <c r="P54" s="171" t="s">
        <v>188</v>
      </c>
      <c r="Q54" s="171" t="s">
        <v>189</v>
      </c>
      <c r="R54" s="173" t="s">
        <v>190</v>
      </c>
      <c r="S54" s="173" t="s">
        <v>191</v>
      </c>
      <c r="T54" s="173" t="s">
        <v>192</v>
      </c>
      <c r="U54" s="173" t="s">
        <v>146</v>
      </c>
      <c r="V54" s="173" t="s">
        <v>147</v>
      </c>
      <c r="W54" s="173" t="s">
        <v>193</v>
      </c>
      <c r="X54" s="173" t="s">
        <v>194</v>
      </c>
      <c r="Y54" s="171" t="s">
        <v>195</v>
      </c>
      <c r="Z54" s="173" t="s">
        <v>196</v>
      </c>
      <c r="AA54" s="173" t="s">
        <v>197</v>
      </c>
      <c r="AB54" s="173" t="s">
        <v>198</v>
      </c>
      <c r="AC54" s="171" t="s">
        <v>199</v>
      </c>
      <c r="AD54" s="144"/>
      <c r="AE54" s="170" t="s">
        <v>175</v>
      </c>
      <c r="AF54" s="171" t="s">
        <v>176</v>
      </c>
      <c r="AG54" s="171" t="s">
        <v>177</v>
      </c>
      <c r="AH54" s="171" t="s">
        <v>178</v>
      </c>
      <c r="AI54" s="171" t="s">
        <v>179</v>
      </c>
      <c r="AJ54" s="171" t="s">
        <v>180</v>
      </c>
      <c r="AK54" s="171" t="s">
        <v>181</v>
      </c>
      <c r="AL54" s="171" t="s">
        <v>182</v>
      </c>
      <c r="AM54" s="171" t="s">
        <v>183</v>
      </c>
      <c r="AN54" s="171" t="s">
        <v>184</v>
      </c>
      <c r="AO54" s="171" t="s">
        <v>185</v>
      </c>
      <c r="AP54" s="171" t="s">
        <v>186</v>
      </c>
      <c r="AQ54" s="172"/>
      <c r="AR54" s="171" t="s">
        <v>187</v>
      </c>
      <c r="AS54" s="171" t="s">
        <v>188</v>
      </c>
      <c r="AT54" s="171" t="s">
        <v>189</v>
      </c>
      <c r="AU54" s="173" t="s">
        <v>190</v>
      </c>
      <c r="AV54" s="173" t="s">
        <v>191</v>
      </c>
      <c r="AW54" s="173" t="s">
        <v>192</v>
      </c>
      <c r="AX54" s="173" t="s">
        <v>146</v>
      </c>
      <c r="AY54" s="173" t="s">
        <v>147</v>
      </c>
      <c r="AZ54" s="173" t="s">
        <v>193</v>
      </c>
      <c r="BA54" s="173" t="s">
        <v>194</v>
      </c>
      <c r="BB54" s="171" t="s">
        <v>195</v>
      </c>
      <c r="BC54" s="173" t="s">
        <v>196</v>
      </c>
      <c r="BD54" s="173" t="s">
        <v>197</v>
      </c>
      <c r="BE54" s="173" t="s">
        <v>198</v>
      </c>
      <c r="BF54" s="171" t="s">
        <v>199</v>
      </c>
      <c r="BH54" s="170" t="s">
        <v>175</v>
      </c>
      <c r="BI54" s="171" t="s">
        <v>176</v>
      </c>
      <c r="BJ54" s="171" t="s">
        <v>177</v>
      </c>
      <c r="BK54" s="171" t="s">
        <v>178</v>
      </c>
      <c r="BL54" s="171" t="s">
        <v>179</v>
      </c>
      <c r="BM54" s="171" t="s">
        <v>180</v>
      </c>
      <c r="BN54" s="171" t="s">
        <v>181</v>
      </c>
      <c r="BO54" s="171" t="s">
        <v>182</v>
      </c>
      <c r="BP54" s="171" t="s">
        <v>183</v>
      </c>
      <c r="BQ54" s="171" t="s">
        <v>184</v>
      </c>
      <c r="BR54" s="171" t="s">
        <v>185</v>
      </c>
      <c r="BS54" s="171" t="s">
        <v>186</v>
      </c>
      <c r="BT54" s="172"/>
      <c r="BU54" s="171" t="s">
        <v>187</v>
      </c>
      <c r="BV54" s="171" t="s">
        <v>188</v>
      </c>
      <c r="BW54" s="171" t="s">
        <v>189</v>
      </c>
      <c r="BX54" s="173" t="s">
        <v>190</v>
      </c>
      <c r="BY54" s="173" t="s">
        <v>191</v>
      </c>
      <c r="BZ54" s="173" t="s">
        <v>192</v>
      </c>
      <c r="CA54" s="173" t="s">
        <v>146</v>
      </c>
      <c r="CB54" s="173" t="s">
        <v>147</v>
      </c>
      <c r="CC54" s="173" t="s">
        <v>193</v>
      </c>
      <c r="CD54" s="173" t="s">
        <v>194</v>
      </c>
      <c r="CE54" s="171" t="s">
        <v>195</v>
      </c>
      <c r="CF54" s="173" t="s">
        <v>196</v>
      </c>
      <c r="CG54" s="173" t="s">
        <v>197</v>
      </c>
      <c r="CH54" s="173" t="s">
        <v>198</v>
      </c>
      <c r="CI54" s="171" t="s">
        <v>199</v>
      </c>
      <c r="CJ54" s="144"/>
      <c r="CK54" s="170" t="s">
        <v>175</v>
      </c>
      <c r="CL54" s="171" t="s">
        <v>176</v>
      </c>
      <c r="CM54" s="171" t="s">
        <v>177</v>
      </c>
      <c r="CN54" s="171" t="s">
        <v>178</v>
      </c>
      <c r="CO54" s="171" t="s">
        <v>179</v>
      </c>
      <c r="CP54" s="171" t="s">
        <v>180</v>
      </c>
      <c r="CQ54" s="171" t="s">
        <v>181</v>
      </c>
      <c r="CR54" s="171" t="s">
        <v>182</v>
      </c>
      <c r="CS54" s="171" t="s">
        <v>183</v>
      </c>
      <c r="CT54" s="171" t="s">
        <v>184</v>
      </c>
      <c r="CU54" s="171" t="s">
        <v>185</v>
      </c>
      <c r="CV54" s="171" t="s">
        <v>186</v>
      </c>
      <c r="CW54" s="172"/>
      <c r="CX54" s="171" t="s">
        <v>187</v>
      </c>
      <c r="CY54" s="171" t="s">
        <v>188</v>
      </c>
      <c r="CZ54" s="171" t="s">
        <v>189</v>
      </c>
      <c r="DA54" s="173" t="s">
        <v>190</v>
      </c>
      <c r="DB54" s="173" t="s">
        <v>191</v>
      </c>
      <c r="DC54" s="173" t="s">
        <v>192</v>
      </c>
      <c r="DD54" s="173" t="s">
        <v>146</v>
      </c>
      <c r="DE54" s="173" t="s">
        <v>147</v>
      </c>
      <c r="DF54" s="173" t="s">
        <v>193</v>
      </c>
      <c r="DG54" s="173" t="s">
        <v>194</v>
      </c>
      <c r="DH54" s="171" t="s">
        <v>195</v>
      </c>
      <c r="DI54" s="173" t="s">
        <v>196</v>
      </c>
      <c r="DJ54" s="173" t="s">
        <v>197</v>
      </c>
      <c r="DK54" s="173" t="s">
        <v>198</v>
      </c>
      <c r="DL54" s="171" t="s">
        <v>199</v>
      </c>
    </row>
    <row r="55" spans="2:116" s="158" customFormat="1" ht="10.5" customHeight="1">
      <c r="B55" s="174" t="s">
        <v>200</v>
      </c>
      <c r="C55" s="204" t="str">
        <f>'3e Historical level Inputs'!C53</f>
        <v>-</v>
      </c>
      <c r="D55" s="204" t="str">
        <f>'3e Historical level Inputs'!D53</f>
        <v>-</v>
      </c>
      <c r="E55" s="204" t="str">
        <f>'3e Historical level Inputs'!E53</f>
        <v>-</v>
      </c>
      <c r="F55" s="204" t="str">
        <f>'3e Historical level Inputs'!F53</f>
        <v>-</v>
      </c>
      <c r="G55" s="204" t="str">
        <f>'3e Historical level Inputs'!G53</f>
        <v>-</v>
      </c>
      <c r="H55" s="204" t="str">
        <f>'3e Historical level Inputs'!H53</f>
        <v>-</v>
      </c>
      <c r="I55" s="204" t="str">
        <f>'3e Historical level Inputs'!I53</f>
        <v>-</v>
      </c>
      <c r="J55" s="204" t="str">
        <f>'3e Historical level Inputs'!J53</f>
        <v>-</v>
      </c>
      <c r="K55" s="204" t="str">
        <f>'3e Historical level Inputs'!K53</f>
        <v>-</v>
      </c>
      <c r="L55" s="204" t="str">
        <f>'3e Historical level Inputs'!L53</f>
        <v>-</v>
      </c>
      <c r="M55" s="204" t="str">
        <f>'3e Historical level Inputs'!M53</f>
        <v>-</v>
      </c>
      <c r="N55" s="172"/>
      <c r="O55" s="204" t="str">
        <f>'3e Historical level Inputs'!O53</f>
        <v>-</v>
      </c>
      <c r="P55" s="204" t="str">
        <f>'3e Historical level Inputs'!P53</f>
        <v>-</v>
      </c>
      <c r="Q55" s="204" t="str">
        <f>'3e Historical level Inputs'!Q53</f>
        <v>-</v>
      </c>
      <c r="R55" s="204" t="str">
        <f>'3e Historical level Inputs'!R53</f>
        <v>-</v>
      </c>
      <c r="S55" s="204" t="str">
        <f>'3e Historical level Inputs'!S53</f>
        <v>-</v>
      </c>
      <c r="T55" s="204" t="str">
        <f>'3e Historical level Inputs'!T53</f>
        <v>-</v>
      </c>
      <c r="U55" s="204" t="str">
        <f>'3e Historical level Inputs'!U53</f>
        <v>-</v>
      </c>
      <c r="V55" s="204" t="str">
        <f>'3e Historical level Inputs'!V53</f>
        <v>-</v>
      </c>
      <c r="W55" s="204" t="str">
        <f>'3e Historical level Inputs'!W53</f>
        <v>-</v>
      </c>
      <c r="X55" s="204" t="str">
        <f>'3e Historical level Inputs'!X53</f>
        <v>-</v>
      </c>
      <c r="Y55" s="204"/>
      <c r="Z55" s="204"/>
      <c r="AA55" s="204"/>
      <c r="AB55" s="204"/>
      <c r="AC55" s="204"/>
      <c r="AD55" s="144"/>
      <c r="AE55" s="174" t="s">
        <v>200</v>
      </c>
      <c r="AF55" s="204" t="str">
        <f>'3e Historical level Inputs'!AF53</f>
        <v>-</v>
      </c>
      <c r="AG55" s="204" t="str">
        <f>'3e Historical level Inputs'!AG53</f>
        <v>-</v>
      </c>
      <c r="AH55" s="204" t="str">
        <f>'3e Historical level Inputs'!AH53</f>
        <v>-</v>
      </c>
      <c r="AI55" s="204" t="str">
        <f>'3e Historical level Inputs'!AI53</f>
        <v>-</v>
      </c>
      <c r="AJ55" s="204" t="str">
        <f>'3e Historical level Inputs'!AJ53</f>
        <v>-</v>
      </c>
      <c r="AK55" s="204" t="str">
        <f>'3e Historical level Inputs'!AK53</f>
        <v>-</v>
      </c>
      <c r="AL55" s="204" t="str">
        <f>'3e Historical level Inputs'!AL53</f>
        <v>-</v>
      </c>
      <c r="AM55" s="204" t="str">
        <f>'3e Historical level Inputs'!AM53</f>
        <v>-</v>
      </c>
      <c r="AN55" s="204" t="str">
        <f>'3e Historical level Inputs'!AN53</f>
        <v>-</v>
      </c>
      <c r="AO55" s="204" t="str">
        <f>'3e Historical level Inputs'!AO53</f>
        <v>-</v>
      </c>
      <c r="AP55" s="204" t="str">
        <f>'3e Historical level Inputs'!AP53</f>
        <v>-</v>
      </c>
      <c r="AQ55" s="172"/>
      <c r="AR55" s="204" t="str">
        <f>'3e Historical level Inputs'!AR53</f>
        <v>-</v>
      </c>
      <c r="AS55" s="204" t="str">
        <f>'3e Historical level Inputs'!AS53</f>
        <v>-</v>
      </c>
      <c r="AT55" s="204" t="str">
        <f>'3e Historical level Inputs'!AT53</f>
        <v>-</v>
      </c>
      <c r="AU55" s="204" t="str">
        <f>'3e Historical level Inputs'!AU53</f>
        <v>-</v>
      </c>
      <c r="AV55" s="204" t="str">
        <f>'3e Historical level Inputs'!AV53</f>
        <v>-</v>
      </c>
      <c r="AW55" s="204" t="str">
        <f>'3e Historical level Inputs'!AW53</f>
        <v>-</v>
      </c>
      <c r="AX55" s="204" t="str">
        <f>'3e Historical level Inputs'!AX53</f>
        <v>-</v>
      </c>
      <c r="AY55" s="204" t="str">
        <f>'3e Historical level Inputs'!AY53</f>
        <v>-</v>
      </c>
      <c r="AZ55" s="204" t="str">
        <f>'3e Historical level Inputs'!AZ53</f>
        <v>-</v>
      </c>
      <c r="BA55" s="204" t="str">
        <f>'3e Historical level Inputs'!BA53</f>
        <v>-</v>
      </c>
      <c r="BB55" s="204" t="str">
        <f>'3e Historical level Inputs'!BB53</f>
        <v>-</v>
      </c>
      <c r="BC55" s="204" t="str">
        <f>'3e Historical level Inputs'!BC53</f>
        <v>-</v>
      </c>
      <c r="BD55" s="204" t="str">
        <f>'3e Historical level Inputs'!BD53</f>
        <v>-</v>
      </c>
      <c r="BE55" s="204" t="str">
        <f>'3e Historical level Inputs'!BE53</f>
        <v>-</v>
      </c>
      <c r="BF55" s="204" t="str">
        <f>'3e Historical level Inputs'!BF53</f>
        <v>-</v>
      </c>
      <c r="BH55" s="174" t="s">
        <v>200</v>
      </c>
      <c r="BI55" s="204" t="str">
        <f>'3e Historical level Inputs'!BI53</f>
        <v>-</v>
      </c>
      <c r="BJ55" s="204" t="str">
        <f>'3e Historical level Inputs'!BJ53</f>
        <v>-</v>
      </c>
      <c r="BK55" s="204" t="str">
        <f>'3e Historical level Inputs'!BK53</f>
        <v>-</v>
      </c>
      <c r="BL55" s="204" t="str">
        <f>'3e Historical level Inputs'!BL53</f>
        <v>-</v>
      </c>
      <c r="BM55" s="204" t="str">
        <f>'3e Historical level Inputs'!BM53</f>
        <v>-</v>
      </c>
      <c r="BN55" s="204" t="str">
        <f>'3e Historical level Inputs'!BN53</f>
        <v>-</v>
      </c>
      <c r="BO55" s="204" t="str">
        <f>'3e Historical level Inputs'!BO53</f>
        <v>-</v>
      </c>
      <c r="BP55" s="204" t="str">
        <f>'3e Historical level Inputs'!BP53</f>
        <v>-</v>
      </c>
      <c r="BQ55" s="204" t="str">
        <f>'3e Historical level Inputs'!BQ53</f>
        <v>-</v>
      </c>
      <c r="BR55" s="204" t="str">
        <f>'3e Historical level Inputs'!BR53</f>
        <v>-</v>
      </c>
      <c r="BS55" s="204" t="str">
        <f>'3e Historical level Inputs'!BS53</f>
        <v>-</v>
      </c>
      <c r="BT55" s="172"/>
      <c r="BU55" s="204" t="str">
        <f>'3e Historical level Inputs'!BU53</f>
        <v>-</v>
      </c>
      <c r="BV55" s="204" t="str">
        <f>'3e Historical level Inputs'!BV53</f>
        <v>-</v>
      </c>
      <c r="BW55" s="204" t="str">
        <f>'3e Historical level Inputs'!BW53</f>
        <v>-</v>
      </c>
      <c r="BX55" s="204" t="str">
        <f>'3e Historical level Inputs'!BX53</f>
        <v>-</v>
      </c>
      <c r="BY55" s="204" t="str">
        <f>'3e Historical level Inputs'!BY53</f>
        <v>-</v>
      </c>
      <c r="BZ55" s="204" t="str">
        <f>'3e Historical level Inputs'!BZ53</f>
        <v>-</v>
      </c>
      <c r="CA55" s="204" t="str">
        <f>'3e Historical level Inputs'!CA53</f>
        <v>-</v>
      </c>
      <c r="CB55" s="204" t="str">
        <f>'3e Historical level Inputs'!CB53</f>
        <v>-</v>
      </c>
      <c r="CC55" s="204" t="str">
        <f>'3e Historical level Inputs'!CC53</f>
        <v>-</v>
      </c>
      <c r="CD55" s="204" t="str">
        <f>'3e Historical level Inputs'!CD53</f>
        <v>-</v>
      </c>
      <c r="CE55" s="204" t="str">
        <f>'3e Historical level Inputs'!CE53</f>
        <v>-</v>
      </c>
      <c r="CF55" s="204" t="str">
        <f>'3e Historical level Inputs'!CF53</f>
        <v>-</v>
      </c>
      <c r="CG55" s="204" t="str">
        <f>'3e Historical level Inputs'!CG53</f>
        <v>-</v>
      </c>
      <c r="CH55" s="204" t="str">
        <f>'3e Historical level Inputs'!CH53</f>
        <v>-</v>
      </c>
      <c r="CI55" s="204" t="str">
        <f>'3e Historical level Inputs'!CI53</f>
        <v>-</v>
      </c>
      <c r="CJ55" s="144"/>
      <c r="CK55" s="174" t="s">
        <v>200</v>
      </c>
      <c r="CL55" s="204" t="str">
        <f>IF(ISBLANK('3e Historical level Inputs'!CL53),"",'3e Historical level Inputs'!CL53)</f>
        <v>-</v>
      </c>
      <c r="CM55" s="204" t="str">
        <f>IF(ISBLANK('3e Historical level Inputs'!CM53),"",'3e Historical level Inputs'!CM53)</f>
        <v>-</v>
      </c>
      <c r="CN55" s="204" t="str">
        <f>IF(ISBLANK('3e Historical level Inputs'!CN53),"",'3e Historical level Inputs'!CN53)</f>
        <v>-</v>
      </c>
      <c r="CO55" s="204" t="str">
        <f>IF(ISBLANK('3e Historical level Inputs'!CO53),"",'3e Historical level Inputs'!CO53)</f>
        <v>-</v>
      </c>
      <c r="CP55" s="204" t="str">
        <f>IF(ISBLANK('3e Historical level Inputs'!CP53),"",'3e Historical level Inputs'!CP53)</f>
        <v>-</v>
      </c>
      <c r="CQ55" s="204" t="str">
        <f>IF(ISBLANK('3e Historical level Inputs'!CQ53),"",'3e Historical level Inputs'!CQ53)</f>
        <v>-</v>
      </c>
      <c r="CR55" s="204" t="str">
        <f>IF(ISBLANK('3e Historical level Inputs'!CR53),"",'3e Historical level Inputs'!CR53)</f>
        <v>-</v>
      </c>
      <c r="CS55" s="204" t="str">
        <f>IF(ISBLANK('3e Historical level Inputs'!CS53),"",'3e Historical level Inputs'!CS53)</f>
        <v>-</v>
      </c>
      <c r="CT55" s="204" t="str">
        <f>IF(ISBLANK('3e Historical level Inputs'!CT53),"",'3e Historical level Inputs'!CT53)</f>
        <v>-</v>
      </c>
      <c r="CU55" s="204" t="str">
        <f>IF(ISBLANK('3e Historical level Inputs'!CU53),"",'3e Historical level Inputs'!CU53)</f>
        <v>-</v>
      </c>
      <c r="CV55" s="204" t="str">
        <f>IF(ISBLANK('3e Historical level Inputs'!CV53),"",'3e Historical level Inputs'!CV53)</f>
        <v>-</v>
      </c>
      <c r="CW55" s="172" t="str">
        <f>IF(ISBLANK('3e Historical level Inputs'!CW53),"",'3e Historical level Inputs'!CW53)</f>
        <v/>
      </c>
      <c r="CX55" s="204" t="str">
        <f>IF(ISBLANK('3e Historical level Inputs'!CX53),"",'3e Historical level Inputs'!CX53)</f>
        <v>-</v>
      </c>
      <c r="CY55" s="204" t="str">
        <f>IF(ISBLANK('3e Historical level Inputs'!CY53),"",'3e Historical level Inputs'!CY53)</f>
        <v>-</v>
      </c>
      <c r="CZ55" s="204" t="str">
        <f>IF(ISBLANK('3e Historical level Inputs'!CZ53),"",'3e Historical level Inputs'!CZ53)</f>
        <v>-</v>
      </c>
      <c r="DA55" s="204" t="str">
        <f>IF(ISBLANK('3e Historical level Inputs'!DA53),"",'3e Historical level Inputs'!DA53)</f>
        <v>-</v>
      </c>
      <c r="DB55" s="204" t="str">
        <f>IF(ISBLANK('3e Historical level Inputs'!DB53),"",'3e Historical level Inputs'!DB53)</f>
        <v>-</v>
      </c>
      <c r="DC55" s="204" t="str">
        <f>IF(ISBLANK('3e Historical level Inputs'!DC53),"",'3e Historical level Inputs'!DC53)</f>
        <v>-</v>
      </c>
      <c r="DD55" s="204" t="str">
        <f>'3e Historical level Inputs'!DD53</f>
        <v>-</v>
      </c>
      <c r="DE55" s="204" t="str">
        <f>'3e Historical level Inputs'!DE53</f>
        <v>-</v>
      </c>
      <c r="DF55" s="204" t="str">
        <f>'3e Historical level Inputs'!DF53</f>
        <v>-</v>
      </c>
      <c r="DG55" s="204" t="str">
        <f>'3e Historical level Inputs'!DG53</f>
        <v>-</v>
      </c>
      <c r="DH55" s="204" t="str">
        <f>'3e Historical level Inputs'!DH53</f>
        <v>-</v>
      </c>
      <c r="DI55" s="204" t="str">
        <f>'3e Historical level Inputs'!DI53</f>
        <v>-</v>
      </c>
      <c r="DJ55" s="204" t="str">
        <f>'3e Historical level Inputs'!DJ53</f>
        <v>-</v>
      </c>
      <c r="DK55" s="204" t="str">
        <f>'3e Historical level Inputs'!DK53</f>
        <v>-</v>
      </c>
      <c r="DL55" s="204" t="str">
        <f>'3e Historical level Inputs'!DL53</f>
        <v>-</v>
      </c>
    </row>
    <row r="56" spans="2:116" s="158" customFormat="1" ht="10.5" customHeight="1">
      <c r="B56" s="174" t="s">
        <v>201</v>
      </c>
      <c r="C56" s="204" t="str">
        <f>'3e Historical level Inputs'!C54</f>
        <v>-</v>
      </c>
      <c r="D56" s="204" t="str">
        <f>'3e Historical level Inputs'!D54</f>
        <v>-</v>
      </c>
      <c r="E56" s="204" t="str">
        <f>'3e Historical level Inputs'!E54</f>
        <v>-</v>
      </c>
      <c r="F56" s="204" t="str">
        <f>'3e Historical level Inputs'!F54</f>
        <v>-</v>
      </c>
      <c r="G56" s="204" t="str">
        <f>'3e Historical level Inputs'!G54</f>
        <v>-</v>
      </c>
      <c r="H56" s="204" t="str">
        <f>'3e Historical level Inputs'!H54</f>
        <v>-</v>
      </c>
      <c r="I56" s="204" t="str">
        <f>'3e Historical level Inputs'!I54</f>
        <v>-</v>
      </c>
      <c r="J56" s="204" t="str">
        <f>'3e Historical level Inputs'!J54</f>
        <v>-</v>
      </c>
      <c r="K56" s="204" t="str">
        <f>'3e Historical level Inputs'!K54</f>
        <v>-</v>
      </c>
      <c r="L56" s="204" t="str">
        <f>'3e Historical level Inputs'!L54</f>
        <v>-</v>
      </c>
      <c r="M56" s="204" t="str">
        <f>'3e Historical level Inputs'!M54</f>
        <v>-</v>
      </c>
      <c r="N56" s="172"/>
      <c r="O56" s="204" t="str">
        <f>'3e Historical level Inputs'!O54</f>
        <v>-</v>
      </c>
      <c r="P56" s="204" t="str">
        <f>'3e Historical level Inputs'!P54</f>
        <v>-</v>
      </c>
      <c r="Q56" s="204" t="str">
        <f>'3e Historical level Inputs'!Q54</f>
        <v>-</v>
      </c>
      <c r="R56" s="204" t="str">
        <f>'3e Historical level Inputs'!R54</f>
        <v>-</v>
      </c>
      <c r="S56" s="204" t="str">
        <f>'3e Historical level Inputs'!S54</f>
        <v>-</v>
      </c>
      <c r="T56" s="204" t="str">
        <f>'3e Historical level Inputs'!T54</f>
        <v>-</v>
      </c>
      <c r="U56" s="204" t="str">
        <f>'3e Historical level Inputs'!U54</f>
        <v>-</v>
      </c>
      <c r="V56" s="204" t="str">
        <f>'3e Historical level Inputs'!V54</f>
        <v>-</v>
      </c>
      <c r="W56" s="204" t="str">
        <f>'3e Historical level Inputs'!W54</f>
        <v>-</v>
      </c>
      <c r="X56" s="204" t="str">
        <f>'3e Historical level Inputs'!X54</f>
        <v>-</v>
      </c>
      <c r="Y56" s="204" t="str">
        <f>'3e Historical level Inputs'!Y54</f>
        <v>-</v>
      </c>
      <c r="Z56" s="204" t="str">
        <f>'3e Historical level Inputs'!Z54</f>
        <v>-</v>
      </c>
      <c r="AA56" s="204" t="str">
        <f>'3e Historical level Inputs'!AA54</f>
        <v>-</v>
      </c>
      <c r="AB56" s="204" t="str">
        <f>'3e Historical level Inputs'!AB54</f>
        <v>-</v>
      </c>
      <c r="AC56" s="204" t="str">
        <f>'3e Historical level Inputs'!AC54</f>
        <v>-</v>
      </c>
      <c r="AD56" s="144"/>
      <c r="AE56" s="174" t="s">
        <v>201</v>
      </c>
      <c r="AF56" s="204" t="str">
        <f>'3e Historical level Inputs'!AF54</f>
        <v>-</v>
      </c>
      <c r="AG56" s="204" t="str">
        <f>'3e Historical level Inputs'!AG54</f>
        <v>-</v>
      </c>
      <c r="AH56" s="204" t="str">
        <f>'3e Historical level Inputs'!AH54</f>
        <v>-</v>
      </c>
      <c r="AI56" s="204" t="str">
        <f>'3e Historical level Inputs'!AI54</f>
        <v>-</v>
      </c>
      <c r="AJ56" s="204" t="str">
        <f>'3e Historical level Inputs'!AJ54</f>
        <v>-</v>
      </c>
      <c r="AK56" s="204" t="str">
        <f>'3e Historical level Inputs'!AK54</f>
        <v>-</v>
      </c>
      <c r="AL56" s="204" t="str">
        <f>'3e Historical level Inputs'!AL54</f>
        <v>-</v>
      </c>
      <c r="AM56" s="204" t="str">
        <f>'3e Historical level Inputs'!AM54</f>
        <v>-</v>
      </c>
      <c r="AN56" s="204" t="str">
        <f>'3e Historical level Inputs'!AN54</f>
        <v>-</v>
      </c>
      <c r="AO56" s="204" t="str">
        <f>'3e Historical level Inputs'!AO54</f>
        <v>-</v>
      </c>
      <c r="AP56" s="204" t="str">
        <f>'3e Historical level Inputs'!AP54</f>
        <v>-</v>
      </c>
      <c r="AQ56" s="172"/>
      <c r="AR56" s="204" t="str">
        <f>'3e Historical level Inputs'!AR54</f>
        <v>-</v>
      </c>
      <c r="AS56" s="204" t="str">
        <f>'3e Historical level Inputs'!AS54</f>
        <v>-</v>
      </c>
      <c r="AT56" s="204" t="str">
        <f>'3e Historical level Inputs'!AT54</f>
        <v>-</v>
      </c>
      <c r="AU56" s="204" t="str">
        <f>'3e Historical level Inputs'!AU54</f>
        <v>-</v>
      </c>
      <c r="AV56" s="204" t="str">
        <f>'3e Historical level Inputs'!AV54</f>
        <v>-</v>
      </c>
      <c r="AW56" s="204" t="str">
        <f>'3e Historical level Inputs'!AW54</f>
        <v>-</v>
      </c>
      <c r="AX56" s="204" t="str">
        <f>'3e Historical level Inputs'!AX54</f>
        <v>-</v>
      </c>
      <c r="AY56" s="204" t="str">
        <f>'3e Historical level Inputs'!AY54</f>
        <v>-</v>
      </c>
      <c r="AZ56" s="204" t="str">
        <f>'3e Historical level Inputs'!AZ54</f>
        <v>-</v>
      </c>
      <c r="BA56" s="204" t="str">
        <f>'3e Historical level Inputs'!BA54</f>
        <v>-</v>
      </c>
      <c r="BB56" s="204" t="str">
        <f>'3e Historical level Inputs'!BB54</f>
        <v>-</v>
      </c>
      <c r="BC56" s="204" t="str">
        <f>'3e Historical level Inputs'!BC54</f>
        <v>-</v>
      </c>
      <c r="BD56" s="204" t="str">
        <f>'3e Historical level Inputs'!BD54</f>
        <v>-</v>
      </c>
      <c r="BE56" s="204" t="str">
        <f>'3e Historical level Inputs'!BE54</f>
        <v>-</v>
      </c>
      <c r="BF56" s="204" t="str">
        <f>'3e Historical level Inputs'!BF54</f>
        <v>-</v>
      </c>
      <c r="BH56" s="174" t="s">
        <v>201</v>
      </c>
      <c r="BI56" s="204">
        <f>'3e Historical level Inputs'!BI54</f>
        <v>0</v>
      </c>
      <c r="BJ56" s="204">
        <f>'3e Historical level Inputs'!BJ54</f>
        <v>0</v>
      </c>
      <c r="BK56" s="204">
        <f>'3e Historical level Inputs'!BK54</f>
        <v>0</v>
      </c>
      <c r="BL56" s="204">
        <f>'3e Historical level Inputs'!BL54</f>
        <v>0</v>
      </c>
      <c r="BM56" s="204">
        <f>'3e Historical level Inputs'!BM54</f>
        <v>0</v>
      </c>
      <c r="BN56" s="204">
        <f>'3e Historical level Inputs'!BN54</f>
        <v>0</v>
      </c>
      <c r="BO56" s="204">
        <f>'3e Historical level Inputs'!BO54</f>
        <v>0</v>
      </c>
      <c r="BP56" s="204">
        <f>'3e Historical level Inputs'!BP54</f>
        <v>0</v>
      </c>
      <c r="BQ56" s="204">
        <f>'3e Historical level Inputs'!BQ54</f>
        <v>0</v>
      </c>
      <c r="BR56" s="204">
        <f>'3e Historical level Inputs'!BR54</f>
        <v>0</v>
      </c>
      <c r="BS56" s="204">
        <f>'3e Historical level Inputs'!BS54</f>
        <v>0</v>
      </c>
      <c r="BT56" s="172"/>
      <c r="BU56" s="204">
        <f>'3e Historical level Inputs'!BU54</f>
        <v>0</v>
      </c>
      <c r="BV56" s="204">
        <f>'3e Historical level Inputs'!BV54</f>
        <v>0</v>
      </c>
      <c r="BW56" s="204">
        <f>'3e Historical level Inputs'!BW54</f>
        <v>0</v>
      </c>
      <c r="BX56" s="204">
        <f>'3e Historical level Inputs'!BX54</f>
        <v>0</v>
      </c>
      <c r="BY56" s="204">
        <f>'3e Historical level Inputs'!BY54</f>
        <v>0</v>
      </c>
      <c r="BZ56" s="204">
        <f>'3e Historical level Inputs'!BZ54</f>
        <v>0</v>
      </c>
      <c r="CA56" s="204">
        <f>'3e Historical level Inputs'!CA54</f>
        <v>0</v>
      </c>
      <c r="CB56" s="204">
        <f>'3e Historical level Inputs'!CB54</f>
        <v>0</v>
      </c>
      <c r="CC56" s="204">
        <f>'3e Historical level Inputs'!CC54</f>
        <v>0</v>
      </c>
      <c r="CD56" s="204">
        <f>'3e Historical level Inputs'!CD54</f>
        <v>0</v>
      </c>
      <c r="CE56" s="204">
        <f>'3e Historical level Inputs'!CE54</f>
        <v>0</v>
      </c>
      <c r="CF56" s="204">
        <f>'3e Historical level Inputs'!CF54</f>
        <v>0</v>
      </c>
      <c r="CG56" s="204">
        <f>'3e Historical level Inputs'!CG54</f>
        <v>0</v>
      </c>
      <c r="CH56" s="204">
        <f>'3e Historical level Inputs'!CH54</f>
        <v>0</v>
      </c>
      <c r="CI56" s="204">
        <f>'3e Historical level Inputs'!CI54</f>
        <v>0</v>
      </c>
      <c r="CJ56" s="144"/>
      <c r="CK56" s="174" t="s">
        <v>201</v>
      </c>
      <c r="CL56" s="204" t="str">
        <f>IF(ISBLANK('3e Historical level Inputs'!CL54),"",'3e Historical level Inputs'!CL54)</f>
        <v>-</v>
      </c>
      <c r="CM56" s="204" t="str">
        <f>IF(ISBLANK('3e Historical level Inputs'!CM54),"",'3e Historical level Inputs'!CM54)</f>
        <v>-</v>
      </c>
      <c r="CN56" s="204" t="str">
        <f>IF(ISBLANK('3e Historical level Inputs'!CN54),"",'3e Historical level Inputs'!CN54)</f>
        <v>-</v>
      </c>
      <c r="CO56" s="204" t="str">
        <f>IF(ISBLANK('3e Historical level Inputs'!CO54),"",'3e Historical level Inputs'!CO54)</f>
        <v>-</v>
      </c>
      <c r="CP56" s="204" t="str">
        <f>IF(ISBLANK('3e Historical level Inputs'!CP54),"",'3e Historical level Inputs'!CP54)</f>
        <v>-</v>
      </c>
      <c r="CQ56" s="204" t="str">
        <f>IF(ISBLANK('3e Historical level Inputs'!CQ54),"",'3e Historical level Inputs'!CQ54)</f>
        <v>-</v>
      </c>
      <c r="CR56" s="204" t="str">
        <f>IF(ISBLANK('3e Historical level Inputs'!CR54),"",'3e Historical level Inputs'!CR54)</f>
        <v>-</v>
      </c>
      <c r="CS56" s="204" t="str">
        <f>IF(ISBLANK('3e Historical level Inputs'!CS54),"",'3e Historical level Inputs'!CS54)</f>
        <v>-</v>
      </c>
      <c r="CT56" s="204" t="str">
        <f>IF(ISBLANK('3e Historical level Inputs'!CT54),"",'3e Historical level Inputs'!CT54)</f>
        <v>-</v>
      </c>
      <c r="CU56" s="204" t="str">
        <f>IF(ISBLANK('3e Historical level Inputs'!CU54),"",'3e Historical level Inputs'!CU54)</f>
        <v>-</v>
      </c>
      <c r="CV56" s="204" t="str">
        <f>IF(ISBLANK('3e Historical level Inputs'!CV54),"",'3e Historical level Inputs'!CV54)</f>
        <v>-</v>
      </c>
      <c r="CW56" s="172" t="str">
        <f>IF(ISBLANK('3e Historical level Inputs'!CW54),"",'3e Historical level Inputs'!CW54)</f>
        <v/>
      </c>
      <c r="CX56" s="204" t="str">
        <f>IF(ISBLANK('3e Historical level Inputs'!CX54),"",'3e Historical level Inputs'!CX54)</f>
        <v>-</v>
      </c>
      <c r="CY56" s="204" t="str">
        <f>IF(ISBLANK('3e Historical level Inputs'!CY54),"",'3e Historical level Inputs'!CY54)</f>
        <v>-</v>
      </c>
      <c r="CZ56" s="204" t="str">
        <f>IF(ISBLANK('3e Historical level Inputs'!CZ54),"",'3e Historical level Inputs'!CZ54)</f>
        <v>-</v>
      </c>
      <c r="DA56" s="204" t="str">
        <f>IF(ISBLANK('3e Historical level Inputs'!DA54),"",'3e Historical level Inputs'!DA54)</f>
        <v>-</v>
      </c>
      <c r="DB56" s="204" t="str">
        <f>IF(ISBLANK('3e Historical level Inputs'!DB54),"",'3e Historical level Inputs'!DB54)</f>
        <v>-</v>
      </c>
      <c r="DC56" s="204" t="str">
        <f>IF(ISBLANK('3e Historical level Inputs'!DC54),"",'3e Historical level Inputs'!DC54)</f>
        <v>-</v>
      </c>
      <c r="DD56" s="204" t="str">
        <f>'3e Historical level Inputs'!DD54</f>
        <v>-</v>
      </c>
      <c r="DE56" s="204" t="str">
        <f>'3e Historical level Inputs'!DE54</f>
        <v>-</v>
      </c>
      <c r="DF56" s="204" t="str">
        <f>'3e Historical level Inputs'!DF54</f>
        <v>-</v>
      </c>
      <c r="DG56" s="204" t="str">
        <f>'3e Historical level Inputs'!DG54</f>
        <v>-</v>
      </c>
      <c r="DH56" s="204" t="str">
        <f>'3e Historical level Inputs'!DH54</f>
        <v>-</v>
      </c>
      <c r="DI56" s="204" t="str">
        <f>'3e Historical level Inputs'!DI54</f>
        <v>-</v>
      </c>
      <c r="DJ56" s="204" t="str">
        <f>'3e Historical level Inputs'!DJ54</f>
        <v>-</v>
      </c>
      <c r="DK56" s="204" t="str">
        <f>'3e Historical level Inputs'!DK54</f>
        <v>-</v>
      </c>
      <c r="DL56" s="204" t="str">
        <f>'3e Historical level Inputs'!DL54</f>
        <v>-</v>
      </c>
    </row>
    <row r="57" spans="2:116" s="158" customFormat="1" ht="10.5" customHeight="1">
      <c r="B57" s="174" t="s">
        <v>202</v>
      </c>
      <c r="C57" s="204" t="str">
        <f>'3e Historical level Inputs'!C55</f>
        <v>-</v>
      </c>
      <c r="D57" s="204" t="str">
        <f>'3e Historical level Inputs'!D55</f>
        <v>-</v>
      </c>
      <c r="E57" s="204" t="str">
        <f>'3e Historical level Inputs'!E55</f>
        <v>-</v>
      </c>
      <c r="F57" s="204" t="str">
        <f>'3e Historical level Inputs'!F55</f>
        <v>-</v>
      </c>
      <c r="G57" s="204" t="str">
        <f>'3e Historical level Inputs'!G55</f>
        <v>-</v>
      </c>
      <c r="H57" s="204" t="str">
        <f>'3e Historical level Inputs'!H55</f>
        <v>-</v>
      </c>
      <c r="I57" s="204" t="str">
        <f>'3e Historical level Inputs'!I55</f>
        <v>-</v>
      </c>
      <c r="J57" s="204">
        <f>'3e Historical level Inputs'!J55</f>
        <v>0</v>
      </c>
      <c r="K57" s="204">
        <f>'3e Historical level Inputs'!K55</f>
        <v>1.4870742269298101</v>
      </c>
      <c r="L57" s="204">
        <f>'3e Historical level Inputs'!L55</f>
        <v>0.70457099735818818</v>
      </c>
      <c r="M57" s="204" t="str">
        <f>'3e Historical level Inputs'!M55</f>
        <v>-</v>
      </c>
      <c r="N57" s="172"/>
      <c r="O57" s="204">
        <f>'3e Historical level Inputs'!O55</f>
        <v>0</v>
      </c>
      <c r="P57" s="204">
        <f>'3e Historical level Inputs'!P55</f>
        <v>0</v>
      </c>
      <c r="Q57" s="204">
        <f>'3e Historical level Inputs'!Q55</f>
        <v>0.41079125157488544</v>
      </c>
      <c r="R57" s="204">
        <f>'3e Historical level Inputs'!R55</f>
        <v>0.41079125157488544</v>
      </c>
      <c r="S57" s="204">
        <f>'3e Historical level Inputs'!S55</f>
        <v>0.41079125157488544</v>
      </c>
      <c r="T57" s="204">
        <f>'3e Historical level Inputs'!T55</f>
        <v>0.41079125157488544</v>
      </c>
      <c r="U57" s="204">
        <f>'3e Historical level Inputs'!U55</f>
        <v>0</v>
      </c>
      <c r="V57" s="204">
        <f>'3e Historical level Inputs'!V55</f>
        <v>0</v>
      </c>
      <c r="W57" s="204">
        <f>'3e Historical level Inputs'!W55</f>
        <v>0</v>
      </c>
      <c r="X57" s="204">
        <f>'3e Historical level Inputs'!X55</f>
        <v>0</v>
      </c>
      <c r="Y57" s="204">
        <f>'3e Historical level Inputs'!Y55</f>
        <v>0</v>
      </c>
      <c r="Z57" s="204">
        <f>'3e Historical level Inputs'!Z55</f>
        <v>0</v>
      </c>
      <c r="AA57" s="204">
        <f>'3e Historical level Inputs'!AA55</f>
        <v>0</v>
      </c>
      <c r="AB57" s="204">
        <f>'3e Historical level Inputs'!AB55</f>
        <v>0</v>
      </c>
      <c r="AC57" s="204">
        <f>'3e Historical level Inputs'!AC55</f>
        <v>0</v>
      </c>
      <c r="AD57" s="144"/>
      <c r="AE57" s="174" t="s">
        <v>202</v>
      </c>
      <c r="AF57" s="204" t="str">
        <f>'3e Historical level Inputs'!AF55</f>
        <v>-</v>
      </c>
      <c r="AG57" s="204" t="str">
        <f>'3e Historical level Inputs'!AG55</f>
        <v>-</v>
      </c>
      <c r="AH57" s="204" t="str">
        <f>'3e Historical level Inputs'!AH55</f>
        <v>-</v>
      </c>
      <c r="AI57" s="204" t="str">
        <f>'3e Historical level Inputs'!AI55</f>
        <v>-</v>
      </c>
      <c r="AJ57" s="204" t="str">
        <f>'3e Historical level Inputs'!AJ55</f>
        <v>-</v>
      </c>
      <c r="AK57" s="204" t="str">
        <f>'3e Historical level Inputs'!AK55</f>
        <v>-</v>
      </c>
      <c r="AL57" s="204" t="str">
        <f>'3e Historical level Inputs'!AL55</f>
        <v>-</v>
      </c>
      <c r="AM57" s="204">
        <f>'3e Historical level Inputs'!AM55</f>
        <v>0</v>
      </c>
      <c r="AN57" s="204">
        <f>'3e Historical level Inputs'!AN55</f>
        <v>1.4870742269298101</v>
      </c>
      <c r="AO57" s="204">
        <f>'3e Historical level Inputs'!AO55</f>
        <v>0.70457099735818818</v>
      </c>
      <c r="AP57" s="204" t="str">
        <f>'3e Historical level Inputs'!AP55</f>
        <v>-</v>
      </c>
      <c r="AQ57" s="172"/>
      <c r="AR57" s="204">
        <f>'3e Historical level Inputs'!AR55</f>
        <v>0</v>
      </c>
      <c r="AS57" s="204">
        <f>'3e Historical level Inputs'!AS55</f>
        <v>0</v>
      </c>
      <c r="AT57" s="204">
        <f>'3e Historical level Inputs'!AT55</f>
        <v>0.41079125157488544</v>
      </c>
      <c r="AU57" s="204">
        <f>'3e Historical level Inputs'!AU55</f>
        <v>0.41079125157488544</v>
      </c>
      <c r="AV57" s="204">
        <f>'3e Historical level Inputs'!AV55</f>
        <v>0.41079125157488544</v>
      </c>
      <c r="AW57" s="204">
        <f>'3e Historical level Inputs'!AW55</f>
        <v>0.41079125157488544</v>
      </c>
      <c r="AX57" s="204">
        <f>'3e Historical level Inputs'!AX55</f>
        <v>0</v>
      </c>
      <c r="AY57" s="204">
        <f>'3e Historical level Inputs'!AY55</f>
        <v>0</v>
      </c>
      <c r="AZ57" s="204">
        <f>'3e Historical level Inputs'!AZ55</f>
        <v>0</v>
      </c>
      <c r="BA57" s="204">
        <f>'3e Historical level Inputs'!BA55</f>
        <v>0</v>
      </c>
      <c r="BB57" s="204">
        <f>'3e Historical level Inputs'!BB55</f>
        <v>0</v>
      </c>
      <c r="BC57" s="204">
        <f>'3e Historical level Inputs'!BC55</f>
        <v>0</v>
      </c>
      <c r="BD57" s="204">
        <f>'3e Historical level Inputs'!BD55</f>
        <v>0</v>
      </c>
      <c r="BE57" s="204">
        <f>'3e Historical level Inputs'!BE55</f>
        <v>0</v>
      </c>
      <c r="BF57" s="204">
        <f>'3e Historical level Inputs'!BF55</f>
        <v>0</v>
      </c>
      <c r="BH57" s="174" t="s">
        <v>202</v>
      </c>
      <c r="BI57" s="204" t="str">
        <f>'3e Historical level Inputs'!BI55</f>
        <v>-</v>
      </c>
      <c r="BJ57" s="204" t="str">
        <f>'3e Historical level Inputs'!BJ55</f>
        <v>-</v>
      </c>
      <c r="BK57" s="204" t="str">
        <f>'3e Historical level Inputs'!BK55</f>
        <v>-</v>
      </c>
      <c r="BL57" s="204" t="str">
        <f>'3e Historical level Inputs'!BL55</f>
        <v>-</v>
      </c>
      <c r="BM57" s="204" t="str">
        <f>'3e Historical level Inputs'!BM55</f>
        <v>-</v>
      </c>
      <c r="BN57" s="204" t="str">
        <f>'3e Historical level Inputs'!BN55</f>
        <v>-</v>
      </c>
      <c r="BO57" s="204" t="str">
        <f>'3e Historical level Inputs'!BO55</f>
        <v>-</v>
      </c>
      <c r="BP57" s="204">
        <f>'3e Historical level Inputs'!BP55</f>
        <v>0</v>
      </c>
      <c r="BQ57" s="204">
        <f>'3e Historical level Inputs'!BQ55</f>
        <v>1.4870742269298101</v>
      </c>
      <c r="BR57" s="204">
        <f>'3e Historical level Inputs'!BR55</f>
        <v>0.70457099735818818</v>
      </c>
      <c r="BS57" s="204" t="str">
        <f>'3e Historical level Inputs'!BS55</f>
        <v>-</v>
      </c>
      <c r="BT57" s="172"/>
      <c r="BU57" s="204">
        <f>'3e Historical level Inputs'!BU55</f>
        <v>0</v>
      </c>
      <c r="BV57" s="204">
        <f>'3e Historical level Inputs'!BV55</f>
        <v>0</v>
      </c>
      <c r="BW57" s="204">
        <f>'3e Historical level Inputs'!BW55</f>
        <v>0.41079125157488544</v>
      </c>
      <c r="BX57" s="204">
        <f>'3e Historical level Inputs'!BX55</f>
        <v>0.41079125157488544</v>
      </c>
      <c r="BY57" s="204">
        <f>'3e Historical level Inputs'!BY55</f>
        <v>0.41079125157488544</v>
      </c>
      <c r="BZ57" s="204">
        <f>'3e Historical level Inputs'!BZ55</f>
        <v>0.41079125157488544</v>
      </c>
      <c r="CA57" s="204">
        <f>'3e Historical level Inputs'!CA55</f>
        <v>0</v>
      </c>
      <c r="CB57" s="204">
        <f>'3e Historical level Inputs'!CB55</f>
        <v>0</v>
      </c>
      <c r="CC57" s="204">
        <f>'3e Historical level Inputs'!CC55</f>
        <v>0</v>
      </c>
      <c r="CD57" s="204">
        <f>'3e Historical level Inputs'!CD55</f>
        <v>0</v>
      </c>
      <c r="CE57" s="204">
        <f>'3e Historical level Inputs'!CE55</f>
        <v>0</v>
      </c>
      <c r="CF57" s="204">
        <f>'3e Historical level Inputs'!CF55</f>
        <v>0</v>
      </c>
      <c r="CG57" s="204">
        <f>'3e Historical level Inputs'!CG55</f>
        <v>0</v>
      </c>
      <c r="CH57" s="204">
        <f>'3e Historical level Inputs'!CH55</f>
        <v>0</v>
      </c>
      <c r="CI57" s="204">
        <f>'3e Historical level Inputs'!CI55</f>
        <v>0</v>
      </c>
      <c r="CJ57" s="144"/>
      <c r="CK57" s="174" t="s">
        <v>202</v>
      </c>
      <c r="CL57" s="204" t="str">
        <f>IF(ISBLANK('3e Historical level Inputs'!CL55),"",'3e Historical level Inputs'!CL55)</f>
        <v>-</v>
      </c>
      <c r="CM57" s="204" t="str">
        <f>IF(ISBLANK('3e Historical level Inputs'!CM55),"",'3e Historical level Inputs'!CM55)</f>
        <v>-</v>
      </c>
      <c r="CN57" s="204" t="str">
        <f>IF(ISBLANK('3e Historical level Inputs'!CN55),"",'3e Historical level Inputs'!CN55)</f>
        <v>-</v>
      </c>
      <c r="CO57" s="204" t="str">
        <f>IF(ISBLANK('3e Historical level Inputs'!CO55),"",'3e Historical level Inputs'!CO55)</f>
        <v>-</v>
      </c>
      <c r="CP57" s="204" t="str">
        <f>IF(ISBLANK('3e Historical level Inputs'!CP55),"",'3e Historical level Inputs'!CP55)</f>
        <v>-</v>
      </c>
      <c r="CQ57" s="204" t="str">
        <f>IF(ISBLANK('3e Historical level Inputs'!CQ55),"",'3e Historical level Inputs'!CQ55)</f>
        <v>-</v>
      </c>
      <c r="CR57" s="204" t="str">
        <f>IF(ISBLANK('3e Historical level Inputs'!CR55),"",'3e Historical level Inputs'!CR55)</f>
        <v>-</v>
      </c>
      <c r="CS57" s="204">
        <f>IF(ISBLANK('3e Historical level Inputs'!CS55),"",'3e Historical level Inputs'!CS55)</f>
        <v>0</v>
      </c>
      <c r="CT57" s="204">
        <f>IF(ISBLANK('3e Historical level Inputs'!CT55),"",'3e Historical level Inputs'!CT55)</f>
        <v>2.9741484538596201</v>
      </c>
      <c r="CU57" s="204">
        <f>IF(ISBLANK('3e Historical level Inputs'!CU55),"",'3e Historical level Inputs'!CU55)</f>
        <v>1.4091419947163764</v>
      </c>
      <c r="CV57" s="204" t="str">
        <f>IF(ISBLANK('3e Historical level Inputs'!CV55),"",'3e Historical level Inputs'!CV55)</f>
        <v>-</v>
      </c>
      <c r="CW57" s="172"/>
      <c r="CX57" s="204">
        <f>IF(ISBLANK('3e Historical level Inputs'!CX55),"",'3e Historical level Inputs'!CX55)</f>
        <v>0</v>
      </c>
      <c r="CY57" s="204">
        <f>IF(ISBLANK('3e Historical level Inputs'!CY55),"",'3e Historical level Inputs'!CY55)</f>
        <v>0</v>
      </c>
      <c r="CZ57" s="204">
        <f>IF(ISBLANK('3e Historical level Inputs'!CZ55),"",'3e Historical level Inputs'!CZ55)</f>
        <v>0.82158250314977088</v>
      </c>
      <c r="DA57" s="204">
        <f>IF(ISBLANK('3e Historical level Inputs'!DA55),"",'3e Historical level Inputs'!DA55)</f>
        <v>0.82158250314977088</v>
      </c>
      <c r="DB57" s="204">
        <f>IF(ISBLANK('3e Historical level Inputs'!DB55),"",'3e Historical level Inputs'!DB55)</f>
        <v>0.82158250314977088</v>
      </c>
      <c r="DC57" s="204">
        <f>IF(ISBLANK('3e Historical level Inputs'!DC55),"",'3e Historical level Inputs'!DC55)</f>
        <v>0.82158250314977088</v>
      </c>
      <c r="DD57" s="204">
        <f>'3e Historical level Inputs'!DD55</f>
        <v>0</v>
      </c>
      <c r="DE57" s="204">
        <f>'3e Historical level Inputs'!DE55</f>
        <v>0</v>
      </c>
      <c r="DF57" s="204">
        <f>'3e Historical level Inputs'!DF55</f>
        <v>0</v>
      </c>
      <c r="DG57" s="204">
        <f>'3e Historical level Inputs'!DG55</f>
        <v>0</v>
      </c>
      <c r="DH57" s="204">
        <f>'3e Historical level Inputs'!DH55</f>
        <v>0</v>
      </c>
      <c r="DI57" s="204">
        <f>'3e Historical level Inputs'!DI55</f>
        <v>0</v>
      </c>
      <c r="DJ57" s="204">
        <f>'3e Historical level Inputs'!DJ55</f>
        <v>0</v>
      </c>
      <c r="DK57" s="204">
        <f>'3e Historical level Inputs'!DK55</f>
        <v>0</v>
      </c>
      <c r="DL57" s="204">
        <f>'3e Historical level Inputs'!DL55</f>
        <v>0</v>
      </c>
    </row>
    <row r="58" spans="2:116" s="158" customFormat="1" ht="10.5" customHeight="1">
      <c r="B58" s="174" t="s">
        <v>203</v>
      </c>
      <c r="C58" s="204">
        <f>'3e Historical level Inputs'!C56</f>
        <v>6.6995028867368616</v>
      </c>
      <c r="D58" s="204">
        <f>'3e Historical level Inputs'!D56</f>
        <v>6.6995028867368616</v>
      </c>
      <c r="E58" s="204">
        <f>'3e Historical level Inputs'!E56</f>
        <v>7.113121830127354</v>
      </c>
      <c r="F58" s="204">
        <f>'3e Historical level Inputs'!F56</f>
        <v>7.113121830127354</v>
      </c>
      <c r="G58" s="204">
        <f>'3e Historical level Inputs'!G56</f>
        <v>7.2804579515147188</v>
      </c>
      <c r="H58" s="204">
        <f>'3e Historical level Inputs'!H56</f>
        <v>7.1935840895118579</v>
      </c>
      <c r="I58" s="204">
        <f>'3e Historical level Inputs'!I56</f>
        <v>7.3593999937099719</v>
      </c>
      <c r="J58" s="204">
        <f>'3e Historical level Inputs'!J56</f>
        <v>7.0492243060839295</v>
      </c>
      <c r="K58" s="204">
        <f>'3e Historical level Inputs'!K56</f>
        <v>7.1089669218364691</v>
      </c>
      <c r="L58" s="204">
        <f>'3e Historical level Inputs'!L56</f>
        <v>6.9829560851947958</v>
      </c>
      <c r="M58" s="204">
        <f>'3e Historical level Inputs'!M56</f>
        <v>9.626223597588794</v>
      </c>
      <c r="N58" s="172"/>
      <c r="O58" s="204">
        <f>'3e Historical level Inputs'!O56</f>
        <v>9.9504863797742455</v>
      </c>
      <c r="P58" s="204">
        <f>'3e Historical level Inputs'!P56</f>
        <v>9.9504863797742455</v>
      </c>
      <c r="Q58" s="204">
        <f>'3e Historical level Inputs'!Q56</f>
        <v>10.298637820906496</v>
      </c>
      <c r="R58" s="204">
        <f>'3e Historical level Inputs'!R56</f>
        <v>10.298637820906496</v>
      </c>
      <c r="S58" s="204">
        <f>'3e Historical level Inputs'!S56</f>
        <v>10.298637820906496</v>
      </c>
      <c r="T58" s="204">
        <f>'3e Historical level Inputs'!T56</f>
        <v>10.298637820906496</v>
      </c>
      <c r="U58" s="204">
        <f>'3e Historical level Inputs'!U56</f>
        <v>10.909265371253543</v>
      </c>
      <c r="V58" s="204">
        <f>'3e Historical level Inputs'!V56</f>
        <v>10.909265371253543</v>
      </c>
      <c r="W58" s="204">
        <f>'3e Historical level Inputs'!W56</f>
        <v>10.909265371253543</v>
      </c>
      <c r="X58" s="204">
        <f>'3e Historical level Inputs'!X56</f>
        <v>10.909265371253543</v>
      </c>
      <c r="Y58" s="204">
        <f>'3e Historical level Inputs'!Y56</f>
        <v>10.979819636605354</v>
      </c>
      <c r="Z58" s="204">
        <f>'3e Historical level Inputs'!Z56</f>
        <v>10.979819636605354</v>
      </c>
      <c r="AA58" s="204">
        <f>'3e Historical level Inputs'!AA56</f>
        <v>19.505362726406556</v>
      </c>
      <c r="AB58" s="204">
        <f>'3e Historical level Inputs'!AB56</f>
        <v>22.915579962327037</v>
      </c>
      <c r="AC58" s="204">
        <f>'3e Historical level Inputs'!AC56</f>
        <v>3.4102172359204843</v>
      </c>
      <c r="AD58" s="144"/>
      <c r="AE58" s="174" t="s">
        <v>203</v>
      </c>
      <c r="AF58" s="204">
        <f>'3e Historical level Inputs'!AF56</f>
        <v>6.6995028867368616</v>
      </c>
      <c r="AG58" s="204">
        <f>'3e Historical level Inputs'!AG56</f>
        <v>6.6995028867368616</v>
      </c>
      <c r="AH58" s="204">
        <f>'3e Historical level Inputs'!AH56</f>
        <v>7.113121830127354</v>
      </c>
      <c r="AI58" s="204">
        <f>'3e Historical level Inputs'!AI56</f>
        <v>7.113121830127354</v>
      </c>
      <c r="AJ58" s="204">
        <f>'3e Historical level Inputs'!AJ56</f>
        <v>7.2804579515147188</v>
      </c>
      <c r="AK58" s="204">
        <f>'3e Historical level Inputs'!AK56</f>
        <v>7.1935840895118579</v>
      </c>
      <c r="AL58" s="204">
        <f>'3e Historical level Inputs'!AL56</f>
        <v>7.3593999937099719</v>
      </c>
      <c r="AM58" s="204">
        <f>'3e Historical level Inputs'!AM56</f>
        <v>7.0492243060839295</v>
      </c>
      <c r="AN58" s="204">
        <f>'3e Historical level Inputs'!AN56</f>
        <v>7.1089669218364691</v>
      </c>
      <c r="AO58" s="204">
        <f>'3e Historical level Inputs'!AO56</f>
        <v>6.9829560851947958</v>
      </c>
      <c r="AP58" s="204">
        <f>'3e Historical level Inputs'!AP56</f>
        <v>9.626223597588794</v>
      </c>
      <c r="AQ58" s="172"/>
      <c r="AR58" s="204">
        <f>'3e Historical level Inputs'!AR56</f>
        <v>9.9504863797742455</v>
      </c>
      <c r="AS58" s="204">
        <f>'3e Historical level Inputs'!AS56</f>
        <v>9.9504863797742455</v>
      </c>
      <c r="AT58" s="204">
        <f>'3e Historical level Inputs'!AT56</f>
        <v>10.298637820906496</v>
      </c>
      <c r="AU58" s="204">
        <f>'3e Historical level Inputs'!AU56</f>
        <v>10.298637820906496</v>
      </c>
      <c r="AV58" s="204">
        <f>'3e Historical level Inputs'!AV56</f>
        <v>10.298637820906496</v>
      </c>
      <c r="AW58" s="204">
        <f>'3e Historical level Inputs'!AW56</f>
        <v>10.298637820906496</v>
      </c>
      <c r="AX58" s="204">
        <f>'3e Historical level Inputs'!AX56</f>
        <v>10.909265371253543</v>
      </c>
      <c r="AY58" s="204">
        <f>'3e Historical level Inputs'!AY56</f>
        <v>10.909265371253543</v>
      </c>
      <c r="AZ58" s="204">
        <f>'3e Historical level Inputs'!AZ56</f>
        <v>10.909265371253543</v>
      </c>
      <c r="BA58" s="204">
        <f>'3e Historical level Inputs'!BA56</f>
        <v>10.909265371253543</v>
      </c>
      <c r="BB58" s="204">
        <f>'3e Historical level Inputs'!BB56</f>
        <v>10.979819636605354</v>
      </c>
      <c r="BC58" s="204">
        <f>'3e Historical level Inputs'!BC56</f>
        <v>10.979819636605354</v>
      </c>
      <c r="BD58" s="204">
        <f>'3e Historical level Inputs'!BD56</f>
        <v>19.505362726406556</v>
      </c>
      <c r="BE58" s="204">
        <f>'3e Historical level Inputs'!BE56</f>
        <v>22.915579962327037</v>
      </c>
      <c r="BF58" s="204">
        <f>'3e Historical level Inputs'!BF56</f>
        <v>3.4102172359204843</v>
      </c>
      <c r="BH58" s="174" t="s">
        <v>203</v>
      </c>
      <c r="BI58" s="204">
        <f>'3e Historical level Inputs'!BI56</f>
        <v>6.6995028867368616</v>
      </c>
      <c r="BJ58" s="204">
        <f>'3e Historical level Inputs'!BJ56</f>
        <v>6.6995028867368616</v>
      </c>
      <c r="BK58" s="204">
        <f>'3e Historical level Inputs'!BK56</f>
        <v>7.113121830127354</v>
      </c>
      <c r="BL58" s="204">
        <f>'3e Historical level Inputs'!BL56</f>
        <v>7.113121830127354</v>
      </c>
      <c r="BM58" s="204">
        <f>'3e Historical level Inputs'!BM56</f>
        <v>7.2804579515147188</v>
      </c>
      <c r="BN58" s="204">
        <f>'3e Historical level Inputs'!BN56</f>
        <v>7.1935840895118579</v>
      </c>
      <c r="BO58" s="204">
        <f>'3e Historical level Inputs'!BO56</f>
        <v>7.3593999937099719</v>
      </c>
      <c r="BP58" s="204">
        <f>'3e Historical level Inputs'!BP56</f>
        <v>7.0492243060839295</v>
      </c>
      <c r="BQ58" s="204">
        <f>'3e Historical level Inputs'!BQ56</f>
        <v>7.1089669218364691</v>
      </c>
      <c r="BR58" s="204">
        <f>'3e Historical level Inputs'!BR56</f>
        <v>6.9829560851947958</v>
      </c>
      <c r="BS58" s="204">
        <f>'3e Historical level Inputs'!BS56</f>
        <v>12.319103597588795</v>
      </c>
      <c r="BT58" s="172"/>
      <c r="BU58" s="204">
        <f>'3e Historical level Inputs'!BU56</f>
        <v>12.643366379774246</v>
      </c>
      <c r="BV58" s="204">
        <f>'3e Historical level Inputs'!BV56</f>
        <v>12.643366379774246</v>
      </c>
      <c r="BW58" s="204">
        <f>'3e Historical level Inputs'!BW56</f>
        <v>10.743937820906497</v>
      </c>
      <c r="BX58" s="204">
        <f>'3e Historical level Inputs'!BX56</f>
        <v>10.743937820906497</v>
      </c>
      <c r="BY58" s="204">
        <f>'3e Historical level Inputs'!BY56</f>
        <v>10.743937820906497</v>
      </c>
      <c r="BZ58" s="204">
        <f>'3e Historical level Inputs'!BZ56</f>
        <v>10.743937820906497</v>
      </c>
      <c r="CA58" s="204">
        <f>'3e Historical level Inputs'!CA56</f>
        <v>11.292515371253547</v>
      </c>
      <c r="CB58" s="204">
        <f>'3e Historical level Inputs'!CB56</f>
        <v>11.292515371253547</v>
      </c>
      <c r="CC58" s="204">
        <f>'3e Historical level Inputs'!CC56</f>
        <v>11.292515371253547</v>
      </c>
      <c r="CD58" s="204">
        <f>'3e Historical level Inputs'!CD56</f>
        <v>11.292515371253547</v>
      </c>
      <c r="CE58" s="204">
        <f>'3e Historical level Inputs'!CE56</f>
        <v>13.976469636605346</v>
      </c>
      <c r="CF58" s="204">
        <f>'3e Historical level Inputs'!CF56</f>
        <v>13.976469636605346</v>
      </c>
      <c r="CG58" s="204">
        <f>'3e Historical level Inputs'!CG56</f>
        <v>22.502012726406555</v>
      </c>
      <c r="CH58" s="204">
        <f>'3e Historical level Inputs'!CH56</f>
        <v>25.912229962327043</v>
      </c>
      <c r="CI58" s="204">
        <f>'3e Historical level Inputs'!CI56</f>
        <v>7.2281172359204833</v>
      </c>
      <c r="CJ58" s="144"/>
      <c r="CK58" s="174" t="s">
        <v>203</v>
      </c>
      <c r="CL58" s="204">
        <f>IF(ISBLANK('3e Historical level Inputs'!CL56),"",'3e Historical level Inputs'!CL56)</f>
        <v>13.399005773473723</v>
      </c>
      <c r="CM58" s="204">
        <f>IF(ISBLANK('3e Historical level Inputs'!CM56),"",'3e Historical level Inputs'!CM56)</f>
        <v>13.399005773473723</v>
      </c>
      <c r="CN58" s="204">
        <f>IF(ISBLANK('3e Historical level Inputs'!CN56),"",'3e Historical level Inputs'!CN56)</f>
        <v>14.226243660254708</v>
      </c>
      <c r="CO58" s="204">
        <f>IF(ISBLANK('3e Historical level Inputs'!CO56),"",'3e Historical level Inputs'!CO56)</f>
        <v>14.226243660254708</v>
      </c>
      <c r="CP58" s="204">
        <f>IF(ISBLANK('3e Historical level Inputs'!CP56),"",'3e Historical level Inputs'!CP56)</f>
        <v>14.560915903029438</v>
      </c>
      <c r="CQ58" s="204">
        <f>IF(ISBLANK('3e Historical level Inputs'!CQ56),"",'3e Historical level Inputs'!CQ56)</f>
        <v>14.387168179023716</v>
      </c>
      <c r="CR58" s="204">
        <f>IF(ISBLANK('3e Historical level Inputs'!CR56),"",'3e Historical level Inputs'!CR56)</f>
        <v>14.718799987419944</v>
      </c>
      <c r="CS58" s="204">
        <f>IF(ISBLANK('3e Historical level Inputs'!CS56),"",'3e Historical level Inputs'!CS56)</f>
        <v>14.098448612167859</v>
      </c>
      <c r="CT58" s="204">
        <f>IF(ISBLANK('3e Historical level Inputs'!CT56),"",'3e Historical level Inputs'!CT56)</f>
        <v>14.217933843672938</v>
      </c>
      <c r="CU58" s="204">
        <f>IF(ISBLANK('3e Historical level Inputs'!CU56),"",'3e Historical level Inputs'!CU56)</f>
        <v>13.965912170389592</v>
      </c>
      <c r="CV58" s="204">
        <f>IF(ISBLANK('3e Historical level Inputs'!CV56),"",'3e Historical level Inputs'!CV56)</f>
        <v>21.94532719517759</v>
      </c>
      <c r="CW58" s="172"/>
      <c r="CX58" s="204">
        <f>IF(ISBLANK('3e Historical level Inputs'!CX56),"",'3e Historical level Inputs'!CX56)</f>
        <v>22.59385275954849</v>
      </c>
      <c r="CY58" s="204">
        <f>IF(ISBLANK('3e Historical level Inputs'!CY56),"",'3e Historical level Inputs'!CY56)</f>
        <v>22.59385275954849</v>
      </c>
      <c r="CZ58" s="204">
        <f>IF(ISBLANK('3e Historical level Inputs'!CZ56),"",'3e Historical level Inputs'!CZ56)</f>
        <v>21.042575641812995</v>
      </c>
      <c r="DA58" s="204">
        <f>IF(ISBLANK('3e Historical level Inputs'!DA56),"",'3e Historical level Inputs'!DA56)</f>
        <v>21.042575641812995</v>
      </c>
      <c r="DB58" s="204">
        <f>IF(ISBLANK('3e Historical level Inputs'!DB56),"",'3e Historical level Inputs'!DB56)</f>
        <v>21.042575641812995</v>
      </c>
      <c r="DC58" s="204">
        <f>IF(ISBLANK('3e Historical level Inputs'!DC56),"",'3e Historical level Inputs'!DC56)</f>
        <v>21.042575641812995</v>
      </c>
      <c r="DD58" s="204">
        <f>'3e Historical level Inputs'!DD56</f>
        <v>22.20178074250709</v>
      </c>
      <c r="DE58" s="204">
        <f>'3e Historical level Inputs'!DE56</f>
        <v>22.20178074250709</v>
      </c>
      <c r="DF58" s="204">
        <f>'3e Historical level Inputs'!DF56</f>
        <v>22.20178074250709</v>
      </c>
      <c r="DG58" s="204">
        <f>'3e Historical level Inputs'!DG56</f>
        <v>22.20178074250709</v>
      </c>
      <c r="DH58" s="204">
        <f>'3e Historical level Inputs'!DH56</f>
        <v>24.9562892732107</v>
      </c>
      <c r="DI58" s="204">
        <f>'3e Historical level Inputs'!DI56</f>
        <v>24.9562892732107</v>
      </c>
      <c r="DJ58" s="204">
        <f>'3e Historical level Inputs'!DJ56</f>
        <v>42.007375452813108</v>
      </c>
      <c r="DK58" s="204">
        <f>'3e Historical level Inputs'!DK56</f>
        <v>48.827809924654076</v>
      </c>
      <c r="DL58" s="204">
        <f>'3e Historical level Inputs'!DL56</f>
        <v>10.638334471840967</v>
      </c>
    </row>
    <row r="59" spans="2:116" s="158" customFormat="1" ht="10.5" customHeight="1">
      <c r="B59" s="174" t="s">
        <v>204</v>
      </c>
      <c r="C59" s="204">
        <f>'3e Historical level Inputs'!C57</f>
        <v>16.43282142857143</v>
      </c>
      <c r="D59" s="204">
        <f>'3e Historical level Inputs'!D57</f>
        <v>16.43282142857143</v>
      </c>
      <c r="E59" s="204">
        <f>'3e Historical level Inputs'!E57</f>
        <v>16.727428571428572</v>
      </c>
      <c r="F59" s="204">
        <f>'3e Historical level Inputs'!F57</f>
        <v>16.727428571428572</v>
      </c>
      <c r="G59" s="204">
        <f>'3e Historical level Inputs'!G57</f>
        <v>16.54232142857143</v>
      </c>
      <c r="H59" s="204">
        <f>'3e Historical level Inputs'!H57</f>
        <v>16.54232142857143</v>
      </c>
      <c r="I59" s="204">
        <f>'3e Historical level Inputs'!I57</f>
        <v>17.267107142857146</v>
      </c>
      <c r="J59" s="204">
        <f>'3e Historical level Inputs'!J57</f>
        <v>17.267107142857146</v>
      </c>
      <c r="K59" s="204">
        <f>'3e Historical level Inputs'!K57</f>
        <v>17.41310714285714</v>
      </c>
      <c r="L59" s="204">
        <f>'3e Historical level Inputs'!L57</f>
        <v>17.41310714285714</v>
      </c>
      <c r="M59" s="204">
        <f>'3e Historical level Inputs'!M57</f>
        <v>84.411464285714274</v>
      </c>
      <c r="N59" s="172"/>
      <c r="O59" s="204">
        <f>'3e Historical level Inputs'!O57</f>
        <v>84.411464285714274</v>
      </c>
      <c r="P59" s="204">
        <f>'3e Historical level Inputs'!P57</f>
        <v>84.411464285714274</v>
      </c>
      <c r="Q59" s="204">
        <f>'3e Historical level Inputs'!Q57</f>
        <v>103.14368142857143</v>
      </c>
      <c r="R59" s="204">
        <f>'3e Historical level Inputs'!R57</f>
        <v>103.14368142857143</v>
      </c>
      <c r="S59" s="204">
        <f>'3e Historical level Inputs'!S57</f>
        <v>103.14368142857143</v>
      </c>
      <c r="T59" s="204">
        <f>'3e Historical level Inputs'!T57</f>
        <v>103.14368142857143</v>
      </c>
      <c r="U59" s="204">
        <f>'3e Historical level Inputs'!U57</f>
        <v>120.5856757142857</v>
      </c>
      <c r="V59" s="204">
        <f>'3e Historical level Inputs'!V57</f>
        <v>120.5856757142857</v>
      </c>
      <c r="W59" s="204">
        <f>'3e Historical level Inputs'!W57</f>
        <v>120.5856757142857</v>
      </c>
      <c r="X59" s="204">
        <f>'3e Historical level Inputs'!X57</f>
        <v>120.5856757142857</v>
      </c>
      <c r="Y59" s="204">
        <f>'3e Historical level Inputs'!Y57</f>
        <v>95.202480714285699</v>
      </c>
      <c r="Z59" s="204">
        <f>'3e Historical level Inputs'!Z57</f>
        <v>95.202480714285699</v>
      </c>
      <c r="AA59" s="204">
        <f>'3e Historical level Inputs'!AA57</f>
        <v>95.202480714285699</v>
      </c>
      <c r="AB59" s="204">
        <f>'3e Historical level Inputs'!AB57</f>
        <v>95.202480714285699</v>
      </c>
      <c r="AC59" s="204">
        <f>'3e Historical level Inputs'!AC57</f>
        <v>123.62351857142858</v>
      </c>
      <c r="AD59" s="144"/>
      <c r="AE59" s="174" t="s">
        <v>204</v>
      </c>
      <c r="AF59" s="204">
        <f>'3e Historical level Inputs'!AF57</f>
        <v>16.43282142857143</v>
      </c>
      <c r="AG59" s="204">
        <f>'3e Historical level Inputs'!AG57</f>
        <v>16.43282142857143</v>
      </c>
      <c r="AH59" s="204">
        <f>'3e Historical level Inputs'!AH57</f>
        <v>16.727428571428572</v>
      </c>
      <c r="AI59" s="204">
        <f>'3e Historical level Inputs'!AI57</f>
        <v>16.727428571428572</v>
      </c>
      <c r="AJ59" s="204">
        <f>'3e Historical level Inputs'!AJ57</f>
        <v>16.54232142857143</v>
      </c>
      <c r="AK59" s="204">
        <f>'3e Historical level Inputs'!AK57</f>
        <v>16.54232142857143</v>
      </c>
      <c r="AL59" s="204">
        <f>'3e Historical level Inputs'!AL57</f>
        <v>17.267107142857146</v>
      </c>
      <c r="AM59" s="204">
        <f>'3e Historical level Inputs'!AM57</f>
        <v>17.267107142857146</v>
      </c>
      <c r="AN59" s="204">
        <f>'3e Historical level Inputs'!AN57</f>
        <v>17.41310714285714</v>
      </c>
      <c r="AO59" s="204">
        <f>'3e Historical level Inputs'!AO57</f>
        <v>17.41310714285714</v>
      </c>
      <c r="AP59" s="204">
        <f>'3e Historical level Inputs'!AP57</f>
        <v>84.411464285714274</v>
      </c>
      <c r="AQ59" s="172"/>
      <c r="AR59" s="204">
        <f>'3e Historical level Inputs'!AR57</f>
        <v>84.411464285714274</v>
      </c>
      <c r="AS59" s="204">
        <f>'3e Historical level Inputs'!AS57</f>
        <v>84.411464285714274</v>
      </c>
      <c r="AT59" s="204">
        <f>'3e Historical level Inputs'!AT57</f>
        <v>103.14368142857143</v>
      </c>
      <c r="AU59" s="204">
        <f>'3e Historical level Inputs'!AU57</f>
        <v>103.14368142857143</v>
      </c>
      <c r="AV59" s="204">
        <f>'3e Historical level Inputs'!AV57</f>
        <v>103.14368142857143</v>
      </c>
      <c r="AW59" s="204">
        <f>'3e Historical level Inputs'!AW57</f>
        <v>103.14368142857143</v>
      </c>
      <c r="AX59" s="204">
        <f>'3e Historical level Inputs'!AX57</f>
        <v>120.5856757142857</v>
      </c>
      <c r="AY59" s="204">
        <f>'3e Historical level Inputs'!AY57</f>
        <v>120.5856757142857</v>
      </c>
      <c r="AZ59" s="204">
        <f>'3e Historical level Inputs'!AZ57</f>
        <v>120.5856757142857</v>
      </c>
      <c r="BA59" s="204">
        <f>'3e Historical level Inputs'!BA57</f>
        <v>120.5856757142857</v>
      </c>
      <c r="BB59" s="204">
        <f>'3e Historical level Inputs'!BB57</f>
        <v>95.202480714285699</v>
      </c>
      <c r="BC59" s="204">
        <f>'3e Historical level Inputs'!BC57</f>
        <v>95.202480714285699</v>
      </c>
      <c r="BD59" s="204">
        <f>'3e Historical level Inputs'!BD57</f>
        <v>95.202480714285699</v>
      </c>
      <c r="BE59" s="204">
        <f>'3e Historical level Inputs'!BE57</f>
        <v>95.202480714285699</v>
      </c>
      <c r="BF59" s="204">
        <f>'3e Historical level Inputs'!BF57</f>
        <v>123.62351857142858</v>
      </c>
      <c r="BH59" s="174" t="s">
        <v>204</v>
      </c>
      <c r="BI59" s="204">
        <f>'3e Historical level Inputs'!BI57</f>
        <v>0</v>
      </c>
      <c r="BJ59" s="204">
        <f>'3e Historical level Inputs'!BJ57</f>
        <v>0</v>
      </c>
      <c r="BK59" s="204">
        <f>'3e Historical level Inputs'!BK57</f>
        <v>0</v>
      </c>
      <c r="BL59" s="204">
        <f>'3e Historical level Inputs'!BL57</f>
        <v>0</v>
      </c>
      <c r="BM59" s="204">
        <f>'3e Historical level Inputs'!BM57</f>
        <v>0</v>
      </c>
      <c r="BN59" s="204">
        <f>'3e Historical level Inputs'!BN57</f>
        <v>0</v>
      </c>
      <c r="BO59" s="204">
        <f>'3e Historical level Inputs'!BO57</f>
        <v>0</v>
      </c>
      <c r="BP59" s="204">
        <f>'3e Historical level Inputs'!BP57</f>
        <v>0</v>
      </c>
      <c r="BQ59" s="204">
        <f>'3e Historical level Inputs'!BQ57</f>
        <v>0</v>
      </c>
      <c r="BR59" s="204">
        <f>'3e Historical level Inputs'!BR57</f>
        <v>0</v>
      </c>
      <c r="BS59" s="204">
        <f>'3e Historical level Inputs'!BS57</f>
        <v>0</v>
      </c>
      <c r="BT59" s="172"/>
      <c r="BU59" s="204">
        <f>'3e Historical level Inputs'!BU57</f>
        <v>0</v>
      </c>
      <c r="BV59" s="204">
        <f>'3e Historical level Inputs'!BV57</f>
        <v>0</v>
      </c>
      <c r="BW59" s="204">
        <f>'3e Historical level Inputs'!BW57</f>
        <v>0</v>
      </c>
      <c r="BX59" s="204">
        <f>'3e Historical level Inputs'!BX57</f>
        <v>0</v>
      </c>
      <c r="BY59" s="204">
        <f>'3e Historical level Inputs'!BY57</f>
        <v>0</v>
      </c>
      <c r="BZ59" s="204">
        <f>'3e Historical level Inputs'!BZ57</f>
        <v>0</v>
      </c>
      <c r="CA59" s="204">
        <f>'3e Historical level Inputs'!CA57</f>
        <v>0</v>
      </c>
      <c r="CB59" s="204">
        <f>'3e Historical level Inputs'!CB57</f>
        <v>0</v>
      </c>
      <c r="CC59" s="204">
        <f>'3e Historical level Inputs'!CC57</f>
        <v>0</v>
      </c>
      <c r="CD59" s="204">
        <f>'3e Historical level Inputs'!CD57</f>
        <v>0</v>
      </c>
      <c r="CE59" s="204">
        <f>'3e Historical level Inputs'!CE57</f>
        <v>0</v>
      </c>
      <c r="CF59" s="204">
        <f>'3e Historical level Inputs'!CF57</f>
        <v>0</v>
      </c>
      <c r="CG59" s="204">
        <f>'3e Historical level Inputs'!CG57</f>
        <v>0</v>
      </c>
      <c r="CH59" s="204">
        <f>'3e Historical level Inputs'!CH57</f>
        <v>0</v>
      </c>
      <c r="CI59" s="204">
        <f>'3e Historical level Inputs'!CI57</f>
        <v>0</v>
      </c>
      <c r="CJ59" s="144"/>
      <c r="CK59" s="174" t="s">
        <v>204</v>
      </c>
      <c r="CL59" s="204">
        <f>IF(ISBLANK('3e Historical level Inputs'!CL57),"",'3e Historical level Inputs'!CL57)</f>
        <v>16.43282142857143</v>
      </c>
      <c r="CM59" s="204">
        <f>IF(ISBLANK('3e Historical level Inputs'!CM57),"",'3e Historical level Inputs'!CM57)</f>
        <v>16.43282142857143</v>
      </c>
      <c r="CN59" s="204">
        <f>IF(ISBLANK('3e Historical level Inputs'!CN57),"",'3e Historical level Inputs'!CN57)</f>
        <v>16.727428571428572</v>
      </c>
      <c r="CO59" s="204">
        <f>IF(ISBLANK('3e Historical level Inputs'!CO57),"",'3e Historical level Inputs'!CO57)</f>
        <v>16.727428571428572</v>
      </c>
      <c r="CP59" s="204">
        <f>IF(ISBLANK('3e Historical level Inputs'!CP57),"",'3e Historical level Inputs'!CP57)</f>
        <v>16.54232142857143</v>
      </c>
      <c r="CQ59" s="204">
        <f>IF(ISBLANK('3e Historical level Inputs'!CQ57),"",'3e Historical level Inputs'!CQ57)</f>
        <v>16.54232142857143</v>
      </c>
      <c r="CR59" s="204">
        <f>IF(ISBLANK('3e Historical level Inputs'!CR57),"",'3e Historical level Inputs'!CR57)</f>
        <v>17.267107142857146</v>
      </c>
      <c r="CS59" s="204">
        <f>IF(ISBLANK('3e Historical level Inputs'!CS57),"",'3e Historical level Inputs'!CS57)</f>
        <v>17.267107142857146</v>
      </c>
      <c r="CT59" s="204">
        <f>IF(ISBLANK('3e Historical level Inputs'!CT57),"",'3e Historical level Inputs'!CT57)</f>
        <v>17.41310714285714</v>
      </c>
      <c r="CU59" s="204">
        <f>IF(ISBLANK('3e Historical level Inputs'!CU57),"",'3e Historical level Inputs'!CU57)</f>
        <v>17.41310714285714</v>
      </c>
      <c r="CV59" s="204">
        <f>IF(ISBLANK('3e Historical level Inputs'!CV57),"",'3e Historical level Inputs'!CV57)</f>
        <v>84.411464285714274</v>
      </c>
      <c r="CW59" s="172"/>
      <c r="CX59" s="204">
        <f>IF(ISBLANK('3e Historical level Inputs'!CX57),"",'3e Historical level Inputs'!CX57)</f>
        <v>84.411464285714274</v>
      </c>
      <c r="CY59" s="204">
        <f>IF(ISBLANK('3e Historical level Inputs'!CY57),"",'3e Historical level Inputs'!CY57)</f>
        <v>84.411464285714274</v>
      </c>
      <c r="CZ59" s="204">
        <f>IF(ISBLANK('3e Historical level Inputs'!CZ57),"",'3e Historical level Inputs'!CZ57)</f>
        <v>103.14368142857143</v>
      </c>
      <c r="DA59" s="204">
        <f>IF(ISBLANK('3e Historical level Inputs'!DA57),"",'3e Historical level Inputs'!DA57)</f>
        <v>103.14368142857143</v>
      </c>
      <c r="DB59" s="204">
        <f>IF(ISBLANK('3e Historical level Inputs'!DB57),"",'3e Historical level Inputs'!DB57)</f>
        <v>103.14368142857143</v>
      </c>
      <c r="DC59" s="204">
        <f>IF(ISBLANK('3e Historical level Inputs'!DC57),"",'3e Historical level Inputs'!DC57)</f>
        <v>103.14368142857143</v>
      </c>
      <c r="DD59" s="204">
        <f>'3e Historical level Inputs'!DD57</f>
        <v>120.5856757142857</v>
      </c>
      <c r="DE59" s="204">
        <f>'3e Historical level Inputs'!DE57</f>
        <v>120.5856757142857</v>
      </c>
      <c r="DF59" s="204">
        <f>'3e Historical level Inputs'!DF57</f>
        <v>120.5856757142857</v>
      </c>
      <c r="DG59" s="204">
        <f>'3e Historical level Inputs'!DG57</f>
        <v>120.5856757142857</v>
      </c>
      <c r="DH59" s="204">
        <f>'3e Historical level Inputs'!DH57</f>
        <v>95.202480714285699</v>
      </c>
      <c r="DI59" s="204">
        <f>'3e Historical level Inputs'!DI57</f>
        <v>95.202480714285699</v>
      </c>
      <c r="DJ59" s="204">
        <f>'3e Historical level Inputs'!DJ57</f>
        <v>95.202480714285699</v>
      </c>
      <c r="DK59" s="204">
        <f>'3e Historical level Inputs'!DK57</f>
        <v>95.202480714285699</v>
      </c>
      <c r="DL59" s="204">
        <f>'3e Historical level Inputs'!DL57</f>
        <v>123.62351857142858</v>
      </c>
    </row>
    <row r="60" spans="2:116" s="158" customFormat="1" ht="10.5" customHeight="1">
      <c r="B60" s="174" t="s">
        <v>205</v>
      </c>
      <c r="C60" s="204">
        <f>'3e Historical level Inputs'!C58</f>
        <v>39.664800000000007</v>
      </c>
      <c r="D60" s="204">
        <f>'3e Historical level Inputs'!D58</f>
        <v>40.169342465753417</v>
      </c>
      <c r="E60" s="204">
        <f>'3e Historical level Inputs'!E58</f>
        <v>40.751506849315078</v>
      </c>
      <c r="F60" s="204">
        <f>'3e Historical level Inputs'!F58</f>
        <v>41.100805479452056</v>
      </c>
      <c r="G60" s="204">
        <f>'3e Historical level Inputs'!G58</f>
        <v>41.566536986301358</v>
      </c>
      <c r="H60" s="204">
        <f>'3e Historical level Inputs'!H58</f>
        <v>41.87702465753425</v>
      </c>
      <c r="I60" s="204">
        <f>'3e Historical level Inputs'!I58</f>
        <v>42.109890410958897</v>
      </c>
      <c r="J60" s="204">
        <f>'3e Historical level Inputs'!J58</f>
        <v>42.226323287671228</v>
      </c>
      <c r="K60" s="204">
        <f>'3e Historical level Inputs'!K58</f>
        <v>42.45918904109589</v>
      </c>
      <c r="L60" s="204">
        <f>'3e Historical level Inputs'!L58</f>
        <v>43.235408219178098</v>
      </c>
      <c r="M60" s="204">
        <f>'3e Historical level Inputs'!M58</f>
        <v>44.516169863013708</v>
      </c>
      <c r="N60" s="172"/>
      <c r="O60" s="204">
        <f>'3e Historical level Inputs'!O58</f>
        <v>46.767205479452052</v>
      </c>
      <c r="P60" s="204">
        <f>'3e Historical level Inputs'!P58</f>
        <v>46.767205479452052</v>
      </c>
      <c r="Q60" s="204">
        <f>'3e Historical level Inputs'!Q58</f>
        <v>48.630131506849317</v>
      </c>
      <c r="R60" s="204">
        <f>'3e Historical level Inputs'!R58</f>
        <v>48.630131506849317</v>
      </c>
      <c r="S60" s="204">
        <f>'3e Historical level Inputs'!S58</f>
        <v>50.221380821917812</v>
      </c>
      <c r="T60" s="204">
        <f>'3e Historical level Inputs'!T58</f>
        <v>50.221380821917812</v>
      </c>
      <c r="U60" s="204">
        <f>'3e Historical level Inputs'!U58</f>
        <v>50.648301369863013</v>
      </c>
      <c r="V60" s="204">
        <f>'3e Historical level Inputs'!V58</f>
        <v>50.648301369863013</v>
      </c>
      <c r="W60" s="204">
        <f>'3e Historical level Inputs'!W58</f>
        <v>51.618575342465753</v>
      </c>
      <c r="X60" s="204">
        <f>'3e Historical level Inputs'!X58</f>
        <v>51.618575342465753</v>
      </c>
      <c r="Y60" s="204">
        <f>'3e Historical level Inputs'!Y58</f>
        <v>52.433605479452048</v>
      </c>
      <c r="Z60" s="204" t="str">
        <f>'3e Historical level Inputs'!Z58</f>
        <v>-</v>
      </c>
      <c r="AA60" s="204" t="str">
        <f>'3e Historical level Inputs'!AA58</f>
        <v>-</v>
      </c>
      <c r="AB60" s="204" t="str">
        <f>'3e Historical level Inputs'!AB58</f>
        <v>-</v>
      </c>
      <c r="AC60" s="204" t="str">
        <f>'3e Historical level Inputs'!AC58</f>
        <v>-</v>
      </c>
      <c r="AD60" s="144"/>
      <c r="AE60" s="174" t="s">
        <v>205</v>
      </c>
      <c r="AF60" s="204">
        <f>'3e Historical level Inputs'!AF58</f>
        <v>39.933199999999992</v>
      </c>
      <c r="AG60" s="204">
        <f>'3e Historical level Inputs'!AG58</f>
        <v>40.441156555772992</v>
      </c>
      <c r="AH60" s="204">
        <f>'3e Historical level Inputs'!AH58</f>
        <v>41.027260273972608</v>
      </c>
      <c r="AI60" s="204">
        <f>'3e Historical level Inputs'!AI58</f>
        <v>41.37892250489238</v>
      </c>
      <c r="AJ60" s="204">
        <f>'3e Historical level Inputs'!AJ58</f>
        <v>41.847805479452056</v>
      </c>
      <c r="AK60" s="204">
        <f>'3e Historical level Inputs'!AK58</f>
        <v>42.160394129158519</v>
      </c>
      <c r="AL60" s="204">
        <f>'3e Historical level Inputs'!AL58</f>
        <v>42.39483561643835</v>
      </c>
      <c r="AM60" s="204">
        <f>'3e Historical level Inputs'!AM58</f>
        <v>42.51205636007829</v>
      </c>
      <c r="AN60" s="204">
        <f>'3e Historical level Inputs'!AN58</f>
        <v>42.746497847358121</v>
      </c>
      <c r="AO60" s="204">
        <f>'3e Historical level Inputs'!AO58</f>
        <v>43.527969471624267</v>
      </c>
      <c r="AP60" s="204">
        <f>'3e Historical level Inputs'!AP58</f>
        <v>44.817397651663399</v>
      </c>
      <c r="AQ60" s="172"/>
      <c r="AR60" s="204">
        <f>'3e Historical level Inputs'!AR58</f>
        <v>47.083665362035234</v>
      </c>
      <c r="AS60" s="204">
        <f>'3e Historical level Inputs'!AS58</f>
        <v>47.083665362035234</v>
      </c>
      <c r="AT60" s="204">
        <f>'3e Historical level Inputs'!AT58</f>
        <v>48.959197260273974</v>
      </c>
      <c r="AU60" s="204">
        <f>'3e Historical level Inputs'!AU58</f>
        <v>48.959197260273974</v>
      </c>
      <c r="AV60" s="204">
        <f>'3e Historical level Inputs'!AV58</f>
        <v>50.561214090019568</v>
      </c>
      <c r="AW60" s="204">
        <f>'3e Historical level Inputs'!AW58</f>
        <v>50.561214090019568</v>
      </c>
      <c r="AX60" s="204">
        <f>'3e Historical level Inputs'!AX58</f>
        <v>50.991023483365936</v>
      </c>
      <c r="AY60" s="204">
        <f>'3e Historical level Inputs'!AY58</f>
        <v>50.991023483365936</v>
      </c>
      <c r="AZ60" s="204">
        <f>'3e Historical level Inputs'!AZ58</f>
        <v>51.967863013698626</v>
      </c>
      <c r="BA60" s="204">
        <f>'3e Historical level Inputs'!BA58</f>
        <v>51.967863013698626</v>
      </c>
      <c r="BB60" s="204">
        <f>'3e Historical level Inputs'!BB58</f>
        <v>52.788408219178102</v>
      </c>
      <c r="BC60" s="204" t="str">
        <f>'3e Historical level Inputs'!BC58</f>
        <v>-</v>
      </c>
      <c r="BD60" s="204" t="str">
        <f>'3e Historical level Inputs'!BD58</f>
        <v>-</v>
      </c>
      <c r="BE60" s="204" t="str">
        <f>'3e Historical level Inputs'!BE58</f>
        <v>-</v>
      </c>
      <c r="BF60" s="204" t="str">
        <f>'3e Historical level Inputs'!BF58</f>
        <v>-</v>
      </c>
      <c r="BH60" s="174" t="s">
        <v>205</v>
      </c>
      <c r="BI60" s="204">
        <f>'3e Historical level Inputs'!BI58</f>
        <v>64.944500000000033</v>
      </c>
      <c r="BJ60" s="204">
        <f>'3e Historical level Inputs'!BJ58</f>
        <v>65.770604207436435</v>
      </c>
      <c r="BK60" s="204">
        <f>'3e Historical level Inputs'!BK58</f>
        <v>66.723801369863025</v>
      </c>
      <c r="BL60" s="204">
        <f>'3e Historical level Inputs'!BL58</f>
        <v>67.295719667318977</v>
      </c>
      <c r="BM60" s="204">
        <f>'3e Historical level Inputs'!BM58</f>
        <v>68.058277397260298</v>
      </c>
      <c r="BN60" s="204">
        <f>'3e Historical level Inputs'!BN58</f>
        <v>68.566649217221112</v>
      </c>
      <c r="BO60" s="204">
        <f>'3e Historical level Inputs'!BO58</f>
        <v>68.94792808219178</v>
      </c>
      <c r="BP60" s="204">
        <f>'3e Historical level Inputs'!BP58</f>
        <v>69.138567514677106</v>
      </c>
      <c r="BQ60" s="204">
        <f>'3e Historical level Inputs'!BQ58</f>
        <v>69.519846379647774</v>
      </c>
      <c r="BR60" s="204">
        <f>'3e Historical level Inputs'!BR58</f>
        <v>70.790775929549909</v>
      </c>
      <c r="BS60" s="204">
        <f>'3e Historical level Inputs'!BS58</f>
        <v>72.887809686888446</v>
      </c>
      <c r="BT60" s="172"/>
      <c r="BU60" s="204">
        <f>'3e Historical level Inputs'!BU58</f>
        <v>76.573505381604704</v>
      </c>
      <c r="BV60" s="204">
        <f>'3e Historical level Inputs'!BV58</f>
        <v>76.573505381604704</v>
      </c>
      <c r="BW60" s="204">
        <f>'3e Historical level Inputs'!BW58</f>
        <v>79.62373630136986</v>
      </c>
      <c r="BX60" s="204">
        <f>'3e Historical level Inputs'!BX58</f>
        <v>79.62373630136986</v>
      </c>
      <c r="BY60" s="204">
        <f>'3e Historical level Inputs'!BY58</f>
        <v>82.229141878669253</v>
      </c>
      <c r="BZ60" s="204">
        <f>'3e Historical level Inputs'!BZ58</f>
        <v>82.229141878669253</v>
      </c>
      <c r="CA60" s="204">
        <f>'3e Historical level Inputs'!CA58</f>
        <v>82.928153131115451</v>
      </c>
      <c r="CB60" s="204">
        <f>'3e Historical level Inputs'!CB58</f>
        <v>82.928153131115451</v>
      </c>
      <c r="CC60" s="204">
        <f>'3e Historical level Inputs'!CC58</f>
        <v>84.516815068493116</v>
      </c>
      <c r="CD60" s="204">
        <f>'3e Historical level Inputs'!CD58</f>
        <v>84.516815068493116</v>
      </c>
      <c r="CE60" s="204">
        <f>'3e Historical level Inputs'!CE58</f>
        <v>85.851291095890446</v>
      </c>
      <c r="CF60" s="204" t="str">
        <f>'3e Historical level Inputs'!CF58</f>
        <v>-</v>
      </c>
      <c r="CG60" s="204" t="str">
        <f>'3e Historical level Inputs'!CG58</f>
        <v>-</v>
      </c>
      <c r="CH60" s="204" t="str">
        <f>'3e Historical level Inputs'!CH58</f>
        <v>-</v>
      </c>
      <c r="CI60" s="204" t="str">
        <f>'3e Historical level Inputs'!CI58</f>
        <v>-</v>
      </c>
      <c r="CJ60" s="144"/>
      <c r="CK60" s="174" t="s">
        <v>205</v>
      </c>
      <c r="CL60" s="204">
        <f>IF(ISBLANK('3e Historical level Inputs'!CL58),"",'3e Historical level Inputs'!CL58)</f>
        <v>104.60930000000005</v>
      </c>
      <c r="CM60" s="204">
        <f>IF(ISBLANK('3e Historical level Inputs'!CM58),"",'3e Historical level Inputs'!CM58)</f>
        <v>105.93994667318985</v>
      </c>
      <c r="CN60" s="204">
        <f>IF(ISBLANK('3e Historical level Inputs'!CN58),"",'3e Historical level Inputs'!CN58)</f>
        <v>107.4753082191781</v>
      </c>
      <c r="CO60" s="204">
        <f>IF(ISBLANK('3e Historical level Inputs'!CO58),"",'3e Historical level Inputs'!CO58)</f>
        <v>108.39652514677104</v>
      </c>
      <c r="CP60" s="204">
        <f>IF(ISBLANK('3e Historical level Inputs'!CP58),"",'3e Historical level Inputs'!CP58)</f>
        <v>109.62481438356166</v>
      </c>
      <c r="CQ60" s="204">
        <f>IF(ISBLANK('3e Historical level Inputs'!CQ58),"",'3e Historical level Inputs'!CQ58)</f>
        <v>110.44367387475536</v>
      </c>
      <c r="CR60" s="204">
        <f>IF(ISBLANK('3e Historical level Inputs'!CR58),"",'3e Historical level Inputs'!CR58)</f>
        <v>111.05781849315068</v>
      </c>
      <c r="CS60" s="204">
        <f>IF(ISBLANK('3e Historical level Inputs'!CS58),"",'3e Historical level Inputs'!CS58)</f>
        <v>111.36489080234833</v>
      </c>
      <c r="CT60" s="204">
        <f>IF(ISBLANK('3e Historical level Inputs'!CT58),"",'3e Historical level Inputs'!CT58)</f>
        <v>111.97903542074366</v>
      </c>
      <c r="CU60" s="204">
        <f>IF(ISBLANK('3e Historical level Inputs'!CU58),"",'3e Historical level Inputs'!CU58)</f>
        <v>114.02618414872801</v>
      </c>
      <c r="CV60" s="204">
        <f>IF(ISBLANK('3e Historical level Inputs'!CV58),"",'3e Historical level Inputs'!CV58)</f>
        <v>117.40397954990215</v>
      </c>
      <c r="CW60" s="172"/>
      <c r="CX60" s="204">
        <f>IF(ISBLANK('3e Historical level Inputs'!CX58),"",'3e Historical level Inputs'!CX58)</f>
        <v>123.34071086105675</v>
      </c>
      <c r="CY60" s="204">
        <f>IF(ISBLANK('3e Historical level Inputs'!CY58),"",'3e Historical level Inputs'!CY58)</f>
        <v>123.34071086105675</v>
      </c>
      <c r="CZ60" s="204">
        <f>IF(ISBLANK('3e Historical level Inputs'!CZ58),"",'3e Historical level Inputs'!CZ58)</f>
        <v>128.25386780821918</v>
      </c>
      <c r="DA60" s="204">
        <f>IF(ISBLANK('3e Historical level Inputs'!DA58),"",'3e Historical level Inputs'!DA58)</f>
        <v>128.25386780821918</v>
      </c>
      <c r="DB60" s="204">
        <f>IF(ISBLANK('3e Historical level Inputs'!DB58),"",'3e Historical level Inputs'!DB58)</f>
        <v>132.45052270058707</v>
      </c>
      <c r="DC60" s="204">
        <f>IF(ISBLANK('3e Historical level Inputs'!DC58),"",'3e Historical level Inputs'!DC58)</f>
        <v>132.45052270058707</v>
      </c>
      <c r="DD60" s="204">
        <f>'3e Historical level Inputs'!DD58</f>
        <v>133.57645450097846</v>
      </c>
      <c r="DE60" s="204">
        <f>'3e Historical level Inputs'!DE58</f>
        <v>133.57645450097846</v>
      </c>
      <c r="DF60" s="204">
        <f>'3e Historical level Inputs'!DF58</f>
        <v>136.13539041095888</v>
      </c>
      <c r="DG60" s="204">
        <f>'3e Historical level Inputs'!DG58</f>
        <v>136.13539041095888</v>
      </c>
      <c r="DH60" s="204">
        <f>'3e Historical level Inputs'!DH58</f>
        <v>138.28489657534249</v>
      </c>
      <c r="DI60" s="204" t="str">
        <f>'3e Historical level Inputs'!DI58</f>
        <v>-</v>
      </c>
      <c r="DJ60" s="204" t="str">
        <f>'3e Historical level Inputs'!DJ58</f>
        <v>-</v>
      </c>
      <c r="DK60" s="204" t="str">
        <f>'3e Historical level Inputs'!DK58</f>
        <v>-</v>
      </c>
      <c r="DL60" s="204" t="str">
        <f>'3e Historical level Inputs'!DL58</f>
        <v>-</v>
      </c>
    </row>
    <row r="61" spans="2:116" s="158" customFormat="1" ht="10.5" customHeight="1">
      <c r="B61" s="174" t="s">
        <v>206</v>
      </c>
      <c r="C61" s="204">
        <f>'3e Historical level Inputs'!C59</f>
        <v>0</v>
      </c>
      <c r="D61" s="204">
        <f>'3e Historical level Inputs'!D59</f>
        <v>-0.1310662676190151</v>
      </c>
      <c r="E61" s="204">
        <f>'3e Historical level Inputs'!E59</f>
        <v>1.6490220555819268</v>
      </c>
      <c r="F61" s="204">
        <f>'3e Historical level Inputs'!F59</f>
        <v>7.9249822078168828</v>
      </c>
      <c r="G61" s="204">
        <f>'3e Historical level Inputs'!G59</f>
        <v>9.5945159615724229</v>
      </c>
      <c r="H61" s="204">
        <f>'3e Historical level Inputs'!H59</f>
        <v>9.6655312765157912</v>
      </c>
      <c r="I61" s="204">
        <f>'3e Historical level Inputs'!I59</f>
        <v>11.448655558303896</v>
      </c>
      <c r="J61" s="204">
        <f>'3e Historical level Inputs'!J59</f>
        <v>11.630458109953564</v>
      </c>
      <c r="K61" s="204">
        <f>'3e Historical level Inputs'!K59</f>
        <v>11.375413031411084</v>
      </c>
      <c r="L61" s="204">
        <f>'3e Historical level Inputs'!L59</f>
        <v>11.405483218834176</v>
      </c>
      <c r="M61" s="204">
        <f>'3e Historical level Inputs'!M59</f>
        <v>10.452988037960663</v>
      </c>
      <c r="N61" s="172"/>
      <c r="O61" s="204">
        <f>'3e Historical level Inputs'!O59</f>
        <v>11.090106502704797</v>
      </c>
      <c r="P61" s="204">
        <f>'3e Historical level Inputs'!P59</f>
        <v>11.090106502704797</v>
      </c>
      <c r="Q61" s="204">
        <f>'3e Historical level Inputs'!Q59</f>
        <v>11.951673643525851</v>
      </c>
      <c r="R61" s="204">
        <f>'3e Historical level Inputs'!R59</f>
        <v>11.951673643525851</v>
      </c>
      <c r="S61" s="204">
        <f>'3e Historical level Inputs'!S59</f>
        <v>10.69908760649443</v>
      </c>
      <c r="T61" s="204">
        <f>'3e Historical level Inputs'!T59</f>
        <v>10.69908760649443</v>
      </c>
      <c r="U61" s="204">
        <f>'3e Historical level Inputs'!U59</f>
        <v>11.082285041361699</v>
      </c>
      <c r="V61" s="204">
        <f>'3e Historical level Inputs'!V59</f>
        <v>11.082285041361699</v>
      </c>
      <c r="W61" s="204">
        <f>'3e Historical level Inputs'!W59</f>
        <v>13.25048425965346</v>
      </c>
      <c r="X61" s="204">
        <f>'3e Historical level Inputs'!X59</f>
        <v>13.25048425965346</v>
      </c>
      <c r="Y61" s="204">
        <f>'3e Historical level Inputs'!Y59</f>
        <v>13.675063223126843</v>
      </c>
      <c r="Z61" s="204">
        <f>'3e Historical level Inputs'!Z59</f>
        <v>1.1502312827846839</v>
      </c>
      <c r="AA61" s="204">
        <f>'3e Historical level Inputs'!AA59</f>
        <v>-1.4282999999999999</v>
      </c>
      <c r="AB61" s="204">
        <f>'3e Historical level Inputs'!AB59</f>
        <v>-1.4282999999999999</v>
      </c>
      <c r="AC61" s="204">
        <f>'3e Historical level Inputs'!AC59</f>
        <v>-2.1125554063799998</v>
      </c>
      <c r="AD61" s="144"/>
      <c r="AE61" s="174" t="s">
        <v>206</v>
      </c>
      <c r="AF61" s="204">
        <f>'3e Historical level Inputs'!AF59</f>
        <v>0</v>
      </c>
      <c r="AG61" s="204">
        <f>'3e Historical level Inputs'!AG59</f>
        <v>-0.1310662676190151</v>
      </c>
      <c r="AH61" s="204">
        <f>'3e Historical level Inputs'!AH59</f>
        <v>1.6490220555819268</v>
      </c>
      <c r="AI61" s="204">
        <f>'3e Historical level Inputs'!AI59</f>
        <v>7.9249822078168828</v>
      </c>
      <c r="AJ61" s="204">
        <f>'3e Historical level Inputs'!AJ59</f>
        <v>9.5945159615724229</v>
      </c>
      <c r="AK61" s="204">
        <f>'3e Historical level Inputs'!AK59</f>
        <v>9.6655312765157912</v>
      </c>
      <c r="AL61" s="204">
        <f>'3e Historical level Inputs'!AL59</f>
        <v>11.448655558303896</v>
      </c>
      <c r="AM61" s="204">
        <f>'3e Historical level Inputs'!AM59</f>
        <v>11.630458109953564</v>
      </c>
      <c r="AN61" s="204">
        <f>'3e Historical level Inputs'!AN59</f>
        <v>11.375413031411084</v>
      </c>
      <c r="AO61" s="204">
        <f>'3e Historical level Inputs'!AO59</f>
        <v>11.405483218834176</v>
      </c>
      <c r="AP61" s="204">
        <f>'3e Historical level Inputs'!AP59</f>
        <v>10.452988037960663</v>
      </c>
      <c r="AQ61" s="172"/>
      <c r="AR61" s="204">
        <f>'3e Historical level Inputs'!AR59</f>
        <v>11.090106502704797</v>
      </c>
      <c r="AS61" s="204">
        <f>'3e Historical level Inputs'!AS59</f>
        <v>11.090106502704797</v>
      </c>
      <c r="AT61" s="204">
        <f>'3e Historical level Inputs'!AT59</f>
        <v>11.951673643525851</v>
      </c>
      <c r="AU61" s="204">
        <f>'3e Historical level Inputs'!AU59</f>
        <v>11.951673643525851</v>
      </c>
      <c r="AV61" s="204">
        <f>'3e Historical level Inputs'!AV59</f>
        <v>10.69908760649443</v>
      </c>
      <c r="AW61" s="204">
        <f>'3e Historical level Inputs'!AW59</f>
        <v>10.69908760649443</v>
      </c>
      <c r="AX61" s="204">
        <f>'3e Historical level Inputs'!AX59</f>
        <v>11.082285041361699</v>
      </c>
      <c r="AY61" s="204">
        <f>'3e Historical level Inputs'!AY59</f>
        <v>11.082285041361699</v>
      </c>
      <c r="AZ61" s="204">
        <f>'3e Historical level Inputs'!AZ59</f>
        <v>13.25048425965346</v>
      </c>
      <c r="BA61" s="204">
        <f>'3e Historical level Inputs'!BA59</f>
        <v>13.25048425965346</v>
      </c>
      <c r="BB61" s="204">
        <f>'3e Historical level Inputs'!BB59</f>
        <v>13.675063223126843</v>
      </c>
      <c r="BC61" s="204">
        <f>'3e Historical level Inputs'!BC59</f>
        <v>1.1502312827846839</v>
      </c>
      <c r="BD61" s="204">
        <f>'3e Historical level Inputs'!BD59</f>
        <v>-1.4282999999999999</v>
      </c>
      <c r="BE61" s="204">
        <f>'3e Historical level Inputs'!BE59</f>
        <v>-1.4282999999999999</v>
      </c>
      <c r="BF61" s="204">
        <f>'3e Historical level Inputs'!BF59</f>
        <v>-2.1125554063799998</v>
      </c>
      <c r="BH61" s="174" t="s">
        <v>206</v>
      </c>
      <c r="BI61" s="204">
        <f>'3e Historical level Inputs'!BI59</f>
        <v>0</v>
      </c>
      <c r="BJ61" s="204">
        <f>'3e Historical level Inputs'!BJ59</f>
        <v>-0.1023941345466083</v>
      </c>
      <c r="BK61" s="204">
        <f>'3e Historical level Inputs'!BK59</f>
        <v>1.3107897268148034</v>
      </c>
      <c r="BL61" s="204">
        <f>'3e Historical level Inputs'!BL59</f>
        <v>8.7391024854837429</v>
      </c>
      <c r="BM61" s="204">
        <f>'3e Historical level Inputs'!BM59</f>
        <v>10.102089688688181</v>
      </c>
      <c r="BN61" s="204">
        <f>'3e Historical level Inputs'!BN59</f>
        <v>10.300173121233545</v>
      </c>
      <c r="BO61" s="204">
        <f>'3e Historical level Inputs'!BO59</f>
        <v>11.847822371645295</v>
      </c>
      <c r="BP61" s="204">
        <f>'3e Historical level Inputs'!BP59</f>
        <v>7.7038430079225835</v>
      </c>
      <c r="BQ61" s="204">
        <f>'3e Historical level Inputs'!BQ59</f>
        <v>7.5210837283470982</v>
      </c>
      <c r="BR61" s="204">
        <f>'3e Historical level Inputs'!BR59</f>
        <v>5.503966281336238</v>
      </c>
      <c r="BS61" s="204">
        <f>'3e Historical level Inputs'!BS59</f>
        <v>2.3340147638275894</v>
      </c>
      <c r="BT61" s="172"/>
      <c r="BU61" s="204">
        <f>'3e Historical level Inputs'!BU59</f>
        <v>2.3848554466543854</v>
      </c>
      <c r="BV61" s="204">
        <f>'3e Historical level Inputs'!BV59</f>
        <v>2.3848554466543854</v>
      </c>
      <c r="BW61" s="204">
        <f>'3e Historical level Inputs'!BW59</f>
        <v>2.7714012178486205</v>
      </c>
      <c r="BX61" s="204">
        <f>'3e Historical level Inputs'!BX59</f>
        <v>2.7714012178486205</v>
      </c>
      <c r="BY61" s="204">
        <f>'3e Historical level Inputs'!BY59</f>
        <v>1.1467264798929691</v>
      </c>
      <c r="BZ61" s="204">
        <f>'3e Historical level Inputs'!BZ59</f>
        <v>1.1467264798929691</v>
      </c>
      <c r="CA61" s="204">
        <f>'3e Historical level Inputs'!CA59</f>
        <v>0.70545632255527646</v>
      </c>
      <c r="CB61" s="204">
        <f>'3e Historical level Inputs'!CB59</f>
        <v>0.70545632255527646</v>
      </c>
      <c r="CC61" s="204">
        <f>'3e Historical level Inputs'!CC59</f>
        <v>2.1778100222622738</v>
      </c>
      <c r="CD61" s="204">
        <f>'3e Historical level Inputs'!CD59</f>
        <v>2.1778100222622738</v>
      </c>
      <c r="CE61" s="204">
        <f>'3e Historical level Inputs'!CE59</f>
        <v>1.9909760329379227</v>
      </c>
      <c r="CF61" s="204">
        <f>'3e Historical level Inputs'!CF59</f>
        <v>-3.7567368731175015</v>
      </c>
      <c r="CG61" s="204">
        <f>'3e Historical level Inputs'!CG59</f>
        <v>-2.5254000000000003</v>
      </c>
      <c r="CH61" s="204">
        <f>'3e Historical level Inputs'!CH59</f>
        <v>-2.5254000000000003</v>
      </c>
      <c r="CI61" s="204">
        <f>'3e Historical level Inputs'!CI59</f>
        <v>-4.0918410090900021</v>
      </c>
      <c r="CJ61" s="144"/>
      <c r="CK61" s="174" t="s">
        <v>206</v>
      </c>
      <c r="CL61" s="204">
        <f>IF(ISBLANK('3e Historical level Inputs'!CL59),"",'3e Historical level Inputs'!CL59)</f>
        <v>0</v>
      </c>
      <c r="CM61" s="204">
        <f>IF(ISBLANK('3e Historical level Inputs'!CM59),"",'3e Historical level Inputs'!CM59)</f>
        <v>-0.23346040216562342</v>
      </c>
      <c r="CN61" s="204">
        <f>IF(ISBLANK('3e Historical level Inputs'!CN59),"",'3e Historical level Inputs'!CN59)</f>
        <v>2.9598117823967303</v>
      </c>
      <c r="CO61" s="204">
        <f>IF(ISBLANK('3e Historical level Inputs'!CO59),"",'3e Historical level Inputs'!CO59)</f>
        <v>16.664084693300627</v>
      </c>
      <c r="CP61" s="204">
        <f>IF(ISBLANK('3e Historical level Inputs'!CP59),"",'3e Historical level Inputs'!CP59)</f>
        <v>19.696605650260604</v>
      </c>
      <c r="CQ61" s="204">
        <f>IF(ISBLANK('3e Historical level Inputs'!CQ59),"",'3e Historical level Inputs'!CQ59)</f>
        <v>19.965704397749334</v>
      </c>
      <c r="CR61" s="204">
        <f>IF(ISBLANK('3e Historical level Inputs'!CR59),"",'3e Historical level Inputs'!CR59)</f>
        <v>23.296477929949191</v>
      </c>
      <c r="CS61" s="204">
        <f>IF(ISBLANK('3e Historical level Inputs'!CS59),"",'3e Historical level Inputs'!CS59)</f>
        <v>19.334301117876148</v>
      </c>
      <c r="CT61" s="204">
        <f>IF(ISBLANK('3e Historical level Inputs'!CT59),"",'3e Historical level Inputs'!CT59)</f>
        <v>18.896496759758183</v>
      </c>
      <c r="CU61" s="204">
        <f>IF(ISBLANK('3e Historical level Inputs'!CU59),"",'3e Historical level Inputs'!CU59)</f>
        <v>16.909449500170414</v>
      </c>
      <c r="CV61" s="204">
        <f>IF(ISBLANK('3e Historical level Inputs'!CV59),"",'3e Historical level Inputs'!CV59)</f>
        <v>12.787002801788253</v>
      </c>
      <c r="CW61" s="172"/>
      <c r="CX61" s="204">
        <f>IF(ISBLANK('3e Historical level Inputs'!CX59),"",'3e Historical level Inputs'!CX59)</f>
        <v>13.474961949359184</v>
      </c>
      <c r="CY61" s="204">
        <f>IF(ISBLANK('3e Historical level Inputs'!CY59),"",'3e Historical level Inputs'!CY59)</f>
        <v>13.474961949359184</v>
      </c>
      <c r="CZ61" s="204">
        <f>IF(ISBLANK('3e Historical level Inputs'!CZ59),"",'3e Historical level Inputs'!CZ59)</f>
        <v>14.723074861374471</v>
      </c>
      <c r="DA61" s="204">
        <f>IF(ISBLANK('3e Historical level Inputs'!DA59),"",'3e Historical level Inputs'!DA59)</f>
        <v>14.723074861374471</v>
      </c>
      <c r="DB61" s="204">
        <f>IF(ISBLANK('3e Historical level Inputs'!DB59),"",'3e Historical level Inputs'!DB59)</f>
        <v>11.845814086387399</v>
      </c>
      <c r="DC61" s="204">
        <f>IF(ISBLANK('3e Historical level Inputs'!DC59),"",'3e Historical level Inputs'!DC59)</f>
        <v>11.845814086387399</v>
      </c>
      <c r="DD61" s="204">
        <f>'3e Historical level Inputs'!DD59</f>
        <v>11.787741363916975</v>
      </c>
      <c r="DE61" s="204">
        <f>'3e Historical level Inputs'!DE59</f>
        <v>11.787741363916975</v>
      </c>
      <c r="DF61" s="204">
        <f>'3e Historical level Inputs'!DF59</f>
        <v>15.428294281915733</v>
      </c>
      <c r="DG61" s="204">
        <f>'3e Historical level Inputs'!DG59</f>
        <v>15.428294281915733</v>
      </c>
      <c r="DH61" s="204">
        <f>'3e Historical level Inputs'!DH59</f>
        <v>15.666039256064765</v>
      </c>
      <c r="DI61" s="204">
        <f>'3e Historical level Inputs'!DI59</f>
        <v>-2.6065055903328176</v>
      </c>
      <c r="DJ61" s="204">
        <f>'3e Historical level Inputs'!DJ59</f>
        <v>-3.9537000000000004</v>
      </c>
      <c r="DK61" s="204">
        <f>'3e Historical level Inputs'!DK59</f>
        <v>-3.9537000000000004</v>
      </c>
      <c r="DL61" s="204">
        <f>'3e Historical level Inputs'!DL59</f>
        <v>-6.2043964154700024</v>
      </c>
    </row>
    <row r="62" spans="2:116" s="158" customFormat="1" ht="10.5" customHeight="1">
      <c r="B62" s="174" t="s">
        <v>207</v>
      </c>
      <c r="C62" s="204" t="str">
        <f>'3e Historical level Inputs'!C60</f>
        <v>-</v>
      </c>
      <c r="D62" s="204" t="str">
        <f>'3e Historical level Inputs'!D60</f>
        <v>-</v>
      </c>
      <c r="E62" s="204" t="str">
        <f>'3e Historical level Inputs'!E60</f>
        <v>-</v>
      </c>
      <c r="F62" s="204" t="str">
        <f>'3e Historical level Inputs'!F60</f>
        <v>-</v>
      </c>
      <c r="G62" s="204" t="str">
        <f>'3e Historical level Inputs'!G60</f>
        <v>-</v>
      </c>
      <c r="H62" s="204" t="str">
        <f>'3e Historical level Inputs'!H60</f>
        <v>-</v>
      </c>
      <c r="I62" s="204" t="str">
        <f>'3e Historical level Inputs'!I60</f>
        <v>-</v>
      </c>
      <c r="J62" s="204" t="str">
        <f>'3e Historical level Inputs'!J60</f>
        <v>-</v>
      </c>
      <c r="K62" s="204" t="str">
        <f>'3e Historical level Inputs'!K60</f>
        <v>-</v>
      </c>
      <c r="L62" s="204" t="str">
        <f>'3e Historical level Inputs'!L60</f>
        <v>-</v>
      </c>
      <c r="M62" s="204" t="str">
        <f>'3e Historical level Inputs'!M60</f>
        <v>-</v>
      </c>
      <c r="N62" s="172"/>
      <c r="O62" s="204" t="str">
        <f>'3e Historical level Inputs'!O60</f>
        <v>-</v>
      </c>
      <c r="P62" s="204" t="str">
        <f>'3e Historical level Inputs'!P60</f>
        <v>-</v>
      </c>
      <c r="Q62" s="204" t="str">
        <f>'3e Historical level Inputs'!Q60</f>
        <v>-</v>
      </c>
      <c r="R62" s="204" t="str">
        <f>'3e Historical level Inputs'!R60</f>
        <v>-</v>
      </c>
      <c r="S62" s="204" t="str">
        <f>'3e Historical level Inputs'!S60</f>
        <v>-</v>
      </c>
      <c r="T62" s="204" t="str">
        <f>'3e Historical level Inputs'!T60</f>
        <v>-</v>
      </c>
      <c r="U62" s="204" t="str">
        <f>'3e Historical level Inputs'!U60</f>
        <v>-</v>
      </c>
      <c r="V62" s="204" t="str">
        <f>'3e Historical level Inputs'!V60</f>
        <v>-</v>
      </c>
      <c r="W62" s="204" t="str">
        <f>'3e Historical level Inputs'!W60</f>
        <v>-</v>
      </c>
      <c r="X62" s="204" t="str">
        <f>'3e Historical level Inputs'!X60</f>
        <v>-</v>
      </c>
      <c r="Y62" s="204" t="str">
        <f>'3e Historical level Inputs'!Y60</f>
        <v>-</v>
      </c>
      <c r="Z62" s="204">
        <f>'3e Historical level Inputs'!Z60</f>
        <v>9.1647858161996396</v>
      </c>
      <c r="AA62" s="204">
        <f>'3e Historical level Inputs'!AA60</f>
        <v>9.7324756713654903</v>
      </c>
      <c r="AB62" s="204">
        <f>'3e Historical level Inputs'!AB60</f>
        <v>9.7324756713654903</v>
      </c>
      <c r="AC62" s="204">
        <f>'3e Historical level Inputs'!AC60</f>
        <v>9.4000238476763656</v>
      </c>
      <c r="AD62" s="144"/>
      <c r="AE62" s="174" t="s">
        <v>207</v>
      </c>
      <c r="AF62" s="204" t="str">
        <f>'3e Historical level Inputs'!AF60</f>
        <v>-</v>
      </c>
      <c r="AG62" s="204" t="str">
        <f>'3e Historical level Inputs'!AG60</f>
        <v>-</v>
      </c>
      <c r="AH62" s="204" t="str">
        <f>'3e Historical level Inputs'!AH60</f>
        <v>-</v>
      </c>
      <c r="AI62" s="204" t="str">
        <f>'3e Historical level Inputs'!AI60</f>
        <v>-</v>
      </c>
      <c r="AJ62" s="204" t="str">
        <f>'3e Historical level Inputs'!AJ60</f>
        <v>-</v>
      </c>
      <c r="AK62" s="204" t="str">
        <f>'3e Historical level Inputs'!AK60</f>
        <v>-</v>
      </c>
      <c r="AL62" s="204" t="str">
        <f>'3e Historical level Inputs'!AL60</f>
        <v>-</v>
      </c>
      <c r="AM62" s="204" t="str">
        <f>'3e Historical level Inputs'!AM60</f>
        <v>-</v>
      </c>
      <c r="AN62" s="204" t="str">
        <f>'3e Historical level Inputs'!AN60</f>
        <v>-</v>
      </c>
      <c r="AO62" s="204" t="str">
        <f>'3e Historical level Inputs'!AO60</f>
        <v>-</v>
      </c>
      <c r="AP62" s="204" t="str">
        <f>'3e Historical level Inputs'!AP60</f>
        <v>-</v>
      </c>
      <c r="AQ62" s="172"/>
      <c r="AR62" s="204" t="str">
        <f>'3e Historical level Inputs'!AR60</f>
        <v>-</v>
      </c>
      <c r="AS62" s="204" t="str">
        <f>'3e Historical level Inputs'!AS60</f>
        <v>-</v>
      </c>
      <c r="AT62" s="204" t="str">
        <f>'3e Historical level Inputs'!AT60</f>
        <v>-</v>
      </c>
      <c r="AU62" s="204" t="str">
        <f>'3e Historical level Inputs'!AU60</f>
        <v>-</v>
      </c>
      <c r="AV62" s="204" t="str">
        <f>'3e Historical level Inputs'!AV60</f>
        <v>-</v>
      </c>
      <c r="AW62" s="204" t="str">
        <f>'3e Historical level Inputs'!AW60</f>
        <v>-</v>
      </c>
      <c r="AX62" s="204" t="str">
        <f>'3e Historical level Inputs'!AX60</f>
        <v>-</v>
      </c>
      <c r="AY62" s="204" t="str">
        <f>'3e Historical level Inputs'!AY60</f>
        <v>-</v>
      </c>
      <c r="AZ62" s="204" t="str">
        <f>'3e Historical level Inputs'!AZ60</f>
        <v>-</v>
      </c>
      <c r="BA62" s="204" t="str">
        <f>'3e Historical level Inputs'!BA60</f>
        <v>-</v>
      </c>
      <c r="BB62" s="204" t="str">
        <f>'3e Historical level Inputs'!BB60</f>
        <v>-</v>
      </c>
      <c r="BC62" s="204">
        <f>'3e Historical level Inputs'!BC60</f>
        <v>9.3503982258154075</v>
      </c>
      <c r="BD62" s="204">
        <f>'3e Historical level Inputs'!BD60</f>
        <v>9.9307227502673801</v>
      </c>
      <c r="BE62" s="204">
        <f>'3e Historical level Inputs'!BE60</f>
        <v>9.9307227502673801</v>
      </c>
      <c r="BF62" s="204">
        <f>'3e Historical level Inputs'!BF60</f>
        <v>9.5930934582252796</v>
      </c>
      <c r="BH62" s="174" t="s">
        <v>207</v>
      </c>
      <c r="BI62" s="204" t="str">
        <f>'3e Historical level Inputs'!BI60</f>
        <v>-</v>
      </c>
      <c r="BJ62" s="204" t="str">
        <f>'3e Historical level Inputs'!BJ60</f>
        <v>-</v>
      </c>
      <c r="BK62" s="204" t="str">
        <f>'3e Historical level Inputs'!BK60</f>
        <v>-</v>
      </c>
      <c r="BL62" s="204" t="str">
        <f>'3e Historical level Inputs'!BL60</f>
        <v>-</v>
      </c>
      <c r="BM62" s="204" t="str">
        <f>'3e Historical level Inputs'!BM60</f>
        <v>-</v>
      </c>
      <c r="BN62" s="204" t="str">
        <f>'3e Historical level Inputs'!BN60</f>
        <v>-</v>
      </c>
      <c r="BO62" s="204" t="str">
        <f>'3e Historical level Inputs'!BO60</f>
        <v>-</v>
      </c>
      <c r="BP62" s="204" t="str">
        <f>'3e Historical level Inputs'!BP60</f>
        <v>-</v>
      </c>
      <c r="BQ62" s="204" t="str">
        <f>'3e Historical level Inputs'!BQ60</f>
        <v>-</v>
      </c>
      <c r="BR62" s="204" t="str">
        <f>'3e Historical level Inputs'!BR60</f>
        <v>-</v>
      </c>
      <c r="BS62" s="204" t="str">
        <f>'3e Historical level Inputs'!BS60</f>
        <v>-</v>
      </c>
      <c r="BT62" s="172"/>
      <c r="BU62" s="204" t="str">
        <f>'3e Historical level Inputs'!BU60</f>
        <v>-</v>
      </c>
      <c r="BV62" s="204" t="str">
        <f>'3e Historical level Inputs'!BV60</f>
        <v>-</v>
      </c>
      <c r="BW62" s="204" t="str">
        <f>'3e Historical level Inputs'!BW60</f>
        <v>-</v>
      </c>
      <c r="BX62" s="204" t="str">
        <f>'3e Historical level Inputs'!BX60</f>
        <v>-</v>
      </c>
      <c r="BY62" s="204" t="str">
        <f>'3e Historical level Inputs'!BY60</f>
        <v>-</v>
      </c>
      <c r="BZ62" s="204" t="str">
        <f>'3e Historical level Inputs'!BZ60</f>
        <v>-</v>
      </c>
      <c r="CA62" s="204" t="str">
        <f>'3e Historical level Inputs'!CA60</f>
        <v>-</v>
      </c>
      <c r="CB62" s="204" t="str">
        <f>'3e Historical level Inputs'!CB60</f>
        <v>-</v>
      </c>
      <c r="CC62" s="204" t="str">
        <f>'3e Historical level Inputs'!CC60</f>
        <v>-</v>
      </c>
      <c r="CD62" s="204" t="str">
        <f>'3e Historical level Inputs'!CD60</f>
        <v>-</v>
      </c>
      <c r="CE62" s="204" t="str">
        <f>'3e Historical level Inputs'!CE60</f>
        <v>-</v>
      </c>
      <c r="CF62" s="204">
        <f>'3e Historical level Inputs'!CF60</f>
        <v>10.618148577775347</v>
      </c>
      <c r="CG62" s="204">
        <f>'3e Historical level Inputs'!CG60</f>
        <v>11.166831800543351</v>
      </c>
      <c r="CH62" s="204">
        <f>'3e Historical level Inputs'!CH60</f>
        <v>11.166831800543351</v>
      </c>
      <c r="CI62" s="204">
        <f>'3e Historical level Inputs'!CI60</f>
        <v>11.266399448998245</v>
      </c>
      <c r="CJ62" s="144"/>
      <c r="CK62" s="174" t="s">
        <v>207</v>
      </c>
      <c r="CL62" s="204" t="str">
        <f>IF(ISBLANK('3e Historical level Inputs'!CL60),"",'3e Historical level Inputs'!CL60)</f>
        <v>-</v>
      </c>
      <c r="CM62" s="204" t="str">
        <f>IF(ISBLANK('3e Historical level Inputs'!CM60),"",'3e Historical level Inputs'!CM60)</f>
        <v>-</v>
      </c>
      <c r="CN62" s="204" t="str">
        <f>IF(ISBLANK('3e Historical level Inputs'!CN60),"",'3e Historical level Inputs'!CN60)</f>
        <v>-</v>
      </c>
      <c r="CO62" s="204" t="str">
        <f>IF(ISBLANK('3e Historical level Inputs'!CO60),"",'3e Historical level Inputs'!CO60)</f>
        <v>-</v>
      </c>
      <c r="CP62" s="204" t="str">
        <f>IF(ISBLANK('3e Historical level Inputs'!CP60),"",'3e Historical level Inputs'!CP60)</f>
        <v>-</v>
      </c>
      <c r="CQ62" s="204" t="str">
        <f>IF(ISBLANK('3e Historical level Inputs'!CQ60),"",'3e Historical level Inputs'!CQ60)</f>
        <v>-</v>
      </c>
      <c r="CR62" s="204" t="str">
        <f>IF(ISBLANK('3e Historical level Inputs'!CR60),"",'3e Historical level Inputs'!CR60)</f>
        <v>-</v>
      </c>
      <c r="CS62" s="204" t="str">
        <f>IF(ISBLANK('3e Historical level Inputs'!CS60),"",'3e Historical level Inputs'!CS60)</f>
        <v>-</v>
      </c>
      <c r="CT62" s="204" t="str">
        <f>IF(ISBLANK('3e Historical level Inputs'!CT60),"",'3e Historical level Inputs'!CT60)</f>
        <v>-</v>
      </c>
      <c r="CU62" s="204" t="str">
        <f>IF(ISBLANK('3e Historical level Inputs'!CU60),"",'3e Historical level Inputs'!CU60)</f>
        <v>-</v>
      </c>
      <c r="CV62" s="204" t="str">
        <f>IF(ISBLANK('3e Historical level Inputs'!CV60),"",'3e Historical level Inputs'!CV60)</f>
        <v>-</v>
      </c>
      <c r="CW62" s="172"/>
      <c r="CX62" s="204" t="str">
        <f>IF(ISBLANK('3e Historical level Inputs'!CX60),"",'3e Historical level Inputs'!CX60)</f>
        <v>-</v>
      </c>
      <c r="CY62" s="204" t="str">
        <f>IF(ISBLANK('3e Historical level Inputs'!CY60),"",'3e Historical level Inputs'!CY60)</f>
        <v>-</v>
      </c>
      <c r="CZ62" s="204" t="str">
        <f>IF(ISBLANK('3e Historical level Inputs'!CZ60),"",'3e Historical level Inputs'!CZ60)</f>
        <v>-</v>
      </c>
      <c r="DA62" s="204" t="str">
        <f>IF(ISBLANK('3e Historical level Inputs'!DA60),"",'3e Historical level Inputs'!DA60)</f>
        <v>-</v>
      </c>
      <c r="DB62" s="204" t="str">
        <f>IF(ISBLANK('3e Historical level Inputs'!DB60),"",'3e Historical level Inputs'!DB60)</f>
        <v>-</v>
      </c>
      <c r="DC62" s="204" t="str">
        <f>IF(ISBLANK('3e Historical level Inputs'!DC60),"",'3e Historical level Inputs'!DC60)</f>
        <v>-</v>
      </c>
      <c r="DD62" s="204" t="str">
        <f>IF(ISBLANK('3e Historical level Inputs'!DD60),"",'3e Historical level Inputs'!DD60)</f>
        <v>-</v>
      </c>
      <c r="DE62" s="204" t="str">
        <f>IF(ISBLANK('3e Historical level Inputs'!DE60),"",'3e Historical level Inputs'!DE60)</f>
        <v>-</v>
      </c>
      <c r="DF62" s="204" t="str">
        <f>IF(ISBLANK('3e Historical level Inputs'!DF60),"",'3e Historical level Inputs'!DF60)</f>
        <v>-</v>
      </c>
      <c r="DG62" s="204" t="str">
        <f>IF(ISBLANK('3e Historical level Inputs'!DG60),"",'3e Historical level Inputs'!DG60)</f>
        <v>-</v>
      </c>
      <c r="DH62" s="204" t="str">
        <f>'3e Historical level Inputs'!DH60</f>
        <v>-</v>
      </c>
      <c r="DI62" s="204">
        <f>'3e Historical level Inputs'!DI60</f>
        <v>19.782934393974987</v>
      </c>
      <c r="DJ62" s="204">
        <f>'3e Historical level Inputs'!DJ60</f>
        <v>20.899307471908841</v>
      </c>
      <c r="DK62" s="204">
        <f>'3e Historical level Inputs'!DK60</f>
        <v>20.899307471908841</v>
      </c>
      <c r="DL62" s="204">
        <f>'3e Historical level Inputs'!DL60</f>
        <v>20.666423296674608</v>
      </c>
    </row>
    <row r="63" spans="2:116" s="158" customFormat="1" ht="10.5" customHeight="1">
      <c r="B63" s="174" t="s">
        <v>208</v>
      </c>
      <c r="C63" s="204">
        <f>'3e Historical level Inputs'!C61</f>
        <v>13.745800000000001</v>
      </c>
      <c r="D63" s="204">
        <f>'3e Historical level Inputs'!D61</f>
        <v>13.920648727984345</v>
      </c>
      <c r="E63" s="204">
        <f>'3e Historical level Inputs'!E61</f>
        <v>14.122397260273971</v>
      </c>
      <c r="F63" s="204">
        <f>'3e Historical level Inputs'!F61</f>
        <v>14.243446379647756</v>
      </c>
      <c r="G63" s="204">
        <f>'3e Historical level Inputs'!G61</f>
        <v>14.404845205479452</v>
      </c>
      <c r="H63" s="204">
        <f>'3e Historical level Inputs'!H61</f>
        <v>14.512444422700584</v>
      </c>
      <c r="I63" s="204">
        <f>'3e Historical level Inputs'!I61</f>
        <v>14.593143835616443</v>
      </c>
      <c r="J63" s="204">
        <f>'3e Historical level Inputs'!J61</f>
        <v>14.633493542074357</v>
      </c>
      <c r="K63" s="204">
        <f>'3e Historical level Inputs'!K61</f>
        <v>14.714192954990212</v>
      </c>
      <c r="L63" s="204">
        <f>'3e Historical level Inputs'!L61</f>
        <v>14.983190998043055</v>
      </c>
      <c r="M63" s="204">
        <f>'3e Historical level Inputs'!M61</f>
        <v>15.427037769080238</v>
      </c>
      <c r="N63" s="172"/>
      <c r="O63" s="204">
        <f>'3e Historical level Inputs'!O61</f>
        <v>16.207132093933463</v>
      </c>
      <c r="P63" s="204">
        <f>'3e Historical level Inputs'!P61</f>
        <v>16.207132093933463</v>
      </c>
      <c r="Q63" s="204">
        <f>'3e Historical level Inputs'!Q61</f>
        <v>16.852727397260278</v>
      </c>
      <c r="R63" s="204">
        <f>'3e Historical level Inputs'!R61</f>
        <v>16.852727397260278</v>
      </c>
      <c r="S63" s="204">
        <f>'3e Historical level Inputs'!S61</f>
        <v>17.40417338551859</v>
      </c>
      <c r="T63" s="204">
        <f>'3e Historical level Inputs'!T61</f>
        <v>17.40417338551859</v>
      </c>
      <c r="U63" s="204">
        <f>'3e Historical level Inputs'!U61</f>
        <v>17.552122309197646</v>
      </c>
      <c r="V63" s="204">
        <f>'3e Historical level Inputs'!V61</f>
        <v>17.552122309197646</v>
      </c>
      <c r="W63" s="204">
        <f>'3e Historical level Inputs'!W61</f>
        <v>17.8883698630137</v>
      </c>
      <c r="X63" s="204">
        <f>'3e Historical level Inputs'!X61</f>
        <v>17.8883698630137</v>
      </c>
      <c r="Y63" s="204">
        <f>'3e Historical level Inputs'!Y61</f>
        <v>18.170817808219173</v>
      </c>
      <c r="Z63" s="204" t="str">
        <f>'3e Historical level Inputs'!Z61</f>
        <v>-</v>
      </c>
      <c r="AA63" s="204" t="str">
        <f>'3e Historical level Inputs'!AA61</f>
        <v>-</v>
      </c>
      <c r="AB63" s="204" t="str">
        <f>'3e Historical level Inputs'!AB61</f>
        <v>-</v>
      </c>
      <c r="AC63" s="204" t="str">
        <f>'3e Historical level Inputs'!AC61</f>
        <v>-</v>
      </c>
      <c r="AD63" s="144"/>
      <c r="AE63" s="174" t="s">
        <v>208</v>
      </c>
      <c r="AF63" s="204">
        <f>'3e Historical level Inputs'!AF61</f>
        <v>13.745800000000001</v>
      </c>
      <c r="AG63" s="204">
        <f>'3e Historical level Inputs'!AG61</f>
        <v>13.920648727984345</v>
      </c>
      <c r="AH63" s="204">
        <f>'3e Historical level Inputs'!AH61</f>
        <v>14.122397260273971</v>
      </c>
      <c r="AI63" s="204">
        <f>'3e Historical level Inputs'!AI61</f>
        <v>14.243446379647756</v>
      </c>
      <c r="AJ63" s="204">
        <f>'3e Historical level Inputs'!AJ61</f>
        <v>14.404845205479452</v>
      </c>
      <c r="AK63" s="204">
        <f>'3e Historical level Inputs'!AK61</f>
        <v>14.512444422700584</v>
      </c>
      <c r="AL63" s="204">
        <f>'3e Historical level Inputs'!AL61</f>
        <v>14.593143835616443</v>
      </c>
      <c r="AM63" s="204">
        <f>'3e Historical level Inputs'!AM61</f>
        <v>14.633493542074357</v>
      </c>
      <c r="AN63" s="204">
        <f>'3e Historical level Inputs'!AN61</f>
        <v>14.714192954990212</v>
      </c>
      <c r="AO63" s="204">
        <f>'3e Historical level Inputs'!AO61</f>
        <v>14.983190998043055</v>
      </c>
      <c r="AP63" s="204">
        <f>'3e Historical level Inputs'!AP61</f>
        <v>15.427037769080238</v>
      </c>
      <c r="AQ63" s="172"/>
      <c r="AR63" s="204">
        <f>'3e Historical level Inputs'!AR61</f>
        <v>16.207132093933463</v>
      </c>
      <c r="AS63" s="204">
        <f>'3e Historical level Inputs'!AS61</f>
        <v>16.207132093933463</v>
      </c>
      <c r="AT63" s="204">
        <f>'3e Historical level Inputs'!AT61</f>
        <v>16.852727397260278</v>
      </c>
      <c r="AU63" s="204">
        <f>'3e Historical level Inputs'!AU61</f>
        <v>16.852727397260278</v>
      </c>
      <c r="AV63" s="204">
        <f>'3e Historical level Inputs'!AV61</f>
        <v>17.40417338551859</v>
      </c>
      <c r="AW63" s="204">
        <f>'3e Historical level Inputs'!AW61</f>
        <v>17.40417338551859</v>
      </c>
      <c r="AX63" s="204">
        <f>'3e Historical level Inputs'!AX61</f>
        <v>17.552122309197646</v>
      </c>
      <c r="AY63" s="204">
        <f>'3e Historical level Inputs'!AY61</f>
        <v>17.552122309197646</v>
      </c>
      <c r="AZ63" s="204">
        <f>'3e Historical level Inputs'!AZ61</f>
        <v>17.8883698630137</v>
      </c>
      <c r="BA63" s="204">
        <f>'3e Historical level Inputs'!BA61</f>
        <v>17.8883698630137</v>
      </c>
      <c r="BB63" s="204">
        <f>'3e Historical level Inputs'!BB61</f>
        <v>18.170817808219173</v>
      </c>
      <c r="BC63" s="204" t="str">
        <f>'3e Historical level Inputs'!BC61</f>
        <v>-</v>
      </c>
      <c r="BD63" s="204" t="str">
        <f>'3e Historical level Inputs'!BD61</f>
        <v>-</v>
      </c>
      <c r="BE63" s="204" t="str">
        <f>'3e Historical level Inputs'!BE61</f>
        <v>-</v>
      </c>
      <c r="BF63" s="204" t="str">
        <f>'3e Historical level Inputs'!BF61</f>
        <v>-</v>
      </c>
      <c r="BH63" s="174" t="s">
        <v>208</v>
      </c>
      <c r="BI63" s="204">
        <f>'3e Historical level Inputs'!BI61</f>
        <v>13.440300000000006</v>
      </c>
      <c r="BJ63" s="204">
        <f>'3e Historical level Inputs'!BJ61</f>
        <v>13.611262720156558</v>
      </c>
      <c r="BK63" s="204">
        <f>'3e Historical level Inputs'!BK61</f>
        <v>13.808527397260272</v>
      </c>
      <c r="BL63" s="204">
        <f>'3e Historical level Inputs'!BL61</f>
        <v>13.926886203522512</v>
      </c>
      <c r="BM63" s="204">
        <f>'3e Historical level Inputs'!BM61</f>
        <v>14.084697945205479</v>
      </c>
      <c r="BN63" s="204">
        <f>'3e Historical level Inputs'!BN61</f>
        <v>14.189905772994129</v>
      </c>
      <c r="BO63" s="204">
        <f>'3e Historical level Inputs'!BO61</f>
        <v>14.268811643835617</v>
      </c>
      <c r="BP63" s="204">
        <f>'3e Historical level Inputs'!BP61</f>
        <v>14.30826457925636</v>
      </c>
      <c r="BQ63" s="204">
        <f>'3e Historical level Inputs'!BQ61</f>
        <v>14.387170450097843</v>
      </c>
      <c r="BR63" s="204">
        <f>'3e Historical level Inputs'!BR61</f>
        <v>14.65019001956947</v>
      </c>
      <c r="BS63" s="204">
        <f>'3e Historical level Inputs'!BS61</f>
        <v>15.084172309197649</v>
      </c>
      <c r="BT63" s="172"/>
      <c r="BU63" s="204">
        <f>'3e Historical level Inputs'!BU61</f>
        <v>15.846929060665362</v>
      </c>
      <c r="BV63" s="204">
        <f>'3e Historical level Inputs'!BV61</f>
        <v>15.846929060665362</v>
      </c>
      <c r="BW63" s="204">
        <f>'3e Historical level Inputs'!BW61</f>
        <v>16.478176027397264</v>
      </c>
      <c r="BX63" s="204">
        <f>'3e Historical level Inputs'!BX61</f>
        <v>16.478176027397264</v>
      </c>
      <c r="BY63" s="204">
        <f>'3e Historical level Inputs'!BY61</f>
        <v>17.017366144814098</v>
      </c>
      <c r="BZ63" s="204">
        <f>'3e Historical level Inputs'!BZ61</f>
        <v>17.017366144814098</v>
      </c>
      <c r="CA63" s="204">
        <f>'3e Historical level Inputs'!CA61</f>
        <v>17.162026908023481</v>
      </c>
      <c r="CB63" s="204">
        <f>'3e Historical level Inputs'!CB61</f>
        <v>17.162026908023481</v>
      </c>
      <c r="CC63" s="204">
        <f>'3e Historical level Inputs'!CC61</f>
        <v>17.490801369863018</v>
      </c>
      <c r="CD63" s="204">
        <f>'3e Historical level Inputs'!CD61</f>
        <v>17.490801369863018</v>
      </c>
      <c r="CE63" s="204">
        <f>'3e Historical level Inputs'!CE61</f>
        <v>17.766971917808227</v>
      </c>
      <c r="CF63" s="204" t="str">
        <f>'3e Historical level Inputs'!CF61</f>
        <v>-</v>
      </c>
      <c r="CG63" s="204" t="str">
        <f>'3e Historical level Inputs'!CG61</f>
        <v>-</v>
      </c>
      <c r="CH63" s="204" t="str">
        <f>'3e Historical level Inputs'!CH61</f>
        <v>-</v>
      </c>
      <c r="CI63" s="204" t="str">
        <f>'3e Historical level Inputs'!CI61</f>
        <v>-</v>
      </c>
      <c r="CJ63" s="144"/>
      <c r="CK63" s="174" t="s">
        <v>208</v>
      </c>
      <c r="CL63" s="204">
        <f>IF(ISBLANK('3e Historical level Inputs'!CL61),"",'3e Historical level Inputs'!CL61)</f>
        <v>27.186100000000007</v>
      </c>
      <c r="CM63" s="204">
        <f>IF(ISBLANK('3e Historical level Inputs'!CM61),"",'3e Historical level Inputs'!CM61)</f>
        <v>27.531911448140903</v>
      </c>
      <c r="CN63" s="204">
        <f>IF(ISBLANK('3e Historical level Inputs'!CN61),"",'3e Historical level Inputs'!CN61)</f>
        <v>27.930924657534241</v>
      </c>
      <c r="CO63" s="204">
        <f>IF(ISBLANK('3e Historical level Inputs'!CO61),"",'3e Historical level Inputs'!CO61)</f>
        <v>28.170332583170268</v>
      </c>
      <c r="CP63" s="204">
        <f>IF(ISBLANK('3e Historical level Inputs'!CP61),"",'3e Historical level Inputs'!CP61)</f>
        <v>28.489543150684931</v>
      </c>
      <c r="CQ63" s="204">
        <f>IF(ISBLANK('3e Historical level Inputs'!CQ61),"",'3e Historical level Inputs'!CQ61)</f>
        <v>28.702350195694713</v>
      </c>
      <c r="CR63" s="204">
        <f>IF(ISBLANK('3e Historical level Inputs'!CR61),"",'3e Historical level Inputs'!CR61)</f>
        <v>28.86195547945206</v>
      </c>
      <c r="CS63" s="204">
        <f>IF(ISBLANK('3e Historical level Inputs'!CS61),"",'3e Historical level Inputs'!CS61)</f>
        <v>28.941758121330714</v>
      </c>
      <c r="CT63" s="204">
        <f>IF(ISBLANK('3e Historical level Inputs'!CT61),"",'3e Historical level Inputs'!CT61)</f>
        <v>29.101363405088055</v>
      </c>
      <c r="CU63" s="204">
        <f>IF(ISBLANK('3e Historical level Inputs'!CU61),"",'3e Historical level Inputs'!CU61)</f>
        <v>29.633381017612525</v>
      </c>
      <c r="CV63" s="204">
        <f>IF(ISBLANK('3e Historical level Inputs'!CV61),"",'3e Historical level Inputs'!CV61)</f>
        <v>30.511210078277887</v>
      </c>
      <c r="CW63" s="172"/>
      <c r="CX63" s="204">
        <f>IF(ISBLANK('3e Historical level Inputs'!CX61),"",'3e Historical level Inputs'!CX61)</f>
        <v>32.054061154598827</v>
      </c>
      <c r="CY63" s="204">
        <f>IF(ISBLANK('3e Historical level Inputs'!CY61),"",'3e Historical level Inputs'!CY61)</f>
        <v>32.054061154598827</v>
      </c>
      <c r="CZ63" s="204">
        <f>IF(ISBLANK('3e Historical level Inputs'!CZ61),"",'3e Historical level Inputs'!CZ61)</f>
        <v>33.330903424657542</v>
      </c>
      <c r="DA63" s="204">
        <f>IF(ISBLANK('3e Historical level Inputs'!DA61),"",'3e Historical level Inputs'!DA61)</f>
        <v>33.330903424657542</v>
      </c>
      <c r="DB63" s="204">
        <f>IF(ISBLANK('3e Historical level Inputs'!DB61),"",'3e Historical level Inputs'!DB61)</f>
        <v>34.421539530332687</v>
      </c>
      <c r="DC63" s="204">
        <f>IF(ISBLANK('3e Historical level Inputs'!DC61),"",'3e Historical level Inputs'!DC61)</f>
        <v>34.421539530332687</v>
      </c>
      <c r="DD63" s="204">
        <f>'3e Historical level Inputs'!DD61</f>
        <v>34.714149217221127</v>
      </c>
      <c r="DE63" s="204">
        <f>'3e Historical level Inputs'!DE61</f>
        <v>34.714149217221127</v>
      </c>
      <c r="DF63" s="204">
        <f>'3e Historical level Inputs'!DF61</f>
        <v>35.379171232876715</v>
      </c>
      <c r="DG63" s="204">
        <f>'3e Historical level Inputs'!DG61</f>
        <v>35.379171232876715</v>
      </c>
      <c r="DH63" s="204">
        <f>'3e Historical level Inputs'!DH61</f>
        <v>35.937789726027404</v>
      </c>
      <c r="DI63" s="204" t="str">
        <f>'3e Historical level Inputs'!DI61</f>
        <v>-</v>
      </c>
      <c r="DJ63" s="204" t="str">
        <f>'3e Historical level Inputs'!DJ61</f>
        <v>-</v>
      </c>
      <c r="DK63" s="204" t="str">
        <f>'3e Historical level Inputs'!DK61</f>
        <v>-</v>
      </c>
      <c r="DL63" s="204" t="str">
        <f>'3e Historical level Inputs'!DL61</f>
        <v>-</v>
      </c>
    </row>
    <row r="64" spans="2:116" s="158" customFormat="1" ht="10.5" customHeight="1">
      <c r="B64" s="174" t="s">
        <v>209</v>
      </c>
      <c r="C64" s="204">
        <f>'3e Historical level Inputs'!C62</f>
        <v>3.6622026958201492</v>
      </c>
      <c r="D64" s="204">
        <f>'3e Historical level Inputs'!D62</f>
        <v>3.6839830807429519</v>
      </c>
      <c r="E64" s="204">
        <f>'3e Historical level Inputs'!E62</f>
        <v>3.8630472629937209</v>
      </c>
      <c r="F64" s="204">
        <f>'3e Historical level Inputs'!F62</f>
        <v>4.2494191046640877</v>
      </c>
      <c r="G64" s="204">
        <f>'3e Historical level Inputs'!G62</f>
        <v>4.3729071337019674</v>
      </c>
      <c r="H64" s="204">
        <f>'3e Historical level Inputs'!H62</f>
        <v>4.3900893149655102</v>
      </c>
      <c r="I64" s="204">
        <f>'3e Historical level Inputs'!I62</f>
        <v>4.5595959270257893</v>
      </c>
      <c r="J64" s="204">
        <f>'3e Historical level Inputs'!J62</f>
        <v>4.5588995949860287</v>
      </c>
      <c r="K64" s="204">
        <f>'3e Historical level Inputs'!K62</f>
        <v>4.6563278337353564</v>
      </c>
      <c r="L64" s="204">
        <f>'3e Historical level Inputs'!L62</f>
        <v>4.6503662936394656</v>
      </c>
      <c r="M64" s="204">
        <f>'3e Historical level Inputs'!M62</f>
        <v>8.6897812324474923</v>
      </c>
      <c r="N64" s="172"/>
      <c r="O64" s="204">
        <f>'3e Historical level Inputs'!O62</f>
        <v>8.8771229590853817</v>
      </c>
      <c r="P64" s="204">
        <f>'3e Historical level Inputs'!P62</f>
        <v>8.8771229590853817</v>
      </c>
      <c r="Q64" s="204">
        <f>'3e Historical level Inputs'!Q62</f>
        <v>10.172695410959976</v>
      </c>
      <c r="R64" s="204">
        <f>'3e Historical level Inputs'!R62</f>
        <v>10.172695410959976</v>
      </c>
      <c r="S64" s="204">
        <f>'3e Historical level Inputs'!S62</f>
        <v>10.192445576008542</v>
      </c>
      <c r="T64" s="204">
        <f>'3e Historical level Inputs'!T62</f>
        <v>10.192445576008542</v>
      </c>
      <c r="U64" s="204">
        <f>'3e Historical level Inputs'!U62</f>
        <v>11.268526312556281</v>
      </c>
      <c r="V64" s="204">
        <f>'3e Historical level Inputs'!V62</f>
        <v>11.268526312556281</v>
      </c>
      <c r="W64" s="204">
        <f>'3e Historical level Inputs'!W62</f>
        <v>11.451555792102864</v>
      </c>
      <c r="X64" s="204">
        <f>'3e Historical level Inputs'!X62</f>
        <v>11.451555792102864</v>
      </c>
      <c r="Y64" s="204">
        <f>'3e Historical level Inputs'!Y62</f>
        <v>10.047664733260261</v>
      </c>
      <c r="Z64" s="204" t="str">
        <f>'3e Historical level Inputs'!Z62</f>
        <v>-</v>
      </c>
      <c r="AA64" s="204" t="str">
        <f>'3e Historical level Inputs'!AA62</f>
        <v>-</v>
      </c>
      <c r="AB64" s="204" t="str">
        <f>'3e Historical level Inputs'!AB62</f>
        <v>-</v>
      </c>
      <c r="AC64" s="204" t="str">
        <f>'3e Historical level Inputs'!AC62</f>
        <v>-</v>
      </c>
      <c r="AD64" s="144"/>
      <c r="AE64" s="174" t="s">
        <v>209</v>
      </c>
      <c r="AF64" s="204">
        <f>'3e Historical level Inputs'!AF62</f>
        <v>3.6517461199536108</v>
      </c>
      <c r="AG64" s="204">
        <f>'3e Historical level Inputs'!AG62</f>
        <v>3.6735695751988793</v>
      </c>
      <c r="AH64" s="204">
        <f>'3e Historical level Inputs'!AH62</f>
        <v>3.8515906824622195</v>
      </c>
      <c r="AI64" s="204">
        <f>'3e Historical level Inputs'!AI62</f>
        <v>4.2353565289364106</v>
      </c>
      <c r="AJ64" s="204">
        <f>'3e Historical level Inputs'!AJ62</f>
        <v>4.3581503979455896</v>
      </c>
      <c r="AK64" s="204">
        <f>'3e Historical level Inputs'!AK62</f>
        <v>4.3753322578092595</v>
      </c>
      <c r="AL64" s="204">
        <f>'3e Historical level Inputs'!AL62</f>
        <v>4.5437267822180569</v>
      </c>
      <c r="AM64" s="204">
        <f>'3e Historical level Inputs'!AM62</f>
        <v>4.5430810140922073</v>
      </c>
      <c r="AN64" s="204">
        <f>'3e Historical level Inputs'!AN62</f>
        <v>4.6399088502024153</v>
      </c>
      <c r="AO64" s="204">
        <f>'3e Historical level Inputs'!AO62</f>
        <v>4.6342937687764527</v>
      </c>
      <c r="AP64" s="204">
        <f>'3e Historical level Inputs'!AP62</f>
        <v>8.6455346921667751</v>
      </c>
      <c r="AQ64" s="172"/>
      <c r="AR64" s="204">
        <f>'3e Historical level Inputs'!AR62</f>
        <v>8.832428477390355</v>
      </c>
      <c r="AS64" s="204">
        <f>'3e Historical level Inputs'!AS62</f>
        <v>8.832428477390355</v>
      </c>
      <c r="AT64" s="204">
        <f>'3e Historical level Inputs'!AT62</f>
        <v>10.119533579266587</v>
      </c>
      <c r="AU64" s="204">
        <f>'3e Historical level Inputs'!AU62</f>
        <v>10.119533579266587</v>
      </c>
      <c r="AV64" s="204">
        <f>'3e Historical level Inputs'!AV62</f>
        <v>10.139767019887911</v>
      </c>
      <c r="AW64" s="204">
        <f>'3e Historical level Inputs'!AW62</f>
        <v>10.139767019887911</v>
      </c>
      <c r="AX64" s="204">
        <f>'3e Historical level Inputs'!AX62</f>
        <v>11.208375925432893</v>
      </c>
      <c r="AY64" s="204">
        <f>'3e Historical level Inputs'!AY62</f>
        <v>11.208375925432893</v>
      </c>
      <c r="AZ64" s="204">
        <f>'3e Historical level Inputs'!AZ62</f>
        <v>11.390486249133243</v>
      </c>
      <c r="BA64" s="204">
        <f>'3e Historical level Inputs'!BA62</f>
        <v>11.390486249133243</v>
      </c>
      <c r="BB64" s="204">
        <f>'3e Historical level Inputs'!BB62</f>
        <v>9.9968807699132203</v>
      </c>
      <c r="BC64" s="204" t="str">
        <f>'3e Historical level Inputs'!BC62</f>
        <v>-</v>
      </c>
      <c r="BD64" s="204" t="str">
        <f>'3e Historical level Inputs'!BD62</f>
        <v>-</v>
      </c>
      <c r="BE64" s="204" t="str">
        <f>'3e Historical level Inputs'!BE62</f>
        <v>-</v>
      </c>
      <c r="BF64" s="204" t="str">
        <f>'3e Historical level Inputs'!BF62</f>
        <v>-</v>
      </c>
      <c r="BH64" s="174" t="s">
        <v>209</v>
      </c>
      <c r="BI64" s="204">
        <f>'3e Historical level Inputs'!BI62</f>
        <v>4.1213929100624256</v>
      </c>
      <c r="BJ64" s="204">
        <f>'3e Historical level Inputs'!BJ62</f>
        <v>4.1630250557154813</v>
      </c>
      <c r="BK64" s="204">
        <f>'3e Historical level Inputs'!BK62</f>
        <v>4.3229473338273943</v>
      </c>
      <c r="BL64" s="204">
        <f>'3e Historical level Inputs'!BL62</f>
        <v>4.7831686255620358</v>
      </c>
      <c r="BM64" s="204">
        <f>'3e Historical level Inputs'!BM62</f>
        <v>4.9150689011051076</v>
      </c>
      <c r="BN64" s="204">
        <f>'3e Historical level Inputs'!BN62</f>
        <v>4.9507109401752043</v>
      </c>
      <c r="BO64" s="204">
        <f>'3e Historical level Inputs'!BO62</f>
        <v>5.0712131846455923</v>
      </c>
      <c r="BP64" s="204">
        <f>'3e Historical level Inputs'!BP62</f>
        <v>4.825950185154853</v>
      </c>
      <c r="BQ64" s="204">
        <f>'3e Historical level Inputs'!BQ62</f>
        <v>4.9263524085164416</v>
      </c>
      <c r="BR64" s="204">
        <f>'3e Historical level Inputs'!BR62</f>
        <v>4.8311640233743782</v>
      </c>
      <c r="BS64" s="204">
        <f>'3e Historical level Inputs'!BS62</f>
        <v>5.0358794269067833</v>
      </c>
      <c r="BT64" s="172"/>
      <c r="BU64" s="204">
        <f>'3e Historical level Inputs'!BU62</f>
        <v>5.2694809593693259</v>
      </c>
      <c r="BV64" s="204">
        <f>'3e Historical level Inputs'!BV62</f>
        <v>5.2694809593693259</v>
      </c>
      <c r="BW64" s="204">
        <f>'3e Historical level Inputs'!BW62</f>
        <v>5.3815496255541282</v>
      </c>
      <c r="BX64" s="204">
        <f>'3e Historical level Inputs'!BX62</f>
        <v>5.3815496255541282</v>
      </c>
      <c r="BY64" s="204">
        <f>'3e Historical level Inputs'!BY62</f>
        <v>5.437967147818215</v>
      </c>
      <c r="BZ64" s="204">
        <f>'3e Historical level Inputs'!BZ62</f>
        <v>5.437967147818215</v>
      </c>
      <c r="CA64" s="204">
        <f>'3e Historical level Inputs'!CA62</f>
        <v>5.4607202566785933</v>
      </c>
      <c r="CB64" s="204">
        <f>'3e Historical level Inputs'!CB62</f>
        <v>5.4607202566785933</v>
      </c>
      <c r="CC64" s="204">
        <f>'3e Historical level Inputs'!CC62</f>
        <v>5.6368082422175272</v>
      </c>
      <c r="CD64" s="204">
        <f>'3e Historical level Inputs'!CD62</f>
        <v>5.6368082422175272</v>
      </c>
      <c r="CE64" s="204">
        <f>'3e Historical level Inputs'!CE62</f>
        <v>5.8572246511683383</v>
      </c>
      <c r="CF64" s="204" t="str">
        <f>'3e Historical level Inputs'!CF62</f>
        <v>-</v>
      </c>
      <c r="CG64" s="204" t="str">
        <f>'3e Historical level Inputs'!CG62</f>
        <v>-</v>
      </c>
      <c r="CH64" s="204" t="str">
        <f>'3e Historical level Inputs'!CH62</f>
        <v>-</v>
      </c>
      <c r="CI64" s="204" t="str">
        <f>'3e Historical level Inputs'!CI62</f>
        <v>-</v>
      </c>
      <c r="CJ64" s="144"/>
      <c r="CK64" s="174" t="s">
        <v>209</v>
      </c>
      <c r="CL64" s="204">
        <f>IF(ISBLANK('3e Historical level Inputs'!CL62),"",'3e Historical level Inputs'!CL62)</f>
        <v>7.7835956058825744</v>
      </c>
      <c r="CM64" s="204">
        <f>IF(ISBLANK('3e Historical level Inputs'!CM62),"",'3e Historical level Inputs'!CM62)</f>
        <v>7.8470081364584328</v>
      </c>
      <c r="CN64" s="204">
        <f>IF(ISBLANK('3e Historical level Inputs'!CN62),"",'3e Historical level Inputs'!CN62)</f>
        <v>8.1859945968211143</v>
      </c>
      <c r="CO64" s="204">
        <f>IF(ISBLANK('3e Historical level Inputs'!CO62),"",'3e Historical level Inputs'!CO62)</f>
        <v>9.0325877302261226</v>
      </c>
      <c r="CP64" s="204">
        <f>IF(ISBLANK('3e Historical level Inputs'!CP62),"",'3e Historical level Inputs'!CP62)</f>
        <v>9.287976034807075</v>
      </c>
      <c r="CQ64" s="204">
        <f>IF(ISBLANK('3e Historical level Inputs'!CQ62),"",'3e Historical level Inputs'!CQ62)</f>
        <v>9.3408002551407137</v>
      </c>
      <c r="CR64" s="204">
        <f>IF(ISBLANK('3e Historical level Inputs'!CR62),"",'3e Historical level Inputs'!CR62)</f>
        <v>9.6308091116713825</v>
      </c>
      <c r="CS64" s="204">
        <f>IF(ISBLANK('3e Historical level Inputs'!CS62),"",'3e Historical level Inputs'!CS62)</f>
        <v>9.3848497801408826</v>
      </c>
      <c r="CT64" s="204">
        <f>IF(ISBLANK('3e Historical level Inputs'!CT62),"",'3e Historical level Inputs'!CT62)</f>
        <v>9.5826802422517972</v>
      </c>
      <c r="CU64" s="204">
        <f>IF(ISBLANK('3e Historical level Inputs'!CU62),"",'3e Historical level Inputs'!CU62)</f>
        <v>9.4815303170138439</v>
      </c>
      <c r="CV64" s="204">
        <f>IF(ISBLANK('3e Historical level Inputs'!CV62),"",'3e Historical level Inputs'!CV62)</f>
        <v>13.725660659354276</v>
      </c>
      <c r="CW64" s="172"/>
      <c r="CX64" s="204">
        <f>IF(ISBLANK('3e Historical level Inputs'!CX62),"",'3e Historical level Inputs'!CX62)</f>
        <v>14.146603918454709</v>
      </c>
      <c r="CY64" s="204">
        <f>IF(ISBLANK('3e Historical level Inputs'!CY62),"",'3e Historical level Inputs'!CY62)</f>
        <v>14.146603918454709</v>
      </c>
      <c r="CZ64" s="204">
        <f>IF(ISBLANK('3e Historical level Inputs'!CZ62),"",'3e Historical level Inputs'!CZ62)</f>
        <v>15.554245036514104</v>
      </c>
      <c r="DA64" s="204">
        <f>IF(ISBLANK('3e Historical level Inputs'!DA62),"",'3e Historical level Inputs'!DA62)</f>
        <v>15.554245036514104</v>
      </c>
      <c r="DB64" s="204">
        <f>IF(ISBLANK('3e Historical level Inputs'!DB62),"",'3e Historical level Inputs'!DB62)</f>
        <v>15.630412723826757</v>
      </c>
      <c r="DC64" s="204">
        <f>IF(ISBLANK('3e Historical level Inputs'!DC62),"",'3e Historical level Inputs'!DC62)</f>
        <v>15.630412723826757</v>
      </c>
      <c r="DD64" s="204">
        <f>'3e Historical level Inputs'!DD62</f>
        <v>16.729246569234874</v>
      </c>
      <c r="DE64" s="204">
        <f>'3e Historical level Inputs'!DE62</f>
        <v>16.729246569234874</v>
      </c>
      <c r="DF64" s="204">
        <f>'3e Historical level Inputs'!DF62</f>
        <v>17.088364034320392</v>
      </c>
      <c r="DG64" s="204">
        <f>'3e Historical level Inputs'!DG62</f>
        <v>17.088364034320392</v>
      </c>
      <c r="DH64" s="204">
        <f>'3e Historical level Inputs'!DH62</f>
        <v>15.9048893844286</v>
      </c>
      <c r="DI64" s="204" t="str">
        <f>'3e Historical level Inputs'!DI62</f>
        <v>-</v>
      </c>
      <c r="DJ64" s="204" t="str">
        <f>'3e Historical level Inputs'!DJ62</f>
        <v>-</v>
      </c>
      <c r="DK64" s="204" t="str">
        <f>'3e Historical level Inputs'!DK62</f>
        <v>-</v>
      </c>
      <c r="DL64" s="204" t="str">
        <f>'3e Historical level Inputs'!DL62</f>
        <v>-</v>
      </c>
    </row>
    <row r="65" spans="2:116" s="158" customFormat="1" ht="10.5" customHeight="1">
      <c r="B65" s="174" t="s">
        <v>210</v>
      </c>
      <c r="C65" s="204" t="str">
        <f>'3e Historical level Inputs'!C63</f>
        <v>-</v>
      </c>
      <c r="D65" s="204" t="str">
        <f>'3e Historical level Inputs'!D63</f>
        <v>-</v>
      </c>
      <c r="E65" s="204" t="str">
        <f>'3e Historical level Inputs'!E63</f>
        <v>-</v>
      </c>
      <c r="F65" s="204" t="str">
        <f>'3e Historical level Inputs'!F63</f>
        <v>-</v>
      </c>
      <c r="G65" s="204" t="str">
        <f>'3e Historical level Inputs'!G63</f>
        <v>-</v>
      </c>
      <c r="H65" s="204" t="str">
        <f>'3e Historical level Inputs'!H63</f>
        <v>-</v>
      </c>
      <c r="I65" s="204" t="str">
        <f>'3e Historical level Inputs'!I63</f>
        <v>-</v>
      </c>
      <c r="J65" s="204" t="str">
        <f>'3e Historical level Inputs'!J63</f>
        <v>-</v>
      </c>
      <c r="K65" s="204" t="str">
        <f>'3e Historical level Inputs'!K63</f>
        <v>-</v>
      </c>
      <c r="L65" s="204" t="str">
        <f>'3e Historical level Inputs'!L63</f>
        <v>-</v>
      </c>
      <c r="M65" s="204" t="str">
        <f>'3e Historical level Inputs'!M63</f>
        <v>-</v>
      </c>
      <c r="N65" s="172"/>
      <c r="O65" s="204" t="str">
        <f>'3e Historical level Inputs'!O63</f>
        <v>-</v>
      </c>
      <c r="P65" s="204" t="str">
        <f>'3e Historical level Inputs'!P63</f>
        <v>-</v>
      </c>
      <c r="Q65" s="204" t="str">
        <f>'3e Historical level Inputs'!Q63</f>
        <v>-</v>
      </c>
      <c r="R65" s="204" t="str">
        <f>'3e Historical level Inputs'!R63</f>
        <v>-</v>
      </c>
      <c r="S65" s="204" t="str">
        <f>'3e Historical level Inputs'!S63</f>
        <v>-</v>
      </c>
      <c r="T65" s="204" t="str">
        <f>'3e Historical level Inputs'!T63</f>
        <v>-</v>
      </c>
      <c r="U65" s="204" t="str">
        <f>'3e Historical level Inputs'!U63</f>
        <v>-</v>
      </c>
      <c r="V65" s="204" t="str">
        <f>'3e Historical level Inputs'!V63</f>
        <v>-</v>
      </c>
      <c r="W65" s="204" t="str">
        <f>'3e Historical level Inputs'!W63</f>
        <v>-</v>
      </c>
      <c r="X65" s="204" t="str">
        <f>'3e Historical level Inputs'!X63</f>
        <v>-</v>
      </c>
      <c r="Y65" s="204" t="str">
        <f>'3e Historical level Inputs'!Y63</f>
        <v>-</v>
      </c>
      <c r="Z65" s="204">
        <f>'3e Historical level Inputs'!Z63</f>
        <v>64.592382895879481</v>
      </c>
      <c r="AA65" s="204">
        <f>'3e Historical level Inputs'!AA63</f>
        <v>66.170139102810694</v>
      </c>
      <c r="AB65" s="204">
        <f>'3e Historical level Inputs'!AB63</f>
        <v>66.170139102810694</v>
      </c>
      <c r="AC65" s="204">
        <f>'3e Historical level Inputs'!AC63</f>
        <v>66.887301015052117</v>
      </c>
      <c r="AD65" s="144"/>
      <c r="AE65" s="174" t="s">
        <v>210</v>
      </c>
      <c r="AF65" s="204" t="str">
        <f>'3e Historical level Inputs'!AF63</f>
        <v>-</v>
      </c>
      <c r="AG65" s="204" t="str">
        <f>'3e Historical level Inputs'!AG63</f>
        <v>-</v>
      </c>
      <c r="AH65" s="204" t="str">
        <f>'3e Historical level Inputs'!AH63</f>
        <v>-</v>
      </c>
      <c r="AI65" s="204" t="str">
        <f>'3e Historical level Inputs'!AI63</f>
        <v>-</v>
      </c>
      <c r="AJ65" s="204" t="str">
        <f>'3e Historical level Inputs'!AJ63</f>
        <v>-</v>
      </c>
      <c r="AK65" s="204" t="str">
        <f>'3e Historical level Inputs'!AK63</f>
        <v>-</v>
      </c>
      <c r="AL65" s="204" t="str">
        <f>'3e Historical level Inputs'!AL63</f>
        <v>-</v>
      </c>
      <c r="AM65" s="204" t="str">
        <f>'3e Historical level Inputs'!AM63</f>
        <v>-</v>
      </c>
      <c r="AN65" s="204" t="str">
        <f>'3e Historical level Inputs'!AN63</f>
        <v>-</v>
      </c>
      <c r="AO65" s="204" t="str">
        <f>'3e Historical level Inputs'!AO63</f>
        <v>-</v>
      </c>
      <c r="AP65" s="204" t="str">
        <f>'3e Historical level Inputs'!AP63</f>
        <v>-</v>
      </c>
      <c r="AQ65" s="172"/>
      <c r="AR65" s="204" t="str">
        <f>'3e Historical level Inputs'!AR63</f>
        <v>-</v>
      </c>
      <c r="AS65" s="204" t="str">
        <f>'3e Historical level Inputs'!AS63</f>
        <v>-</v>
      </c>
      <c r="AT65" s="204" t="str">
        <f>'3e Historical level Inputs'!AT63</f>
        <v>-</v>
      </c>
      <c r="AU65" s="204" t="str">
        <f>'3e Historical level Inputs'!AU63</f>
        <v>-</v>
      </c>
      <c r="AV65" s="204" t="str">
        <f>'3e Historical level Inputs'!AV63</f>
        <v>-</v>
      </c>
      <c r="AW65" s="204" t="str">
        <f>'3e Historical level Inputs'!AW63</f>
        <v>-</v>
      </c>
      <c r="AX65" s="204" t="str">
        <f>'3e Historical level Inputs'!AX63</f>
        <v>-</v>
      </c>
      <c r="AY65" s="204" t="str">
        <f>'3e Historical level Inputs'!AY63</f>
        <v>-</v>
      </c>
      <c r="AZ65" s="204" t="str">
        <f>'3e Historical level Inputs'!AZ63</f>
        <v>-</v>
      </c>
      <c r="BA65" s="204" t="str">
        <f>'3e Historical level Inputs'!BA63</f>
        <v>-</v>
      </c>
      <c r="BB65" s="204" t="str">
        <f>'3e Historical level Inputs'!BB63</f>
        <v>-</v>
      </c>
      <c r="BC65" s="204">
        <f>'3e Historical level Inputs'!BC63</f>
        <v>64.592382895879481</v>
      </c>
      <c r="BD65" s="204">
        <f>'3e Historical level Inputs'!BD63</f>
        <v>66.170139102810694</v>
      </c>
      <c r="BE65" s="204">
        <f>'3e Historical level Inputs'!BE63</f>
        <v>66.170139102810694</v>
      </c>
      <c r="BF65" s="204">
        <f>'3e Historical level Inputs'!BF63</f>
        <v>66.887301015052117</v>
      </c>
      <c r="BH65" s="174" t="s">
        <v>210</v>
      </c>
      <c r="BI65" s="204" t="str">
        <f>'3e Historical level Inputs'!BI63</f>
        <v>-</v>
      </c>
      <c r="BJ65" s="204" t="str">
        <f>'3e Historical level Inputs'!BJ63</f>
        <v>-</v>
      </c>
      <c r="BK65" s="204" t="str">
        <f>'3e Historical level Inputs'!BK63</f>
        <v>-</v>
      </c>
      <c r="BL65" s="204" t="str">
        <f>'3e Historical level Inputs'!BL63</f>
        <v>-</v>
      </c>
      <c r="BM65" s="204" t="str">
        <f>'3e Historical level Inputs'!BM63</f>
        <v>-</v>
      </c>
      <c r="BN65" s="204" t="str">
        <f>'3e Historical level Inputs'!BN63</f>
        <v>-</v>
      </c>
      <c r="BO65" s="204" t="str">
        <f>'3e Historical level Inputs'!BO63</f>
        <v>-</v>
      </c>
      <c r="BP65" s="204" t="str">
        <f>'3e Historical level Inputs'!BP63</f>
        <v>-</v>
      </c>
      <c r="BQ65" s="204" t="str">
        <f>'3e Historical level Inputs'!BQ63</f>
        <v>-</v>
      </c>
      <c r="BR65" s="204" t="str">
        <f>'3e Historical level Inputs'!BR63</f>
        <v>-</v>
      </c>
      <c r="BS65" s="204" t="str">
        <f>'3e Historical level Inputs'!BS63</f>
        <v>-</v>
      </c>
      <c r="BT65" s="172"/>
      <c r="BU65" s="204" t="str">
        <f>'3e Historical level Inputs'!BU63</f>
        <v>-</v>
      </c>
      <c r="BV65" s="204" t="str">
        <f>'3e Historical level Inputs'!BV63</f>
        <v>-</v>
      </c>
      <c r="BW65" s="204" t="str">
        <f>'3e Historical level Inputs'!BW63</f>
        <v>-</v>
      </c>
      <c r="BX65" s="204" t="str">
        <f>'3e Historical level Inputs'!BX63</f>
        <v>-</v>
      </c>
      <c r="BY65" s="204" t="str">
        <f>'3e Historical level Inputs'!BY63</f>
        <v>-</v>
      </c>
      <c r="BZ65" s="204" t="str">
        <f>'3e Historical level Inputs'!BZ63</f>
        <v>-</v>
      </c>
      <c r="CA65" s="204" t="str">
        <f>'3e Historical level Inputs'!CA63</f>
        <v>-</v>
      </c>
      <c r="CB65" s="204" t="str">
        <f>'3e Historical level Inputs'!CB63</f>
        <v>-</v>
      </c>
      <c r="CC65" s="204" t="str">
        <f>'3e Historical level Inputs'!CC63</f>
        <v>-</v>
      </c>
      <c r="CD65" s="204" t="str">
        <f>'3e Historical level Inputs'!CD63</f>
        <v>-</v>
      </c>
      <c r="CE65" s="204" t="str">
        <f>'3e Historical level Inputs'!CE63</f>
        <v>-</v>
      </c>
      <c r="CF65" s="204">
        <f>'3e Historical level Inputs'!CF63</f>
        <v>92.421188643042782</v>
      </c>
      <c r="CG65" s="204">
        <f>'3e Historical level Inputs'!CG63</f>
        <v>94.678701022924685</v>
      </c>
      <c r="CH65" s="204">
        <f>'3e Historical level Inputs'!CH63</f>
        <v>94.678701022924685</v>
      </c>
      <c r="CI65" s="204">
        <f>'3e Historical level Inputs'!CI63</f>
        <v>95.704843013780049</v>
      </c>
      <c r="CJ65" s="144"/>
      <c r="CK65" s="174" t="s">
        <v>210</v>
      </c>
      <c r="CL65" s="204" t="str">
        <f>IF(ISBLANK('3e Historical level Inputs'!CL63),"",'3e Historical level Inputs'!CL63)</f>
        <v>-</v>
      </c>
      <c r="CM65" s="204" t="str">
        <f>IF(ISBLANK('3e Historical level Inputs'!CM63),"",'3e Historical level Inputs'!CM63)</f>
        <v>-</v>
      </c>
      <c r="CN65" s="204" t="str">
        <f>IF(ISBLANK('3e Historical level Inputs'!CN63),"",'3e Historical level Inputs'!CN63)</f>
        <v>-</v>
      </c>
      <c r="CO65" s="204" t="str">
        <f>IF(ISBLANK('3e Historical level Inputs'!CO63),"",'3e Historical level Inputs'!CO63)</f>
        <v>-</v>
      </c>
      <c r="CP65" s="204" t="str">
        <f>IF(ISBLANK('3e Historical level Inputs'!CP63),"",'3e Historical level Inputs'!CP63)</f>
        <v>-</v>
      </c>
      <c r="CQ65" s="204" t="str">
        <f>IF(ISBLANK('3e Historical level Inputs'!CQ63),"",'3e Historical level Inputs'!CQ63)</f>
        <v>-</v>
      </c>
      <c r="CR65" s="204" t="str">
        <f>IF(ISBLANK('3e Historical level Inputs'!CR63),"",'3e Historical level Inputs'!CR63)</f>
        <v>-</v>
      </c>
      <c r="CS65" s="204" t="str">
        <f>IF(ISBLANK('3e Historical level Inputs'!CS63),"",'3e Historical level Inputs'!CS63)</f>
        <v>-</v>
      </c>
      <c r="CT65" s="204" t="str">
        <f>IF(ISBLANK('3e Historical level Inputs'!CT63),"",'3e Historical level Inputs'!CT63)</f>
        <v>-</v>
      </c>
      <c r="CU65" s="204" t="str">
        <f>IF(ISBLANK('3e Historical level Inputs'!CU63),"",'3e Historical level Inputs'!CU63)</f>
        <v>-</v>
      </c>
      <c r="CV65" s="204" t="str">
        <f>IF(ISBLANK('3e Historical level Inputs'!CV63),"",'3e Historical level Inputs'!CV63)</f>
        <v>-</v>
      </c>
      <c r="CW65" s="172"/>
      <c r="CX65" s="204" t="str">
        <f>IF(ISBLANK('3e Historical level Inputs'!CX63),"",'3e Historical level Inputs'!CX63)</f>
        <v>-</v>
      </c>
      <c r="CY65" s="204" t="str">
        <f>IF(ISBLANK('3e Historical level Inputs'!CY63),"",'3e Historical level Inputs'!CY63)</f>
        <v>-</v>
      </c>
      <c r="CZ65" s="204" t="str">
        <f>IF(ISBLANK('3e Historical level Inputs'!CZ63),"",'3e Historical level Inputs'!CZ63)</f>
        <v>-</v>
      </c>
      <c r="DA65" s="204" t="str">
        <f>IF(ISBLANK('3e Historical level Inputs'!DA63),"",'3e Historical level Inputs'!DA63)</f>
        <v>-</v>
      </c>
      <c r="DB65" s="204" t="str">
        <f>IF(ISBLANK('3e Historical level Inputs'!DB63),"",'3e Historical level Inputs'!DB63)</f>
        <v>-</v>
      </c>
      <c r="DC65" s="204" t="str">
        <f>IF(ISBLANK('3e Historical level Inputs'!DC63),"",'3e Historical level Inputs'!DC63)</f>
        <v>-</v>
      </c>
      <c r="DD65" s="204" t="str">
        <f>IF(ISBLANK('3e Historical level Inputs'!DD63),"",'3e Historical level Inputs'!DD63)</f>
        <v>-</v>
      </c>
      <c r="DE65" s="204" t="str">
        <f>IF(ISBLANK('3e Historical level Inputs'!DE63),"",'3e Historical level Inputs'!DE63)</f>
        <v>-</v>
      </c>
      <c r="DF65" s="204" t="str">
        <f>IF(ISBLANK('3e Historical level Inputs'!DF63),"",'3e Historical level Inputs'!DF63)</f>
        <v>-</v>
      </c>
      <c r="DG65" s="204" t="str">
        <f>IF(ISBLANK('3e Historical level Inputs'!DG63),"",'3e Historical level Inputs'!DG63)</f>
        <v>-</v>
      </c>
      <c r="DH65" s="204" t="str">
        <f>'3e Historical level Inputs'!DH63</f>
        <v>-</v>
      </c>
      <c r="DI65" s="204">
        <f>'3e Historical level Inputs'!DI63</f>
        <v>157.01357153892226</v>
      </c>
      <c r="DJ65" s="204">
        <f>'3e Historical level Inputs'!DJ63</f>
        <v>160.84884012573536</v>
      </c>
      <c r="DK65" s="204">
        <f>'3e Historical level Inputs'!DK63</f>
        <v>160.84884012573536</v>
      </c>
      <c r="DL65" s="204">
        <f>'3e Historical level Inputs'!DL63</f>
        <v>162.59214402883217</v>
      </c>
    </row>
    <row r="66" spans="2:116" s="158" customFormat="1" ht="10.5" customHeight="1">
      <c r="B66" s="174" t="s">
        <v>211</v>
      </c>
      <c r="C66" s="204" t="str">
        <f>'3e Historical level Inputs'!C64</f>
        <v>-</v>
      </c>
      <c r="D66" s="204" t="str">
        <f>'3e Historical level Inputs'!D64</f>
        <v>-</v>
      </c>
      <c r="E66" s="204" t="str">
        <f>'3e Historical level Inputs'!E64</f>
        <v>-</v>
      </c>
      <c r="F66" s="204" t="str">
        <f>'3e Historical level Inputs'!F64</f>
        <v>-</v>
      </c>
      <c r="G66" s="204" t="str">
        <f>'3e Historical level Inputs'!G64</f>
        <v>-</v>
      </c>
      <c r="H66" s="204" t="str">
        <f>'3e Historical level Inputs'!H64</f>
        <v>-</v>
      </c>
      <c r="I66" s="204" t="str">
        <f>'3e Historical level Inputs'!I64</f>
        <v>-</v>
      </c>
      <c r="J66" s="204" t="str">
        <f>'3e Historical level Inputs'!J64</f>
        <v>-</v>
      </c>
      <c r="K66" s="204" t="str">
        <f>'3e Historical level Inputs'!K64</f>
        <v>-</v>
      </c>
      <c r="L66" s="204" t="str">
        <f>'3e Historical level Inputs'!L64</f>
        <v>-</v>
      </c>
      <c r="M66" s="204" t="str">
        <f>'3e Historical level Inputs'!M64</f>
        <v>-</v>
      </c>
      <c r="N66" s="172"/>
      <c r="O66" s="204" t="str">
        <f>'3e Historical level Inputs'!O64</f>
        <v>-</v>
      </c>
      <c r="P66" s="204" t="str">
        <f>'3e Historical level Inputs'!P64</f>
        <v>-</v>
      </c>
      <c r="Q66" s="204" t="str">
        <f>'3e Historical level Inputs'!Q64</f>
        <v>-</v>
      </c>
      <c r="R66" s="204" t="str">
        <f>'3e Historical level Inputs'!R64</f>
        <v>-</v>
      </c>
      <c r="S66" s="204" t="str">
        <f>'3e Historical level Inputs'!S64</f>
        <v>-</v>
      </c>
      <c r="T66" s="204" t="str">
        <f>'3e Historical level Inputs'!T64</f>
        <v>-</v>
      </c>
      <c r="U66" s="204" t="str">
        <f>'3e Historical level Inputs'!U64</f>
        <v>-</v>
      </c>
      <c r="V66" s="204" t="str">
        <f>'3e Historical level Inputs'!V64</f>
        <v>-</v>
      </c>
      <c r="W66" s="204" t="str">
        <f>'3e Historical level Inputs'!W64</f>
        <v>-</v>
      </c>
      <c r="X66" s="204" t="str">
        <f>'3e Historical level Inputs'!X64</f>
        <v>-</v>
      </c>
      <c r="Y66" s="204" t="str">
        <f>'3e Historical level Inputs'!Y64</f>
        <v>-</v>
      </c>
      <c r="Z66" s="204">
        <f>'3e Historical level Inputs'!Z64</f>
        <v>18.184670538432886</v>
      </c>
      <c r="AA66" s="204">
        <f>'3e Historical level Inputs'!AA64</f>
        <v>18.862170492538375</v>
      </c>
      <c r="AB66" s="204">
        <f>'3e Historical level Inputs'!AB64</f>
        <v>19.164905407205371</v>
      </c>
      <c r="AC66" s="204">
        <f>'3e Historical level Inputs'!AC64</f>
        <v>19.952196762368885</v>
      </c>
      <c r="AD66" s="144"/>
      <c r="AE66" s="174" t="s">
        <v>211</v>
      </c>
      <c r="AF66" s="204" t="str">
        <f>'3e Historical level Inputs'!AF64</f>
        <v>-</v>
      </c>
      <c r="AG66" s="204" t="str">
        <f>'3e Historical level Inputs'!AG64</f>
        <v>-</v>
      </c>
      <c r="AH66" s="204" t="str">
        <f>'3e Historical level Inputs'!AH64</f>
        <v>-</v>
      </c>
      <c r="AI66" s="204" t="str">
        <f>'3e Historical level Inputs'!AI64</f>
        <v>-</v>
      </c>
      <c r="AJ66" s="204" t="str">
        <f>'3e Historical level Inputs'!AJ64</f>
        <v>-</v>
      </c>
      <c r="AK66" s="204" t="str">
        <f>'3e Historical level Inputs'!AK64</f>
        <v>-</v>
      </c>
      <c r="AL66" s="204" t="str">
        <f>'3e Historical level Inputs'!AL64</f>
        <v>-</v>
      </c>
      <c r="AM66" s="204" t="str">
        <f>'3e Historical level Inputs'!AM64</f>
        <v>-</v>
      </c>
      <c r="AN66" s="204" t="str">
        <f>'3e Historical level Inputs'!AN64</f>
        <v>-</v>
      </c>
      <c r="AO66" s="204" t="str">
        <f>'3e Historical level Inputs'!AO64</f>
        <v>-</v>
      </c>
      <c r="AP66" s="204" t="str">
        <f>'3e Historical level Inputs'!AP64</f>
        <v>-</v>
      </c>
      <c r="AQ66" s="172"/>
      <c r="AR66" s="204" t="str">
        <f>'3e Historical level Inputs'!AR64</f>
        <v>-</v>
      </c>
      <c r="AS66" s="204" t="str">
        <f>'3e Historical level Inputs'!AS64</f>
        <v>-</v>
      </c>
      <c r="AT66" s="204" t="str">
        <f>'3e Historical level Inputs'!AT64</f>
        <v>-</v>
      </c>
      <c r="AU66" s="204" t="str">
        <f>'3e Historical level Inputs'!AU64</f>
        <v>-</v>
      </c>
      <c r="AV66" s="204" t="str">
        <f>'3e Historical level Inputs'!AV64</f>
        <v>-</v>
      </c>
      <c r="AW66" s="204" t="str">
        <f>'3e Historical level Inputs'!AW64</f>
        <v>-</v>
      </c>
      <c r="AX66" s="204" t="str">
        <f>'3e Historical level Inputs'!AX64</f>
        <v>-</v>
      </c>
      <c r="AY66" s="204" t="str">
        <f>'3e Historical level Inputs'!AY64</f>
        <v>-</v>
      </c>
      <c r="AZ66" s="204" t="str">
        <f>'3e Historical level Inputs'!AZ64</f>
        <v>-</v>
      </c>
      <c r="BA66" s="204" t="str">
        <f>'3e Historical level Inputs'!BA64</f>
        <v>-</v>
      </c>
      <c r="BB66" s="204" t="str">
        <f>'3e Historical level Inputs'!BB64</f>
        <v>-</v>
      </c>
      <c r="BC66" s="204">
        <f>'3e Historical level Inputs'!BC64</f>
        <v>18.214899696084583</v>
      </c>
      <c r="BD66" s="204">
        <f>'3e Historical level Inputs'!BD64</f>
        <v>18.893762463583737</v>
      </c>
      <c r="BE66" s="204">
        <f>'3e Historical level Inputs'!BE64</f>
        <v>19.196497378250733</v>
      </c>
      <c r="BF66" s="204">
        <f>'3e Historical level Inputs'!BF64</f>
        <v>19.983480772714596</v>
      </c>
      <c r="BH66" s="174" t="s">
        <v>211</v>
      </c>
      <c r="BI66" s="204" t="str">
        <f>'3e Historical level Inputs'!BI64</f>
        <v>-</v>
      </c>
      <c r="BJ66" s="204" t="str">
        <f>'3e Historical level Inputs'!BJ64</f>
        <v>-</v>
      </c>
      <c r="BK66" s="204" t="str">
        <f>'3e Historical level Inputs'!BK64</f>
        <v>-</v>
      </c>
      <c r="BL66" s="204" t="str">
        <f>'3e Historical level Inputs'!BL64</f>
        <v>-</v>
      </c>
      <c r="BM66" s="204" t="str">
        <f>'3e Historical level Inputs'!BM64</f>
        <v>-</v>
      </c>
      <c r="BN66" s="204" t="str">
        <f>'3e Historical level Inputs'!BN64</f>
        <v>-</v>
      </c>
      <c r="BO66" s="204" t="str">
        <f>'3e Historical level Inputs'!BO64</f>
        <v>-</v>
      </c>
      <c r="BP66" s="204" t="str">
        <f>'3e Historical level Inputs'!BP64</f>
        <v>-</v>
      </c>
      <c r="BQ66" s="204" t="str">
        <f>'3e Historical level Inputs'!BQ64</f>
        <v>-</v>
      </c>
      <c r="BR66" s="204" t="str">
        <f>'3e Historical level Inputs'!BR64</f>
        <v>-</v>
      </c>
      <c r="BS66" s="204" t="str">
        <f>'3e Historical level Inputs'!BS64</f>
        <v>-</v>
      </c>
      <c r="BT66" s="172"/>
      <c r="BU66" s="204" t="str">
        <f>'3e Historical level Inputs'!BU64</f>
        <v>-</v>
      </c>
      <c r="BV66" s="204" t="str">
        <f>'3e Historical level Inputs'!BV64</f>
        <v>-</v>
      </c>
      <c r="BW66" s="204" t="str">
        <f>'3e Historical level Inputs'!BW64</f>
        <v>-</v>
      </c>
      <c r="BX66" s="204" t="str">
        <f>'3e Historical level Inputs'!BX64</f>
        <v>-</v>
      </c>
      <c r="BY66" s="204" t="str">
        <f>'3e Historical level Inputs'!BY64</f>
        <v>-</v>
      </c>
      <c r="BZ66" s="204" t="str">
        <f>'3e Historical level Inputs'!BZ64</f>
        <v>-</v>
      </c>
      <c r="CA66" s="204" t="str">
        <f>'3e Historical level Inputs'!CA64</f>
        <v>-</v>
      </c>
      <c r="CB66" s="204" t="str">
        <f>'3e Historical level Inputs'!CB64</f>
        <v>-</v>
      </c>
      <c r="CC66" s="204" t="str">
        <f>'3e Historical level Inputs'!CC64</f>
        <v>-</v>
      </c>
      <c r="CD66" s="204" t="str">
        <f>'3e Historical level Inputs'!CD64</f>
        <v>-</v>
      </c>
      <c r="CE66" s="204" t="str">
        <f>'3e Historical level Inputs'!CE64</f>
        <v>-</v>
      </c>
      <c r="CF66" s="204">
        <f>'3e Historical level Inputs'!CF64</f>
        <v>12.485424318572315</v>
      </c>
      <c r="CG66" s="204">
        <f>'3e Historical level Inputs'!CG64</f>
        <v>13.588685577553511</v>
      </c>
      <c r="CH66" s="204">
        <f>'3e Historical level Inputs'!CH64</f>
        <v>13.886352547025895</v>
      </c>
      <c r="CI66" s="204">
        <f>'3e Historical level Inputs'!CI64</f>
        <v>12.245250999525124</v>
      </c>
      <c r="CJ66" s="144"/>
      <c r="CK66" s="174" t="s">
        <v>211</v>
      </c>
      <c r="CL66" s="204" t="str">
        <f>IF(ISBLANK('3e Historical level Inputs'!CL64),"",'3e Historical level Inputs'!CL64)</f>
        <v>-</v>
      </c>
      <c r="CM66" s="204" t="str">
        <f>IF(ISBLANK('3e Historical level Inputs'!CM64),"",'3e Historical level Inputs'!CM64)</f>
        <v>-</v>
      </c>
      <c r="CN66" s="204" t="str">
        <f>IF(ISBLANK('3e Historical level Inputs'!CN64),"",'3e Historical level Inputs'!CN64)</f>
        <v>-</v>
      </c>
      <c r="CO66" s="204" t="str">
        <f>IF(ISBLANK('3e Historical level Inputs'!CO64),"",'3e Historical level Inputs'!CO64)</f>
        <v>-</v>
      </c>
      <c r="CP66" s="204" t="str">
        <f>IF(ISBLANK('3e Historical level Inputs'!CP64),"",'3e Historical level Inputs'!CP64)</f>
        <v>-</v>
      </c>
      <c r="CQ66" s="204" t="str">
        <f>IF(ISBLANK('3e Historical level Inputs'!CQ64),"",'3e Historical level Inputs'!CQ64)</f>
        <v>-</v>
      </c>
      <c r="CR66" s="204" t="str">
        <f>IF(ISBLANK('3e Historical level Inputs'!CR64),"",'3e Historical level Inputs'!CR64)</f>
        <v>-</v>
      </c>
      <c r="CS66" s="204" t="str">
        <f>IF(ISBLANK('3e Historical level Inputs'!CS64),"",'3e Historical level Inputs'!CS64)</f>
        <v>-</v>
      </c>
      <c r="CT66" s="204" t="str">
        <f>IF(ISBLANK('3e Historical level Inputs'!CT64),"",'3e Historical level Inputs'!CT64)</f>
        <v>-</v>
      </c>
      <c r="CU66" s="204" t="str">
        <f>IF(ISBLANK('3e Historical level Inputs'!CU64),"",'3e Historical level Inputs'!CU64)</f>
        <v>-</v>
      </c>
      <c r="CV66" s="204" t="str">
        <f>IF(ISBLANK('3e Historical level Inputs'!CV64),"",'3e Historical level Inputs'!CV64)</f>
        <v>-</v>
      </c>
      <c r="CW66" s="172"/>
      <c r="CX66" s="204" t="str">
        <f>IF(ISBLANK('3e Historical level Inputs'!CX64),"",'3e Historical level Inputs'!CX64)</f>
        <v>-</v>
      </c>
      <c r="CY66" s="204" t="str">
        <f>IF(ISBLANK('3e Historical level Inputs'!CY64),"",'3e Historical level Inputs'!CY64)</f>
        <v>-</v>
      </c>
      <c r="CZ66" s="204" t="str">
        <f>IF(ISBLANK('3e Historical level Inputs'!CZ64),"",'3e Historical level Inputs'!CZ64)</f>
        <v>-</v>
      </c>
      <c r="DA66" s="204" t="str">
        <f>IF(ISBLANK('3e Historical level Inputs'!DA64),"",'3e Historical level Inputs'!DA64)</f>
        <v>-</v>
      </c>
      <c r="DB66" s="204" t="str">
        <f>IF(ISBLANK('3e Historical level Inputs'!DB64),"",'3e Historical level Inputs'!DB64)</f>
        <v>-</v>
      </c>
      <c r="DC66" s="204" t="str">
        <f>IF(ISBLANK('3e Historical level Inputs'!DC64),"",'3e Historical level Inputs'!DC64)</f>
        <v>-</v>
      </c>
      <c r="DD66" s="204" t="str">
        <f>IF(ISBLANK('3e Historical level Inputs'!DD64),"",'3e Historical level Inputs'!DD64)</f>
        <v>-</v>
      </c>
      <c r="DE66" s="204" t="str">
        <f>IF(ISBLANK('3e Historical level Inputs'!DE64),"",'3e Historical level Inputs'!DE64)</f>
        <v>-</v>
      </c>
      <c r="DF66" s="204" t="str">
        <f>IF(ISBLANK('3e Historical level Inputs'!DF64),"",'3e Historical level Inputs'!DF64)</f>
        <v>-</v>
      </c>
      <c r="DG66" s="204" t="str">
        <f>IF(ISBLANK('3e Historical level Inputs'!DG64),"",'3e Historical level Inputs'!DG64)</f>
        <v>-</v>
      </c>
      <c r="DH66" s="204" t="str">
        <f>'3e Historical level Inputs'!DH64</f>
        <v>-</v>
      </c>
      <c r="DI66" s="204">
        <f>'3e Historical level Inputs'!DI64</f>
        <v>30.670094857005203</v>
      </c>
      <c r="DJ66" s="204">
        <f>'3e Historical level Inputs'!DJ64</f>
        <v>32.450856070091888</v>
      </c>
      <c r="DK66" s="204">
        <f>'3e Historical level Inputs'!DK64</f>
        <v>33.051257954231268</v>
      </c>
      <c r="DL66" s="204">
        <f>'3e Historical level Inputs'!DL64</f>
        <v>32.197447761894011</v>
      </c>
    </row>
    <row r="67" spans="2:116" s="158" customFormat="1" ht="10.5" customHeight="1">
      <c r="B67" s="174" t="s">
        <v>212</v>
      </c>
      <c r="C67" s="204">
        <f>'3e Historical level Inputs'!C65</f>
        <v>1.5534128999515358</v>
      </c>
      <c r="D67" s="204">
        <f>'3e Historical level Inputs'!D65</f>
        <v>1.5644546996157886</v>
      </c>
      <c r="E67" s="204">
        <f>'3e Historical level Inputs'!E65</f>
        <v>1.6312993135340288</v>
      </c>
      <c r="F67" s="204">
        <f>'3e Historical level Inputs'!F65</f>
        <v>1.7694450548045115</v>
      </c>
      <c r="G67" s="204">
        <f>'3e Historical level Inputs'!G65</f>
        <v>1.8159743718331935</v>
      </c>
      <c r="H67" s="204">
        <f>'3e Historical level Inputs'!H65</f>
        <v>1.8240975148360354</v>
      </c>
      <c r="I67" s="204">
        <f>'3e Historical level Inputs'!I65</f>
        <v>1.8852383722765682</v>
      </c>
      <c r="J67" s="204">
        <f>'3e Historical level Inputs'!J65</f>
        <v>1.8857751198908732</v>
      </c>
      <c r="K67" s="204">
        <f>'3e Historical level Inputs'!K65</f>
        <v>1.9215820036885145</v>
      </c>
      <c r="L67" s="204">
        <f>'3e Historical level Inputs'!L65</f>
        <v>1.9246966066744722</v>
      </c>
      <c r="M67" s="204">
        <f>'3e Historical level Inputs'!M65</f>
        <v>3.3530591395714748</v>
      </c>
      <c r="N67" s="172"/>
      <c r="O67" s="204">
        <f>'3e Historical level Inputs'!O65</f>
        <v>3.4340145308264654</v>
      </c>
      <c r="P67" s="204">
        <f>'3e Historical level Inputs'!P65</f>
        <v>3.4340145308264654</v>
      </c>
      <c r="Q67" s="204">
        <f>'3e Historical level Inputs'!Q65</f>
        <v>3.9018838352864678</v>
      </c>
      <c r="R67" s="204">
        <f>'3e Historical level Inputs'!R65</f>
        <v>3.9018838352864678</v>
      </c>
      <c r="S67" s="204">
        <f>'3e Historical level Inputs'!S65</f>
        <v>4.7808194680155278</v>
      </c>
      <c r="T67" s="204">
        <f>'3e Historical level Inputs'!T65</f>
        <v>4.7107347746746226</v>
      </c>
      <c r="U67" s="204">
        <f>'3e Historical level Inputs'!U65</f>
        <v>5.3936058843320343</v>
      </c>
      <c r="V67" s="204">
        <f>'3e Historical level Inputs'!V65</f>
        <v>5.5605446404238235</v>
      </c>
      <c r="W67" s="204">
        <f>'3e Historical level Inputs'!W65</f>
        <v>5.7958775678209244</v>
      </c>
      <c r="X67" s="204">
        <f>'3e Historical level Inputs'!X65</f>
        <v>5.768508251354608</v>
      </c>
      <c r="Y67" s="204">
        <f>'3e Historical level Inputs'!Y65</f>
        <v>5.0699058244892159</v>
      </c>
      <c r="Z67" s="204">
        <f>'3e Historical level Inputs'!Z65</f>
        <v>5.1206499207610632</v>
      </c>
      <c r="AA67" s="204">
        <f>'3e Historical level Inputs'!AA65</f>
        <v>5.110786811733611</v>
      </c>
      <c r="AB67" s="204">
        <f>'3e Historical level Inputs'!AB65</f>
        <v>5.35428145105233</v>
      </c>
      <c r="AC67" s="204">
        <f>'3e Historical level Inputs'!AC65</f>
        <v>5.822751859829344</v>
      </c>
      <c r="AD67" s="144"/>
      <c r="AE67" s="174" t="s">
        <v>212</v>
      </c>
      <c r="AF67" s="204">
        <f>'3e Historical level Inputs'!AF65</f>
        <v>1.5584087481901527</v>
      </c>
      <c r="AG67" s="204">
        <f>'3e Historical level Inputs'!AG65</f>
        <v>1.5695175061359099</v>
      </c>
      <c r="AH67" s="204">
        <f>'3e Historical level Inputs'!AH65</f>
        <v>1.6364182148110618</v>
      </c>
      <c r="AI67" s="204">
        <f>'3e Historical level Inputs'!AI65</f>
        <v>1.774559261386546</v>
      </c>
      <c r="AJ67" s="204">
        <f>'3e Historical level Inputs'!AJ65</f>
        <v>1.8211361715504066</v>
      </c>
      <c r="AK67" s="204">
        <f>'3e Historical level Inputs'!AK65</f>
        <v>1.8293000000794521</v>
      </c>
      <c r="AL67" s="204">
        <f>'3e Historical level Inputs'!AL65</f>
        <v>1.8904498374196581</v>
      </c>
      <c r="AM67" s="204">
        <f>'3e Historical level Inputs'!AM65</f>
        <v>1.8910028237625016</v>
      </c>
      <c r="AN67" s="204">
        <f>'3e Historical level Inputs'!AN65</f>
        <v>1.9268285977751352</v>
      </c>
      <c r="AO67" s="204">
        <f>'3e Historical level Inputs'!AO65</f>
        <v>1.9300516403503027</v>
      </c>
      <c r="AP67" s="204">
        <f>'3e Historical level Inputs'!AP65</f>
        <v>3.3580363523898855</v>
      </c>
      <c r="AQ67" s="172"/>
      <c r="AR67" s="204">
        <f>'3e Historical level Inputs'!AR65</f>
        <v>3.439278083110866</v>
      </c>
      <c r="AS67" s="204">
        <f>'3e Historical level Inputs'!AS65</f>
        <v>3.439278083110866</v>
      </c>
      <c r="AT67" s="204">
        <f>'3e Historical level Inputs'!AT65</f>
        <v>3.9072275424425578</v>
      </c>
      <c r="AU67" s="204">
        <f>'3e Historical level Inputs'!AU65</f>
        <v>3.9072275424425578</v>
      </c>
      <c r="AV67" s="204">
        <f>'3e Historical level Inputs'!AV65</f>
        <v>4.4056037923243272</v>
      </c>
      <c r="AW67" s="204">
        <f>'3e Historical level Inputs'!AW65</f>
        <v>4.3401082500876145</v>
      </c>
      <c r="AX67" s="204">
        <f>'3e Historical level Inputs'!AX65</f>
        <v>4.9861034412815863</v>
      </c>
      <c r="AY67" s="204">
        <f>'3e Historical level Inputs'!AY65</f>
        <v>5.147500656419373</v>
      </c>
      <c r="AZ67" s="204">
        <f>'3e Historical level Inputs'!AZ65</f>
        <v>5.3504683524873693</v>
      </c>
      <c r="BA67" s="204">
        <f>'3e Historical level Inputs'!BA65</f>
        <v>5.3164342971065457</v>
      </c>
      <c r="BB67" s="204">
        <f>'3e Historical level Inputs'!BB65</f>
        <v>4.6700650796545204</v>
      </c>
      <c r="BC67" s="204">
        <f>'3e Historical level Inputs'!BC65</f>
        <v>4.7075706605646763</v>
      </c>
      <c r="BD67" s="204">
        <f>'3e Historical level Inputs'!BD65</f>
        <v>4.6963775674630108</v>
      </c>
      <c r="BE67" s="204">
        <f>'3e Historical level Inputs'!BE65</f>
        <v>4.8159119278675773</v>
      </c>
      <c r="BF67" s="204">
        <f>'3e Historical level Inputs'!BF65</f>
        <v>5.2600224702926557</v>
      </c>
      <c r="BH67" s="174" t="s">
        <v>212</v>
      </c>
      <c r="BI67" s="204">
        <f>'3e Historical level Inputs'!BI65</f>
        <v>1.7277359161924084</v>
      </c>
      <c r="BJ67" s="204">
        <f>'3e Historical level Inputs'!BJ65</f>
        <v>1.7458702702451385</v>
      </c>
      <c r="BK67" s="204">
        <f>'3e Historical level Inputs'!BK65</f>
        <v>1.8066313065580684</v>
      </c>
      <c r="BL67" s="204">
        <f>'3e Historical level Inputs'!BL65</f>
        <v>1.9727857209910991</v>
      </c>
      <c r="BM67" s="204">
        <f>'3e Historical level Inputs'!BM65</f>
        <v>2.0228053836049296</v>
      </c>
      <c r="BN67" s="204">
        <f>'3e Historical level Inputs'!BN65</f>
        <v>2.0375334161975194</v>
      </c>
      <c r="BO67" s="204">
        <f>'3e Historical level Inputs'!BO65</f>
        <v>2.0819665547461161</v>
      </c>
      <c r="BP67" s="204">
        <f>'3e Historical level Inputs'!BP65</f>
        <v>1.9954046549190605</v>
      </c>
      <c r="BQ67" s="204">
        <f>'3e Historical level Inputs'!BQ65</f>
        <v>2.0326811700265917</v>
      </c>
      <c r="BR67" s="204">
        <f>'3e Historical level Inputs'!BR65</f>
        <v>2.0038834567790653</v>
      </c>
      <c r="BS67" s="204">
        <f>'3e Historical level Inputs'!BS65</f>
        <v>2.0851778564644396</v>
      </c>
      <c r="BT67" s="172"/>
      <c r="BU67" s="204">
        <f>'3e Historical level Inputs'!BU65</f>
        <v>2.1831248818332218</v>
      </c>
      <c r="BV67" s="204">
        <f>'3e Historical level Inputs'!BV65</f>
        <v>2.1831248818332218</v>
      </c>
      <c r="BW67" s="204">
        <f>'3e Historical level Inputs'!BW65</f>
        <v>2.2352529825944063</v>
      </c>
      <c r="BX67" s="204">
        <f>'3e Historical level Inputs'!BX65</f>
        <v>2.2352529825944063</v>
      </c>
      <c r="BY67" s="204">
        <f>'3e Historical level Inputs'!BY65</f>
        <v>2.8956837078098241</v>
      </c>
      <c r="BZ67" s="204">
        <f>'3e Historical level Inputs'!BZ65</f>
        <v>2.8166451173747999</v>
      </c>
      <c r="CA67" s="204">
        <f>'3e Historical level Inputs'!CA65</f>
        <v>3.0642518597776105</v>
      </c>
      <c r="CB67" s="204">
        <f>'3e Historical level Inputs'!CB65</f>
        <v>3.1893067382688369</v>
      </c>
      <c r="CC67" s="204">
        <f>'3e Historical level Inputs'!CC65</f>
        <v>3.295947961363463</v>
      </c>
      <c r="CD67" s="204">
        <f>'3e Historical level Inputs'!CD65</f>
        <v>3.2753452254807924</v>
      </c>
      <c r="CE67" s="204">
        <f>'3e Historical level Inputs'!CE65</f>
        <v>3.2808817375577122</v>
      </c>
      <c r="CF67" s="204">
        <f>'3e Historical level Inputs'!CF65</f>
        <v>3.4150810254467237</v>
      </c>
      <c r="CG67" s="204">
        <f>'3e Historical level Inputs'!CG65</f>
        <v>3.6499015098124614</v>
      </c>
      <c r="CH67" s="204">
        <f>'3e Historical level Inputs'!CH65</f>
        <v>3.8916774730915158</v>
      </c>
      <c r="CI67" s="204">
        <f>'3e Historical level Inputs'!CI65</f>
        <v>3.4352221552271054</v>
      </c>
      <c r="CJ67" s="144"/>
      <c r="CK67" s="174" t="s">
        <v>212</v>
      </c>
      <c r="CL67" s="204">
        <f>IF(ISBLANK('3e Historical level Inputs'!CL65),"",'3e Historical level Inputs'!CL65)</f>
        <v>3.2811488161439444</v>
      </c>
      <c r="CM67" s="204">
        <f>IF(ISBLANK('3e Historical level Inputs'!CM65),"",'3e Historical level Inputs'!CM65)</f>
        <v>3.3103249698609272</v>
      </c>
      <c r="CN67" s="204">
        <f>IF(ISBLANK('3e Historical level Inputs'!CN65),"",'3e Historical level Inputs'!CN65)</f>
        <v>3.4379306200920974</v>
      </c>
      <c r="CO67" s="204">
        <f>IF(ISBLANK('3e Historical level Inputs'!CO65),"",'3e Historical level Inputs'!CO65)</f>
        <v>3.7422307757956106</v>
      </c>
      <c r="CP67" s="204">
        <f>IF(ISBLANK('3e Historical level Inputs'!CP65),"",'3e Historical level Inputs'!CP65)</f>
        <v>3.8387797554381233</v>
      </c>
      <c r="CQ67" s="204">
        <f>IF(ISBLANK('3e Historical level Inputs'!CQ65),"",'3e Historical level Inputs'!CQ65)</f>
        <v>3.861630931033555</v>
      </c>
      <c r="CR67" s="204">
        <f>IF(ISBLANK('3e Historical level Inputs'!CR65),"",'3e Historical level Inputs'!CR65)</f>
        <v>3.9672049270226841</v>
      </c>
      <c r="CS67" s="204">
        <f>IF(ISBLANK('3e Historical level Inputs'!CS65),"",'3e Historical level Inputs'!CS65)</f>
        <v>3.8811797748099339</v>
      </c>
      <c r="CT67" s="204">
        <f>IF(ISBLANK('3e Historical level Inputs'!CT65),"",'3e Historical level Inputs'!CT65)</f>
        <v>3.9542631737151064</v>
      </c>
      <c r="CU67" s="204">
        <f>IF(ISBLANK('3e Historical level Inputs'!CU65),"",'3e Historical level Inputs'!CU65)</f>
        <v>3.9285800634535377</v>
      </c>
      <c r="CV67" s="204">
        <f>IF(ISBLANK('3e Historical level Inputs'!CV65),"",'3e Historical level Inputs'!CV65)</f>
        <v>5.4382369960359149</v>
      </c>
      <c r="CW67" s="172"/>
      <c r="CX67" s="204">
        <f>IF(ISBLANK('3e Historical level Inputs'!CX65),"",'3e Historical level Inputs'!CX65)</f>
        <v>5.6171394126596876</v>
      </c>
      <c r="CY67" s="204">
        <f>IF(ISBLANK('3e Historical level Inputs'!CY65),"",'3e Historical level Inputs'!CY65)</f>
        <v>5.6171394126596876</v>
      </c>
      <c r="CZ67" s="204">
        <f>IF(ISBLANK('3e Historical level Inputs'!CZ65),"",'3e Historical level Inputs'!CZ65)</f>
        <v>6.1371368178808741</v>
      </c>
      <c r="DA67" s="204">
        <f>IF(ISBLANK('3e Historical level Inputs'!DA65),"",'3e Historical level Inputs'!DA65)</f>
        <v>6.1371368178808741</v>
      </c>
      <c r="DB67" s="204">
        <f>IF(ISBLANK('3e Historical level Inputs'!DB65),"",'3e Historical level Inputs'!DB65)</f>
        <v>7.6765031758253519</v>
      </c>
      <c r="DC67" s="204">
        <f>IF(ISBLANK('3e Historical level Inputs'!DC65),"",'3e Historical level Inputs'!DC65)</f>
        <v>7.5273798920494226</v>
      </c>
      <c r="DD67" s="204">
        <f>'3e Historical level Inputs'!DD65</f>
        <v>8.4578577441096456</v>
      </c>
      <c r="DE67" s="204">
        <f>'3e Historical level Inputs'!DE65</f>
        <v>8.7498513786926608</v>
      </c>
      <c r="DF67" s="204">
        <f>'3e Historical level Inputs'!DF65</f>
        <v>9.091825529184387</v>
      </c>
      <c r="DG67" s="204">
        <f>'3e Historical level Inputs'!DG65</f>
        <v>9.0438534768354</v>
      </c>
      <c r="DH67" s="204">
        <f>'3e Historical level Inputs'!DH65</f>
        <v>8.3507875620469285</v>
      </c>
      <c r="DI67" s="204">
        <f>'3e Historical level Inputs'!DI65</f>
        <v>8.5357309462077868</v>
      </c>
      <c r="DJ67" s="204">
        <f>'3e Historical level Inputs'!DJ65</f>
        <v>8.7606883215460734</v>
      </c>
      <c r="DK67" s="204">
        <f>'3e Historical level Inputs'!DK65</f>
        <v>9.2459589241438458</v>
      </c>
      <c r="DL67" s="204">
        <f>'3e Historical level Inputs'!DL65</f>
        <v>9.2579740150564493</v>
      </c>
    </row>
    <row r="68" spans="2:116" s="158" customFormat="1" ht="10.5" customHeight="1">
      <c r="B68" s="175" t="s">
        <v>213</v>
      </c>
      <c r="C68" s="204">
        <f>'3e Historical level Inputs'!C66</f>
        <v>0.95643384430240752</v>
      </c>
      <c r="D68" s="204">
        <f>'3e Historical level Inputs'!D66</f>
        <v>0.96494241915025136</v>
      </c>
      <c r="E68" s="204">
        <f>'3e Historical level Inputs'!E66</f>
        <v>1.0121381069261055</v>
      </c>
      <c r="F68" s="204">
        <f>'3e Historical level Inputs'!F66</f>
        <v>1.1185902628474014</v>
      </c>
      <c r="G68" s="204">
        <f>'3e Historical level Inputs'!G66</f>
        <v>1.1571549138539119</v>
      </c>
      <c r="H68" s="204">
        <f>'3e Historical level Inputs'!H66</f>
        <v>1.1634144342528536</v>
      </c>
      <c r="I68" s="204">
        <f>'3e Historical level Inputs'!I66</f>
        <v>1.1999166847172302</v>
      </c>
      <c r="J68" s="204">
        <f>'3e Historical level Inputs'!J66</f>
        <v>1.2003302909580229</v>
      </c>
      <c r="K68" s="204">
        <f>'3e Historical level Inputs'!K66</f>
        <v>1.225784724386396</v>
      </c>
      <c r="L68" s="204">
        <f>'3e Historical level Inputs'!L66</f>
        <v>1.2281847708854403</v>
      </c>
      <c r="M68" s="204">
        <f>'3e Historical level Inputs'!M66</f>
        <v>1.3479274663842966</v>
      </c>
      <c r="N68" s="172"/>
      <c r="O68" s="204">
        <f>'3e Historical level Inputs'!O66</f>
        <v>1.4103099607941125</v>
      </c>
      <c r="P68" s="204">
        <f>'3e Historical level Inputs'!P66</f>
        <v>1.4103099607941125</v>
      </c>
      <c r="Q68" s="204">
        <f>'3e Historical level Inputs'!Q66</f>
        <v>1.4965816568244248</v>
      </c>
      <c r="R68" s="204">
        <f>'3e Historical level Inputs'!R66</f>
        <v>1.4965816568244248</v>
      </c>
      <c r="S68" s="204">
        <f>'3e Historical level Inputs'!S66</f>
        <v>1.5227714053575176</v>
      </c>
      <c r="T68" s="204">
        <f>'3e Historical level Inputs'!T66</f>
        <v>1.5217452953623134</v>
      </c>
      <c r="U68" s="204">
        <f>'3e Historical level Inputs'!U66</f>
        <v>1.5644509701708686</v>
      </c>
      <c r="V68" s="204">
        <f>'3e Historical level Inputs'!V66</f>
        <v>1.5668951204988084</v>
      </c>
      <c r="W68" s="204">
        <f>'3e Historical level Inputs'!W66</f>
        <v>1.6238937509221778</v>
      </c>
      <c r="X68" s="204">
        <f>'3e Historical level Inputs'!X66</f>
        <v>1.6234930367597948</v>
      </c>
      <c r="Y68" s="204">
        <f>'3e Historical level Inputs'!Y66</f>
        <v>1.6160278518401436</v>
      </c>
      <c r="Z68" s="204">
        <f>'3e Historical level Inputs'!Z66</f>
        <v>1.5986879794673985</v>
      </c>
      <c r="AA68" s="204">
        <f>'3e Historical level Inputs'!AA66</f>
        <v>1.7269445261778777</v>
      </c>
      <c r="AB68" s="204">
        <f>'3e Historical level Inputs'!AB66</f>
        <v>1.7848708636288944</v>
      </c>
      <c r="AC68" s="204">
        <f>'3e Historical level Inputs'!AC66</f>
        <v>1.5132928129391143</v>
      </c>
      <c r="AD68" s="144"/>
      <c r="AE68" s="175" t="s">
        <v>213</v>
      </c>
      <c r="AF68" s="204">
        <f>'3e Historical level Inputs'!AF66</f>
        <v>0.9602835381892072</v>
      </c>
      <c r="AG68" s="204">
        <f>'3e Historical level Inputs'!AG66</f>
        <v>0.9688437096578183</v>
      </c>
      <c r="AH68" s="204">
        <f>'3e Historical level Inputs'!AH66</f>
        <v>1.0160826228545514</v>
      </c>
      <c r="AI68" s="204">
        <f>'3e Historical level Inputs'!AI66</f>
        <v>1.1225311611442117</v>
      </c>
      <c r="AJ68" s="204">
        <f>'3e Historical level Inputs'!AJ66</f>
        <v>1.1611324864035819</v>
      </c>
      <c r="AK68" s="204">
        <f>'3e Historical level Inputs'!AK66</f>
        <v>1.1674233581995286</v>
      </c>
      <c r="AL68" s="204">
        <f>'3e Historical level Inputs'!AL66</f>
        <v>1.2039325283826847</v>
      </c>
      <c r="AM68" s="204">
        <f>'3e Historical level Inputs'!AM66</f>
        <v>1.2043586478406527</v>
      </c>
      <c r="AN68" s="204">
        <f>'3e Historical level Inputs'!AN66</f>
        <v>1.2298276376649981</v>
      </c>
      <c r="AO68" s="204">
        <f>'3e Historical level Inputs'!AO66</f>
        <v>1.2323112453940335</v>
      </c>
      <c r="AP68" s="204">
        <f>'3e Historical level Inputs'!AP66</f>
        <v>1.3517628002145414</v>
      </c>
      <c r="AQ68" s="172"/>
      <c r="AR68" s="204">
        <f>'3e Historical level Inputs'!AR66</f>
        <v>1.4143659416975116</v>
      </c>
      <c r="AS68" s="204">
        <f>'3e Historical level Inputs'!AS66</f>
        <v>1.4143659416975116</v>
      </c>
      <c r="AT68" s="204">
        <f>'3e Historical level Inputs'!AT66</f>
        <v>1.5006994033589645</v>
      </c>
      <c r="AU68" s="204">
        <f>'3e Historical level Inputs'!AU66</f>
        <v>1.5006994033589645</v>
      </c>
      <c r="AV68" s="204">
        <f>'3e Historical level Inputs'!AV66</f>
        <v>1.5214821047878382</v>
      </c>
      <c r="AW68" s="204">
        <f>'3e Historical level Inputs'!AW66</f>
        <v>1.5205231845539513</v>
      </c>
      <c r="AX68" s="204">
        <f>'3e Historical level Inputs'!AX66</f>
        <v>1.5626218595480901</v>
      </c>
      <c r="AY68" s="204">
        <f>'3e Historical level Inputs'!AY66</f>
        <v>1.5649848761749223</v>
      </c>
      <c r="AZ68" s="204">
        <f>'3e Historical level Inputs'!AZ66</f>
        <v>1.6215923162163819</v>
      </c>
      <c r="BA68" s="204">
        <f>'3e Historical level Inputs'!BA66</f>
        <v>1.6210940236115512</v>
      </c>
      <c r="BB68" s="204">
        <f>'3e Historical level Inputs'!BB66</f>
        <v>1.6146249223999833</v>
      </c>
      <c r="BC68" s="204">
        <f>'3e Historical level Inputs'!BC66</f>
        <v>1.5958002224052259</v>
      </c>
      <c r="BD68" s="204">
        <f>'3e Historical level Inputs'!BD66</f>
        <v>1.7242422339627894</v>
      </c>
      <c r="BE68" s="204">
        <f>'3e Historical level Inputs'!BE66</f>
        <v>1.7803536689702244</v>
      </c>
      <c r="BF68" s="204">
        <f>'3e Historical level Inputs'!BF66</f>
        <v>1.5083386533104257</v>
      </c>
      <c r="BH68" s="175" t="s">
        <v>213</v>
      </c>
      <c r="BI68" s="204">
        <f>'3e Historical level Inputs'!BI66</f>
        <v>1.3313563737099119</v>
      </c>
      <c r="BJ68" s="204">
        <f>'3e Historical level Inputs'!BJ66</f>
        <v>1.3453303193950956</v>
      </c>
      <c r="BK68" s="204">
        <f>'3e Historical level Inputs'!BK66</f>
        <v>1.3921514754585258</v>
      </c>
      <c r="BL68" s="204">
        <f>'3e Historical level Inputs'!BL66</f>
        <v>1.5201865163477373</v>
      </c>
      <c r="BM68" s="204">
        <f>'3e Historical level Inputs'!BM66</f>
        <v>1.5587305993916909</v>
      </c>
      <c r="BN68" s="204">
        <f>'3e Historical level Inputs'!BN66</f>
        <v>1.570079706555918</v>
      </c>
      <c r="BO68" s="204">
        <f>'3e Historical level Inputs'!BO66</f>
        <v>1.6043189335443675</v>
      </c>
      <c r="BP68" s="204">
        <f>'3e Historical level Inputs'!BP66</f>
        <v>1.5376161834451714</v>
      </c>
      <c r="BQ68" s="204">
        <f>'3e Historical level Inputs'!BQ66</f>
        <v>1.5663406693535709</v>
      </c>
      <c r="BR68" s="204">
        <f>'3e Historical level Inputs'!BR66</f>
        <v>1.5441497669586857</v>
      </c>
      <c r="BS68" s="204">
        <f>'3e Historical level Inputs'!BS66</f>
        <v>1.6067934940200319</v>
      </c>
      <c r="BT68" s="172"/>
      <c r="BU68" s="204">
        <f>'3e Historical level Inputs'!BU66</f>
        <v>1.6822693785510634</v>
      </c>
      <c r="BV68" s="204">
        <f>'3e Historical level Inputs'!BV66</f>
        <v>1.6822693785510634</v>
      </c>
      <c r="BW68" s="204">
        <f>'3e Historical level Inputs'!BW66</f>
        <v>1.7224381789721039</v>
      </c>
      <c r="BX68" s="204">
        <f>'3e Historical level Inputs'!BX66</f>
        <v>1.7224381789721039</v>
      </c>
      <c r="BY68" s="204">
        <f>'3e Historical level Inputs'!BY66</f>
        <v>1.7551867168913826</v>
      </c>
      <c r="BZ68" s="204">
        <f>'3e Historical level Inputs'!BZ66</f>
        <v>1.7540295128888239</v>
      </c>
      <c r="CA68" s="204">
        <f>'3e Historical level Inputs'!CA66</f>
        <v>1.7658967462791233</v>
      </c>
      <c r="CB68" s="204">
        <f>'3e Historical level Inputs'!CB66</f>
        <v>1.7677276747551134</v>
      </c>
      <c r="CC68" s="204">
        <f>'3e Historical level Inputs'!CC66</f>
        <v>1.821497029937067</v>
      </c>
      <c r="CD68" s="204">
        <f>'3e Historical level Inputs'!CD66</f>
        <v>1.8211953852810088</v>
      </c>
      <c r="CE68" s="204">
        <f>'3e Historical level Inputs'!CE66</f>
        <v>1.8846453764686828</v>
      </c>
      <c r="CF68" s="204">
        <f>'3e Historical level Inputs'!CF66</f>
        <v>1.8910253423820065</v>
      </c>
      <c r="CG68" s="204">
        <f>'3e Historical level Inputs'!CG66</f>
        <v>2.0945521865418391</v>
      </c>
      <c r="CH68" s="204">
        <f>'3e Historical level Inputs'!CH66</f>
        <v>2.1523791610713645</v>
      </c>
      <c r="CI68" s="204">
        <f>'3e Historical level Inputs'!CI66</f>
        <v>1.8416619885932892</v>
      </c>
      <c r="CJ68" s="144"/>
      <c r="CK68" s="175" t="s">
        <v>213</v>
      </c>
      <c r="CL68" s="204">
        <f>IF(ISBLANK('3e Historical level Inputs'!CL66),"",'3e Historical level Inputs'!CL66)</f>
        <v>2.2877902180123195</v>
      </c>
      <c r="CM68" s="204">
        <f>IF(ISBLANK('3e Historical level Inputs'!CM66),"",'3e Historical level Inputs'!CM66)</f>
        <v>2.310272738545347</v>
      </c>
      <c r="CN68" s="204">
        <f>IF(ISBLANK('3e Historical level Inputs'!CN66),"",'3e Historical level Inputs'!CN66)</f>
        <v>2.4042895823846315</v>
      </c>
      <c r="CO68" s="204">
        <f>IF(ISBLANK('3e Historical level Inputs'!CO66),"",'3e Historical level Inputs'!CO66)</f>
        <v>2.6387767791951386</v>
      </c>
      <c r="CP68" s="204">
        <f>IF(ISBLANK('3e Historical level Inputs'!CP66),"",'3e Historical level Inputs'!CP66)</f>
        <v>2.7158855132456026</v>
      </c>
      <c r="CQ68" s="204">
        <f>IF(ISBLANK('3e Historical level Inputs'!CQ66),"",'3e Historical level Inputs'!CQ66)</f>
        <v>2.7334941408087716</v>
      </c>
      <c r="CR68" s="204">
        <f>IF(ISBLANK('3e Historical level Inputs'!CR66),"",'3e Historical level Inputs'!CR66)</f>
        <v>2.8042356182615977</v>
      </c>
      <c r="CS68" s="204">
        <f>IF(ISBLANK('3e Historical level Inputs'!CS66),"",'3e Historical level Inputs'!CS66)</f>
        <v>2.7379464744031941</v>
      </c>
      <c r="CT68" s="204">
        <f>IF(ISBLANK('3e Historical level Inputs'!CT66),"",'3e Historical level Inputs'!CT66)</f>
        <v>2.7921253937399668</v>
      </c>
      <c r="CU68" s="204">
        <f>IF(ISBLANK('3e Historical level Inputs'!CU66),"",'3e Historical level Inputs'!CU66)</f>
        <v>2.772334537844126</v>
      </c>
      <c r="CV68" s="204">
        <f>IF(ISBLANK('3e Historical level Inputs'!CV66),"",'3e Historical level Inputs'!CV66)</f>
        <v>2.9547209604043285</v>
      </c>
      <c r="CW68" s="172" t="str">
        <f>IF(ISBLANK('3e Historical level Inputs'!CW66),"",'3e Historical level Inputs'!CW66)</f>
        <v/>
      </c>
      <c r="CX68" s="204">
        <f>IF(ISBLANK('3e Historical level Inputs'!CX66),"",'3e Historical level Inputs'!CX66)</f>
        <v>3.0925793393451757</v>
      </c>
      <c r="CY68" s="204">
        <f>IF(ISBLANK('3e Historical level Inputs'!CY66),"",'3e Historical level Inputs'!CY66)</f>
        <v>3.0925793393451757</v>
      </c>
      <c r="CZ68" s="204">
        <f>IF(ISBLANK('3e Historical level Inputs'!CZ66),"",'3e Historical level Inputs'!CZ66)</f>
        <v>3.2190198357965287</v>
      </c>
      <c r="DA68" s="204">
        <f>IF(ISBLANK('3e Historical level Inputs'!DA66),"",'3e Historical level Inputs'!DA66)</f>
        <v>3.2190198357965287</v>
      </c>
      <c r="DB68" s="204">
        <f>IF(ISBLANK('3e Historical level Inputs'!DB66),"",'3e Historical level Inputs'!DB66)</f>
        <v>3.2779581222489003</v>
      </c>
      <c r="DC68" s="204">
        <f>IF(ISBLANK('3e Historical level Inputs'!DC66),"",'3e Historical level Inputs'!DC66)</f>
        <v>3.2757748082511373</v>
      </c>
      <c r="DD68" s="204">
        <f>'3e Historical level Inputs'!DD66</f>
        <v>3.3303477164499919</v>
      </c>
      <c r="DE68" s="204">
        <f>'3e Historical level Inputs'!DE66</f>
        <v>3.3346227952539218</v>
      </c>
      <c r="DF68" s="204">
        <f>'3e Historical level Inputs'!DF66</f>
        <v>3.4453907808592446</v>
      </c>
      <c r="DG68" s="204">
        <f>'3e Historical level Inputs'!DG66</f>
        <v>3.4446884220408034</v>
      </c>
      <c r="DH68" s="204">
        <f>'3e Historical level Inputs'!DH66</f>
        <v>3.5006732283088264</v>
      </c>
      <c r="DI68" s="204">
        <f>'3e Historical level Inputs'!DI66</f>
        <v>3.489713321849405</v>
      </c>
      <c r="DJ68" s="204">
        <f>'3e Historical level Inputs'!DJ66</f>
        <v>3.8214967127197168</v>
      </c>
      <c r="DK68" s="204">
        <f>'3e Historical level Inputs'!DK66</f>
        <v>3.9372500247002589</v>
      </c>
      <c r="DL68" s="204">
        <f>'3e Historical level Inputs'!DL66</f>
        <v>3.3549548015324033</v>
      </c>
    </row>
    <row r="69" spans="2:116" s="158" customFormat="1" ht="10.5" customHeight="1">
      <c r="B69" s="174" t="s">
        <v>215</v>
      </c>
      <c r="C69" s="204">
        <f>'3e Historical level Inputs'!C67</f>
        <v>82.714973755382402</v>
      </c>
      <c r="D69" s="204">
        <f>'3e Historical level Inputs'!D67</f>
        <v>83.30462944093604</v>
      </c>
      <c r="E69" s="204">
        <f>'3e Historical level Inputs'!E67</f>
        <v>86.869961250180737</v>
      </c>
      <c r="F69" s="204">
        <f>'3e Historical level Inputs'!F67</f>
        <v>94.247238890788609</v>
      </c>
      <c r="G69" s="204">
        <f>'3e Historical level Inputs'!G67</f>
        <v>96.734713952828457</v>
      </c>
      <c r="H69" s="204">
        <f>'3e Historical level Inputs'!H67</f>
        <v>97.168507138888316</v>
      </c>
      <c r="I69" s="204">
        <f>'3e Historical level Inputs'!I67</f>
        <v>100.42294792546593</v>
      </c>
      <c r="J69" s="204">
        <f>'3e Historical level Inputs'!J67</f>
        <v>100.45161139447517</v>
      </c>
      <c r="K69" s="204">
        <f>'3e Historical level Inputs'!K67</f>
        <v>102.36163788093087</v>
      </c>
      <c r="L69" s="204">
        <f>'3e Historical level Inputs'!L67</f>
        <v>102.52796433266482</v>
      </c>
      <c r="M69" s="204">
        <f>'3e Historical level Inputs'!M67</f>
        <v>177.82465139176094</v>
      </c>
      <c r="N69" s="172"/>
      <c r="O69" s="204">
        <f>'3e Historical level Inputs'!O67</f>
        <v>182.1478421922848</v>
      </c>
      <c r="P69" s="204">
        <f>'3e Historical level Inputs'!P67</f>
        <v>182.1478421922848</v>
      </c>
      <c r="Q69" s="204">
        <f>'3e Historical level Inputs'!Q67</f>
        <v>206.85880395175917</v>
      </c>
      <c r="R69" s="204">
        <f>'3e Historical level Inputs'!R67</f>
        <v>206.85880395175917</v>
      </c>
      <c r="S69" s="204">
        <f>'3e Historical level Inputs'!S67</f>
        <v>208.67378876436524</v>
      </c>
      <c r="T69" s="204">
        <f>'3e Historical level Inputs'!T67</f>
        <v>208.60267796102917</v>
      </c>
      <c r="U69" s="204">
        <f>'3e Historical level Inputs'!U67</f>
        <v>229.00423297302081</v>
      </c>
      <c r="V69" s="204">
        <f>'3e Historical level Inputs'!V67</f>
        <v>229.17361587944052</v>
      </c>
      <c r="W69" s="204">
        <f>'3e Historical level Inputs'!W67</f>
        <v>233.12369766151809</v>
      </c>
      <c r="X69" s="204">
        <f>'3e Historical level Inputs'!X67</f>
        <v>233.09592763088943</v>
      </c>
      <c r="Y69" s="204">
        <f>'3e Historical level Inputs'!Y67</f>
        <v>207.1953852712787</v>
      </c>
      <c r="Z69" s="204">
        <f>'3e Historical level Inputs'!Z67</f>
        <v>205.99370878441624</v>
      </c>
      <c r="AA69" s="204">
        <f>'3e Historical level Inputs'!AA67</f>
        <v>214.8820600453183</v>
      </c>
      <c r="AB69" s="204">
        <f>'3e Historical level Inputs'!AB67</f>
        <v>218.89643317267547</v>
      </c>
      <c r="AC69" s="204">
        <f>'3e Historical level Inputs'!AC67</f>
        <v>228.49674669883487</v>
      </c>
      <c r="AD69" s="144"/>
      <c r="AE69" s="174" t="s">
        <v>215</v>
      </c>
      <c r="AF69" s="204">
        <f>'3e Historical level Inputs'!AF67</f>
        <v>82.98176272164126</v>
      </c>
      <c r="AG69" s="204">
        <f>'3e Historical level Inputs'!AG67</f>
        <v>83.574994122439222</v>
      </c>
      <c r="AH69" s="204">
        <f>'3e Historical level Inputs'!AH67</f>
        <v>87.143321511512255</v>
      </c>
      <c r="AI69" s="204">
        <f>'3e Historical level Inputs'!AI67</f>
        <v>94.520348445380094</v>
      </c>
      <c r="AJ69" s="204">
        <f>'3e Historical level Inputs'!AJ67</f>
        <v>97.010365082489656</v>
      </c>
      <c r="AK69" s="204">
        <f>'3e Historical level Inputs'!AK67</f>
        <v>97.446330962546412</v>
      </c>
      <c r="AL69" s="204">
        <f>'3e Historical level Inputs'!AL67</f>
        <v>100.70125129494622</v>
      </c>
      <c r="AM69" s="204">
        <f>'3e Historical level Inputs'!AM67</f>
        <v>100.73078194674262</v>
      </c>
      <c r="AN69" s="204">
        <f>'3e Historical level Inputs'!AN67</f>
        <v>102.64181721102538</v>
      </c>
      <c r="AO69" s="204">
        <f>'3e Historical level Inputs'!AO67</f>
        <v>102.8139345684324</v>
      </c>
      <c r="AP69" s="204">
        <f>'3e Historical level Inputs'!AP67</f>
        <v>178.0904451867786</v>
      </c>
      <c r="AQ69" s="172"/>
      <c r="AR69" s="204">
        <f>'3e Historical level Inputs'!AR67</f>
        <v>182.42892712636078</v>
      </c>
      <c r="AS69" s="204">
        <f>'3e Historical level Inputs'!AS67</f>
        <v>182.42892712636078</v>
      </c>
      <c r="AT69" s="204">
        <f>'3e Historical level Inputs'!AT67</f>
        <v>207.14416932718106</v>
      </c>
      <c r="AU69" s="204">
        <f>'3e Historical level Inputs'!AU67</f>
        <v>207.14416932718106</v>
      </c>
      <c r="AV69" s="204">
        <f>'3e Historical level Inputs'!AV67</f>
        <v>208.58443850008547</v>
      </c>
      <c r="AW69" s="204">
        <f>'3e Historical level Inputs'!AW67</f>
        <v>208.51798403761489</v>
      </c>
      <c r="AX69" s="204">
        <f>'3e Historical level Inputs'!AX67</f>
        <v>228.87747314572712</v>
      </c>
      <c r="AY69" s="204">
        <f>'3e Historical level Inputs'!AY67</f>
        <v>229.04123337749175</v>
      </c>
      <c r="AZ69" s="204">
        <f>'3e Historical level Inputs'!AZ67</f>
        <v>232.96420513974201</v>
      </c>
      <c r="BA69" s="204">
        <f>'3e Historical level Inputs'!BA67</f>
        <v>232.92967279175636</v>
      </c>
      <c r="BB69" s="204">
        <f>'3e Historical level Inputs'!BB67</f>
        <v>207.09816037338291</v>
      </c>
      <c r="BC69" s="204">
        <f>'3e Historical level Inputs'!BC67</f>
        <v>205.79358333442514</v>
      </c>
      <c r="BD69" s="204">
        <f>'3e Historical level Inputs'!BD67</f>
        <v>214.69478755877989</v>
      </c>
      <c r="BE69" s="204">
        <f>'3e Historical level Inputs'!BE67</f>
        <v>218.58338550477939</v>
      </c>
      <c r="BF69" s="204">
        <f>'3e Historical level Inputs'!BF67</f>
        <v>228.15341677056412</v>
      </c>
      <c r="BH69" s="174" t="s">
        <v>215</v>
      </c>
      <c r="BI69" s="204">
        <f>'3e Historical level Inputs'!BI67</f>
        <v>92.264788086701628</v>
      </c>
      <c r="BJ69" s="204">
        <f>'3e Historical level Inputs'!BJ67</f>
        <v>93.233201325138921</v>
      </c>
      <c r="BK69" s="204">
        <f>'3e Historical level Inputs'!BK67</f>
        <v>96.477970439909456</v>
      </c>
      <c r="BL69" s="204">
        <f>'3e Historical level Inputs'!BL67</f>
        <v>105.3509710493535</v>
      </c>
      <c r="BM69" s="204">
        <f>'3e Historical level Inputs'!BM67</f>
        <v>108.02212786677039</v>
      </c>
      <c r="BN69" s="204">
        <f>'3e Historical level Inputs'!BN67</f>
        <v>108.80863626388928</v>
      </c>
      <c r="BO69" s="204">
        <f>'3e Historical level Inputs'!BO67</f>
        <v>111.18146076431874</v>
      </c>
      <c r="BP69" s="204">
        <f>'3e Historical level Inputs'!BP67</f>
        <v>106.55887043145906</v>
      </c>
      <c r="BQ69" s="204">
        <f>'3e Historical level Inputs'!BQ67</f>
        <v>108.54951595475562</v>
      </c>
      <c r="BR69" s="204">
        <f>'3e Historical level Inputs'!BR67</f>
        <v>107.01165656012073</v>
      </c>
      <c r="BS69" s="204">
        <f>'3e Historical level Inputs'!BS67</f>
        <v>111.35295113489376</v>
      </c>
      <c r="BT69" s="172"/>
      <c r="BU69" s="204">
        <f>'3e Historical level Inputs'!BU67</f>
        <v>116.58353148845229</v>
      </c>
      <c r="BV69" s="204">
        <f>'3e Historical level Inputs'!BV67</f>
        <v>116.58353148845229</v>
      </c>
      <c r="BW69" s="204">
        <f>'3e Historical level Inputs'!BW67</f>
        <v>119.36728340621774</v>
      </c>
      <c r="BX69" s="204">
        <f>'3e Historical level Inputs'!BX67</f>
        <v>119.36728340621774</v>
      </c>
      <c r="BY69" s="204">
        <f>'3e Historical level Inputs'!BY67</f>
        <v>121.63680114837715</v>
      </c>
      <c r="BZ69" s="204">
        <f>'3e Historical level Inputs'!BZ67</f>
        <v>121.55660535393956</v>
      </c>
      <c r="CA69" s="204">
        <f>'3e Historical level Inputs'!CA67</f>
        <v>122.3790205956831</v>
      </c>
      <c r="CB69" s="204">
        <f>'3e Historical level Inputs'!CB67</f>
        <v>122.50590640265031</v>
      </c>
      <c r="CC69" s="204">
        <f>'3e Historical level Inputs'!CC67</f>
        <v>126.23219506539003</v>
      </c>
      <c r="CD69" s="204">
        <f>'3e Historical level Inputs'!CD67</f>
        <v>126.21129068485132</v>
      </c>
      <c r="CE69" s="204">
        <f>'3e Historical level Inputs'!CE67</f>
        <v>130.60846044843666</v>
      </c>
      <c r="CF69" s="204">
        <f>'3e Historical level Inputs'!CF67</f>
        <v>131.05060067070704</v>
      </c>
      <c r="CG69" s="204">
        <f>'3e Historical level Inputs'!CG67</f>
        <v>145.15528482378238</v>
      </c>
      <c r="CH69" s="204">
        <f>'3e Historical level Inputs'!CH67</f>
        <v>149.16277196698385</v>
      </c>
      <c r="CI69" s="204">
        <f>'3e Historical level Inputs'!CI67</f>
        <v>127.6296538329543</v>
      </c>
      <c r="CJ69" s="144"/>
      <c r="CK69" s="174" t="s">
        <v>215</v>
      </c>
      <c r="CL69" s="204">
        <f>IF(ISBLANK('3e Historical level Inputs'!CL67),"",'3e Historical level Inputs'!CL67)</f>
        <v>174.97976184208403</v>
      </c>
      <c r="CM69" s="204">
        <f>IF(ISBLANK('3e Historical level Inputs'!CM67),"",'3e Historical level Inputs'!CM67)</f>
        <v>176.53783076607496</v>
      </c>
      <c r="CN69" s="204">
        <f>IF(ISBLANK('3e Historical level Inputs'!CN67),"",'3e Historical level Inputs'!CN67)</f>
        <v>183.34793169009021</v>
      </c>
      <c r="CO69" s="204">
        <f>IF(ISBLANK('3e Historical level Inputs'!CO67),"",'3e Historical level Inputs'!CO67)</f>
        <v>199.59820994014211</v>
      </c>
      <c r="CP69" s="204">
        <f>IF(ISBLANK('3e Historical level Inputs'!CP67),"",'3e Historical level Inputs'!CP67)</f>
        <v>204.75684181959883</v>
      </c>
      <c r="CQ69" s="204">
        <f>IF(ISBLANK('3e Historical level Inputs'!CQ67),"",'3e Historical level Inputs'!CQ67)</f>
        <v>205.97714340277759</v>
      </c>
      <c r="CR69" s="204">
        <f>IF(ISBLANK('3e Historical level Inputs'!CR67),"",'3e Historical level Inputs'!CR67)</f>
        <v>211.60440868978469</v>
      </c>
      <c r="CS69" s="204">
        <f>IF(ISBLANK('3e Historical level Inputs'!CS67),"",'3e Historical level Inputs'!CS67)</f>
        <v>207.01048182593422</v>
      </c>
      <c r="CT69" s="204">
        <f>IF(ISBLANK('3e Historical level Inputs'!CT67),"",'3e Historical level Inputs'!CT67)</f>
        <v>210.91115383568649</v>
      </c>
      <c r="CU69" s="204">
        <f>IF(ISBLANK('3e Historical level Inputs'!CU67),"",'3e Historical level Inputs'!CU67)</f>
        <v>209.53962089278554</v>
      </c>
      <c r="CV69" s="204">
        <f>IF(ISBLANK('3e Historical level Inputs'!CV67),"",'3e Historical level Inputs'!CV67)</f>
        <v>289.17760252665471</v>
      </c>
      <c r="CW69" s="172" t="str">
        <f>IF(ISBLANK('3e Historical level Inputs'!CW67),"",'3e Historical level Inputs'!CW67)</f>
        <v/>
      </c>
      <c r="CX69" s="204">
        <f>IF(ISBLANK('3e Historical level Inputs'!CX67),"",'3e Historical level Inputs'!CX67)</f>
        <v>298.73137368073708</v>
      </c>
      <c r="CY69" s="204">
        <f>IF(ISBLANK('3e Historical level Inputs'!CY67),"",'3e Historical level Inputs'!CY67)</f>
        <v>298.73137368073708</v>
      </c>
      <c r="CZ69" s="204">
        <f>IF(ISBLANK('3e Historical level Inputs'!CZ67),"",'3e Historical level Inputs'!CZ67)</f>
        <v>326.22608735797689</v>
      </c>
      <c r="DA69" s="204">
        <f>IF(ISBLANK('3e Historical level Inputs'!DA67),"",'3e Historical level Inputs'!DA67)</f>
        <v>326.22608735797689</v>
      </c>
      <c r="DB69" s="204">
        <f>IF(ISBLANK('3e Historical level Inputs'!DB67),"",'3e Historical level Inputs'!DB67)</f>
        <v>330.31058991274239</v>
      </c>
      <c r="DC69" s="204">
        <f>IF(ISBLANK('3e Historical level Inputs'!DC67),"",'3e Historical level Inputs'!DC67)</f>
        <v>330.15928331496872</v>
      </c>
      <c r="DD69" s="204">
        <f>'3e Historical level Inputs'!DD67</f>
        <v>351.38325356870394</v>
      </c>
      <c r="DE69" s="204">
        <f>'3e Historical level Inputs'!DE67</f>
        <v>351.67952228209083</v>
      </c>
      <c r="DF69" s="204">
        <f>'3e Historical level Inputs'!DF67</f>
        <v>359.35589272690811</v>
      </c>
      <c r="DG69" s="204">
        <f>'3e Historical level Inputs'!DG67</f>
        <v>359.30721831574078</v>
      </c>
      <c r="DH69" s="204">
        <f>'3e Historical level Inputs'!DH67</f>
        <v>337.80384571971535</v>
      </c>
      <c r="DI69" s="204">
        <f>'3e Historical level Inputs'!DI67</f>
        <v>337.04430945512331</v>
      </c>
      <c r="DJ69" s="204">
        <f>'3e Historical level Inputs'!DJ67</f>
        <v>360.03734486910071</v>
      </c>
      <c r="DK69" s="204">
        <f>'3e Historical level Inputs'!DK67</f>
        <v>368.0592051396593</v>
      </c>
      <c r="DL69" s="204">
        <f>'3e Historical level Inputs'!DL67</f>
        <v>356.12640053178916</v>
      </c>
    </row>
    <row r="70" spans="2:116" s="158" customFormat="1" ht="10.5" customHeight="1">
      <c r="B70"/>
      <c r="C70"/>
      <c r="D70"/>
      <c r="E70"/>
      <c r="F70"/>
      <c r="G70"/>
      <c r="H70"/>
      <c r="I70"/>
      <c r="J70"/>
      <c r="K70"/>
      <c r="L70"/>
      <c r="M70"/>
      <c r="N70"/>
      <c r="O70"/>
      <c r="P70"/>
      <c r="Q70"/>
      <c r="R70"/>
      <c r="S70"/>
      <c r="T70"/>
      <c r="U70"/>
      <c r="V70"/>
      <c r="W70"/>
      <c r="X70"/>
      <c r="Y70"/>
      <c r="Z70"/>
      <c r="AA70"/>
      <c r="AB70"/>
      <c r="AC70"/>
      <c r="AD70" s="144"/>
      <c r="AE70"/>
      <c r="AF70"/>
      <c r="AG70"/>
      <c r="AH70"/>
      <c r="AI70"/>
      <c r="AJ70"/>
      <c r="AK70"/>
      <c r="AL70"/>
      <c r="AM70"/>
      <c r="AN70"/>
      <c r="AO70"/>
      <c r="AP70"/>
      <c r="AQ70"/>
      <c r="AZ70"/>
      <c r="BA70"/>
      <c r="BB70"/>
      <c r="BC70"/>
      <c r="BD70"/>
      <c r="BE70"/>
      <c r="BF70"/>
      <c r="BH70"/>
      <c r="BI70"/>
      <c r="BJ70"/>
      <c r="BK70"/>
      <c r="BL70"/>
      <c r="BM70"/>
      <c r="BN70"/>
      <c r="BO70"/>
      <c r="BP70"/>
      <c r="BQ70"/>
      <c r="BR70"/>
      <c r="BS70"/>
      <c r="BT70"/>
      <c r="BU70"/>
      <c r="BV70"/>
      <c r="BW70"/>
      <c r="BX70"/>
      <c r="BY70"/>
      <c r="BZ70"/>
      <c r="CA70"/>
      <c r="CB70"/>
      <c r="CC70"/>
      <c r="CD70"/>
      <c r="CE70"/>
      <c r="CF70"/>
      <c r="CG70"/>
      <c r="CH70"/>
      <c r="CI70"/>
      <c r="CJ70" s="144"/>
      <c r="CK70" s="174" t="s">
        <v>216</v>
      </c>
      <c r="CL70" s="204">
        <f>IF(ISBLANK('3e Historical level Inputs'!CL68),"",'3e Historical level Inputs'!CL68)</f>
        <v>183.72874993418824</v>
      </c>
      <c r="CM70" s="204">
        <f>IF(ISBLANK('3e Historical level Inputs'!CM68),"",'3e Historical level Inputs'!CM68)</f>
        <v>185.36472230437872</v>
      </c>
      <c r="CN70" s="204">
        <f>IF(ISBLANK('3e Historical level Inputs'!CN68),"",'3e Historical level Inputs'!CN68)</f>
        <v>192.51532827459474</v>
      </c>
      <c r="CO70" s="204">
        <f>IF(ISBLANK('3e Historical level Inputs'!CO68),"",'3e Historical level Inputs'!CO68)</f>
        <v>209.57812043714924</v>
      </c>
      <c r="CP70" s="204">
        <f>IF(ISBLANK('3e Historical level Inputs'!CP68),"",'3e Historical level Inputs'!CP68)</f>
        <v>214.99468391057877</v>
      </c>
      <c r="CQ70" s="204">
        <f>IF(ISBLANK('3e Historical level Inputs'!CQ68),"",'3e Historical level Inputs'!CQ68)</f>
        <v>216.27600057291647</v>
      </c>
      <c r="CR70" s="204">
        <f>IF(ISBLANK('3e Historical level Inputs'!CR68),"",'3e Historical level Inputs'!CR68)</f>
        <v>222.18462912427393</v>
      </c>
      <c r="CS70" s="204">
        <f>IF(ISBLANK('3e Historical level Inputs'!CS68),"",'3e Historical level Inputs'!CS68)</f>
        <v>217.36100591723095</v>
      </c>
      <c r="CT70" s="204">
        <f>IF(ISBLANK('3e Historical level Inputs'!CT68),"",'3e Historical level Inputs'!CT68)</f>
        <v>221.45671152747082</v>
      </c>
      <c r="CU70" s="204">
        <f>IF(ISBLANK('3e Historical level Inputs'!CU68),"",'3e Historical level Inputs'!CU68)</f>
        <v>220.01660193742481</v>
      </c>
      <c r="CV70" s="204">
        <f>IF(ISBLANK('3e Historical level Inputs'!CV68),"",'3e Historical level Inputs'!CV68)</f>
        <v>303.63648265298747</v>
      </c>
      <c r="CW70" s="172" t="str">
        <f>IF(ISBLANK('3e Historical level Inputs'!CW68),"",'3e Historical level Inputs'!CW68)</f>
        <v/>
      </c>
      <c r="CX70" s="204">
        <f>IF(ISBLANK('3e Historical level Inputs'!CX68),"",'3e Historical level Inputs'!CX68)</f>
        <v>313.66794236477392</v>
      </c>
      <c r="CY70" s="204">
        <f>IF(ISBLANK('3e Historical level Inputs'!CY68),"",'3e Historical level Inputs'!CY68)</f>
        <v>313.66794236477392</v>
      </c>
      <c r="CZ70" s="204">
        <f>IF(ISBLANK('3e Historical level Inputs'!CZ68),"",'3e Historical level Inputs'!CZ68)</f>
        <v>342.53739172587575</v>
      </c>
      <c r="DA70" s="204">
        <f>IF(ISBLANK('3e Historical level Inputs'!DA68),"",'3e Historical level Inputs'!DA68)</f>
        <v>342.53739172587575</v>
      </c>
      <c r="DB70" s="204">
        <f>IF(ISBLANK('3e Historical level Inputs'!DB68),"",'3e Historical level Inputs'!DB68)</f>
        <v>346.8261194083795</v>
      </c>
      <c r="DC70" s="204">
        <f>IF(ISBLANK('3e Historical level Inputs'!DC68),"",'3e Historical level Inputs'!DC68)</f>
        <v>346.66724748071715</v>
      </c>
      <c r="DD70" s="204">
        <f>'3e Historical level Inputs'!DD68</f>
        <v>368.95241624713913</v>
      </c>
      <c r="DE70" s="204">
        <f>'3e Historical level Inputs'!DE68</f>
        <v>369.26349839619536</v>
      </c>
      <c r="DF70" s="204">
        <f>'3e Historical level Inputs'!DF68</f>
        <v>377.32368736325355</v>
      </c>
      <c r="DG70" s="204">
        <f>'3e Historical level Inputs'!DG68</f>
        <v>377.27257923152786</v>
      </c>
      <c r="DH70" s="204">
        <f>'3e Historical level Inputs'!DH68</f>
        <v>354.69403800570115</v>
      </c>
      <c r="DI70" s="204">
        <f>'3e Historical level Inputs'!DI68</f>
        <v>353.89652492787951</v>
      </c>
      <c r="DJ70" s="204">
        <f>'3e Historical level Inputs'!DJ68</f>
        <v>378.03921211255573</v>
      </c>
      <c r="DK70" s="204">
        <f>'3e Historical level Inputs'!DK68</f>
        <v>386.46216539664226</v>
      </c>
      <c r="DL70" s="204">
        <f>'3e Historical level Inputs'!DL68</f>
        <v>373.93272055837861</v>
      </c>
    </row>
    <row r="71" spans="2:116" s="160" customFormat="1" ht="10.5" customHeight="1">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8"/>
      <c r="BR71" s="168"/>
      <c r="BS71" s="168"/>
      <c r="BT71" s="168"/>
      <c r="BU71" s="168"/>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F71" s="168"/>
      <c r="DG71" s="168"/>
    </row>
    <row r="72" spans="2:116" s="158" customFormat="1" ht="38.25" customHeight="1">
      <c r="B72" s="170" t="s">
        <v>217</v>
      </c>
      <c r="C72" s="171" t="s">
        <v>176</v>
      </c>
      <c r="D72" s="171" t="s">
        <v>177</v>
      </c>
      <c r="E72" s="171" t="s">
        <v>178</v>
      </c>
      <c r="F72" s="171" t="s">
        <v>179</v>
      </c>
      <c r="G72" s="171" t="s">
        <v>180</v>
      </c>
      <c r="H72" s="171" t="s">
        <v>181</v>
      </c>
      <c r="I72" s="171" t="s">
        <v>182</v>
      </c>
      <c r="J72" s="171" t="s">
        <v>183</v>
      </c>
      <c r="K72" s="171" t="s">
        <v>184</v>
      </c>
      <c r="L72" s="171" t="s">
        <v>185</v>
      </c>
      <c r="M72" s="171" t="s">
        <v>186</v>
      </c>
      <c r="N72" s="172"/>
      <c r="O72" s="171" t="s">
        <v>187</v>
      </c>
      <c r="P72" s="171" t="s">
        <v>188</v>
      </c>
      <c r="Q72" s="171" t="s">
        <v>189</v>
      </c>
      <c r="R72" s="173" t="s">
        <v>190</v>
      </c>
      <c r="S72" s="173" t="s">
        <v>191</v>
      </c>
      <c r="T72" s="173" t="s">
        <v>192</v>
      </c>
      <c r="U72" s="173" t="s">
        <v>146</v>
      </c>
      <c r="V72" s="173" t="s">
        <v>147</v>
      </c>
      <c r="W72" s="173" t="s">
        <v>193</v>
      </c>
      <c r="X72" s="173" t="s">
        <v>194</v>
      </c>
      <c r="Y72" s="171" t="s">
        <v>195</v>
      </c>
      <c r="Z72" s="173" t="s">
        <v>196</v>
      </c>
      <c r="AA72" s="173" t="s">
        <v>197</v>
      </c>
      <c r="AB72" s="173" t="s">
        <v>198</v>
      </c>
      <c r="AC72" s="171" t="s">
        <v>199</v>
      </c>
      <c r="AD72" s="144"/>
      <c r="AE72" s="170" t="s">
        <v>217</v>
      </c>
      <c r="AF72" s="171" t="s">
        <v>176</v>
      </c>
      <c r="AG72" s="171" t="s">
        <v>177</v>
      </c>
      <c r="AH72" s="171" t="s">
        <v>178</v>
      </c>
      <c r="AI72" s="171" t="s">
        <v>179</v>
      </c>
      <c r="AJ72" s="171" t="s">
        <v>180</v>
      </c>
      <c r="AK72" s="171" t="s">
        <v>181</v>
      </c>
      <c r="AL72" s="171" t="s">
        <v>182</v>
      </c>
      <c r="AM72" s="171" t="s">
        <v>183</v>
      </c>
      <c r="AN72" s="171" t="s">
        <v>184</v>
      </c>
      <c r="AO72" s="171" t="s">
        <v>185</v>
      </c>
      <c r="AP72" s="171" t="s">
        <v>186</v>
      </c>
      <c r="AQ72" s="172"/>
      <c r="AR72" s="171" t="s">
        <v>187</v>
      </c>
      <c r="AS72" s="171" t="s">
        <v>188</v>
      </c>
      <c r="AT72" s="171" t="s">
        <v>189</v>
      </c>
      <c r="AU72" s="173" t="s">
        <v>190</v>
      </c>
      <c r="AV72" s="173" t="s">
        <v>191</v>
      </c>
      <c r="AW72" s="173" t="s">
        <v>192</v>
      </c>
      <c r="AX72" s="173" t="s">
        <v>146</v>
      </c>
      <c r="AY72" s="173" t="s">
        <v>147</v>
      </c>
      <c r="AZ72" s="173" t="s">
        <v>193</v>
      </c>
      <c r="BA72" s="173" t="s">
        <v>194</v>
      </c>
      <c r="BB72" s="171" t="s">
        <v>195</v>
      </c>
      <c r="BC72" s="173" t="s">
        <v>196</v>
      </c>
      <c r="BD72" s="173" t="s">
        <v>197</v>
      </c>
      <c r="BE72" s="173" t="s">
        <v>198</v>
      </c>
      <c r="BF72" s="171" t="s">
        <v>199</v>
      </c>
      <c r="BH72" s="170" t="s">
        <v>217</v>
      </c>
      <c r="BI72" s="171" t="s">
        <v>176</v>
      </c>
      <c r="BJ72" s="171" t="s">
        <v>177</v>
      </c>
      <c r="BK72" s="171" t="s">
        <v>178</v>
      </c>
      <c r="BL72" s="171" t="s">
        <v>179</v>
      </c>
      <c r="BM72" s="171" t="s">
        <v>180</v>
      </c>
      <c r="BN72" s="171" t="s">
        <v>181</v>
      </c>
      <c r="BO72" s="171" t="s">
        <v>182</v>
      </c>
      <c r="BP72" s="171" t="s">
        <v>183</v>
      </c>
      <c r="BQ72" s="171" t="s">
        <v>184</v>
      </c>
      <c r="BR72" s="171" t="s">
        <v>185</v>
      </c>
      <c r="BS72" s="171" t="s">
        <v>186</v>
      </c>
      <c r="BT72" s="172"/>
      <c r="BU72" s="171" t="s">
        <v>187</v>
      </c>
      <c r="BV72" s="171" t="s">
        <v>188</v>
      </c>
      <c r="BW72" s="171" t="s">
        <v>189</v>
      </c>
      <c r="BX72" s="173" t="s">
        <v>190</v>
      </c>
      <c r="BY72" s="173" t="s">
        <v>191</v>
      </c>
      <c r="BZ72" s="173" t="s">
        <v>192</v>
      </c>
      <c r="CA72" s="173" t="s">
        <v>146</v>
      </c>
      <c r="CB72" s="173" t="s">
        <v>147</v>
      </c>
      <c r="CC72" s="173" t="s">
        <v>193</v>
      </c>
      <c r="CD72" s="173" t="s">
        <v>194</v>
      </c>
      <c r="CE72" s="171" t="s">
        <v>195</v>
      </c>
      <c r="CF72" s="173" t="s">
        <v>196</v>
      </c>
      <c r="CG72" s="173" t="s">
        <v>197</v>
      </c>
      <c r="CH72" s="173" t="s">
        <v>198</v>
      </c>
      <c r="CI72" s="171" t="s">
        <v>199</v>
      </c>
      <c r="CJ72" s="144"/>
      <c r="CK72" s="170" t="s">
        <v>217</v>
      </c>
      <c r="CL72" s="171" t="s">
        <v>176</v>
      </c>
      <c r="CM72" s="171" t="s">
        <v>177</v>
      </c>
      <c r="CN72" s="171" t="s">
        <v>178</v>
      </c>
      <c r="CO72" s="171" t="s">
        <v>179</v>
      </c>
      <c r="CP72" s="171" t="s">
        <v>180</v>
      </c>
      <c r="CQ72" s="171" t="s">
        <v>181</v>
      </c>
      <c r="CR72" s="171" t="s">
        <v>182</v>
      </c>
      <c r="CS72" s="171" t="s">
        <v>183</v>
      </c>
      <c r="CT72" s="171" t="s">
        <v>184</v>
      </c>
      <c r="CU72" s="171" t="s">
        <v>185</v>
      </c>
      <c r="CV72" s="171" t="s">
        <v>186</v>
      </c>
      <c r="CW72" s="172"/>
      <c r="CX72" s="171" t="s">
        <v>187</v>
      </c>
      <c r="CY72" s="171" t="s">
        <v>188</v>
      </c>
      <c r="CZ72" s="171" t="s">
        <v>189</v>
      </c>
      <c r="DA72" s="173" t="s">
        <v>190</v>
      </c>
      <c r="DB72" s="173" t="s">
        <v>191</v>
      </c>
      <c r="DC72" s="173" t="s">
        <v>192</v>
      </c>
      <c r="DD72" s="173" t="s">
        <v>146</v>
      </c>
      <c r="DE72" s="173" t="s">
        <v>147</v>
      </c>
      <c r="DF72" s="173" t="s">
        <v>193</v>
      </c>
      <c r="DG72" s="173" t="s">
        <v>194</v>
      </c>
      <c r="DH72" s="171" t="s">
        <v>195</v>
      </c>
      <c r="DI72" s="173" t="s">
        <v>196</v>
      </c>
      <c r="DJ72" s="173" t="s">
        <v>197</v>
      </c>
      <c r="DK72" s="173" t="s">
        <v>198</v>
      </c>
      <c r="DL72" s="171" t="s">
        <v>199</v>
      </c>
    </row>
    <row r="73" spans="2:116" s="158" customFormat="1" ht="10.5" customHeight="1">
      <c r="B73" s="174" t="s">
        <v>200</v>
      </c>
      <c r="C73" s="204">
        <f>'3e Historical level Inputs'!C71</f>
        <v>179.00136797424895</v>
      </c>
      <c r="D73" s="204">
        <f>'3e Historical level Inputs'!D71</f>
        <v>171.2844775148248</v>
      </c>
      <c r="E73" s="204">
        <f>'3e Historical level Inputs'!E71</f>
        <v>188.2966425157575</v>
      </c>
      <c r="F73" s="204">
        <f>'3e Historical level Inputs'!F71</f>
        <v>205.64726567876167</v>
      </c>
      <c r="G73" s="204">
        <f>'3e Historical level Inputs'!G71</f>
        <v>244.35175317326426</v>
      </c>
      <c r="H73" s="204">
        <f>'3e Historical level Inputs'!H71</f>
        <v>220.83214040458211</v>
      </c>
      <c r="I73" s="204">
        <f>'3e Historical level Inputs'!I71</f>
        <v>213.18332557673111</v>
      </c>
      <c r="J73" s="204">
        <f>'3e Historical level Inputs'!J71</f>
        <v>186.28634708232781</v>
      </c>
      <c r="K73" s="204">
        <f>'3e Historical level Inputs'!K71</f>
        <v>221.40767996833435</v>
      </c>
      <c r="L73" s="204">
        <f>'3e Historical level Inputs'!L71</f>
        <v>277.90448646108462</v>
      </c>
      <c r="M73" s="204">
        <f>'3e Historical level Inputs'!M71</f>
        <v>515.28606921595917</v>
      </c>
      <c r="N73" s="172"/>
      <c r="O73" s="204">
        <f>'3e Historical level Inputs'!O71</f>
        <v>1154.4785866007871</v>
      </c>
      <c r="P73" s="204">
        <f>'3e Historical level Inputs'!P71</f>
        <v>1597.1745371627455</v>
      </c>
      <c r="Q73" s="204">
        <f>'3e Historical level Inputs'!Q71</f>
        <v>1089.9605425061691</v>
      </c>
      <c r="R73" s="204">
        <f>'3e Historical level Inputs'!R71</f>
        <v>493.32342630895181</v>
      </c>
      <c r="S73" s="204">
        <f>'3e Historical level Inputs'!S71</f>
        <v>437.44397863035232</v>
      </c>
      <c r="T73" s="204">
        <f>'3e Historical level Inputs'!T71</f>
        <v>473.48294979096471</v>
      </c>
      <c r="U73" s="204">
        <f>'3e Historical level Inputs'!U71</f>
        <v>352.81674784941504</v>
      </c>
      <c r="V73" s="204">
        <f>'3e Historical level Inputs'!V71</f>
        <v>299.97045974315182</v>
      </c>
      <c r="W73" s="204">
        <f>'3e Historical level Inputs'!W71</f>
        <v>345.83733293810661</v>
      </c>
      <c r="X73" s="204">
        <f>'3e Historical level Inputs'!X71</f>
        <v>355.90694681107556</v>
      </c>
      <c r="Y73" s="204">
        <f>'3e Historical level Inputs'!Y71</f>
        <v>387.26692007059006</v>
      </c>
      <c r="Z73" s="204">
        <f>'3e Historical level Inputs'!Z71</f>
        <v>347.02859235326872</v>
      </c>
      <c r="AA73" s="204">
        <f>'3e Historical level Inputs'!AA71</f>
        <v>347.70840412996597</v>
      </c>
      <c r="AB73" s="204">
        <f>'3e Historical level Inputs'!AB71</f>
        <v>311.3397552471971</v>
      </c>
      <c r="AC73" s="204">
        <f>'3e Historical level Inputs'!AC71</f>
        <v>298.38120440828499</v>
      </c>
      <c r="AD73" s="144"/>
      <c r="AE73" s="174" t="s">
        <v>200</v>
      </c>
      <c r="AF73" s="204">
        <f>'3e Historical level Inputs'!AF71</f>
        <v>243.5641006936373</v>
      </c>
      <c r="AG73" s="204">
        <f>'3e Historical level Inputs'!AG71</f>
        <v>233.38718526559481</v>
      </c>
      <c r="AH73" s="204">
        <f>'3e Historical level Inputs'!AH71</f>
        <v>255.96477111507141</v>
      </c>
      <c r="AI73" s="204">
        <f>'3e Historical level Inputs'!AI71</f>
        <v>280.35133215513343</v>
      </c>
      <c r="AJ73" s="204">
        <f>'3e Historical level Inputs'!AJ71</f>
        <v>331.88177601701312</v>
      </c>
      <c r="AK73" s="204">
        <f>'3e Historical level Inputs'!AK71</f>
        <v>300.85275986127681</v>
      </c>
      <c r="AL73" s="204">
        <f>'3e Historical level Inputs'!AL71</f>
        <v>290.33538273875416</v>
      </c>
      <c r="AM73" s="204">
        <f>'3e Historical level Inputs'!AM71</f>
        <v>253.3454702673852</v>
      </c>
      <c r="AN73" s="204">
        <f>'3e Historical level Inputs'!AN71</f>
        <v>301.17601117012339</v>
      </c>
      <c r="AO73" s="204">
        <f>'3e Historical level Inputs'!AO71</f>
        <v>380.12916390301859</v>
      </c>
      <c r="AP73" s="204">
        <f>'3e Historical level Inputs'!AP71</f>
        <v>686.93566973033592</v>
      </c>
      <c r="AQ73" s="172"/>
      <c r="AR73" s="204">
        <f>'3e Historical level Inputs'!AR71</f>
        <v>1512.8094841491961</v>
      </c>
      <c r="AS73" s="204">
        <f>'3e Historical level Inputs'!AS71</f>
        <v>2208.3388120062273</v>
      </c>
      <c r="AT73" s="204">
        <f>'3e Historical level Inputs'!AT71</f>
        <v>1494.1918100465305</v>
      </c>
      <c r="AU73" s="204">
        <f>'3e Historical level Inputs'!AU71</f>
        <v>666.64106676100289</v>
      </c>
      <c r="AV73" s="204">
        <f>'3e Historical level Inputs'!AV71</f>
        <v>594.283958811405</v>
      </c>
      <c r="AW73" s="204">
        <f>'3e Historical level Inputs'!AW71</f>
        <v>646.55912706764207</v>
      </c>
      <c r="AX73" s="204">
        <f>'3e Historical level Inputs'!AX71</f>
        <v>477.16805647172947</v>
      </c>
      <c r="AY73" s="204">
        <f>'3e Historical level Inputs'!AY71</f>
        <v>400.7554662471087</v>
      </c>
      <c r="AZ73" s="204">
        <f>'3e Historical level Inputs'!AZ71</f>
        <v>467.73429822907428</v>
      </c>
      <c r="BA73" s="204">
        <f>'3e Historical level Inputs'!BA71</f>
        <v>486.49058675635519</v>
      </c>
      <c r="BB73" s="204">
        <f>'3e Historical level Inputs'!BB71</f>
        <v>527.73361474943317</v>
      </c>
      <c r="BC73" s="204">
        <f>'3e Historical level Inputs'!BC71</f>
        <v>471.15421636604253</v>
      </c>
      <c r="BD73" s="204">
        <f>'3e Historical level Inputs'!BD71</f>
        <v>473.81748342969661</v>
      </c>
      <c r="BE73" s="204">
        <f>'3e Historical level Inputs'!BE71</f>
        <v>455.20280566706157</v>
      </c>
      <c r="BF73" s="204">
        <f>'3e Historical level Inputs'!BF71</f>
        <v>430.37690013179059</v>
      </c>
      <c r="BH73" s="174" t="s">
        <v>200</v>
      </c>
      <c r="BI73" s="204">
        <f>'3e Historical level Inputs'!BI71</f>
        <v>200.75</v>
      </c>
      <c r="BJ73" s="204">
        <f>'3e Historical level Inputs'!BJ71</f>
        <v>199.05999999999997</v>
      </c>
      <c r="BK73" s="204">
        <f>'3e Historical level Inputs'!BK71</f>
        <v>215.77</v>
      </c>
      <c r="BL73" s="204">
        <f>'3e Historical level Inputs'!BL71</f>
        <v>243.3600000000001</v>
      </c>
      <c r="BM73" s="204">
        <f>'3e Historical level Inputs'!BM71</f>
        <v>281.17999999999995</v>
      </c>
      <c r="BN73" s="204">
        <f>'3e Historical level Inputs'!BN71</f>
        <v>230.78000000000006</v>
      </c>
      <c r="BO73" s="204">
        <f>'3e Historical level Inputs'!BO71</f>
        <v>206.32000000000002</v>
      </c>
      <c r="BP73" s="204">
        <f>'3e Historical level Inputs'!BP71</f>
        <v>145.13000000000005</v>
      </c>
      <c r="BQ73" s="204">
        <f>'3e Historical level Inputs'!BQ71</f>
        <v>187.07</v>
      </c>
      <c r="BR73" s="204">
        <f>'3e Historical level Inputs'!BR71</f>
        <v>276.5100000000001</v>
      </c>
      <c r="BS73" s="204">
        <f>'3e Historical level Inputs'!BS71</f>
        <v>586.80999999999972</v>
      </c>
      <c r="BT73" s="172"/>
      <c r="BU73" s="204">
        <f>'3e Historical level Inputs'!BU71</f>
        <v>1376.8009245311077</v>
      </c>
      <c r="BV73" s="204">
        <f>'3e Historical level Inputs'!BV71</f>
        <v>1631.9111772946392</v>
      </c>
      <c r="BW73" s="204">
        <f>'3e Historical level Inputs'!BW71</f>
        <v>1133.4240853181416</v>
      </c>
      <c r="BX73" s="204">
        <f>'3e Historical level Inputs'!BX71</f>
        <v>572.26257830931559</v>
      </c>
      <c r="BY73" s="204">
        <f>'3e Historical level Inputs'!BY71</f>
        <v>524.28445804252556</v>
      </c>
      <c r="BZ73" s="204">
        <f>'3e Historical level Inputs'!BZ71</f>
        <v>582.25117085916713</v>
      </c>
      <c r="CA73" s="204">
        <f>'3e Historical level Inputs'!CA71</f>
        <v>409.58146100228066</v>
      </c>
      <c r="CB73" s="204">
        <f>'3e Historical level Inputs'!CB71</f>
        <v>347.51209214970675</v>
      </c>
      <c r="CC73" s="204">
        <f>'3e Historical level Inputs'!CC71</f>
        <v>434.55989504828875</v>
      </c>
      <c r="CD73" s="204">
        <f>'3e Historical level Inputs'!CD71</f>
        <v>445.47136580670946</v>
      </c>
      <c r="CE73" s="204">
        <f>'3e Historical level Inputs'!CE71</f>
        <v>499.60569534182372</v>
      </c>
      <c r="CF73" s="204">
        <f>'3e Historical level Inputs'!CF71</f>
        <v>425.76788899996546</v>
      </c>
      <c r="CG73" s="204">
        <f>'3e Historical level Inputs'!CG71</f>
        <v>410.21697832740216</v>
      </c>
      <c r="CH73" s="204">
        <f>'3e Historical level Inputs'!CH71</f>
        <v>355.08668067017339</v>
      </c>
      <c r="CI73" s="204">
        <f>'3e Historical level Inputs'!CI71</f>
        <v>311.0981101456469</v>
      </c>
      <c r="CJ73" s="144"/>
      <c r="CK73" s="174" t="s">
        <v>200</v>
      </c>
      <c r="CL73" s="204">
        <f>'3e Historical level Inputs'!CL71</f>
        <v>379.75136797424898</v>
      </c>
      <c r="CM73" s="204">
        <f>'3e Historical level Inputs'!CM71</f>
        <v>370.3444775148248</v>
      </c>
      <c r="CN73" s="204">
        <f>'3e Historical level Inputs'!CN71</f>
        <v>404.06664251575751</v>
      </c>
      <c r="CO73" s="204">
        <f>'3e Historical level Inputs'!CO71</f>
        <v>449.00726567876177</v>
      </c>
      <c r="CP73" s="204">
        <f>'3e Historical level Inputs'!CP71</f>
        <v>525.53175317326418</v>
      </c>
      <c r="CQ73" s="204">
        <f>'3e Historical level Inputs'!CQ71</f>
        <v>451.61214040458219</v>
      </c>
      <c r="CR73" s="204">
        <f>'3e Historical level Inputs'!CR71</f>
        <v>419.50332557673113</v>
      </c>
      <c r="CS73" s="204">
        <f>'3e Historical level Inputs'!CS71</f>
        <v>331.41634708232789</v>
      </c>
      <c r="CT73" s="204">
        <f>'3e Historical level Inputs'!CT71</f>
        <v>408.47767996833431</v>
      </c>
      <c r="CU73" s="204">
        <f>'3e Historical level Inputs'!CU71</f>
        <v>554.41448646108472</v>
      </c>
      <c r="CV73" s="204">
        <f>'3e Historical level Inputs'!CV71</f>
        <v>1102.0960692159588</v>
      </c>
      <c r="CW73" s="172"/>
      <c r="CX73" s="204">
        <f>'3e Historical level Inputs'!CX71</f>
        <v>2531.2795111318947</v>
      </c>
      <c r="CY73" s="204">
        <f>'3e Historical level Inputs'!CY71</f>
        <v>3229.0857144573847</v>
      </c>
      <c r="CZ73" s="204">
        <f>'3e Historical level Inputs'!CZ71</f>
        <v>2223.3846278243109</v>
      </c>
      <c r="DA73" s="204">
        <f>'3e Historical level Inputs'!DA71</f>
        <v>1065.5860046182675</v>
      </c>
      <c r="DB73" s="204">
        <f>'3e Historical level Inputs'!DB71</f>
        <v>961.72843667287793</v>
      </c>
      <c r="DC73" s="204">
        <f>'3e Historical level Inputs'!DC71</f>
        <v>1055.7341206501319</v>
      </c>
      <c r="DD73" s="204">
        <f>'3e Historical level Inputs'!DD71</f>
        <v>762.3982088516957</v>
      </c>
      <c r="DE73" s="204">
        <f>'3e Historical level Inputs'!DE71</f>
        <v>647.48255189285851</v>
      </c>
      <c r="DF73" s="204">
        <f>'3e Historical level Inputs'!DF71</f>
        <v>780.39722798639536</v>
      </c>
      <c r="DG73" s="204">
        <f>'3e Historical level Inputs'!DG71</f>
        <v>801.37831261778501</v>
      </c>
      <c r="DH73" s="204">
        <f>'3e Historical level Inputs'!DH71</f>
        <v>886.87261541241378</v>
      </c>
      <c r="DI73" s="204">
        <f>'3e Historical level Inputs'!DI71</f>
        <v>772.79648135323419</v>
      </c>
      <c r="DJ73" s="204">
        <f>'3e Historical level Inputs'!DJ71</f>
        <v>757.92538245736819</v>
      </c>
      <c r="DK73" s="204">
        <f>'3e Historical level Inputs'!DK71</f>
        <v>666.42643591737055</v>
      </c>
      <c r="DL73" s="204">
        <f>'3e Historical level Inputs'!DL71</f>
        <v>609.47931455393189</v>
      </c>
    </row>
    <row r="74" spans="2:116" s="158" customFormat="1" ht="10.5" customHeight="1">
      <c r="B74" s="174" t="s">
        <v>201</v>
      </c>
      <c r="C74" s="204">
        <f>'3e Historical level Inputs'!C72</f>
        <v>3.4648843503671367</v>
      </c>
      <c r="D74" s="204">
        <f>'3e Historical level Inputs'!D72</f>
        <v>3.3612879396840958</v>
      </c>
      <c r="E74" s="204">
        <f>'3e Historical level Inputs'!E72</f>
        <v>11.652403061262774</v>
      </c>
      <c r="F74" s="204">
        <f>'3e Historical level Inputs'!F72</f>
        <v>11.077105801368656</v>
      </c>
      <c r="G74" s="204">
        <f>'3e Historical level Inputs'!G72</f>
        <v>14.883230646022749</v>
      </c>
      <c r="H74" s="204">
        <f>'3e Historical level Inputs'!H72</f>
        <v>14.819176551301227</v>
      </c>
      <c r="I74" s="204">
        <f>'3e Historical level Inputs'!I72</f>
        <v>17.646102036866232</v>
      </c>
      <c r="J74" s="204">
        <f>'3e Historical level Inputs'!J72</f>
        <v>18.715424771732444</v>
      </c>
      <c r="K74" s="204">
        <f>'3e Historical level Inputs'!K72</f>
        <v>14.308593954183147</v>
      </c>
      <c r="L74" s="204">
        <f>'3e Historical level Inputs'!L72</f>
        <v>14.67492004669276</v>
      </c>
      <c r="M74" s="204">
        <f>'3e Historical level Inputs'!M72</f>
        <v>9.2172823280201097</v>
      </c>
      <c r="N74" s="172"/>
      <c r="O74" s="204">
        <f>'3e Historical level Inputs'!O72</f>
        <v>11.671120371343685</v>
      </c>
      <c r="P74" s="204">
        <f>'3e Historical level Inputs'!P72</f>
        <v>11.671120371343685</v>
      </c>
      <c r="Q74" s="204">
        <f>'3e Historical level Inputs'!Q72</f>
        <v>18.00005259322603</v>
      </c>
      <c r="R74" s="204">
        <f>'3e Historical level Inputs'!R72</f>
        <v>18.00005259322603</v>
      </c>
      <c r="S74" s="204">
        <f>'3e Historical level Inputs'!S72</f>
        <v>17.216596257944094</v>
      </c>
      <c r="T74" s="204">
        <f>'3e Historical level Inputs'!T72</f>
        <v>17.216596257944094</v>
      </c>
      <c r="U74" s="204">
        <f>'3e Historical level Inputs'!U72</f>
        <v>23.47032631810719</v>
      </c>
      <c r="V74" s="204">
        <f>'3e Historical level Inputs'!V72</f>
        <v>21.613731818623155</v>
      </c>
      <c r="W74" s="204">
        <f>'3e Historical level Inputs'!W72</f>
        <v>20.798362237288099</v>
      </c>
      <c r="X74" s="204">
        <f>'3e Historical level Inputs'!X72</f>
        <v>20.798362237288099</v>
      </c>
      <c r="Y74" s="204">
        <f>'3e Historical level Inputs'!Y72</f>
        <v>28.350186530706992</v>
      </c>
      <c r="Z74" s="204">
        <f>'3e Historical level Inputs'!Z72</f>
        <v>27.626561416850421</v>
      </c>
      <c r="AA74" s="204">
        <f>'3e Historical level Inputs'!AA72</f>
        <v>27.166217531894624</v>
      </c>
      <c r="AB74" s="204">
        <f>'3e Historical level Inputs'!AB72</f>
        <v>24.053416438725467</v>
      </c>
      <c r="AC74" s="204">
        <f>'3e Historical level Inputs'!AC72</f>
        <v>42.671816390679375</v>
      </c>
      <c r="AD74" s="144"/>
      <c r="AE74" s="174" t="s">
        <v>201</v>
      </c>
      <c r="AF74" s="204">
        <f>'3e Historical level Inputs'!AF72</f>
        <v>3.695838468799503</v>
      </c>
      <c r="AG74" s="204">
        <f>'3e Historical level Inputs'!AG72</f>
        <v>3.5853367720281919</v>
      </c>
      <c r="AH74" s="204">
        <f>'3e Historical level Inputs'!AH72</f>
        <v>12.42910064094038</v>
      </c>
      <c r="AI74" s="204">
        <f>'3e Historical level Inputs'!AI72</f>
        <v>11.815456613688003</v>
      </c>
      <c r="AJ74" s="204">
        <f>'3e Historical level Inputs'!AJ72</f>
        <v>15.875278204103214</v>
      </c>
      <c r="AK74" s="204">
        <f>'3e Historical level Inputs'!AK72</f>
        <v>15.252517859400495</v>
      </c>
      <c r="AL74" s="204">
        <f>'3e Historical level Inputs'!AL72</f>
        <v>18.162094323274683</v>
      </c>
      <c r="AM74" s="204">
        <f>'3e Historical level Inputs'!AM72</f>
        <v>18.515809469683656</v>
      </c>
      <c r="AN74" s="204">
        <f>'3e Historical level Inputs'!AN72</f>
        <v>14.155980140040841</v>
      </c>
      <c r="AO74" s="204">
        <f>'3e Historical level Inputs'!AO72</f>
        <v>14.309299644028929</v>
      </c>
      <c r="AP74" s="204">
        <f>'3e Historical level Inputs'!AP72</f>
        <v>8.9876347080460999</v>
      </c>
      <c r="AQ74" s="172"/>
      <c r="AR74" s="204">
        <f>'3e Historical level Inputs'!AR72</f>
        <v>12.009130989979031</v>
      </c>
      <c r="AS74" s="204">
        <f>'3e Historical level Inputs'!AS72</f>
        <v>12.009130989979031</v>
      </c>
      <c r="AT74" s="204">
        <f>'3e Historical level Inputs'!AT72</f>
        <v>18.521453844979444</v>
      </c>
      <c r="AU74" s="204">
        <f>'3e Historical level Inputs'!AU72</f>
        <v>18.521453844979444</v>
      </c>
      <c r="AV74" s="204">
        <f>'3e Historical level Inputs'!AV72</f>
        <v>18.417607023985347</v>
      </c>
      <c r="AW74" s="204">
        <f>'3e Historical level Inputs'!AW72</f>
        <v>18.417607023985347</v>
      </c>
      <c r="AX74" s="204">
        <f>'3e Historical level Inputs'!AX72</f>
        <v>25.107186244146799</v>
      </c>
      <c r="AY74" s="204">
        <f>'3e Historical level Inputs'!AY72</f>
        <v>23.121109730057501</v>
      </c>
      <c r="AZ74" s="204">
        <f>'3e Historical level Inputs'!AZ72</f>
        <v>23.799722335326042</v>
      </c>
      <c r="BA74" s="204">
        <f>'3e Historical level Inputs'!BA72</f>
        <v>23.799722335326042</v>
      </c>
      <c r="BB74" s="204">
        <f>'3e Historical level Inputs'!BB72</f>
        <v>32.441547103051477</v>
      </c>
      <c r="BC74" s="204">
        <f>'3e Historical level Inputs'!BC72</f>
        <v>31.613491944024503</v>
      </c>
      <c r="BD74" s="204">
        <f>'3e Historical level Inputs'!BD72</f>
        <v>31.105691275625709</v>
      </c>
      <c r="BE74" s="204">
        <f>'3e Historical level Inputs'!BE72</f>
        <v>29.363017652570335</v>
      </c>
      <c r="BF74" s="204">
        <f>'3e Historical level Inputs'!BF72</f>
        <v>52.091044670052121</v>
      </c>
      <c r="BH74" s="174" t="s">
        <v>201</v>
      </c>
      <c r="BI74" s="204">
        <f>'3e Historical level Inputs'!BI72</f>
        <v>0</v>
      </c>
      <c r="BJ74" s="204">
        <f>'3e Historical level Inputs'!BJ72</f>
        <v>0</v>
      </c>
      <c r="BK74" s="204">
        <f>'3e Historical level Inputs'!BK72</f>
        <v>0</v>
      </c>
      <c r="BL74" s="204">
        <f>'3e Historical level Inputs'!BL72</f>
        <v>0</v>
      </c>
      <c r="BM74" s="204">
        <f>'3e Historical level Inputs'!BM72</f>
        <v>0</v>
      </c>
      <c r="BN74" s="204">
        <f>'3e Historical level Inputs'!BN72</f>
        <v>0</v>
      </c>
      <c r="BO74" s="204">
        <f>'3e Historical level Inputs'!BO72</f>
        <v>0</v>
      </c>
      <c r="BP74" s="204">
        <f>'3e Historical level Inputs'!BP72</f>
        <v>0</v>
      </c>
      <c r="BQ74" s="204">
        <f>'3e Historical level Inputs'!BQ72</f>
        <v>0</v>
      </c>
      <c r="BR74" s="204">
        <f>'3e Historical level Inputs'!BR72</f>
        <v>0</v>
      </c>
      <c r="BS74" s="204">
        <f>'3e Historical level Inputs'!BS72</f>
        <v>0</v>
      </c>
      <c r="BT74" s="172"/>
      <c r="BU74" s="204">
        <f>'3e Historical level Inputs'!BU72</f>
        <v>0</v>
      </c>
      <c r="BV74" s="204">
        <f>'3e Historical level Inputs'!BV72</f>
        <v>0</v>
      </c>
      <c r="BW74" s="204">
        <f>'3e Historical level Inputs'!BW72</f>
        <v>0</v>
      </c>
      <c r="BX74" s="204">
        <f>'3e Historical level Inputs'!BX72</f>
        <v>0</v>
      </c>
      <c r="BY74" s="204">
        <f>'3e Historical level Inputs'!BY72</f>
        <v>0</v>
      </c>
      <c r="BZ74" s="204">
        <f>'3e Historical level Inputs'!BZ72</f>
        <v>0</v>
      </c>
      <c r="CA74" s="204">
        <f>'3e Historical level Inputs'!CA72</f>
        <v>0</v>
      </c>
      <c r="CB74" s="204">
        <f>'3e Historical level Inputs'!CB72</f>
        <v>0</v>
      </c>
      <c r="CC74" s="204">
        <f>'3e Historical level Inputs'!CC72</f>
        <v>0</v>
      </c>
      <c r="CD74" s="204">
        <f>'3e Historical level Inputs'!CD72</f>
        <v>0</v>
      </c>
      <c r="CE74" s="204">
        <f>'3e Historical level Inputs'!CE72</f>
        <v>0</v>
      </c>
      <c r="CF74" s="204">
        <f>'3e Historical level Inputs'!CF72</f>
        <v>0</v>
      </c>
      <c r="CG74" s="204">
        <f>'3e Historical level Inputs'!CG72</f>
        <v>0</v>
      </c>
      <c r="CH74" s="204">
        <f>'3e Historical level Inputs'!CH72</f>
        <v>0</v>
      </c>
      <c r="CI74" s="204">
        <f>'3e Historical level Inputs'!CI72</f>
        <v>0</v>
      </c>
      <c r="CJ74" s="144"/>
      <c r="CK74" s="174" t="s">
        <v>201</v>
      </c>
      <c r="CL74" s="204">
        <f>'3e Historical level Inputs'!CL72</f>
        <v>3.4648843503671367</v>
      </c>
      <c r="CM74" s="204">
        <f>'3e Historical level Inputs'!CM72</f>
        <v>3.3612879396840958</v>
      </c>
      <c r="CN74" s="204">
        <f>'3e Historical level Inputs'!CN72</f>
        <v>11.652403061262774</v>
      </c>
      <c r="CO74" s="204">
        <f>'3e Historical level Inputs'!CO72</f>
        <v>11.077105801368656</v>
      </c>
      <c r="CP74" s="204">
        <f>'3e Historical level Inputs'!CP72</f>
        <v>14.883230646022749</v>
      </c>
      <c r="CQ74" s="204">
        <f>'3e Historical level Inputs'!CQ72</f>
        <v>14.819176551301227</v>
      </c>
      <c r="CR74" s="204">
        <f>'3e Historical level Inputs'!CR72</f>
        <v>17.646102036866232</v>
      </c>
      <c r="CS74" s="204">
        <f>'3e Historical level Inputs'!CS72</f>
        <v>18.715424771732444</v>
      </c>
      <c r="CT74" s="204">
        <f>'3e Historical level Inputs'!CT72</f>
        <v>14.308593954183147</v>
      </c>
      <c r="CU74" s="204">
        <f>'3e Historical level Inputs'!CU72</f>
        <v>14.67492004669276</v>
      </c>
      <c r="CV74" s="204">
        <f>'3e Historical level Inputs'!CV72</f>
        <v>9.2172823280201097</v>
      </c>
      <c r="CW74" s="172"/>
      <c r="CX74" s="204">
        <f>'3e Historical level Inputs'!CX72</f>
        <v>11.671120371343685</v>
      </c>
      <c r="CY74" s="204">
        <f>'3e Historical level Inputs'!CY72</f>
        <v>11.671120371343685</v>
      </c>
      <c r="CZ74" s="204">
        <f>'3e Historical level Inputs'!CZ72</f>
        <v>18.00005259322603</v>
      </c>
      <c r="DA74" s="204">
        <f>'3e Historical level Inputs'!DA72</f>
        <v>18.00005259322603</v>
      </c>
      <c r="DB74" s="204">
        <f>'3e Historical level Inputs'!DB72</f>
        <v>17.216596257944094</v>
      </c>
      <c r="DC74" s="204">
        <f>'3e Historical level Inputs'!DC72</f>
        <v>17.216596257944094</v>
      </c>
      <c r="DD74" s="204">
        <f>'3e Historical level Inputs'!DD72</f>
        <v>23.47032631810719</v>
      </c>
      <c r="DE74" s="204">
        <f>'3e Historical level Inputs'!DE72</f>
        <v>21.613731818623155</v>
      </c>
      <c r="DF74" s="204">
        <f>'3e Historical level Inputs'!DF72</f>
        <v>20.798362237288099</v>
      </c>
      <c r="DG74" s="204">
        <f>'3e Historical level Inputs'!DG72</f>
        <v>20.798362237288099</v>
      </c>
      <c r="DH74" s="204">
        <f>'3e Historical level Inputs'!DH72</f>
        <v>28.350186530706992</v>
      </c>
      <c r="DI74" s="204">
        <f>'3e Historical level Inputs'!DI72</f>
        <v>27.626561416850421</v>
      </c>
      <c r="DJ74" s="204">
        <f>'3e Historical level Inputs'!DJ72</f>
        <v>27.166217531894624</v>
      </c>
      <c r="DK74" s="204">
        <f>'3e Historical level Inputs'!DK72</f>
        <v>24.053416438725467</v>
      </c>
      <c r="DL74" s="204">
        <f>'3e Historical level Inputs'!DL72</f>
        <v>42.671816390679375</v>
      </c>
    </row>
    <row r="75" spans="2:116" s="158" customFormat="1" ht="10.5" customHeight="1">
      <c r="B75" s="174" t="s">
        <v>202</v>
      </c>
      <c r="C75" s="204" t="str">
        <f>'3e Historical level Inputs'!C73</f>
        <v>-</v>
      </c>
      <c r="D75" s="204" t="str">
        <f>'3e Historical level Inputs'!D73</f>
        <v>-</v>
      </c>
      <c r="E75" s="204" t="str">
        <f>'3e Historical level Inputs'!E73</f>
        <v>-</v>
      </c>
      <c r="F75" s="204" t="str">
        <f>'3e Historical level Inputs'!F73</f>
        <v>-</v>
      </c>
      <c r="G75" s="204" t="str">
        <f>'3e Historical level Inputs'!G73</f>
        <v>-</v>
      </c>
      <c r="H75" s="204" t="str">
        <f>'3e Historical level Inputs'!H73</f>
        <v>-</v>
      </c>
      <c r="I75" s="204" t="str">
        <f>'3e Historical level Inputs'!I73</f>
        <v>-</v>
      </c>
      <c r="J75" s="204">
        <f>'3e Historical level Inputs'!J73</f>
        <v>4.5552674196923926</v>
      </c>
      <c r="K75" s="204">
        <f>'3e Historical level Inputs'!K73</f>
        <v>9.975695096053105</v>
      </c>
      <c r="L75" s="204">
        <f>'3e Historical level Inputs'!L73</f>
        <v>4.43</v>
      </c>
      <c r="M75" s="204" t="str">
        <f>'3e Historical level Inputs'!M73</f>
        <v>-</v>
      </c>
      <c r="N75" s="172"/>
      <c r="O75" s="204">
        <f>'3e Historical level Inputs'!O73</f>
        <v>20.736406675957259</v>
      </c>
      <c r="P75" s="204">
        <f>'3e Historical level Inputs'!P73</f>
        <v>20.736406675957259</v>
      </c>
      <c r="Q75" s="204">
        <f>'3e Historical level Inputs'!Q73</f>
        <v>26.747623889549011</v>
      </c>
      <c r="R75" s="204">
        <f>'3e Historical level Inputs'!R73</f>
        <v>35.16407790811737</v>
      </c>
      <c r="S75" s="204">
        <f>'3e Historical level Inputs'!S73</f>
        <v>6.0112172135917499</v>
      </c>
      <c r="T75" s="204">
        <f>'3e Historical level Inputs'!T73</f>
        <v>6.0112172135917499</v>
      </c>
      <c r="U75" s="204">
        <f>'3e Historical level Inputs'!U73</f>
        <v>15.899644085837112</v>
      </c>
      <c r="V75" s="204">
        <f>'3e Historical level Inputs'!V73</f>
        <v>15.899644085837112</v>
      </c>
      <c r="W75" s="204">
        <f>'3e Historical level Inputs'!W73</f>
        <v>15.899644085837112</v>
      </c>
      <c r="X75" s="204">
        <f>'3e Historical level Inputs'!X73</f>
        <v>15.899644085837112</v>
      </c>
      <c r="Y75" s="204">
        <f>'3e Historical level Inputs'!Y73</f>
        <v>15.899644085837112</v>
      </c>
      <c r="Z75" s="204">
        <f>'3e Historical level Inputs'!Z73</f>
        <v>0</v>
      </c>
      <c r="AA75" s="204">
        <f>'3e Historical level Inputs'!AA73</f>
        <v>0</v>
      </c>
      <c r="AB75" s="204">
        <f>'3e Historical level Inputs'!AB73</f>
        <v>0</v>
      </c>
      <c r="AC75" s="204">
        <f>'3e Historical level Inputs'!AC73</f>
        <v>0</v>
      </c>
      <c r="AD75" s="144"/>
      <c r="AE75" s="174" t="s">
        <v>202</v>
      </c>
      <c r="AF75" s="204" t="str">
        <f>'3e Historical level Inputs'!AF73</f>
        <v>-</v>
      </c>
      <c r="AG75" s="204" t="str">
        <f>'3e Historical level Inputs'!AG73</f>
        <v>-</v>
      </c>
      <c r="AH75" s="204" t="str">
        <f>'3e Historical level Inputs'!AH73</f>
        <v>-</v>
      </c>
      <c r="AI75" s="204" t="str">
        <f>'3e Historical level Inputs'!AI73</f>
        <v>-</v>
      </c>
      <c r="AJ75" s="204" t="str">
        <f>'3e Historical level Inputs'!AJ73</f>
        <v>-</v>
      </c>
      <c r="AK75" s="204" t="str">
        <f>'3e Historical level Inputs'!AK73</f>
        <v>-</v>
      </c>
      <c r="AL75" s="204" t="str">
        <f>'3e Historical level Inputs'!AL73</f>
        <v>-</v>
      </c>
      <c r="AM75" s="204">
        <f>'3e Historical level Inputs'!AM73</f>
        <v>6.5476579358857476</v>
      </c>
      <c r="AN75" s="204">
        <f>'3e Historical level Inputs'!AN73</f>
        <v>9.975695096053105</v>
      </c>
      <c r="AO75" s="204">
        <f>'3e Historical level Inputs'!AO73</f>
        <v>4.43</v>
      </c>
      <c r="AP75" s="204" t="str">
        <f>'3e Historical level Inputs'!AP73</f>
        <v>-</v>
      </c>
      <c r="AQ75" s="172"/>
      <c r="AR75" s="204">
        <f>'3e Historical level Inputs'!AR73</f>
        <v>20.701931196232078</v>
      </c>
      <c r="AS75" s="204">
        <f>'3e Historical level Inputs'!AS73</f>
        <v>20.701931196232078</v>
      </c>
      <c r="AT75" s="204">
        <f>'3e Historical level Inputs'!AT73</f>
        <v>26.713148409823834</v>
      </c>
      <c r="AU75" s="204">
        <f>'3e Historical level Inputs'!AU73</f>
        <v>38.116086112400332</v>
      </c>
      <c r="AV75" s="204">
        <f>'3e Historical level Inputs'!AV73</f>
        <v>6.0112172135917499</v>
      </c>
      <c r="AW75" s="204">
        <f>'3e Historical level Inputs'!AW73</f>
        <v>6.0112172135917499</v>
      </c>
      <c r="AX75" s="204">
        <f>'3e Historical level Inputs'!AX73</f>
        <v>15.899644085837112</v>
      </c>
      <c r="AY75" s="204">
        <f>'3e Historical level Inputs'!AY73</f>
        <v>15.899644085837112</v>
      </c>
      <c r="AZ75" s="204">
        <f>'3e Historical level Inputs'!AZ73</f>
        <v>15.899644085837112</v>
      </c>
      <c r="BA75" s="204">
        <f>'3e Historical level Inputs'!BA73</f>
        <v>15.899644085837112</v>
      </c>
      <c r="BB75" s="204">
        <f>'3e Historical level Inputs'!BB73</f>
        <v>15.899644085837112</v>
      </c>
      <c r="BC75" s="204">
        <f>'3e Historical level Inputs'!BC73</f>
        <v>0</v>
      </c>
      <c r="BD75" s="204">
        <f>'3e Historical level Inputs'!BD73</f>
        <v>0</v>
      </c>
      <c r="BE75" s="204">
        <f>'3e Historical level Inputs'!BE73</f>
        <v>0</v>
      </c>
      <c r="BF75" s="204">
        <f>'3e Historical level Inputs'!BF73</f>
        <v>0</v>
      </c>
      <c r="BH75" s="174" t="s">
        <v>202</v>
      </c>
      <c r="BI75" s="204" t="str">
        <f>'3e Historical level Inputs'!BI73</f>
        <v>-</v>
      </c>
      <c r="BJ75" s="204" t="str">
        <f>'3e Historical level Inputs'!BJ73</f>
        <v>-</v>
      </c>
      <c r="BK75" s="204" t="str">
        <f>'3e Historical level Inputs'!BK73</f>
        <v>-</v>
      </c>
      <c r="BL75" s="204" t="str">
        <f>'3e Historical level Inputs'!BL73</f>
        <v>-</v>
      </c>
      <c r="BM75" s="204" t="str">
        <f>'3e Historical level Inputs'!BM73</f>
        <v>-</v>
      </c>
      <c r="BN75" s="204" t="str">
        <f>'3e Historical level Inputs'!BN73</f>
        <v>-</v>
      </c>
      <c r="BO75" s="204" t="str">
        <f>'3e Historical level Inputs'!BO73</f>
        <v>-</v>
      </c>
      <c r="BP75" s="204">
        <f>'3e Historical level Inputs'!BP73</f>
        <v>10.705717509101307</v>
      </c>
      <c r="BQ75" s="204">
        <f>'3e Historical level Inputs'!BQ73</f>
        <v>13.71215092385904</v>
      </c>
      <c r="BR75" s="204">
        <f>'3e Historical level Inputs'!BR73</f>
        <v>4.43</v>
      </c>
      <c r="BS75" s="204" t="str">
        <f>'3e Historical level Inputs'!BS73</f>
        <v>-</v>
      </c>
      <c r="BT75" s="172"/>
      <c r="BU75" s="204">
        <f>'3e Historical level Inputs'!BU73</f>
        <v>26.67954491790935</v>
      </c>
      <c r="BV75" s="204">
        <f>'3e Historical level Inputs'!BV73</f>
        <v>26.67954491790935</v>
      </c>
      <c r="BW75" s="204">
        <f>'3e Historical level Inputs'!BW73</f>
        <v>32.690762131501103</v>
      </c>
      <c r="BX75" s="204">
        <f>'3e Historical level Inputs'!BX73</f>
        <v>32.690762131501103</v>
      </c>
      <c r="BY75" s="204">
        <f>'3e Historical level Inputs'!BY73</f>
        <v>6.0112172135917499</v>
      </c>
      <c r="BZ75" s="204">
        <f>'3e Historical level Inputs'!BZ73</f>
        <v>6.0112172135917499</v>
      </c>
      <c r="CA75" s="204">
        <f>'3e Historical level Inputs'!CA73</f>
        <v>14.668937868380539</v>
      </c>
      <c r="CB75" s="204">
        <f>'3e Historical level Inputs'!CB73</f>
        <v>14.668937868380539</v>
      </c>
      <c r="CC75" s="204">
        <f>'3e Historical level Inputs'!CC73</f>
        <v>14.668937868380539</v>
      </c>
      <c r="CD75" s="204">
        <f>'3e Historical level Inputs'!CD73</f>
        <v>14.668937868380539</v>
      </c>
      <c r="CE75" s="204">
        <f>'3e Historical level Inputs'!CE73</f>
        <v>14.668937868380539</v>
      </c>
      <c r="CF75" s="204">
        <f>'3e Historical level Inputs'!CF73</f>
        <v>0</v>
      </c>
      <c r="CG75" s="204">
        <f>'3e Historical level Inputs'!CG73</f>
        <v>0</v>
      </c>
      <c r="CH75" s="204">
        <f>'3e Historical level Inputs'!CH73</f>
        <v>0</v>
      </c>
      <c r="CI75" s="204">
        <f>'3e Historical level Inputs'!CI73</f>
        <v>0</v>
      </c>
      <c r="CJ75" s="144"/>
      <c r="CK75" s="174" t="s">
        <v>202</v>
      </c>
      <c r="CL75" s="204" t="str">
        <f>'3e Historical level Inputs'!CL73</f>
        <v>-</v>
      </c>
      <c r="CM75" s="204" t="str">
        <f>'3e Historical level Inputs'!CM73</f>
        <v>-</v>
      </c>
      <c r="CN75" s="204" t="str">
        <f>'3e Historical level Inputs'!CN73</f>
        <v>-</v>
      </c>
      <c r="CO75" s="204" t="str">
        <f>'3e Historical level Inputs'!CO73</f>
        <v>-</v>
      </c>
      <c r="CP75" s="204" t="str">
        <f>'3e Historical level Inputs'!CP73</f>
        <v>-</v>
      </c>
      <c r="CQ75" s="204" t="str">
        <f>'3e Historical level Inputs'!CQ73</f>
        <v>-</v>
      </c>
      <c r="CR75" s="204" t="str">
        <f>'3e Historical level Inputs'!CR73</f>
        <v>-</v>
      </c>
      <c r="CS75" s="204">
        <f>'3e Historical level Inputs'!CS73</f>
        <v>15.2609849287937</v>
      </c>
      <c r="CT75" s="204">
        <f>'3e Historical level Inputs'!CT73</f>
        <v>23.687846019912143</v>
      </c>
      <c r="CU75" s="204">
        <f>'3e Historical level Inputs'!CU73</f>
        <v>8.86</v>
      </c>
      <c r="CV75" s="204" t="str">
        <f>'3e Historical level Inputs'!CV73</f>
        <v>-</v>
      </c>
      <c r="CW75" s="172"/>
      <c r="CX75" s="204">
        <f>'3e Historical level Inputs'!CX73</f>
        <v>47.415951593866609</v>
      </c>
      <c r="CY75" s="204">
        <f>'3e Historical level Inputs'!CY73</f>
        <v>47.415951593866609</v>
      </c>
      <c r="CZ75" s="204">
        <f>'3e Historical level Inputs'!CZ73</f>
        <v>59.438386021050114</v>
      </c>
      <c r="DA75" s="204">
        <f>'3e Historical level Inputs'!DA73</f>
        <v>67.854840039618466</v>
      </c>
      <c r="DB75" s="204">
        <f>'3e Historical level Inputs'!DB73</f>
        <v>12.0224344271835</v>
      </c>
      <c r="DC75" s="204">
        <f>'3e Historical level Inputs'!DC73</f>
        <v>12.0224344271835</v>
      </c>
      <c r="DD75" s="204">
        <f>'3e Historical level Inputs'!DD73</f>
        <v>30.568581954217649</v>
      </c>
      <c r="DE75" s="204">
        <f>'3e Historical level Inputs'!DE73</f>
        <v>30.568581954217649</v>
      </c>
      <c r="DF75" s="204">
        <f>'3e Historical level Inputs'!DF73</f>
        <v>30.568581954217649</v>
      </c>
      <c r="DG75" s="204">
        <f>'3e Historical level Inputs'!DG73</f>
        <v>30.568581954217649</v>
      </c>
      <c r="DH75" s="204">
        <f>'3e Historical level Inputs'!DH73</f>
        <v>30.568581954217649</v>
      </c>
      <c r="DI75" s="204">
        <f>'3e Historical level Inputs'!DI73</f>
        <v>0</v>
      </c>
      <c r="DJ75" s="204">
        <f>'3e Historical level Inputs'!DJ73</f>
        <v>0</v>
      </c>
      <c r="DK75" s="204">
        <f>'3e Historical level Inputs'!DK73</f>
        <v>0</v>
      </c>
      <c r="DL75" s="204">
        <f>'3e Historical level Inputs'!DL73</f>
        <v>0</v>
      </c>
    </row>
    <row r="76" spans="2:116" s="158" customFormat="1" ht="10.5" customHeight="1">
      <c r="B76" s="174" t="s">
        <v>203</v>
      </c>
      <c r="C76" s="204">
        <f>'3e Historical level Inputs'!C74</f>
        <v>88.907900801057167</v>
      </c>
      <c r="D76" s="204">
        <f>'3e Historical level Inputs'!D74</f>
        <v>89.2228354434869</v>
      </c>
      <c r="E76" s="204">
        <f>'3e Historical level Inputs'!E74</f>
        <v>103.18869384400993</v>
      </c>
      <c r="F76" s="204">
        <f>'3e Historical level Inputs'!F74</f>
        <v>103.25784488604373</v>
      </c>
      <c r="G76" s="204">
        <f>'3e Historical level Inputs'!G74</f>
        <v>110.38956078047262</v>
      </c>
      <c r="H76" s="204">
        <f>'3e Historical level Inputs'!H74</f>
        <v>111.70052282209861</v>
      </c>
      <c r="I76" s="204">
        <f>'3e Historical level Inputs'!I74</f>
        <v>114.89567331049632</v>
      </c>
      <c r="J76" s="204">
        <f>'3e Historical level Inputs'!J74</f>
        <v>114.41325620654189</v>
      </c>
      <c r="K76" s="204">
        <f>'3e Historical level Inputs'!K74</f>
        <v>121.04715621876539</v>
      </c>
      <c r="L76" s="204">
        <f>'3e Historical level Inputs'!L74</f>
        <v>120.45617283230332</v>
      </c>
      <c r="M76" s="204">
        <f>'3e Historical level Inputs'!M74</f>
        <v>126.56935319315116</v>
      </c>
      <c r="N76" s="172"/>
      <c r="O76" s="204">
        <f>'3e Historical level Inputs'!O74</f>
        <v>125.49442106415583</v>
      </c>
      <c r="P76" s="204">
        <f>'3e Historical level Inputs'!P74</f>
        <v>125.49442106415583</v>
      </c>
      <c r="Q76" s="204">
        <f>'3e Historical level Inputs'!Q74</f>
        <v>139.71758497034597</v>
      </c>
      <c r="R76" s="204">
        <f>'3e Historical level Inputs'!R74</f>
        <v>139.71758497034597</v>
      </c>
      <c r="S76" s="204">
        <f>'3e Historical level Inputs'!S74</f>
        <v>141.39334325971123</v>
      </c>
      <c r="T76" s="204">
        <f>'3e Historical level Inputs'!T74</f>
        <v>141.39334325971123</v>
      </c>
      <c r="U76" s="204">
        <f>'3e Historical level Inputs'!U74</f>
        <v>161.61679535715993</v>
      </c>
      <c r="V76" s="204">
        <f>'3e Historical level Inputs'!V74</f>
        <v>161.61679535715993</v>
      </c>
      <c r="W76" s="204">
        <f>'3e Historical level Inputs'!W74</f>
        <v>160.46648304372471</v>
      </c>
      <c r="X76" s="204">
        <f>'3e Historical level Inputs'!X74</f>
        <v>160.46648304372471</v>
      </c>
      <c r="Y76" s="204">
        <f>'3e Historical level Inputs'!Y74</f>
        <v>168.58419578891841</v>
      </c>
      <c r="Z76" s="204">
        <f>'3e Historical level Inputs'!Z74</f>
        <v>168.58419578891841</v>
      </c>
      <c r="AA76" s="204">
        <f>'3e Historical level Inputs'!AA74</f>
        <v>176.30995589542471</v>
      </c>
      <c r="AB76" s="204">
        <f>'3e Historical level Inputs'!AB74</f>
        <v>173.94499533158441</v>
      </c>
      <c r="AC76" s="204">
        <f>'3e Historical level Inputs'!AC74</f>
        <v>77.968793938280285</v>
      </c>
      <c r="AD76" s="144"/>
      <c r="AE76" s="174" t="s">
        <v>203</v>
      </c>
      <c r="AF76" s="204">
        <f>'3e Historical level Inputs'!AF74</f>
        <v>118.07705875336698</v>
      </c>
      <c r="AG76" s="204">
        <f>'3e Historical level Inputs'!AG74</f>
        <v>118.50377291366176</v>
      </c>
      <c r="AH76" s="204">
        <f>'3e Historical level Inputs'!AH74</f>
        <v>137.2785412534873</v>
      </c>
      <c r="AI76" s="204">
        <f>'3e Historical level Inputs'!AI74</f>
        <v>137.37219711784317</v>
      </c>
      <c r="AJ76" s="204">
        <f>'3e Historical level Inputs'!AJ74</f>
        <v>146.97498129828324</v>
      </c>
      <c r="AK76" s="204">
        <f>'3e Historical level Inputs'!AK74</f>
        <v>148.78179429410963</v>
      </c>
      <c r="AL76" s="204">
        <f>'3e Historical level Inputs'!AL74</f>
        <v>153.05177827785991</v>
      </c>
      <c r="AM76" s="204">
        <f>'3e Historical level Inputs'!AM74</f>
        <v>152.50792343202036</v>
      </c>
      <c r="AN76" s="204">
        <f>'3e Historical level Inputs'!AN74</f>
        <v>161.47386372529701</v>
      </c>
      <c r="AO76" s="204">
        <f>'3e Historical level Inputs'!AO74</f>
        <v>160.71814985263919</v>
      </c>
      <c r="AP76" s="204">
        <f>'3e Historical level Inputs'!AP74</f>
        <v>168.06212548551051</v>
      </c>
      <c r="AQ76" s="172"/>
      <c r="AR76" s="204">
        <f>'3e Historical level Inputs'!AR74</f>
        <v>166.49125558391935</v>
      </c>
      <c r="AS76" s="204">
        <f>'3e Historical level Inputs'!AS74</f>
        <v>166.49125558391935</v>
      </c>
      <c r="AT76" s="204">
        <f>'3e Historical level Inputs'!AT74</f>
        <v>185.6375469898137</v>
      </c>
      <c r="AU76" s="204">
        <f>'3e Historical level Inputs'!AU74</f>
        <v>185.6375469898137</v>
      </c>
      <c r="AV76" s="204">
        <f>'3e Historical level Inputs'!AV74</f>
        <v>187.90853505419244</v>
      </c>
      <c r="AW76" s="204">
        <f>'3e Historical level Inputs'!AW74</f>
        <v>187.90853505419244</v>
      </c>
      <c r="AX76" s="204">
        <f>'3e Historical level Inputs'!AX74</f>
        <v>215.09117813160694</v>
      </c>
      <c r="AY76" s="204">
        <f>'3e Historical level Inputs'!AY74</f>
        <v>215.09117813160694</v>
      </c>
      <c r="AZ76" s="204">
        <f>'3e Historical level Inputs'!AZ74</f>
        <v>213.53265009099579</v>
      </c>
      <c r="BA76" s="204">
        <f>'3e Historical level Inputs'!BA74</f>
        <v>213.53265009099579</v>
      </c>
      <c r="BB76" s="204">
        <f>'3e Historical level Inputs'!BB74</f>
        <v>224.49869490443493</v>
      </c>
      <c r="BC76" s="204">
        <f>'3e Historical level Inputs'!BC74</f>
        <v>224.49869490443493</v>
      </c>
      <c r="BD76" s="204">
        <f>'3e Historical level Inputs'!BD74</f>
        <v>231.94127274859767</v>
      </c>
      <c r="BE76" s="204">
        <f>'3e Historical level Inputs'!BE74</f>
        <v>241.03087654584155</v>
      </c>
      <c r="BF76" s="204">
        <f>'3e Historical level Inputs'!BF74</f>
        <v>111.05576023678213</v>
      </c>
      <c r="BH76" s="174" t="s">
        <v>203</v>
      </c>
      <c r="BI76" s="204">
        <f>'3e Historical level Inputs'!BI74</f>
        <v>19.106297226763822</v>
      </c>
      <c r="BJ76" s="204">
        <f>'3e Historical level Inputs'!BJ74</f>
        <v>19.106297226763822</v>
      </c>
      <c r="BK76" s="204">
        <f>'3e Historical level Inputs'!BK74</f>
        <v>20.852393125569616</v>
      </c>
      <c r="BL76" s="204">
        <f>'3e Historical level Inputs'!BL74</f>
        <v>20.849370287873601</v>
      </c>
      <c r="BM76" s="204">
        <f>'3e Historical level Inputs'!BM74</f>
        <v>21.50319340120604</v>
      </c>
      <c r="BN76" s="204">
        <f>'3e Historical level Inputs'!BN74</f>
        <v>21.819481548965165</v>
      </c>
      <c r="BO76" s="204">
        <f>'3e Historical level Inputs'!BO74</f>
        <v>25.256715910577434</v>
      </c>
      <c r="BP76" s="204">
        <f>'3e Historical level Inputs'!BP74</f>
        <v>24.167303215101221</v>
      </c>
      <c r="BQ76" s="204">
        <f>'3e Historical level Inputs'!BQ74</f>
        <v>23.962512789411697</v>
      </c>
      <c r="BR76" s="204">
        <f>'3e Historical level Inputs'!BR74</f>
        <v>23.858648398084732</v>
      </c>
      <c r="BS76" s="204">
        <f>'3e Historical level Inputs'!BS74</f>
        <v>33.366817904048837</v>
      </c>
      <c r="BT76" s="172"/>
      <c r="BU76" s="204">
        <f>'3e Historical level Inputs'!BU74</f>
        <v>33.475871166766694</v>
      </c>
      <c r="BV76" s="204">
        <f>'3e Historical level Inputs'!BV74</f>
        <v>33.475871166766694</v>
      </c>
      <c r="BW76" s="204">
        <f>'3e Historical level Inputs'!BW74</f>
        <v>33.951682778351355</v>
      </c>
      <c r="BX76" s="204">
        <f>'3e Historical level Inputs'!BX74</f>
        <v>33.951682778351355</v>
      </c>
      <c r="BY76" s="204">
        <f>'3e Historical level Inputs'!BY74</f>
        <v>33.94954851889451</v>
      </c>
      <c r="BZ76" s="204">
        <f>'3e Historical level Inputs'!BZ74</f>
        <v>33.94954851889451</v>
      </c>
      <c r="CA76" s="204">
        <f>'3e Historical level Inputs'!CA74</f>
        <v>47.221804792101878</v>
      </c>
      <c r="CB76" s="204">
        <f>'3e Historical level Inputs'!CB74</f>
        <v>47.221804792101878</v>
      </c>
      <c r="CC76" s="204">
        <f>'3e Historical level Inputs'!CC74</f>
        <v>47.168940722773513</v>
      </c>
      <c r="CD76" s="204">
        <f>'3e Historical level Inputs'!CD74</f>
        <v>47.168940722773513</v>
      </c>
      <c r="CE76" s="204">
        <f>'3e Historical level Inputs'!CE74</f>
        <v>51.038387658929757</v>
      </c>
      <c r="CF76" s="204">
        <f>'3e Historical level Inputs'!CF74</f>
        <v>51.038387658929757</v>
      </c>
      <c r="CG76" s="204">
        <f>'3e Historical level Inputs'!CG74</f>
        <v>60.273806785280165</v>
      </c>
      <c r="CH76" s="204">
        <f>'3e Historical level Inputs'!CH74</f>
        <v>62.110199268747586</v>
      </c>
      <c r="CI76" s="204">
        <f>'3e Historical level Inputs'!CI74</f>
        <v>28.083833243280782</v>
      </c>
      <c r="CJ76" s="144"/>
      <c r="CK76" s="174" t="s">
        <v>203</v>
      </c>
      <c r="CL76" s="204">
        <f>'3e Historical level Inputs'!CL74</f>
        <v>108.01419802782098</v>
      </c>
      <c r="CM76" s="204">
        <f>'3e Historical level Inputs'!CM74</f>
        <v>108.32913267025071</v>
      </c>
      <c r="CN76" s="204">
        <f>'3e Historical level Inputs'!CN74</f>
        <v>124.04108696957955</v>
      </c>
      <c r="CO76" s="204">
        <f>'3e Historical level Inputs'!CO74</f>
        <v>124.10721517391733</v>
      </c>
      <c r="CP76" s="204">
        <f>'3e Historical level Inputs'!CP74</f>
        <v>131.89275418167867</v>
      </c>
      <c r="CQ76" s="204">
        <f>'3e Historical level Inputs'!CQ74</f>
        <v>133.52000437106378</v>
      </c>
      <c r="CR76" s="204">
        <f>'3e Historical level Inputs'!CR74</f>
        <v>140.15238922107375</v>
      </c>
      <c r="CS76" s="204">
        <f>'3e Historical level Inputs'!CS74</f>
        <v>138.5805594216431</v>
      </c>
      <c r="CT76" s="204">
        <f>'3e Historical level Inputs'!CT74</f>
        <v>145.0096690081771</v>
      </c>
      <c r="CU76" s="204">
        <f>'3e Historical level Inputs'!CU74</f>
        <v>144.31482123038805</v>
      </c>
      <c r="CV76" s="204">
        <f>'3e Historical level Inputs'!CV74</f>
        <v>159.9361710972</v>
      </c>
      <c r="CW76" s="172"/>
      <c r="CX76" s="204">
        <f>'3e Historical level Inputs'!CX74</f>
        <v>158.97029223092252</v>
      </c>
      <c r="CY76" s="204">
        <f>'3e Historical level Inputs'!CY74</f>
        <v>158.97029223092252</v>
      </c>
      <c r="CZ76" s="204">
        <f>'3e Historical level Inputs'!CZ74</f>
        <v>173.66926774869734</v>
      </c>
      <c r="DA76" s="204">
        <f>'3e Historical level Inputs'!DA74</f>
        <v>173.66926774869734</v>
      </c>
      <c r="DB76" s="204">
        <f>'3e Historical level Inputs'!DB74</f>
        <v>175.34289177860575</v>
      </c>
      <c r="DC76" s="204">
        <f>'3e Historical level Inputs'!DC74</f>
        <v>175.34289177860575</v>
      </c>
      <c r="DD76" s="204">
        <f>'3e Historical level Inputs'!DD74</f>
        <v>208.83860014926182</v>
      </c>
      <c r="DE76" s="204">
        <f>'3e Historical level Inputs'!DE74</f>
        <v>208.83860014926182</v>
      </c>
      <c r="DF76" s="204">
        <f>'3e Historical level Inputs'!DF74</f>
        <v>207.63542376649821</v>
      </c>
      <c r="DG76" s="204">
        <f>'3e Historical level Inputs'!DG74</f>
        <v>207.63542376649821</v>
      </c>
      <c r="DH76" s="204">
        <f>'3e Historical level Inputs'!DH74</f>
        <v>219.62258344784817</v>
      </c>
      <c r="DI76" s="204">
        <f>'3e Historical level Inputs'!DI74</f>
        <v>219.62258344784817</v>
      </c>
      <c r="DJ76" s="204">
        <f>'3e Historical level Inputs'!DJ74</f>
        <v>236.58376268070487</v>
      </c>
      <c r="DK76" s="204">
        <f>'3e Historical level Inputs'!DK74</f>
        <v>236.05519460033199</v>
      </c>
      <c r="DL76" s="204">
        <f>'3e Historical level Inputs'!DL74</f>
        <v>106.05262718156106</v>
      </c>
    </row>
    <row r="77" spans="2:116" s="158" customFormat="1" ht="10.5" customHeight="1">
      <c r="B77" s="174" t="s">
        <v>204</v>
      </c>
      <c r="C77" s="204">
        <f>'3e Historical level Inputs'!C75</f>
        <v>134.94626558994401</v>
      </c>
      <c r="D77" s="204">
        <f>'3e Historical level Inputs'!D75</f>
        <v>135.83719089936108</v>
      </c>
      <c r="E77" s="204">
        <f>'3e Historical level Inputs'!E75</f>
        <v>131.67837067324322</v>
      </c>
      <c r="F77" s="204">
        <f>'3e Historical level Inputs'!F75</f>
        <v>131.2842545781717</v>
      </c>
      <c r="G77" s="204">
        <f>'3e Historical level Inputs'!G75</f>
        <v>138.51639149164146</v>
      </c>
      <c r="H77" s="204">
        <f>'3e Historical level Inputs'!H75</f>
        <v>140.23783389769395</v>
      </c>
      <c r="I77" s="204">
        <f>'3e Historical level Inputs'!I75</f>
        <v>140.5199304149771</v>
      </c>
      <c r="J77" s="204">
        <f>'3e Historical level Inputs'!J75</f>
        <v>144.00471246533911</v>
      </c>
      <c r="K77" s="204">
        <f>'3e Historical level Inputs'!K75</f>
        <v>153.15544286240794</v>
      </c>
      <c r="L77" s="204">
        <f>'3e Historical level Inputs'!L75</f>
        <v>153.27044256757927</v>
      </c>
      <c r="M77" s="204">
        <f>'3e Historical level Inputs'!M75</f>
        <v>201.74330332289634</v>
      </c>
      <c r="N77" s="172"/>
      <c r="O77" s="204">
        <f>'3e Historical level Inputs'!O75</f>
        <v>207.14962998740157</v>
      </c>
      <c r="P77" s="204">
        <f>'3e Historical level Inputs'!P75</f>
        <v>207.14962998740157</v>
      </c>
      <c r="Q77" s="204">
        <f>'3e Historical level Inputs'!Q75</f>
        <v>225.97684176362142</v>
      </c>
      <c r="R77" s="204">
        <f>'3e Historical level Inputs'!R75</f>
        <v>232.19848662979393</v>
      </c>
      <c r="S77" s="204">
        <f>'3e Historical level Inputs'!S75</f>
        <v>233.19085855084813</v>
      </c>
      <c r="T77" s="204">
        <f>'3e Historical level Inputs'!T75</f>
        <v>233.19085855084813</v>
      </c>
      <c r="U77" s="204">
        <f>'3e Historical level Inputs'!U75</f>
        <v>216.88781027942559</v>
      </c>
      <c r="V77" s="204">
        <f>'3e Historical level Inputs'!V75</f>
        <v>210.63280209342579</v>
      </c>
      <c r="W77" s="204">
        <f>'3e Historical level Inputs'!W75</f>
        <v>224.9909074076389</v>
      </c>
      <c r="X77" s="204">
        <f>'3e Historical level Inputs'!X75</f>
        <v>224.9909074076389</v>
      </c>
      <c r="Y77" s="204">
        <f>'3e Historical level Inputs'!Y75</f>
        <v>213.41163941704266</v>
      </c>
      <c r="Z77" s="204">
        <f>'3e Historical level Inputs'!Z75</f>
        <v>213.41163941704266</v>
      </c>
      <c r="AA77" s="204">
        <f>'3e Historical level Inputs'!AA75</f>
        <v>231.07792955908258</v>
      </c>
      <c r="AB77" s="204">
        <f>'3e Historical level Inputs'!AB75</f>
        <v>214.37155829707672</v>
      </c>
      <c r="AC77" s="204">
        <f>'3e Historical level Inputs'!AC75</f>
        <v>240.85979670043099</v>
      </c>
      <c r="AD77" s="144"/>
      <c r="AE77" s="174" t="s">
        <v>204</v>
      </c>
      <c r="AF77" s="204">
        <f>'3e Historical level Inputs'!AF75</f>
        <v>140.67827761874798</v>
      </c>
      <c r="AG77" s="204">
        <f>'3e Historical level Inputs'!AG75</f>
        <v>141.88362767308908</v>
      </c>
      <c r="AH77" s="204">
        <f>'3e Historical level Inputs'!AH75</f>
        <v>146.74643050364855</v>
      </c>
      <c r="AI77" s="204">
        <f>'3e Historical level Inputs'!AI75</f>
        <v>146.21321809921974</v>
      </c>
      <c r="AJ77" s="204">
        <f>'3e Historical level Inputs'!AJ75</f>
        <v>154.98695474225545</v>
      </c>
      <c r="AK77" s="204">
        <f>'3e Historical level Inputs'!AK75</f>
        <v>155.91941768584419</v>
      </c>
      <c r="AL77" s="204">
        <f>'3e Historical level Inputs'!AL75</f>
        <v>156.82128408270361</v>
      </c>
      <c r="AM77" s="204">
        <f>'3e Historical level Inputs'!AM75</f>
        <v>160.05334295858538</v>
      </c>
      <c r="AN77" s="204">
        <f>'3e Historical level Inputs'!AN75</f>
        <v>171.05986563571534</v>
      </c>
      <c r="AO77" s="204">
        <f>'3e Historical level Inputs'!AO75</f>
        <v>170.07802785187067</v>
      </c>
      <c r="AP77" s="204">
        <f>'3e Historical level Inputs'!AP75</f>
        <v>211.18364579762692</v>
      </c>
      <c r="AQ77" s="172"/>
      <c r="AR77" s="204">
        <f>'3e Historical level Inputs'!AR75</f>
        <v>221.9286821365277</v>
      </c>
      <c r="AS77" s="204">
        <f>'3e Historical level Inputs'!AS75</f>
        <v>221.9286821365277</v>
      </c>
      <c r="AT77" s="204">
        <f>'3e Historical level Inputs'!AT75</f>
        <v>252.2686339812083</v>
      </c>
      <c r="AU77" s="204">
        <f>'3e Historical level Inputs'!AU75</f>
        <v>260.18181224363241</v>
      </c>
      <c r="AV77" s="204">
        <f>'3e Historical level Inputs'!AV75</f>
        <v>264.07391017309408</v>
      </c>
      <c r="AW77" s="204">
        <f>'3e Historical level Inputs'!AW75</f>
        <v>264.07391017309408</v>
      </c>
      <c r="AX77" s="204">
        <f>'3e Historical level Inputs'!AX75</f>
        <v>235.36368567467744</v>
      </c>
      <c r="AY77" s="204">
        <f>'3e Historical level Inputs'!AY75</f>
        <v>227.40600489841836</v>
      </c>
      <c r="AZ77" s="204">
        <f>'3e Historical level Inputs'!AZ75</f>
        <v>248.31934622974373</v>
      </c>
      <c r="BA77" s="204">
        <f>'3e Historical level Inputs'!BA75</f>
        <v>248.31934622974373</v>
      </c>
      <c r="BB77" s="204">
        <f>'3e Historical level Inputs'!BB75</f>
        <v>237.80738359084313</v>
      </c>
      <c r="BC77" s="204">
        <f>'3e Historical level Inputs'!BC75</f>
        <v>237.80738359084313</v>
      </c>
      <c r="BD77" s="204">
        <f>'3e Historical level Inputs'!BD75</f>
        <v>261.7783371155133</v>
      </c>
      <c r="BE77" s="204">
        <f>'3e Historical level Inputs'!BE75</f>
        <v>251.06447952079461</v>
      </c>
      <c r="BF77" s="204">
        <f>'3e Historical level Inputs'!BF75</f>
        <v>275.57040355904081</v>
      </c>
      <c r="BH77" s="174" t="s">
        <v>204</v>
      </c>
      <c r="BI77" s="204">
        <f>'3e Historical level Inputs'!BI75</f>
        <v>122.43954491549439</v>
      </c>
      <c r="BJ77" s="204">
        <f>'3e Historical level Inputs'!BJ75</f>
        <v>122.46354491524748</v>
      </c>
      <c r="BK77" s="204">
        <f>'3e Historical level Inputs'!BK75</f>
        <v>126.26991866834115</v>
      </c>
      <c r="BL77" s="204">
        <f>'3e Historical level Inputs'!BL75</f>
        <v>126.34191866760045</v>
      </c>
      <c r="BM77" s="204">
        <f>'3e Historical level Inputs'!BM75</f>
        <v>131.74472031618731</v>
      </c>
      <c r="BN77" s="204">
        <f>'3e Historical level Inputs'!BN75</f>
        <v>131.30072032075481</v>
      </c>
      <c r="BO77" s="204">
        <f>'3e Historical level Inputs'!BO75</f>
        <v>132.24553140529321</v>
      </c>
      <c r="BP77" s="204">
        <f>'3e Historical level Inputs'!BP75</f>
        <v>129.58153143269809</v>
      </c>
      <c r="BQ77" s="204">
        <f>'3e Historical level Inputs'!BQ75</f>
        <v>123.6783856835283</v>
      </c>
      <c r="BR77" s="204">
        <f>'3e Historical level Inputs'!BR75</f>
        <v>123.24638568797238</v>
      </c>
      <c r="BS77" s="204">
        <f>'3e Historical level Inputs'!BS75</f>
        <v>176.88696739639255</v>
      </c>
      <c r="BT77" s="172"/>
      <c r="BU77" s="204">
        <f>'3e Historical level Inputs'!BU75</f>
        <v>172.44542104951498</v>
      </c>
      <c r="BV77" s="204">
        <f>'3e Historical level Inputs'!BV75</f>
        <v>172.44542104951498</v>
      </c>
      <c r="BW77" s="204">
        <f>'3e Historical level Inputs'!BW75</f>
        <v>169.73380104854746</v>
      </c>
      <c r="BX77" s="204">
        <f>'3e Historical level Inputs'!BX75</f>
        <v>169.73380104854746</v>
      </c>
      <c r="BY77" s="204">
        <f>'3e Historical level Inputs'!BY75</f>
        <v>172.01380102509276</v>
      </c>
      <c r="BZ77" s="204">
        <f>'3e Historical level Inputs'!BZ75</f>
        <v>172.01380102509276</v>
      </c>
      <c r="CA77" s="204">
        <f>'3e Historical level Inputs'!CA75</f>
        <v>170.80268983677828</v>
      </c>
      <c r="CB77" s="204">
        <f>'3e Historical level Inputs'!CB75</f>
        <v>170.80268983677828</v>
      </c>
      <c r="CC77" s="204">
        <f>'3e Historical level Inputs'!CC75</f>
        <v>165.30668989331633</v>
      </c>
      <c r="CD77" s="204">
        <f>'3e Historical level Inputs'!CD75</f>
        <v>165.30668989331633</v>
      </c>
      <c r="CE77" s="204">
        <f>'3e Historical level Inputs'!CE75</f>
        <v>181.42019750424308</v>
      </c>
      <c r="CF77" s="204">
        <f>'3e Historical level Inputs'!CF75</f>
        <v>181.42019750424308</v>
      </c>
      <c r="CG77" s="204">
        <f>'3e Historical level Inputs'!CG75</f>
        <v>190.398744249733</v>
      </c>
      <c r="CH77" s="204">
        <f>'3e Historical level Inputs'!CH75</f>
        <v>182.46546323932742</v>
      </c>
      <c r="CI77" s="204">
        <f>'3e Historical level Inputs'!CI75</f>
        <v>222.42578043645395</v>
      </c>
      <c r="CJ77" s="144"/>
      <c r="CK77" s="174" t="s">
        <v>204</v>
      </c>
      <c r="CL77" s="204">
        <f>'3e Historical level Inputs'!CL75</f>
        <v>257.38581050543837</v>
      </c>
      <c r="CM77" s="204">
        <f>'3e Historical level Inputs'!CM75</f>
        <v>258.30073581460857</v>
      </c>
      <c r="CN77" s="204">
        <f>'3e Historical level Inputs'!CN75</f>
        <v>257.94828934158437</v>
      </c>
      <c r="CO77" s="204">
        <f>'3e Historical level Inputs'!CO75</f>
        <v>257.62617324577218</v>
      </c>
      <c r="CP77" s="204">
        <f>'3e Historical level Inputs'!CP75</f>
        <v>270.2611118078288</v>
      </c>
      <c r="CQ77" s="204">
        <f>'3e Historical level Inputs'!CQ75</f>
        <v>271.53855421844878</v>
      </c>
      <c r="CR77" s="204">
        <f>'3e Historical level Inputs'!CR75</f>
        <v>272.76546182027027</v>
      </c>
      <c r="CS77" s="204">
        <f>'3e Historical level Inputs'!CS75</f>
        <v>273.5862438980372</v>
      </c>
      <c r="CT77" s="204">
        <f>'3e Historical level Inputs'!CT75</f>
        <v>276.83382854593623</v>
      </c>
      <c r="CU77" s="204">
        <f>'3e Historical level Inputs'!CU75</f>
        <v>276.51682825555167</v>
      </c>
      <c r="CV77" s="204">
        <f>'3e Historical level Inputs'!CV75</f>
        <v>378.63027071928889</v>
      </c>
      <c r="CW77" s="172"/>
      <c r="CX77" s="204">
        <f>'3e Historical level Inputs'!CX75</f>
        <v>379.59505103691652</v>
      </c>
      <c r="CY77" s="204">
        <f>'3e Historical level Inputs'!CY75</f>
        <v>379.59505103691652</v>
      </c>
      <c r="CZ77" s="204">
        <f>'3e Historical level Inputs'!CZ75</f>
        <v>395.71064281216889</v>
      </c>
      <c r="DA77" s="204">
        <f>'3e Historical level Inputs'!DA75</f>
        <v>401.93228767834137</v>
      </c>
      <c r="DB77" s="204">
        <f>'3e Historical level Inputs'!DB75</f>
        <v>405.20465957594092</v>
      </c>
      <c r="DC77" s="204">
        <f>'3e Historical level Inputs'!DC75</f>
        <v>405.20465957594092</v>
      </c>
      <c r="DD77" s="204">
        <f>'3e Historical level Inputs'!DD75</f>
        <v>387.69050011620391</v>
      </c>
      <c r="DE77" s="204">
        <f>'3e Historical level Inputs'!DE75</f>
        <v>381.43549193020408</v>
      </c>
      <c r="DF77" s="204">
        <f>'3e Historical level Inputs'!DF75</f>
        <v>390.2975973009552</v>
      </c>
      <c r="DG77" s="204">
        <f>'3e Historical level Inputs'!DG75</f>
        <v>390.2975973009552</v>
      </c>
      <c r="DH77" s="204">
        <f>'3e Historical level Inputs'!DH75</f>
        <v>394.83183692128574</v>
      </c>
      <c r="DI77" s="204">
        <f>'3e Historical level Inputs'!DI75</f>
        <v>394.83183692128574</v>
      </c>
      <c r="DJ77" s="204">
        <f>'3e Historical level Inputs'!DJ75</f>
        <v>421.47667380881558</v>
      </c>
      <c r="DK77" s="204">
        <f>'3e Historical level Inputs'!DK75</f>
        <v>396.83702153640411</v>
      </c>
      <c r="DL77" s="204">
        <f>'3e Historical level Inputs'!DL75</f>
        <v>463.28557713688497</v>
      </c>
    </row>
    <row r="78" spans="2:116" s="158" customFormat="1" ht="10.5" customHeight="1">
      <c r="B78" s="174" t="s">
        <v>205</v>
      </c>
      <c r="C78" s="204">
        <f>'3e Historical level Inputs'!C76</f>
        <v>78.263999999999996</v>
      </c>
      <c r="D78" s="204">
        <f>'3e Historical level Inputs'!D76</f>
        <v>79.259530332681024</v>
      </c>
      <c r="E78" s="204">
        <f>'3e Historical level Inputs'!E76</f>
        <v>80.408219178082177</v>
      </c>
      <c r="F78" s="204">
        <f>'3e Historical level Inputs'!F76</f>
        <v>81.097432485322898</v>
      </c>
      <c r="G78" s="204">
        <f>'3e Historical level Inputs'!G76</f>
        <v>82.016383561643821</v>
      </c>
      <c r="H78" s="204">
        <f>'3e Historical level Inputs'!H76</f>
        <v>82.629017612524436</v>
      </c>
      <c r="I78" s="204">
        <f>'3e Historical level Inputs'!I76</f>
        <v>83.088493150684926</v>
      </c>
      <c r="J78" s="204">
        <f>'3e Historical level Inputs'!J76</f>
        <v>83.318230919765156</v>
      </c>
      <c r="K78" s="204">
        <f>'3e Historical level Inputs'!K76</f>
        <v>83.777706457925646</v>
      </c>
      <c r="L78" s="204">
        <f>'3e Historical level Inputs'!L76</f>
        <v>85.309291585127184</v>
      </c>
      <c r="M78" s="204">
        <f>'3e Historical level Inputs'!M76</f>
        <v>87.836407045009778</v>
      </c>
      <c r="N78" s="172"/>
      <c r="O78" s="204">
        <f>'3e Historical level Inputs'!O76</f>
        <v>92.278003913894295</v>
      </c>
      <c r="P78" s="204">
        <f>'3e Historical level Inputs'!P76</f>
        <v>92.278003913894295</v>
      </c>
      <c r="Q78" s="204">
        <f>'3e Historical level Inputs'!Q76</f>
        <v>95.953808219178057</v>
      </c>
      <c r="R78" s="204">
        <f>'3e Historical level Inputs'!R76</f>
        <v>95.953808219178057</v>
      </c>
      <c r="S78" s="204">
        <f>'3e Historical level Inputs'!S76</f>
        <v>99.093557729941281</v>
      </c>
      <c r="T78" s="204">
        <f>'3e Historical level Inputs'!T76</f>
        <v>99.093557729941281</v>
      </c>
      <c r="U78" s="204">
        <f>'3e Historical level Inputs'!U76</f>
        <v>99.935929549902113</v>
      </c>
      <c r="V78" s="204">
        <f>'3e Historical level Inputs'!V76</f>
        <v>99.935929549902113</v>
      </c>
      <c r="W78" s="204">
        <f>'3e Historical level Inputs'!W76</f>
        <v>101.85041095890412</v>
      </c>
      <c r="X78" s="204">
        <f>'3e Historical level Inputs'!X76</f>
        <v>101.85041095890412</v>
      </c>
      <c r="Y78" s="204">
        <f>'3e Historical level Inputs'!Y76</f>
        <v>103.45857534246578</v>
      </c>
      <c r="Z78" s="204" t="str">
        <f>'3e Historical level Inputs'!Z76</f>
        <v>-</v>
      </c>
      <c r="AA78" s="204" t="str">
        <f>'3e Historical level Inputs'!AA76</f>
        <v>-</v>
      </c>
      <c r="AB78" s="204" t="str">
        <f>'3e Historical level Inputs'!AB76</f>
        <v>-</v>
      </c>
      <c r="AC78" s="204" t="str">
        <f>'3e Historical level Inputs'!AC76</f>
        <v>-</v>
      </c>
      <c r="AD78" s="144"/>
      <c r="AE78" s="174" t="s">
        <v>205</v>
      </c>
      <c r="AF78" s="204">
        <f>'3e Historical level Inputs'!AF76</f>
        <v>78.263999999999996</v>
      </c>
      <c r="AG78" s="204">
        <f>'3e Historical level Inputs'!AG76</f>
        <v>79.259530332681024</v>
      </c>
      <c r="AH78" s="204">
        <f>'3e Historical level Inputs'!AH76</f>
        <v>80.408219178082177</v>
      </c>
      <c r="AI78" s="204">
        <f>'3e Historical level Inputs'!AI76</f>
        <v>81.097432485322898</v>
      </c>
      <c r="AJ78" s="204">
        <f>'3e Historical level Inputs'!AJ76</f>
        <v>82.016383561643821</v>
      </c>
      <c r="AK78" s="204">
        <f>'3e Historical level Inputs'!AK76</f>
        <v>82.629017612524436</v>
      </c>
      <c r="AL78" s="204">
        <f>'3e Historical level Inputs'!AL76</f>
        <v>83.088493150684926</v>
      </c>
      <c r="AM78" s="204">
        <f>'3e Historical level Inputs'!AM76</f>
        <v>83.318230919765156</v>
      </c>
      <c r="AN78" s="204">
        <f>'3e Historical level Inputs'!AN76</f>
        <v>83.777706457925646</v>
      </c>
      <c r="AO78" s="204">
        <f>'3e Historical level Inputs'!AO76</f>
        <v>85.309291585127184</v>
      </c>
      <c r="AP78" s="204">
        <f>'3e Historical level Inputs'!AP76</f>
        <v>87.836407045009778</v>
      </c>
      <c r="AQ78" s="172"/>
      <c r="AR78" s="204">
        <f>'3e Historical level Inputs'!AR76</f>
        <v>92.278003913894295</v>
      </c>
      <c r="AS78" s="204">
        <f>'3e Historical level Inputs'!AS76</f>
        <v>92.278003913894295</v>
      </c>
      <c r="AT78" s="204">
        <f>'3e Historical level Inputs'!AT76</f>
        <v>95.953808219178057</v>
      </c>
      <c r="AU78" s="204">
        <f>'3e Historical level Inputs'!AU76</f>
        <v>95.953808219178057</v>
      </c>
      <c r="AV78" s="204">
        <f>'3e Historical level Inputs'!AV76</f>
        <v>99.093557729941281</v>
      </c>
      <c r="AW78" s="204">
        <f>'3e Historical level Inputs'!AW76</f>
        <v>99.093557729941281</v>
      </c>
      <c r="AX78" s="204">
        <f>'3e Historical level Inputs'!AX76</f>
        <v>99.935929549902113</v>
      </c>
      <c r="AY78" s="204">
        <f>'3e Historical level Inputs'!AY76</f>
        <v>99.935929549902113</v>
      </c>
      <c r="AZ78" s="204">
        <f>'3e Historical level Inputs'!AZ76</f>
        <v>101.85041095890412</v>
      </c>
      <c r="BA78" s="204">
        <f>'3e Historical level Inputs'!BA76</f>
        <v>101.85041095890412</v>
      </c>
      <c r="BB78" s="204">
        <f>'3e Historical level Inputs'!BB76</f>
        <v>103.45857534246578</v>
      </c>
      <c r="BC78" s="204" t="str">
        <f>'3e Historical level Inputs'!BC76</f>
        <v>-</v>
      </c>
      <c r="BD78" s="204" t="str">
        <f>'3e Historical level Inputs'!BD76</f>
        <v>-</v>
      </c>
      <c r="BE78" s="204" t="str">
        <f>'3e Historical level Inputs'!BE76</f>
        <v>-</v>
      </c>
      <c r="BF78" s="204" t="str">
        <f>'3e Historical level Inputs'!BF76</f>
        <v>-</v>
      </c>
      <c r="BH78" s="174" t="s">
        <v>205</v>
      </c>
      <c r="BI78" s="204">
        <f>'3e Historical level Inputs'!BI76</f>
        <v>89.202099999999987</v>
      </c>
      <c r="BJ78" s="204">
        <f>'3e Historical level Inputs'!BJ76</f>
        <v>90.336764677103716</v>
      </c>
      <c r="BK78" s="204">
        <f>'3e Historical level Inputs'!BK76</f>
        <v>91.64599315068493</v>
      </c>
      <c r="BL78" s="204">
        <f>'3e Historical level Inputs'!BL76</f>
        <v>92.431530234833659</v>
      </c>
      <c r="BM78" s="204">
        <f>'3e Historical level Inputs'!BM76</f>
        <v>93.478913013698644</v>
      </c>
      <c r="BN78" s="204">
        <f>'3e Historical level Inputs'!BN76</f>
        <v>94.177168199608587</v>
      </c>
      <c r="BO78" s="204">
        <f>'3e Historical level Inputs'!BO76</f>
        <v>94.700859589041102</v>
      </c>
      <c r="BP78" s="204">
        <f>'3e Historical level Inputs'!BP76</f>
        <v>94.96270528375733</v>
      </c>
      <c r="BQ78" s="204">
        <f>'3e Historical level Inputs'!BQ76</f>
        <v>95.486396673189816</v>
      </c>
      <c r="BR78" s="204">
        <f>'3e Historical level Inputs'!BR76</f>
        <v>97.232034637964787</v>
      </c>
      <c r="BS78" s="204">
        <f>'3e Historical level Inputs'!BS76</f>
        <v>100.11233727984344</v>
      </c>
      <c r="BT78" s="172"/>
      <c r="BU78" s="204">
        <f>'3e Historical level Inputs'!BU76</f>
        <v>105.1746873776908</v>
      </c>
      <c r="BV78" s="204">
        <f>'3e Historical level Inputs'!BV76</f>
        <v>105.1746873776908</v>
      </c>
      <c r="BW78" s="204">
        <f>'3e Historical level Inputs'!BW76</f>
        <v>109.36421849315069</v>
      </c>
      <c r="BX78" s="204">
        <f>'3e Historical level Inputs'!BX76</f>
        <v>109.36421849315069</v>
      </c>
      <c r="BY78" s="204">
        <f>'3e Historical level Inputs'!BY76</f>
        <v>112.94277632093933</v>
      </c>
      <c r="BZ78" s="204">
        <f>'3e Historical level Inputs'!BZ76</f>
        <v>112.94277632093933</v>
      </c>
      <c r="CA78" s="204">
        <f>'3e Historical level Inputs'!CA76</f>
        <v>113.90287720156557</v>
      </c>
      <c r="CB78" s="204">
        <f>'3e Historical level Inputs'!CB76</f>
        <v>113.90287720156557</v>
      </c>
      <c r="CC78" s="204">
        <f>'3e Historical level Inputs'!CC76</f>
        <v>116.08492465753422</v>
      </c>
      <c r="CD78" s="204">
        <f>'3e Historical level Inputs'!CD76</f>
        <v>116.08492465753422</v>
      </c>
      <c r="CE78" s="204">
        <f>'3e Historical level Inputs'!CE76</f>
        <v>117.91784452054797</v>
      </c>
      <c r="CF78" s="204" t="str">
        <f>'3e Historical level Inputs'!CF76</f>
        <v>-</v>
      </c>
      <c r="CG78" s="204" t="str">
        <f>'3e Historical level Inputs'!CG76</f>
        <v>-</v>
      </c>
      <c r="CH78" s="204" t="str">
        <f>'3e Historical level Inputs'!CH76</f>
        <v>-</v>
      </c>
      <c r="CI78" s="204" t="str">
        <f>'3e Historical level Inputs'!CI76</f>
        <v>-</v>
      </c>
      <c r="CJ78" s="144"/>
      <c r="CK78" s="174" t="s">
        <v>205</v>
      </c>
      <c r="CL78" s="204">
        <f>'3e Historical level Inputs'!CL76</f>
        <v>167.46609999999998</v>
      </c>
      <c r="CM78" s="204">
        <f>'3e Historical level Inputs'!CM76</f>
        <v>169.59629500978474</v>
      </c>
      <c r="CN78" s="204">
        <f>'3e Historical level Inputs'!CN76</f>
        <v>172.05421232876711</v>
      </c>
      <c r="CO78" s="204">
        <f>'3e Historical level Inputs'!CO76</f>
        <v>173.52896272015656</v>
      </c>
      <c r="CP78" s="204">
        <f>'3e Historical level Inputs'!CP76</f>
        <v>175.49529657534248</v>
      </c>
      <c r="CQ78" s="204">
        <f>'3e Historical level Inputs'!CQ76</f>
        <v>176.80618581213304</v>
      </c>
      <c r="CR78" s="204">
        <f>'3e Historical level Inputs'!CR76</f>
        <v>177.78935273972604</v>
      </c>
      <c r="CS78" s="204">
        <f>'3e Historical level Inputs'!CS76</f>
        <v>178.28093620352249</v>
      </c>
      <c r="CT78" s="204">
        <f>'3e Historical level Inputs'!CT76</f>
        <v>179.26410313111546</v>
      </c>
      <c r="CU78" s="204">
        <f>'3e Historical level Inputs'!CU76</f>
        <v>182.54132622309197</v>
      </c>
      <c r="CV78" s="204">
        <f>'3e Historical level Inputs'!CV76</f>
        <v>187.94874432485324</v>
      </c>
      <c r="CW78" s="172"/>
      <c r="CX78" s="204">
        <f>'3e Historical level Inputs'!CX76</f>
        <v>197.4526912915851</v>
      </c>
      <c r="CY78" s="204">
        <f>'3e Historical level Inputs'!CY76</f>
        <v>197.4526912915851</v>
      </c>
      <c r="CZ78" s="204">
        <f>'3e Historical level Inputs'!CZ76</f>
        <v>205.31802671232873</v>
      </c>
      <c r="DA78" s="204">
        <f>'3e Historical level Inputs'!DA76</f>
        <v>205.31802671232873</v>
      </c>
      <c r="DB78" s="204">
        <f>'3e Historical level Inputs'!DB76</f>
        <v>212.03633405088061</v>
      </c>
      <c r="DC78" s="204">
        <f>'3e Historical level Inputs'!DC76</f>
        <v>212.03633405088061</v>
      </c>
      <c r="DD78" s="204">
        <f>'3e Historical level Inputs'!DD76</f>
        <v>213.8388067514677</v>
      </c>
      <c r="DE78" s="204">
        <f>'3e Historical level Inputs'!DE76</f>
        <v>213.8388067514677</v>
      </c>
      <c r="DF78" s="204">
        <f>'3e Historical level Inputs'!DF76</f>
        <v>217.93533561643835</v>
      </c>
      <c r="DG78" s="204">
        <f>'3e Historical level Inputs'!DG76</f>
        <v>217.93533561643835</v>
      </c>
      <c r="DH78" s="204">
        <f>'3e Historical level Inputs'!DH76</f>
        <v>221.37641986301375</v>
      </c>
      <c r="DI78" s="204" t="str">
        <f>'3e Historical level Inputs'!DI76</f>
        <v>-</v>
      </c>
      <c r="DJ78" s="204" t="str">
        <f>'3e Historical level Inputs'!DJ76</f>
        <v>-</v>
      </c>
      <c r="DK78" s="204" t="str">
        <f>'3e Historical level Inputs'!DK76</f>
        <v>-</v>
      </c>
      <c r="DL78" s="204" t="str">
        <f>'3e Historical level Inputs'!DL76</f>
        <v>-</v>
      </c>
    </row>
    <row r="79" spans="2:116" s="158" customFormat="1" ht="10.5" customHeight="1">
      <c r="B79" s="174" t="s">
        <v>206</v>
      </c>
      <c r="C79" s="204">
        <f>'3e Historical level Inputs'!C77</f>
        <v>0</v>
      </c>
      <c r="D79" s="204">
        <f>'3e Historical level Inputs'!D77</f>
        <v>-0.18995111249132623</v>
      </c>
      <c r="E79" s="204">
        <f>'3e Historical level Inputs'!E77</f>
        <v>2.3898870370752552</v>
      </c>
      <c r="F79" s="204">
        <f>'3e Historical level Inputs'!F77</f>
        <v>11.485481460604179</v>
      </c>
      <c r="G79" s="204">
        <f>'3e Historical level Inputs'!G77</f>
        <v>13.90509559648177</v>
      </c>
      <c r="H79" s="204">
        <f>'3e Historical level Inputs'!H77</f>
        <v>14.008016342776509</v>
      </c>
      <c r="I79" s="204">
        <f>'3e Historical level Inputs'!I77</f>
        <v>16.592254432324488</v>
      </c>
      <c r="J79" s="204">
        <f>'3e Historical level Inputs'!J77</f>
        <v>16.855736391237038</v>
      </c>
      <c r="K79" s="204">
        <f>'3e Historical level Inputs'!K77</f>
        <v>16.486105842624763</v>
      </c>
      <c r="L79" s="204">
        <f>'3e Historical level Inputs'!L77</f>
        <v>16.529685824397355</v>
      </c>
      <c r="M79" s="204">
        <f>'3e Historical level Inputs'!M77</f>
        <v>15.149258026029942</v>
      </c>
      <c r="N79" s="172"/>
      <c r="O79" s="204">
        <f>'3e Historical level Inputs'!O77</f>
        <v>16.072618119862025</v>
      </c>
      <c r="P79" s="204">
        <f>'3e Historical level Inputs'!P77</f>
        <v>16.072618119862025</v>
      </c>
      <c r="Q79" s="204">
        <f>'3e Historical level Inputs'!Q77</f>
        <v>17.32126615003747</v>
      </c>
      <c r="R79" s="204">
        <f>'3e Historical level Inputs'!R77</f>
        <v>17.32126615003747</v>
      </c>
      <c r="S79" s="204">
        <f>'3e Historical level Inputs'!S77</f>
        <v>15.505924067383233</v>
      </c>
      <c r="T79" s="204">
        <f>'3e Historical level Inputs'!T77</f>
        <v>15.505924067383233</v>
      </c>
      <c r="U79" s="204">
        <f>'3e Historical level Inputs'!U77</f>
        <v>16.061282668640136</v>
      </c>
      <c r="V79" s="204">
        <f>'3e Historical level Inputs'!V77</f>
        <v>16.061282668640136</v>
      </c>
      <c r="W79" s="204">
        <f>'3e Historical level Inputs'!W77</f>
        <v>19.203600376309364</v>
      </c>
      <c r="X79" s="204">
        <f>'3e Historical level Inputs'!X77</f>
        <v>19.203600376309364</v>
      </c>
      <c r="Y79" s="204">
        <f>'3e Historical level Inputs'!Y77</f>
        <v>19.818932207430212</v>
      </c>
      <c r="Z79" s="204">
        <f>'3e Historical level Inputs'!Z77</f>
        <v>1.6670018591082372</v>
      </c>
      <c r="AA79" s="204">
        <f>'3e Historical level Inputs'!AA77</f>
        <v>-2.0699999999999998</v>
      </c>
      <c r="AB79" s="204">
        <f>'3e Historical level Inputs'!AB77</f>
        <v>-2.0699999999999998</v>
      </c>
      <c r="AC79" s="204">
        <f>'3e Historical level Inputs'!AC77</f>
        <v>-3.0616745019999998</v>
      </c>
      <c r="AD79" s="144"/>
      <c r="AE79" s="174" t="s">
        <v>206</v>
      </c>
      <c r="AF79" s="204">
        <f>'3e Historical level Inputs'!AF77</f>
        <v>0</v>
      </c>
      <c r="AG79" s="204">
        <f>'3e Historical level Inputs'!AG77</f>
        <v>-0.18995111249132623</v>
      </c>
      <c r="AH79" s="204">
        <f>'3e Historical level Inputs'!AH77</f>
        <v>2.3898870370752552</v>
      </c>
      <c r="AI79" s="204">
        <f>'3e Historical level Inputs'!AI77</f>
        <v>11.485481460604179</v>
      </c>
      <c r="AJ79" s="204">
        <f>'3e Historical level Inputs'!AJ77</f>
        <v>13.90509559648177</v>
      </c>
      <c r="AK79" s="204">
        <f>'3e Historical level Inputs'!AK77</f>
        <v>14.008016342776509</v>
      </c>
      <c r="AL79" s="204">
        <f>'3e Historical level Inputs'!AL77</f>
        <v>16.592254432324488</v>
      </c>
      <c r="AM79" s="204">
        <f>'3e Historical level Inputs'!AM77</f>
        <v>16.855736391237038</v>
      </c>
      <c r="AN79" s="204">
        <f>'3e Historical level Inputs'!AN77</f>
        <v>16.486105842624763</v>
      </c>
      <c r="AO79" s="204">
        <f>'3e Historical level Inputs'!AO77</f>
        <v>16.529685824397355</v>
      </c>
      <c r="AP79" s="204">
        <f>'3e Historical level Inputs'!AP77</f>
        <v>15.149258026029942</v>
      </c>
      <c r="AQ79" s="172"/>
      <c r="AR79" s="204">
        <f>'3e Historical level Inputs'!AR77</f>
        <v>16.072618119862025</v>
      </c>
      <c r="AS79" s="204">
        <f>'3e Historical level Inputs'!AS77</f>
        <v>16.072618119862025</v>
      </c>
      <c r="AT79" s="204">
        <f>'3e Historical level Inputs'!AT77</f>
        <v>17.32126615003747</v>
      </c>
      <c r="AU79" s="204">
        <f>'3e Historical level Inputs'!AU77</f>
        <v>17.32126615003747</v>
      </c>
      <c r="AV79" s="204">
        <f>'3e Historical level Inputs'!AV77</f>
        <v>15.505924067383233</v>
      </c>
      <c r="AW79" s="204">
        <f>'3e Historical level Inputs'!AW77</f>
        <v>15.505924067383233</v>
      </c>
      <c r="AX79" s="204">
        <f>'3e Historical level Inputs'!AX77</f>
        <v>16.061282668640136</v>
      </c>
      <c r="AY79" s="204">
        <f>'3e Historical level Inputs'!AY77</f>
        <v>16.061282668640136</v>
      </c>
      <c r="AZ79" s="204">
        <f>'3e Historical level Inputs'!AZ77</f>
        <v>19.203600376309364</v>
      </c>
      <c r="BA79" s="204">
        <f>'3e Historical level Inputs'!BA77</f>
        <v>19.203600376309364</v>
      </c>
      <c r="BB79" s="204">
        <f>'3e Historical level Inputs'!BB77</f>
        <v>19.818932207430212</v>
      </c>
      <c r="BC79" s="204">
        <f>'3e Historical level Inputs'!BC77</f>
        <v>1.6670018591082372</v>
      </c>
      <c r="BD79" s="204">
        <f>'3e Historical level Inputs'!BD77</f>
        <v>-2.0699999999999998</v>
      </c>
      <c r="BE79" s="204">
        <f>'3e Historical level Inputs'!BE77</f>
        <v>-2.0699999999999998</v>
      </c>
      <c r="BF79" s="204">
        <f>'3e Historical level Inputs'!BF77</f>
        <v>-3.0616745019999998</v>
      </c>
      <c r="BH79" s="174" t="s">
        <v>206</v>
      </c>
      <c r="BI79" s="204">
        <f>'3e Historical level Inputs'!BI77</f>
        <v>0</v>
      </c>
      <c r="BJ79" s="204">
        <f>'3e Historical level Inputs'!BJ77</f>
        <v>-0.14839729644435984</v>
      </c>
      <c r="BK79" s="204">
        <f>'3e Historical level Inputs'!BK77</f>
        <v>1.899695256253338</v>
      </c>
      <c r="BL79" s="204">
        <f>'3e Historical level Inputs'!BL77</f>
        <v>12.665365920990933</v>
      </c>
      <c r="BM79" s="204">
        <f>'3e Historical level Inputs'!BM77</f>
        <v>14.640709693750987</v>
      </c>
      <c r="BN79" s="204">
        <f>'3e Historical level Inputs'!BN77</f>
        <v>14.927787132222536</v>
      </c>
      <c r="BO79" s="204">
        <f>'3e Historical level Inputs'!BO77</f>
        <v>17.170757060355502</v>
      </c>
      <c r="BP79" s="204">
        <f>'3e Historical level Inputs'!BP77</f>
        <v>11.164989866554466</v>
      </c>
      <c r="BQ79" s="204">
        <f>'3e Historical level Inputs'!BQ77</f>
        <v>10.900121345430581</v>
      </c>
      <c r="BR79" s="204">
        <f>'3e Historical level Inputs'!BR77</f>
        <v>7.9767627265742549</v>
      </c>
      <c r="BS79" s="204">
        <f>'3e Historical level Inputs'!BS77</f>
        <v>3.3826300925037529</v>
      </c>
      <c r="BT79" s="172"/>
      <c r="BU79" s="204">
        <f>'3e Historical level Inputs'!BU77</f>
        <v>3.4563122415280962</v>
      </c>
      <c r="BV79" s="204">
        <f>'3e Historical level Inputs'!BV77</f>
        <v>3.4563122415280962</v>
      </c>
      <c r="BW79" s="204">
        <f>'3e Historical level Inputs'!BW77</f>
        <v>4.0165235041284371</v>
      </c>
      <c r="BX79" s="204">
        <f>'3e Historical level Inputs'!BX77</f>
        <v>4.0165235041284371</v>
      </c>
      <c r="BY79" s="204">
        <f>'3e Historical level Inputs'!BY77</f>
        <v>1.6619224346274917</v>
      </c>
      <c r="BZ79" s="204">
        <f>'3e Historical level Inputs'!BZ77</f>
        <v>1.6619224346274917</v>
      </c>
      <c r="CA79" s="204">
        <f>'3e Historical level Inputs'!CA77</f>
        <v>1.0224004674714153</v>
      </c>
      <c r="CB79" s="204">
        <f>'3e Historical level Inputs'!CB77</f>
        <v>1.0224004674714153</v>
      </c>
      <c r="CC79" s="204">
        <f>'3e Historical level Inputs'!CC77</f>
        <v>3.1562464090757585</v>
      </c>
      <c r="CD79" s="204">
        <f>'3e Historical level Inputs'!CD77</f>
        <v>3.1562464090757585</v>
      </c>
      <c r="CE79" s="204">
        <f>'3e Historical level Inputs'!CE77</f>
        <v>2.8854725115042354</v>
      </c>
      <c r="CF79" s="204">
        <f>'3e Historical level Inputs'!CF77</f>
        <v>-5.4445461929239141</v>
      </c>
      <c r="CG79" s="204">
        <f>'3e Historical level Inputs'!CG77</f>
        <v>-3.6599999999999988</v>
      </c>
      <c r="CH79" s="204">
        <f>'3e Historical level Inputs'!CH77</f>
        <v>-3.6599999999999988</v>
      </c>
      <c r="CI79" s="204">
        <f>'3e Historical level Inputs'!CI77</f>
        <v>-5.9302043609999995</v>
      </c>
      <c r="CJ79" s="144"/>
      <c r="CK79" s="174" t="s">
        <v>206</v>
      </c>
      <c r="CL79" s="204">
        <f>'3e Historical level Inputs'!CL77</f>
        <v>0</v>
      </c>
      <c r="CM79" s="204">
        <f>'3e Historical level Inputs'!CM77</f>
        <v>-0.33834840893568607</v>
      </c>
      <c r="CN79" s="204">
        <f>'3e Historical level Inputs'!CN77</f>
        <v>4.2895822933285928</v>
      </c>
      <c r="CO79" s="204">
        <f>'3e Historical level Inputs'!CO77</f>
        <v>24.150847381595113</v>
      </c>
      <c r="CP79" s="204">
        <f>'3e Historical level Inputs'!CP77</f>
        <v>28.545805290232757</v>
      </c>
      <c r="CQ79" s="204">
        <f>'3e Historical level Inputs'!CQ77</f>
        <v>28.935803474999044</v>
      </c>
      <c r="CR79" s="204">
        <f>'3e Historical level Inputs'!CR77</f>
        <v>33.763011492679993</v>
      </c>
      <c r="CS79" s="204">
        <f>'3e Historical level Inputs'!CS77</f>
        <v>28.020726257791502</v>
      </c>
      <c r="CT79" s="204">
        <f>'3e Historical level Inputs'!CT77</f>
        <v>27.386227188055344</v>
      </c>
      <c r="CU79" s="204">
        <f>'3e Historical level Inputs'!CU77</f>
        <v>24.506448550971609</v>
      </c>
      <c r="CV79" s="204">
        <f>'3e Historical level Inputs'!CV77</f>
        <v>18.531888118533693</v>
      </c>
      <c r="CW79" s="172"/>
      <c r="CX79" s="204">
        <f>'3e Historical level Inputs'!CX77</f>
        <v>19.52893036139012</v>
      </c>
      <c r="CY79" s="204">
        <f>'3e Historical level Inputs'!CY77</f>
        <v>19.52893036139012</v>
      </c>
      <c r="CZ79" s="204">
        <f>'3e Historical level Inputs'!CZ77</f>
        <v>21.337789654165906</v>
      </c>
      <c r="DA79" s="204">
        <f>'3e Historical level Inputs'!DA77</f>
        <v>21.337789654165906</v>
      </c>
      <c r="DB79" s="204">
        <f>'3e Historical level Inputs'!DB77</f>
        <v>17.167846502010725</v>
      </c>
      <c r="DC79" s="204">
        <f>'3e Historical level Inputs'!DC77</f>
        <v>17.167846502010725</v>
      </c>
      <c r="DD79" s="204">
        <f>'3e Historical level Inputs'!DD77</f>
        <v>17.083683136111549</v>
      </c>
      <c r="DE79" s="204">
        <f>'3e Historical level Inputs'!DE77</f>
        <v>17.083683136111549</v>
      </c>
      <c r="DF79" s="204">
        <f>'3e Historical level Inputs'!DF77</f>
        <v>22.359846785385123</v>
      </c>
      <c r="DG79" s="204">
        <f>'3e Historical level Inputs'!DG77</f>
        <v>22.359846785385123</v>
      </c>
      <c r="DH79" s="204">
        <f>'3e Historical level Inputs'!DH77</f>
        <v>22.704404718934448</v>
      </c>
      <c r="DI79" s="204">
        <f>'3e Historical level Inputs'!DI77</f>
        <v>-3.7775443338156771</v>
      </c>
      <c r="DJ79" s="204">
        <f>'3e Historical level Inputs'!DJ77</f>
        <v>-5.7299999999999986</v>
      </c>
      <c r="DK79" s="204">
        <f>'3e Historical level Inputs'!DK77</f>
        <v>-5.7299999999999986</v>
      </c>
      <c r="DL79" s="204">
        <f>'3e Historical level Inputs'!DL77</f>
        <v>-8.9918788630000002</v>
      </c>
    </row>
    <row r="80" spans="2:116" s="158" customFormat="1" ht="10.5" customHeight="1">
      <c r="B80" s="174" t="s">
        <v>207</v>
      </c>
      <c r="C80" s="204" t="str">
        <f>'3e Historical level Inputs'!C78</f>
        <v>-</v>
      </c>
      <c r="D80" s="204" t="str">
        <f>'3e Historical level Inputs'!D78</f>
        <v>-</v>
      </c>
      <c r="E80" s="204" t="str">
        <f>'3e Historical level Inputs'!E78</f>
        <v>-</v>
      </c>
      <c r="F80" s="204" t="str">
        <f>'3e Historical level Inputs'!F78</f>
        <v>-</v>
      </c>
      <c r="G80" s="204" t="str">
        <f>'3e Historical level Inputs'!G78</f>
        <v>-</v>
      </c>
      <c r="H80" s="204" t="str">
        <f>'3e Historical level Inputs'!H78</f>
        <v>-</v>
      </c>
      <c r="I80" s="204" t="str">
        <f>'3e Historical level Inputs'!I78</f>
        <v>-</v>
      </c>
      <c r="J80" s="204" t="str">
        <f>'3e Historical level Inputs'!J78</f>
        <v>-</v>
      </c>
      <c r="K80" s="204" t="str">
        <f>'3e Historical level Inputs'!K78</f>
        <v>-</v>
      </c>
      <c r="L80" s="204" t="str">
        <f>'3e Historical level Inputs'!L78</f>
        <v>-</v>
      </c>
      <c r="M80" s="204" t="str">
        <f>'3e Historical level Inputs'!M78</f>
        <v>-</v>
      </c>
      <c r="N80" s="172"/>
      <c r="O80" s="204" t="str">
        <f>'3e Historical level Inputs'!O78</f>
        <v>-</v>
      </c>
      <c r="P80" s="204" t="str">
        <f>'3e Historical level Inputs'!P78</f>
        <v>-</v>
      </c>
      <c r="Q80" s="204" t="str">
        <f>'3e Historical level Inputs'!Q78</f>
        <v>-</v>
      </c>
      <c r="R80" s="204" t="str">
        <f>'3e Historical level Inputs'!R78</f>
        <v>-</v>
      </c>
      <c r="S80" s="204" t="str">
        <f>'3e Historical level Inputs'!S78</f>
        <v>-</v>
      </c>
      <c r="T80" s="204" t="str">
        <f>'3e Historical level Inputs'!T78</f>
        <v>-</v>
      </c>
      <c r="U80" s="204" t="str">
        <f>'3e Historical level Inputs'!U78</f>
        <v>-</v>
      </c>
      <c r="V80" s="204" t="str">
        <f>'3e Historical level Inputs'!V78</f>
        <v>-</v>
      </c>
      <c r="W80" s="204" t="str">
        <f>'3e Historical level Inputs'!W78</f>
        <v>-</v>
      </c>
      <c r="X80" s="204" t="str">
        <f>'3e Historical level Inputs'!X78</f>
        <v>-</v>
      </c>
      <c r="Y80" s="204" t="str">
        <f>'3e Historical level Inputs'!Y78</f>
        <v>-</v>
      </c>
      <c r="Z80" s="204">
        <f>'3e Historical level Inputs'!Z78</f>
        <v>18.083358471971334</v>
      </c>
      <c r="AA80" s="204">
        <f>'3e Historical level Inputs'!AA78</f>
        <v>19.203487120664882</v>
      </c>
      <c r="AB80" s="204">
        <f>'3e Historical level Inputs'!AB78</f>
        <v>19.203487120664882</v>
      </c>
      <c r="AC80" s="204">
        <f>'3e Historical level Inputs'!AC78</f>
        <v>18.547514834678175</v>
      </c>
      <c r="AD80" s="144"/>
      <c r="AE80" s="174" t="s">
        <v>207</v>
      </c>
      <c r="AF80" s="204" t="str">
        <f>'3e Historical level Inputs'!AF78</f>
        <v>-</v>
      </c>
      <c r="AG80" s="204" t="str">
        <f>'3e Historical level Inputs'!AG78</f>
        <v>-</v>
      </c>
      <c r="AH80" s="204" t="str">
        <f>'3e Historical level Inputs'!AH78</f>
        <v>-</v>
      </c>
      <c r="AI80" s="204" t="str">
        <f>'3e Historical level Inputs'!AI78</f>
        <v>-</v>
      </c>
      <c r="AJ80" s="204" t="str">
        <f>'3e Historical level Inputs'!AJ78</f>
        <v>-</v>
      </c>
      <c r="AK80" s="204" t="str">
        <f>'3e Historical level Inputs'!AK78</f>
        <v>-</v>
      </c>
      <c r="AL80" s="204" t="str">
        <f>'3e Historical level Inputs'!AL78</f>
        <v>-</v>
      </c>
      <c r="AM80" s="204" t="str">
        <f>'3e Historical level Inputs'!AM78</f>
        <v>-</v>
      </c>
      <c r="AN80" s="204" t="str">
        <f>'3e Historical level Inputs'!AN78</f>
        <v>-</v>
      </c>
      <c r="AO80" s="204" t="str">
        <f>'3e Historical level Inputs'!AO78</f>
        <v>-</v>
      </c>
      <c r="AP80" s="204" t="str">
        <f>'3e Historical level Inputs'!AP78</f>
        <v>-</v>
      </c>
      <c r="AQ80" s="172"/>
      <c r="AR80" s="204" t="str">
        <f>'3e Historical level Inputs'!AR78</f>
        <v>-</v>
      </c>
      <c r="AS80" s="204" t="str">
        <f>'3e Historical level Inputs'!AS78</f>
        <v>-</v>
      </c>
      <c r="AT80" s="204" t="str">
        <f>'3e Historical level Inputs'!AT78</f>
        <v>-</v>
      </c>
      <c r="AU80" s="204" t="str">
        <f>'3e Historical level Inputs'!AU78</f>
        <v>-</v>
      </c>
      <c r="AV80" s="204" t="str">
        <f>'3e Historical level Inputs'!AV78</f>
        <v>-</v>
      </c>
      <c r="AW80" s="204" t="str">
        <f>'3e Historical level Inputs'!AW78</f>
        <v>-</v>
      </c>
      <c r="AX80" s="204" t="str">
        <f>'3e Historical level Inputs'!AX78</f>
        <v>-</v>
      </c>
      <c r="AY80" s="204" t="str">
        <f>'3e Historical level Inputs'!AY78</f>
        <v>-</v>
      </c>
      <c r="AZ80" s="204" t="str">
        <f>'3e Historical level Inputs'!AZ78</f>
        <v>-</v>
      </c>
      <c r="BA80" s="204" t="str">
        <f>'3e Historical level Inputs'!BA78</f>
        <v>-</v>
      </c>
      <c r="BB80" s="204" t="str">
        <f>'3e Historical level Inputs'!BB78</f>
        <v>-</v>
      </c>
      <c r="BC80" s="204">
        <f>'3e Historical level Inputs'!BC78</f>
        <v>18.449596789728339</v>
      </c>
      <c r="BD80" s="204">
        <f>'3e Historical level Inputs'!BD78</f>
        <v>19.594655344963947</v>
      </c>
      <c r="BE80" s="204">
        <f>'3e Historical level Inputs'!BE78</f>
        <v>19.594655344963947</v>
      </c>
      <c r="BF80" s="204">
        <f>'3e Historical level Inputs'!BF78</f>
        <v>18.928467215630555</v>
      </c>
      <c r="BH80" s="174" t="s">
        <v>207</v>
      </c>
      <c r="BI80" s="204" t="str">
        <f>'3e Historical level Inputs'!BI78</f>
        <v>-</v>
      </c>
      <c r="BJ80" s="204" t="str">
        <f>'3e Historical level Inputs'!BJ78</f>
        <v>-</v>
      </c>
      <c r="BK80" s="204" t="str">
        <f>'3e Historical level Inputs'!BK78</f>
        <v>-</v>
      </c>
      <c r="BL80" s="204" t="str">
        <f>'3e Historical level Inputs'!BL78</f>
        <v>-</v>
      </c>
      <c r="BM80" s="204" t="str">
        <f>'3e Historical level Inputs'!BM78</f>
        <v>-</v>
      </c>
      <c r="BN80" s="204" t="str">
        <f>'3e Historical level Inputs'!BN78</f>
        <v>-</v>
      </c>
      <c r="BO80" s="204" t="str">
        <f>'3e Historical level Inputs'!BO78</f>
        <v>-</v>
      </c>
      <c r="BP80" s="204" t="str">
        <f>'3e Historical level Inputs'!BP78</f>
        <v>-</v>
      </c>
      <c r="BQ80" s="204" t="str">
        <f>'3e Historical level Inputs'!BQ78</f>
        <v>-</v>
      </c>
      <c r="BR80" s="204" t="str">
        <f>'3e Historical level Inputs'!BR78</f>
        <v>-</v>
      </c>
      <c r="BS80" s="204" t="str">
        <f>'3e Historical level Inputs'!BS78</f>
        <v>-</v>
      </c>
      <c r="BT80" s="172"/>
      <c r="BU80" s="204" t="str">
        <f>'3e Historical level Inputs'!BU78</f>
        <v>-</v>
      </c>
      <c r="BV80" s="204" t="str">
        <f>'3e Historical level Inputs'!BV78</f>
        <v>-</v>
      </c>
      <c r="BW80" s="204" t="str">
        <f>'3e Historical level Inputs'!BW78</f>
        <v>-</v>
      </c>
      <c r="BX80" s="204" t="str">
        <f>'3e Historical level Inputs'!BX78</f>
        <v>-</v>
      </c>
      <c r="BY80" s="204" t="str">
        <f>'3e Historical level Inputs'!BY78</f>
        <v>-</v>
      </c>
      <c r="BZ80" s="204" t="str">
        <f>'3e Historical level Inputs'!BZ78</f>
        <v>-</v>
      </c>
      <c r="CA80" s="204" t="str">
        <f>'3e Historical level Inputs'!CA78</f>
        <v>-</v>
      </c>
      <c r="CB80" s="204" t="str">
        <f>'3e Historical level Inputs'!CB78</f>
        <v>-</v>
      </c>
      <c r="CC80" s="204" t="str">
        <f>'3e Historical level Inputs'!CC78</f>
        <v>-</v>
      </c>
      <c r="CD80" s="204" t="str">
        <f>'3e Historical level Inputs'!CD78</f>
        <v>-</v>
      </c>
      <c r="CE80" s="204" t="str">
        <f>'3e Historical level Inputs'!CE78</f>
        <v>-</v>
      </c>
      <c r="CF80" s="204">
        <f>'3e Historical level Inputs'!CF78</f>
        <v>14.584162650410347</v>
      </c>
      <c r="CG80" s="204">
        <f>'3e Historical level Inputs'!CG78</f>
        <v>15.337786062795905</v>
      </c>
      <c r="CH80" s="204">
        <f>'3e Historical level Inputs'!CH78</f>
        <v>15.337786062795905</v>
      </c>
      <c r="CI80" s="204">
        <f>'3e Historical level Inputs'!CI78</f>
        <v>15.474543499287646</v>
      </c>
      <c r="CJ80" s="144"/>
      <c r="CK80" s="174" t="s">
        <v>207</v>
      </c>
      <c r="CL80" s="204" t="str">
        <f>'3e Historical level Inputs'!CL78</f>
        <v>-</v>
      </c>
      <c r="CM80" s="204" t="str">
        <f>'3e Historical level Inputs'!CM78</f>
        <v>-</v>
      </c>
      <c r="CN80" s="204" t="str">
        <f>'3e Historical level Inputs'!CN78</f>
        <v>-</v>
      </c>
      <c r="CO80" s="204" t="str">
        <f>'3e Historical level Inputs'!CO78</f>
        <v>-</v>
      </c>
      <c r="CP80" s="204" t="str">
        <f>'3e Historical level Inputs'!CP78</f>
        <v>-</v>
      </c>
      <c r="CQ80" s="204" t="str">
        <f>'3e Historical level Inputs'!CQ78</f>
        <v>-</v>
      </c>
      <c r="CR80" s="204" t="str">
        <f>'3e Historical level Inputs'!CR78</f>
        <v>-</v>
      </c>
      <c r="CS80" s="204" t="str">
        <f>'3e Historical level Inputs'!CS78</f>
        <v>-</v>
      </c>
      <c r="CT80" s="204" t="str">
        <f>'3e Historical level Inputs'!CT78</f>
        <v>-</v>
      </c>
      <c r="CU80" s="204" t="str">
        <f>'3e Historical level Inputs'!CU78</f>
        <v>-</v>
      </c>
      <c r="CV80" s="204" t="str">
        <f>'3e Historical level Inputs'!CV78</f>
        <v>-</v>
      </c>
      <c r="CW80" s="172"/>
      <c r="CX80" s="204" t="str">
        <f>'3e Historical level Inputs'!CX78</f>
        <v>-</v>
      </c>
      <c r="CY80" s="204" t="str">
        <f>'3e Historical level Inputs'!CY78</f>
        <v>-</v>
      </c>
      <c r="CZ80" s="204" t="str">
        <f>'3e Historical level Inputs'!CZ78</f>
        <v>-</v>
      </c>
      <c r="DA80" s="204" t="str">
        <f>'3e Historical level Inputs'!DA78</f>
        <v>-</v>
      </c>
      <c r="DB80" s="204" t="str">
        <f>'3e Historical level Inputs'!DB78</f>
        <v>-</v>
      </c>
      <c r="DC80" s="204" t="str">
        <f>'3e Historical level Inputs'!DC78</f>
        <v>-</v>
      </c>
      <c r="DD80" s="204" t="str">
        <f>'3e Historical level Inputs'!DD78</f>
        <v>-</v>
      </c>
      <c r="DE80" s="204" t="str">
        <f>'3e Historical level Inputs'!DE78</f>
        <v>-</v>
      </c>
      <c r="DF80" s="204" t="str">
        <f>'3e Historical level Inputs'!DF78</f>
        <v>-</v>
      </c>
      <c r="DG80" s="204" t="str">
        <f>'3e Historical level Inputs'!DG78</f>
        <v>-</v>
      </c>
      <c r="DH80" s="204" t="str">
        <f>'3e Historical level Inputs'!DH78</f>
        <v>-</v>
      </c>
      <c r="DI80" s="204">
        <f>'3e Historical level Inputs'!DI78</f>
        <v>32.667521122381679</v>
      </c>
      <c r="DJ80" s="204">
        <f>'3e Historical level Inputs'!DJ78</f>
        <v>34.541273183460788</v>
      </c>
      <c r="DK80" s="204">
        <f>'3e Historical level Inputs'!DK78</f>
        <v>34.541273183460788</v>
      </c>
      <c r="DL80" s="204">
        <f>'3e Historical level Inputs'!DL78</f>
        <v>34.022058333965823</v>
      </c>
    </row>
    <row r="81" spans="2:116" s="158" customFormat="1" ht="10.5" customHeight="1">
      <c r="B81" s="174" t="s">
        <v>208</v>
      </c>
      <c r="C81" s="204">
        <f>'3e Historical level Inputs'!C79</f>
        <v>13.745800000000001</v>
      </c>
      <c r="D81" s="204">
        <f>'3e Historical level Inputs'!D79</f>
        <v>13.920648727984345</v>
      </c>
      <c r="E81" s="204">
        <f>'3e Historical level Inputs'!E79</f>
        <v>14.122397260273971</v>
      </c>
      <c r="F81" s="204">
        <f>'3e Historical level Inputs'!F79</f>
        <v>14.243446379647756</v>
      </c>
      <c r="G81" s="204">
        <f>'3e Historical level Inputs'!G79</f>
        <v>14.404845205479452</v>
      </c>
      <c r="H81" s="204">
        <f>'3e Historical level Inputs'!H79</f>
        <v>14.512444422700584</v>
      </c>
      <c r="I81" s="204">
        <f>'3e Historical level Inputs'!I79</f>
        <v>14.593143835616443</v>
      </c>
      <c r="J81" s="204">
        <f>'3e Historical level Inputs'!J79</f>
        <v>14.633493542074357</v>
      </c>
      <c r="K81" s="204">
        <f>'3e Historical level Inputs'!K79</f>
        <v>14.714192954990212</v>
      </c>
      <c r="L81" s="204">
        <f>'3e Historical level Inputs'!L79</f>
        <v>14.983190998043055</v>
      </c>
      <c r="M81" s="204">
        <f>'3e Historical level Inputs'!M79</f>
        <v>15.427037769080238</v>
      </c>
      <c r="N81" s="172"/>
      <c r="O81" s="204">
        <f>'3e Historical level Inputs'!O79</f>
        <v>16.207132093933463</v>
      </c>
      <c r="P81" s="204">
        <f>'3e Historical level Inputs'!P79</f>
        <v>16.207132093933463</v>
      </c>
      <c r="Q81" s="204">
        <f>'3e Historical level Inputs'!Q79</f>
        <v>16.852727397260278</v>
      </c>
      <c r="R81" s="204">
        <f>'3e Historical level Inputs'!R79</f>
        <v>16.852727397260278</v>
      </c>
      <c r="S81" s="204">
        <f>'3e Historical level Inputs'!S79</f>
        <v>17.40417338551859</v>
      </c>
      <c r="T81" s="204">
        <f>'3e Historical level Inputs'!T79</f>
        <v>17.40417338551859</v>
      </c>
      <c r="U81" s="204">
        <f>'3e Historical level Inputs'!U79</f>
        <v>17.552122309197646</v>
      </c>
      <c r="V81" s="204">
        <f>'3e Historical level Inputs'!V79</f>
        <v>17.552122309197646</v>
      </c>
      <c r="W81" s="204">
        <f>'3e Historical level Inputs'!W79</f>
        <v>17.8883698630137</v>
      </c>
      <c r="X81" s="204">
        <f>'3e Historical level Inputs'!X79</f>
        <v>17.8883698630137</v>
      </c>
      <c r="Y81" s="204">
        <f>'3e Historical level Inputs'!Y79</f>
        <v>18.170817808219173</v>
      </c>
      <c r="Z81" s="204" t="str">
        <f>'3e Historical level Inputs'!Z79</f>
        <v>-</v>
      </c>
      <c r="AA81" s="204" t="str">
        <f>'3e Historical level Inputs'!AA79</f>
        <v>-</v>
      </c>
      <c r="AB81" s="204" t="str">
        <f>'3e Historical level Inputs'!AB79</f>
        <v>-</v>
      </c>
      <c r="AC81" s="204" t="str">
        <f>'3e Historical level Inputs'!AC79</f>
        <v>-</v>
      </c>
      <c r="AD81" s="144"/>
      <c r="AE81" s="174" t="s">
        <v>208</v>
      </c>
      <c r="AF81" s="204">
        <f>'3e Historical level Inputs'!AF79</f>
        <v>13.745800000000001</v>
      </c>
      <c r="AG81" s="204">
        <f>'3e Historical level Inputs'!AG79</f>
        <v>13.920648727984345</v>
      </c>
      <c r="AH81" s="204">
        <f>'3e Historical level Inputs'!AH79</f>
        <v>14.122397260273971</v>
      </c>
      <c r="AI81" s="204">
        <f>'3e Historical level Inputs'!AI79</f>
        <v>14.243446379647756</v>
      </c>
      <c r="AJ81" s="204">
        <f>'3e Historical level Inputs'!AJ79</f>
        <v>14.404845205479452</v>
      </c>
      <c r="AK81" s="204">
        <f>'3e Historical level Inputs'!AK79</f>
        <v>14.512444422700584</v>
      </c>
      <c r="AL81" s="204">
        <f>'3e Historical level Inputs'!AL79</f>
        <v>14.593143835616443</v>
      </c>
      <c r="AM81" s="204">
        <f>'3e Historical level Inputs'!AM79</f>
        <v>14.633493542074357</v>
      </c>
      <c r="AN81" s="204">
        <f>'3e Historical level Inputs'!AN79</f>
        <v>14.714192954990212</v>
      </c>
      <c r="AO81" s="204">
        <f>'3e Historical level Inputs'!AO79</f>
        <v>14.983190998043055</v>
      </c>
      <c r="AP81" s="204">
        <f>'3e Historical level Inputs'!AP79</f>
        <v>15.427037769080238</v>
      </c>
      <c r="AQ81" s="172"/>
      <c r="AR81" s="204">
        <f>'3e Historical level Inputs'!AR79</f>
        <v>16.207132093933463</v>
      </c>
      <c r="AS81" s="204">
        <f>'3e Historical level Inputs'!AS79</f>
        <v>16.207132093933463</v>
      </c>
      <c r="AT81" s="204">
        <f>'3e Historical level Inputs'!AT79</f>
        <v>16.852727397260278</v>
      </c>
      <c r="AU81" s="204">
        <f>'3e Historical level Inputs'!AU79</f>
        <v>16.852727397260278</v>
      </c>
      <c r="AV81" s="204">
        <f>'3e Historical level Inputs'!AV79</f>
        <v>17.40417338551859</v>
      </c>
      <c r="AW81" s="204">
        <f>'3e Historical level Inputs'!AW79</f>
        <v>17.40417338551859</v>
      </c>
      <c r="AX81" s="204">
        <f>'3e Historical level Inputs'!AX79</f>
        <v>17.552122309197646</v>
      </c>
      <c r="AY81" s="204">
        <f>'3e Historical level Inputs'!AY79</f>
        <v>17.552122309197646</v>
      </c>
      <c r="AZ81" s="204">
        <f>'3e Historical level Inputs'!AZ79</f>
        <v>17.8883698630137</v>
      </c>
      <c r="BA81" s="204">
        <f>'3e Historical level Inputs'!BA79</f>
        <v>17.8883698630137</v>
      </c>
      <c r="BB81" s="204">
        <f>'3e Historical level Inputs'!BB79</f>
        <v>18.170817808219173</v>
      </c>
      <c r="BC81" s="204" t="str">
        <f>'3e Historical level Inputs'!BC79</f>
        <v>-</v>
      </c>
      <c r="BD81" s="204" t="str">
        <f>'3e Historical level Inputs'!BD79</f>
        <v>-</v>
      </c>
      <c r="BE81" s="204" t="str">
        <f>'3e Historical level Inputs'!BE79</f>
        <v>-</v>
      </c>
      <c r="BF81" s="204" t="str">
        <f>'3e Historical level Inputs'!BF79</f>
        <v>-</v>
      </c>
      <c r="BH81" s="174" t="s">
        <v>208</v>
      </c>
      <c r="BI81" s="204">
        <f>'3e Historical level Inputs'!BI79</f>
        <v>13.440300000000006</v>
      </c>
      <c r="BJ81" s="204">
        <f>'3e Historical level Inputs'!BJ79</f>
        <v>13.611262720156558</v>
      </c>
      <c r="BK81" s="204">
        <f>'3e Historical level Inputs'!BK79</f>
        <v>13.808527397260272</v>
      </c>
      <c r="BL81" s="204">
        <f>'3e Historical level Inputs'!BL79</f>
        <v>13.926886203522512</v>
      </c>
      <c r="BM81" s="204">
        <f>'3e Historical level Inputs'!BM79</f>
        <v>14.084697945205479</v>
      </c>
      <c r="BN81" s="204">
        <f>'3e Historical level Inputs'!BN79</f>
        <v>14.189905772994129</v>
      </c>
      <c r="BO81" s="204">
        <f>'3e Historical level Inputs'!BO79</f>
        <v>14.268811643835617</v>
      </c>
      <c r="BP81" s="204">
        <f>'3e Historical level Inputs'!BP79</f>
        <v>14.30826457925636</v>
      </c>
      <c r="BQ81" s="204">
        <f>'3e Historical level Inputs'!BQ79</f>
        <v>14.387170450097843</v>
      </c>
      <c r="BR81" s="204">
        <f>'3e Historical level Inputs'!BR79</f>
        <v>14.65019001956947</v>
      </c>
      <c r="BS81" s="204">
        <f>'3e Historical level Inputs'!BS79</f>
        <v>15.084172309197649</v>
      </c>
      <c r="BT81" s="172"/>
      <c r="BU81" s="204">
        <f>'3e Historical level Inputs'!BU79</f>
        <v>15.846929060665362</v>
      </c>
      <c r="BV81" s="204">
        <f>'3e Historical level Inputs'!BV79</f>
        <v>15.846929060665362</v>
      </c>
      <c r="BW81" s="204">
        <f>'3e Historical level Inputs'!BW79</f>
        <v>16.478176027397264</v>
      </c>
      <c r="BX81" s="204">
        <f>'3e Historical level Inputs'!BX79</f>
        <v>16.478176027397264</v>
      </c>
      <c r="BY81" s="204">
        <f>'3e Historical level Inputs'!BY79</f>
        <v>17.017366144814098</v>
      </c>
      <c r="BZ81" s="204">
        <f>'3e Historical level Inputs'!BZ79</f>
        <v>17.017366144814098</v>
      </c>
      <c r="CA81" s="204">
        <f>'3e Historical level Inputs'!CA79</f>
        <v>17.162026908023481</v>
      </c>
      <c r="CB81" s="204">
        <f>'3e Historical level Inputs'!CB79</f>
        <v>17.162026908023481</v>
      </c>
      <c r="CC81" s="204">
        <f>'3e Historical level Inputs'!CC79</f>
        <v>17.490801369863018</v>
      </c>
      <c r="CD81" s="204">
        <f>'3e Historical level Inputs'!CD79</f>
        <v>17.490801369863018</v>
      </c>
      <c r="CE81" s="204">
        <f>'3e Historical level Inputs'!CE79</f>
        <v>17.766971917808227</v>
      </c>
      <c r="CF81" s="204" t="str">
        <f>'3e Historical level Inputs'!CF79</f>
        <v>-</v>
      </c>
      <c r="CG81" s="204" t="str">
        <f>'3e Historical level Inputs'!CG79</f>
        <v>-</v>
      </c>
      <c r="CH81" s="204" t="str">
        <f>'3e Historical level Inputs'!CH79</f>
        <v>-</v>
      </c>
      <c r="CI81" s="204" t="str">
        <f>'3e Historical level Inputs'!CI79</f>
        <v>-</v>
      </c>
      <c r="CJ81" s="144"/>
      <c r="CK81" s="174" t="s">
        <v>208</v>
      </c>
      <c r="CL81" s="204">
        <f>'3e Historical level Inputs'!CL79</f>
        <v>27.186100000000007</v>
      </c>
      <c r="CM81" s="204">
        <f>'3e Historical level Inputs'!CM79</f>
        <v>27.531911448140903</v>
      </c>
      <c r="CN81" s="204">
        <f>'3e Historical level Inputs'!CN79</f>
        <v>27.930924657534241</v>
      </c>
      <c r="CO81" s="204">
        <f>'3e Historical level Inputs'!CO79</f>
        <v>28.170332583170268</v>
      </c>
      <c r="CP81" s="204">
        <f>'3e Historical level Inputs'!CP79</f>
        <v>28.489543150684931</v>
      </c>
      <c r="CQ81" s="204">
        <f>'3e Historical level Inputs'!CQ79</f>
        <v>28.702350195694713</v>
      </c>
      <c r="CR81" s="204">
        <f>'3e Historical level Inputs'!CR79</f>
        <v>28.86195547945206</v>
      </c>
      <c r="CS81" s="204">
        <f>'3e Historical level Inputs'!CS79</f>
        <v>28.941758121330714</v>
      </c>
      <c r="CT81" s="204">
        <f>'3e Historical level Inputs'!CT79</f>
        <v>29.101363405088055</v>
      </c>
      <c r="CU81" s="204">
        <f>'3e Historical level Inputs'!CU79</f>
        <v>29.633381017612525</v>
      </c>
      <c r="CV81" s="204">
        <f>'3e Historical level Inputs'!CV79</f>
        <v>30.511210078277887</v>
      </c>
      <c r="CW81" s="172"/>
      <c r="CX81" s="204">
        <f>'3e Historical level Inputs'!CX79</f>
        <v>32.054061154598827</v>
      </c>
      <c r="CY81" s="204">
        <f>'3e Historical level Inputs'!CY79</f>
        <v>32.054061154598827</v>
      </c>
      <c r="CZ81" s="204">
        <f>'3e Historical level Inputs'!CZ79</f>
        <v>33.330903424657542</v>
      </c>
      <c r="DA81" s="204">
        <f>'3e Historical level Inputs'!DA79</f>
        <v>33.330903424657542</v>
      </c>
      <c r="DB81" s="204">
        <f>'3e Historical level Inputs'!DB79</f>
        <v>34.421539530332687</v>
      </c>
      <c r="DC81" s="204">
        <f>'3e Historical level Inputs'!DC79</f>
        <v>34.421539530332687</v>
      </c>
      <c r="DD81" s="204">
        <f>'3e Historical level Inputs'!DD79</f>
        <v>34.714149217221127</v>
      </c>
      <c r="DE81" s="204">
        <f>'3e Historical level Inputs'!DE79</f>
        <v>34.714149217221127</v>
      </c>
      <c r="DF81" s="204">
        <f>'3e Historical level Inputs'!DF79</f>
        <v>35.379171232876715</v>
      </c>
      <c r="DG81" s="204">
        <f>'3e Historical level Inputs'!DG79</f>
        <v>35.379171232876715</v>
      </c>
      <c r="DH81" s="204">
        <f>'3e Historical level Inputs'!DH79</f>
        <v>35.937789726027404</v>
      </c>
      <c r="DI81" s="204" t="str">
        <f>'3e Historical level Inputs'!DI79</f>
        <v>-</v>
      </c>
      <c r="DJ81" s="204" t="str">
        <f>'3e Historical level Inputs'!DJ79</f>
        <v>-</v>
      </c>
      <c r="DK81" s="204" t="str">
        <f>'3e Historical level Inputs'!DK79</f>
        <v>-</v>
      </c>
      <c r="DL81" s="204" t="str">
        <f>'3e Historical level Inputs'!DL79</f>
        <v>-</v>
      </c>
    </row>
    <row r="82" spans="2:116" s="158" customFormat="1" ht="10.5" customHeight="1">
      <c r="B82" s="174" t="s">
        <v>209</v>
      </c>
      <c r="C82" s="204">
        <f>'3e Historical level Inputs'!C80</f>
        <v>28.259994130657365</v>
      </c>
      <c r="D82" s="204">
        <f>'3e Historical level Inputs'!D80</f>
        <v>27.921222087001279</v>
      </c>
      <c r="E82" s="204">
        <f>'3e Historical level Inputs'!E80</f>
        <v>30.186225866733395</v>
      </c>
      <c r="F82" s="204">
        <f>'3e Historical level Inputs'!F80</f>
        <v>31.716208428030939</v>
      </c>
      <c r="G82" s="204">
        <f>'3e Historical level Inputs'!G80</f>
        <v>35.227711932521892</v>
      </c>
      <c r="H82" s="204">
        <f>'3e Historical level Inputs'!H80</f>
        <v>34.070933135623299</v>
      </c>
      <c r="I82" s="204">
        <f>'3e Historical level Inputs'!I80</f>
        <v>34.170019575177868</v>
      </c>
      <c r="J82" s="204">
        <f>'3e Historical level Inputs'!J80</f>
        <v>33.133311939016487</v>
      </c>
      <c r="K82" s="204">
        <f>'3e Historical level Inputs'!K80</f>
        <v>36.166396428184363</v>
      </c>
      <c r="L82" s="204">
        <f>'3e Historical level Inputs'!L80</f>
        <v>39.22322881017957</v>
      </c>
      <c r="M82" s="204">
        <f>'3e Historical level Inputs'!M80</f>
        <v>55.740441973657539</v>
      </c>
      <c r="N82" s="172"/>
      <c r="O82" s="204">
        <f>'3e Historical level Inputs'!O80</f>
        <v>94.934751720718509</v>
      </c>
      <c r="P82" s="204">
        <f>'3e Historical level Inputs'!P80</f>
        <v>120.75189416559083</v>
      </c>
      <c r="Q82" s="204">
        <f>'3e Historical level Inputs'!Q80</f>
        <v>94.106457280332648</v>
      </c>
      <c r="R82" s="204">
        <f>'3e Historical level Inputs'!R80</f>
        <v>60.16543858870368</v>
      </c>
      <c r="S82" s="204">
        <f>'3e Historical level Inputs'!S80</f>
        <v>55.393671632442491</v>
      </c>
      <c r="T82" s="204">
        <f>'3e Historical level Inputs'!T80</f>
        <v>57.495392352587075</v>
      </c>
      <c r="U82" s="204">
        <f>'3e Historical level Inputs'!U80</f>
        <v>51.709902048774744</v>
      </c>
      <c r="V82" s="204">
        <f>'3e Historical level Inputs'!V80</f>
        <v>48.154959773581652</v>
      </c>
      <c r="W82" s="204">
        <f>'3e Historical level Inputs'!W80</f>
        <v>51.847427844426129</v>
      </c>
      <c r="X82" s="204">
        <f>'3e Historical level Inputs'!X80</f>
        <v>52.434667586269931</v>
      </c>
      <c r="Y82" s="204">
        <f>'3e Historical level Inputs'!Y80</f>
        <v>54.631724669408356</v>
      </c>
      <c r="Z82" s="204" t="str">
        <f>'3e Historical level Inputs'!Z80</f>
        <v>-</v>
      </c>
      <c r="AA82" s="204" t="str">
        <f>'3e Historical level Inputs'!AA80</f>
        <v>-</v>
      </c>
      <c r="AB82" s="204" t="str">
        <f>'3e Historical level Inputs'!AB80</f>
        <v>-</v>
      </c>
      <c r="AC82" s="204" t="str">
        <f>'3e Historical level Inputs'!AC80</f>
        <v>-</v>
      </c>
      <c r="AD82" s="144"/>
      <c r="AE82" s="174" t="s">
        <v>209</v>
      </c>
      <c r="AF82" s="204">
        <f>'3e Historical level Inputs'!AF80</f>
        <v>33.832107170552689</v>
      </c>
      <c r="AG82" s="204">
        <f>'3e Historical level Inputs'!AG80</f>
        <v>33.377573874807595</v>
      </c>
      <c r="AH82" s="204">
        <f>'3e Historical level Inputs'!AH80</f>
        <v>36.781602257067775</v>
      </c>
      <c r="AI82" s="204">
        <f>'3e Historical level Inputs'!AI80</f>
        <v>38.699276668723613</v>
      </c>
      <c r="AJ82" s="204">
        <f>'3e Historical level Inputs'!AJ80</f>
        <v>43.175565741282966</v>
      </c>
      <c r="AK82" s="204">
        <f>'3e Historical level Inputs'!AK80</f>
        <v>41.542849793773087</v>
      </c>
      <c r="AL82" s="204">
        <f>'3e Historical level Inputs'!AL80</f>
        <v>41.578041722772362</v>
      </c>
      <c r="AM82" s="204">
        <f>'3e Historical level Inputs'!AM80</f>
        <v>40.020012099272662</v>
      </c>
      <c r="AN82" s="204">
        <f>'3e Historical level Inputs'!AN80</f>
        <v>43.897325126036755</v>
      </c>
      <c r="AO82" s="204">
        <f>'3e Historical level Inputs'!AO80</f>
        <v>48.14738553495129</v>
      </c>
      <c r="AP82" s="204">
        <f>'3e Historical level Inputs'!AP80</f>
        <v>68.21987211085235</v>
      </c>
      <c r="AQ82" s="172"/>
      <c r="AR82" s="204">
        <f>'3e Historical level Inputs'!AR80</f>
        <v>118.25682420701278</v>
      </c>
      <c r="AS82" s="204">
        <f>'3e Historical level Inputs'!AS80</f>
        <v>158.53075440724635</v>
      </c>
      <c r="AT82" s="204">
        <f>'3e Historical level Inputs'!AT80</f>
        <v>121.05454638711758</v>
      </c>
      <c r="AU82" s="204">
        <f>'3e Historical level Inputs'!AU80</f>
        <v>74.254528526749738</v>
      </c>
      <c r="AV82" s="204">
        <f>'3e Historical level Inputs'!AV80</f>
        <v>68.633304892101322</v>
      </c>
      <c r="AW82" s="204">
        <f>'3e Historical level Inputs'!AW80</f>
        <v>71.660246234810458</v>
      </c>
      <c r="AX82" s="204">
        <f>'3e Historical level Inputs'!AX80</f>
        <v>62.80423965550797</v>
      </c>
      <c r="AY82" s="204">
        <f>'3e Historical level Inputs'!AY80</f>
        <v>57.80386170900119</v>
      </c>
      <c r="AZ82" s="204">
        <f>'3e Historical level Inputs'!AZ80</f>
        <v>63.135028385217659</v>
      </c>
      <c r="BA82" s="204">
        <f>'3e Historical level Inputs'!BA80</f>
        <v>64.221092516101322</v>
      </c>
      <c r="BB82" s="204">
        <f>'3e Historical level Inputs'!BB80</f>
        <v>67.264667529412336</v>
      </c>
      <c r="BC82" s="204" t="str">
        <f>'3e Historical level Inputs'!BC80</f>
        <v>-</v>
      </c>
      <c r="BD82" s="204" t="str">
        <f>'3e Historical level Inputs'!BD80</f>
        <v>-</v>
      </c>
      <c r="BE82" s="204" t="str">
        <f>'3e Historical level Inputs'!BE80</f>
        <v>-</v>
      </c>
      <c r="BF82" s="204" t="str">
        <f>'3e Historical level Inputs'!BF80</f>
        <v>-</v>
      </c>
      <c r="BH82" s="174" t="s">
        <v>209</v>
      </c>
      <c r="BI82" s="204">
        <f>'3e Historical level Inputs'!BI80</f>
        <v>24.822350619675547</v>
      </c>
      <c r="BJ82" s="204">
        <f>'3e Historical level Inputs'!BJ80</f>
        <v>24.783248321001146</v>
      </c>
      <c r="BK82" s="204">
        <f>'3e Historical level Inputs'!BK80</f>
        <v>26.257052399554038</v>
      </c>
      <c r="BL82" s="204">
        <f>'3e Historical level Inputs'!BL80</f>
        <v>28.512657496712563</v>
      </c>
      <c r="BM82" s="204">
        <f>'3e Historical level Inputs'!BM80</f>
        <v>31.210589580375522</v>
      </c>
      <c r="BN82" s="204">
        <f>'3e Historical level Inputs'!BN80</f>
        <v>28.360614673176428</v>
      </c>
      <c r="BO82" s="204">
        <f>'3e Historical level Inputs'!BO80</f>
        <v>27.364765218465969</v>
      </c>
      <c r="BP82" s="204">
        <f>'3e Historical level Inputs'!BP80</f>
        <v>23.914262738594708</v>
      </c>
      <c r="BQ82" s="204">
        <f>'3e Historical level Inputs'!BQ80</f>
        <v>26.163375175139418</v>
      </c>
      <c r="BR82" s="204">
        <f>'3e Historical level Inputs'!BR80</f>
        <v>30.675959908026993</v>
      </c>
      <c r="BS82" s="204">
        <f>'3e Historical level Inputs'!BS80</f>
        <v>51.805542806254827</v>
      </c>
      <c r="BT82" s="172"/>
      <c r="BU82" s="204">
        <f>'3e Historical level Inputs'!BU80</f>
        <v>98.831552625653174</v>
      </c>
      <c r="BV82" s="204">
        <f>'3e Historical level Inputs'!BV80</f>
        <v>113.50702502612809</v>
      </c>
      <c r="BW82" s="204">
        <f>'3e Historical level Inputs'!BW80</f>
        <v>85.321474421149802</v>
      </c>
      <c r="BX82" s="204">
        <f>'3e Historical level Inputs'!BX80</f>
        <v>53.0400975689601</v>
      </c>
      <c r="BY82" s="204">
        <f>'3e Historical level Inputs'!BY80</f>
        <v>48.946786561263558</v>
      </c>
      <c r="BZ82" s="204">
        <f>'3e Historical level Inputs'!BZ80</f>
        <v>52.281379682753666</v>
      </c>
      <c r="CA82" s="204">
        <f>'3e Historical level Inputs'!CA80</f>
        <v>43.558697046643623</v>
      </c>
      <c r="CB82" s="204">
        <f>'3e Historical level Inputs'!CB80</f>
        <v>39.988094534030459</v>
      </c>
      <c r="CC82" s="204">
        <f>'3e Historical level Inputs'!CC80</f>
        <v>44.924678575963306</v>
      </c>
      <c r="CD82" s="204">
        <f>'3e Historical level Inputs'!CD80</f>
        <v>45.552371842812214</v>
      </c>
      <c r="CE82" s="204">
        <f>'3e Historical level Inputs'!CE80</f>
        <v>49.905906735732721</v>
      </c>
      <c r="CF82" s="204" t="str">
        <f>'3e Historical level Inputs'!CF80</f>
        <v>-</v>
      </c>
      <c r="CG82" s="204" t="str">
        <f>'3e Historical level Inputs'!CG80</f>
        <v>-</v>
      </c>
      <c r="CH82" s="204" t="str">
        <f>'3e Historical level Inputs'!CH80</f>
        <v>-</v>
      </c>
      <c r="CI82" s="204" t="str">
        <f>'3e Historical level Inputs'!CI80</f>
        <v>-</v>
      </c>
      <c r="CJ82" s="144"/>
      <c r="CK82" s="174" t="s">
        <v>209</v>
      </c>
      <c r="CL82" s="204">
        <f>'3e Historical level Inputs'!CL80</f>
        <v>53.082344750332908</v>
      </c>
      <c r="CM82" s="204">
        <f>'3e Historical level Inputs'!CM80</f>
        <v>52.704470408002422</v>
      </c>
      <c r="CN82" s="204">
        <f>'3e Historical level Inputs'!CN80</f>
        <v>56.443278266287436</v>
      </c>
      <c r="CO82" s="204">
        <f>'3e Historical level Inputs'!CO80</f>
        <v>60.228865924743502</v>
      </c>
      <c r="CP82" s="204">
        <f>'3e Historical level Inputs'!CP80</f>
        <v>66.438301512897411</v>
      </c>
      <c r="CQ82" s="204">
        <f>'3e Historical level Inputs'!CQ80</f>
        <v>62.431547808799728</v>
      </c>
      <c r="CR82" s="204">
        <f>'3e Historical level Inputs'!CR80</f>
        <v>61.534784793643837</v>
      </c>
      <c r="CS82" s="204">
        <f>'3e Historical level Inputs'!CS80</f>
        <v>57.047574677611195</v>
      </c>
      <c r="CT82" s="204">
        <f>'3e Historical level Inputs'!CT80</f>
        <v>62.329771603323778</v>
      </c>
      <c r="CU82" s="204">
        <f>'3e Historical level Inputs'!CU80</f>
        <v>69.89918871820656</v>
      </c>
      <c r="CV82" s="204">
        <f>'3e Historical level Inputs'!CV80</f>
        <v>107.54598477991237</v>
      </c>
      <c r="CW82" s="172"/>
      <c r="CX82" s="204">
        <f>'3e Historical level Inputs'!CX80</f>
        <v>193.76630434637167</v>
      </c>
      <c r="CY82" s="204">
        <f>'3e Historical level Inputs'!CY80</f>
        <v>234.25891919171892</v>
      </c>
      <c r="CZ82" s="204">
        <f>'3e Historical level Inputs'!CZ80</f>
        <v>179.42793170148246</v>
      </c>
      <c r="DA82" s="204">
        <f>'3e Historical level Inputs'!DA80</f>
        <v>113.20553615766377</v>
      </c>
      <c r="DB82" s="204">
        <f>'3e Historical level Inputs'!DB80</f>
        <v>104.34045819370604</v>
      </c>
      <c r="DC82" s="204">
        <f>'3e Historical level Inputs'!DC80</f>
        <v>109.77677203534074</v>
      </c>
      <c r="DD82" s="204">
        <f>'3e Historical level Inputs'!DD80</f>
        <v>95.268599095418367</v>
      </c>
      <c r="DE82" s="204">
        <f>'3e Historical level Inputs'!DE80</f>
        <v>88.143054307612118</v>
      </c>
      <c r="DF82" s="204">
        <f>'3e Historical level Inputs'!DF80</f>
        <v>96.772106420389434</v>
      </c>
      <c r="DG82" s="204">
        <f>'3e Historical level Inputs'!DG80</f>
        <v>97.987039429082145</v>
      </c>
      <c r="DH82" s="204">
        <f>'3e Historical level Inputs'!DH80</f>
        <v>104.53763140514107</v>
      </c>
      <c r="DI82" s="204" t="str">
        <f>'3e Historical level Inputs'!DI80</f>
        <v>-</v>
      </c>
      <c r="DJ82" s="204" t="str">
        <f>'3e Historical level Inputs'!DJ80</f>
        <v>-</v>
      </c>
      <c r="DK82" s="204" t="str">
        <f>'3e Historical level Inputs'!DK80</f>
        <v>-</v>
      </c>
      <c r="DL82" s="204" t="str">
        <f>'3e Historical level Inputs'!DL80</f>
        <v>-</v>
      </c>
    </row>
    <row r="83" spans="2:116" s="158" customFormat="1" ht="10.5" customHeight="1">
      <c r="B83" s="174" t="s">
        <v>210</v>
      </c>
      <c r="C83" s="204" t="str">
        <f>'3e Historical level Inputs'!C81</f>
        <v>-</v>
      </c>
      <c r="D83" s="204" t="str">
        <f>'3e Historical level Inputs'!D81</f>
        <v>-</v>
      </c>
      <c r="E83" s="204" t="str">
        <f>'3e Historical level Inputs'!E81</f>
        <v>-</v>
      </c>
      <c r="F83" s="204" t="str">
        <f>'3e Historical level Inputs'!F81</f>
        <v>-</v>
      </c>
      <c r="G83" s="204" t="str">
        <f>'3e Historical level Inputs'!G81</f>
        <v>-</v>
      </c>
      <c r="H83" s="204" t="str">
        <f>'3e Historical level Inputs'!H81</f>
        <v>-</v>
      </c>
      <c r="I83" s="204" t="str">
        <f>'3e Historical level Inputs'!I81</f>
        <v>-</v>
      </c>
      <c r="J83" s="204" t="str">
        <f>'3e Historical level Inputs'!J81</f>
        <v>-</v>
      </c>
      <c r="K83" s="204" t="str">
        <f>'3e Historical level Inputs'!K81</f>
        <v>-</v>
      </c>
      <c r="L83" s="204" t="str">
        <f>'3e Historical level Inputs'!L81</f>
        <v>-</v>
      </c>
      <c r="M83" s="204" t="str">
        <f>'3e Historical level Inputs'!M81</f>
        <v>-</v>
      </c>
      <c r="N83" s="172"/>
      <c r="O83" s="204" t="str">
        <f>'3e Historical level Inputs'!O81</f>
        <v>-</v>
      </c>
      <c r="P83" s="204" t="str">
        <f>'3e Historical level Inputs'!P81</f>
        <v>-</v>
      </c>
      <c r="Q83" s="204" t="str">
        <f>'3e Historical level Inputs'!Q81</f>
        <v>-</v>
      </c>
      <c r="R83" s="204" t="str">
        <f>'3e Historical level Inputs'!R81</f>
        <v>-</v>
      </c>
      <c r="S83" s="204" t="str">
        <f>'3e Historical level Inputs'!S81</f>
        <v>-</v>
      </c>
      <c r="T83" s="204" t="str">
        <f>'3e Historical level Inputs'!T81</f>
        <v>-</v>
      </c>
      <c r="U83" s="204" t="str">
        <f>'3e Historical level Inputs'!U81</f>
        <v>-</v>
      </c>
      <c r="V83" s="204" t="str">
        <f>'3e Historical level Inputs'!V81</f>
        <v>-</v>
      </c>
      <c r="W83" s="204" t="str">
        <f>'3e Historical level Inputs'!W81</f>
        <v>-</v>
      </c>
      <c r="X83" s="204" t="str">
        <f>'3e Historical level Inputs'!X81</f>
        <v>-</v>
      </c>
      <c r="Y83" s="204" t="str">
        <f>'3e Historical level Inputs'!Y81</f>
        <v>-</v>
      </c>
      <c r="Z83" s="204">
        <f>'3e Historical level Inputs'!Z81</f>
        <v>112.22961548222497</v>
      </c>
      <c r="AA83" s="204">
        <f>'3e Historical level Inputs'!AA81</f>
        <v>114.97097544589151</v>
      </c>
      <c r="AB83" s="204">
        <f>'3e Historical level Inputs'!AB81</f>
        <v>114.97097544589151</v>
      </c>
      <c r="AC83" s="204">
        <f>'3e Historical level Inputs'!AC81</f>
        <v>116.217048156649</v>
      </c>
      <c r="AD83" s="144"/>
      <c r="AE83" s="174" t="s">
        <v>210</v>
      </c>
      <c r="AF83" s="204" t="str">
        <f>'3e Historical level Inputs'!AF81</f>
        <v>-</v>
      </c>
      <c r="AG83" s="204" t="str">
        <f>'3e Historical level Inputs'!AG81</f>
        <v>-</v>
      </c>
      <c r="AH83" s="204" t="str">
        <f>'3e Historical level Inputs'!AH81</f>
        <v>-</v>
      </c>
      <c r="AI83" s="204" t="str">
        <f>'3e Historical level Inputs'!AI81</f>
        <v>-</v>
      </c>
      <c r="AJ83" s="204" t="str">
        <f>'3e Historical level Inputs'!AJ81</f>
        <v>-</v>
      </c>
      <c r="AK83" s="204" t="str">
        <f>'3e Historical level Inputs'!AK81</f>
        <v>-</v>
      </c>
      <c r="AL83" s="204" t="str">
        <f>'3e Historical level Inputs'!AL81</f>
        <v>-</v>
      </c>
      <c r="AM83" s="204" t="str">
        <f>'3e Historical level Inputs'!AM81</f>
        <v>-</v>
      </c>
      <c r="AN83" s="204" t="str">
        <f>'3e Historical level Inputs'!AN81</f>
        <v>-</v>
      </c>
      <c r="AO83" s="204" t="str">
        <f>'3e Historical level Inputs'!AO81</f>
        <v>-</v>
      </c>
      <c r="AP83" s="204" t="str">
        <f>'3e Historical level Inputs'!AP81</f>
        <v>-</v>
      </c>
      <c r="AQ83" s="172"/>
      <c r="AR83" s="204" t="str">
        <f>'3e Historical level Inputs'!AR81</f>
        <v>-</v>
      </c>
      <c r="AS83" s="204" t="str">
        <f>'3e Historical level Inputs'!AS81</f>
        <v>-</v>
      </c>
      <c r="AT83" s="204" t="str">
        <f>'3e Historical level Inputs'!AT81</f>
        <v>-</v>
      </c>
      <c r="AU83" s="204" t="str">
        <f>'3e Historical level Inputs'!AU81</f>
        <v>-</v>
      </c>
      <c r="AV83" s="204" t="str">
        <f>'3e Historical level Inputs'!AV81</f>
        <v>-</v>
      </c>
      <c r="AW83" s="204" t="str">
        <f>'3e Historical level Inputs'!AW81</f>
        <v>-</v>
      </c>
      <c r="AX83" s="204" t="str">
        <f>'3e Historical level Inputs'!AX81</f>
        <v>-</v>
      </c>
      <c r="AY83" s="204" t="str">
        <f>'3e Historical level Inputs'!AY81</f>
        <v>-</v>
      </c>
      <c r="AZ83" s="204" t="str">
        <f>'3e Historical level Inputs'!AZ81</f>
        <v>-</v>
      </c>
      <c r="BA83" s="204" t="str">
        <f>'3e Historical level Inputs'!BA81</f>
        <v>-</v>
      </c>
      <c r="BB83" s="204" t="str">
        <f>'3e Historical level Inputs'!BB81</f>
        <v>-</v>
      </c>
      <c r="BC83" s="204">
        <f>'3e Historical level Inputs'!BC81</f>
        <v>112.22961548222497</v>
      </c>
      <c r="BD83" s="204">
        <f>'3e Historical level Inputs'!BD81</f>
        <v>114.97097544589151</v>
      </c>
      <c r="BE83" s="204">
        <f>'3e Historical level Inputs'!BE81</f>
        <v>114.97097544589151</v>
      </c>
      <c r="BF83" s="204">
        <f>'3e Historical level Inputs'!BF81</f>
        <v>116.217048156649</v>
      </c>
      <c r="BH83" s="174" t="s">
        <v>210</v>
      </c>
      <c r="BI83" s="204" t="str">
        <f>'3e Historical level Inputs'!BI81</f>
        <v>-</v>
      </c>
      <c r="BJ83" s="204" t="str">
        <f>'3e Historical level Inputs'!BJ81</f>
        <v>-</v>
      </c>
      <c r="BK83" s="204" t="str">
        <f>'3e Historical level Inputs'!BK81</f>
        <v>-</v>
      </c>
      <c r="BL83" s="204" t="str">
        <f>'3e Historical level Inputs'!BL81</f>
        <v>-</v>
      </c>
      <c r="BM83" s="204" t="str">
        <f>'3e Historical level Inputs'!BM81</f>
        <v>-</v>
      </c>
      <c r="BN83" s="204" t="str">
        <f>'3e Historical level Inputs'!BN81</f>
        <v>-</v>
      </c>
      <c r="BO83" s="204" t="str">
        <f>'3e Historical level Inputs'!BO81</f>
        <v>-</v>
      </c>
      <c r="BP83" s="204" t="str">
        <f>'3e Historical level Inputs'!BP81</f>
        <v>-</v>
      </c>
      <c r="BQ83" s="204" t="str">
        <f>'3e Historical level Inputs'!BQ81</f>
        <v>-</v>
      </c>
      <c r="BR83" s="204" t="str">
        <f>'3e Historical level Inputs'!BR81</f>
        <v>-</v>
      </c>
      <c r="BS83" s="204" t="str">
        <f>'3e Historical level Inputs'!BS81</f>
        <v>-</v>
      </c>
      <c r="BT83" s="172"/>
      <c r="BU83" s="204" t="str">
        <f>'3e Historical level Inputs'!BU81</f>
        <v>-</v>
      </c>
      <c r="BV83" s="204" t="str">
        <f>'3e Historical level Inputs'!BV81</f>
        <v>-</v>
      </c>
      <c r="BW83" s="204" t="str">
        <f>'3e Historical level Inputs'!BW81</f>
        <v>-</v>
      </c>
      <c r="BX83" s="204" t="str">
        <f>'3e Historical level Inputs'!BX81</f>
        <v>-</v>
      </c>
      <c r="BY83" s="204" t="str">
        <f>'3e Historical level Inputs'!BY81</f>
        <v>-</v>
      </c>
      <c r="BZ83" s="204" t="str">
        <f>'3e Historical level Inputs'!BZ81</f>
        <v>-</v>
      </c>
      <c r="CA83" s="204" t="str">
        <f>'3e Historical level Inputs'!CA81</f>
        <v>-</v>
      </c>
      <c r="CB83" s="204" t="str">
        <f>'3e Historical level Inputs'!CB81</f>
        <v>-</v>
      </c>
      <c r="CC83" s="204" t="str">
        <f>'3e Historical level Inputs'!CC81</f>
        <v>-</v>
      </c>
      <c r="CD83" s="204" t="str">
        <f>'3e Historical level Inputs'!CD81</f>
        <v>-</v>
      </c>
      <c r="CE83" s="204" t="str">
        <f>'3e Historical level Inputs'!CE81</f>
        <v>-</v>
      </c>
      <c r="CF83" s="204">
        <f>'3e Historical level Inputs'!CF81</f>
        <v>120.33591124254913</v>
      </c>
      <c r="CG83" s="204">
        <f>'3e Historical level Inputs'!CG81</f>
        <v>123.27527843056102</v>
      </c>
      <c r="CH83" s="204">
        <f>'3e Historical level Inputs'!CH81</f>
        <v>123.27527843056102</v>
      </c>
      <c r="CI83" s="204">
        <f>'3e Historical level Inputs'!CI81</f>
        <v>124.61135442511197</v>
      </c>
      <c r="CJ83" s="144"/>
      <c r="CK83" s="174" t="s">
        <v>210</v>
      </c>
      <c r="CL83" s="204" t="str">
        <f>'3e Historical level Inputs'!CL81</f>
        <v>-</v>
      </c>
      <c r="CM83" s="204" t="str">
        <f>'3e Historical level Inputs'!CM81</f>
        <v>-</v>
      </c>
      <c r="CN83" s="204" t="str">
        <f>'3e Historical level Inputs'!CN81</f>
        <v>-</v>
      </c>
      <c r="CO83" s="204" t="str">
        <f>'3e Historical level Inputs'!CO81</f>
        <v>-</v>
      </c>
      <c r="CP83" s="204" t="str">
        <f>'3e Historical level Inputs'!CP81</f>
        <v>-</v>
      </c>
      <c r="CQ83" s="204" t="str">
        <f>'3e Historical level Inputs'!CQ81</f>
        <v>-</v>
      </c>
      <c r="CR83" s="204" t="str">
        <f>'3e Historical level Inputs'!CR81</f>
        <v>-</v>
      </c>
      <c r="CS83" s="204" t="str">
        <f>'3e Historical level Inputs'!CS81</f>
        <v>-</v>
      </c>
      <c r="CT83" s="204" t="str">
        <f>'3e Historical level Inputs'!CT81</f>
        <v>-</v>
      </c>
      <c r="CU83" s="204" t="str">
        <f>'3e Historical level Inputs'!CU81</f>
        <v>-</v>
      </c>
      <c r="CV83" s="204" t="str">
        <f>'3e Historical level Inputs'!CV81</f>
        <v>-</v>
      </c>
      <c r="CW83" s="172"/>
      <c r="CX83" s="204" t="str">
        <f>'3e Historical level Inputs'!CX81</f>
        <v>-</v>
      </c>
      <c r="CY83" s="204" t="str">
        <f>'3e Historical level Inputs'!CY81</f>
        <v>-</v>
      </c>
      <c r="CZ83" s="204" t="str">
        <f>'3e Historical level Inputs'!CZ81</f>
        <v>-</v>
      </c>
      <c r="DA83" s="204" t="str">
        <f>'3e Historical level Inputs'!DA81</f>
        <v>-</v>
      </c>
      <c r="DB83" s="204" t="str">
        <f>'3e Historical level Inputs'!DB81</f>
        <v>-</v>
      </c>
      <c r="DC83" s="204" t="str">
        <f>'3e Historical level Inputs'!DC81</f>
        <v>-</v>
      </c>
      <c r="DD83" s="204" t="str">
        <f>'3e Historical level Inputs'!DD81</f>
        <v>-</v>
      </c>
      <c r="DE83" s="204" t="str">
        <f>'3e Historical level Inputs'!DE81</f>
        <v>-</v>
      </c>
      <c r="DF83" s="204" t="str">
        <f>'3e Historical level Inputs'!DF81</f>
        <v>-</v>
      </c>
      <c r="DG83" s="204" t="str">
        <f>'3e Historical level Inputs'!DG81</f>
        <v>-</v>
      </c>
      <c r="DH83" s="204" t="str">
        <f>'3e Historical level Inputs'!DH81</f>
        <v>-</v>
      </c>
      <c r="DI83" s="204">
        <f>'3e Historical level Inputs'!DI81</f>
        <v>232.56552672477409</v>
      </c>
      <c r="DJ83" s="204">
        <f>'3e Historical level Inputs'!DJ81</f>
        <v>238.24625387645253</v>
      </c>
      <c r="DK83" s="204">
        <f>'3e Historical level Inputs'!DK81</f>
        <v>238.24625387645253</v>
      </c>
      <c r="DL83" s="204">
        <f>'3e Historical level Inputs'!DL81</f>
        <v>240.82840258176097</v>
      </c>
    </row>
    <row r="84" spans="2:116" s="158" customFormat="1" ht="10.5" customHeight="1">
      <c r="B84" s="174" t="s">
        <v>211</v>
      </c>
      <c r="C84" s="204" t="str">
        <f>'3e Historical level Inputs'!C82</f>
        <v>-</v>
      </c>
      <c r="D84" s="204" t="str">
        <f>'3e Historical level Inputs'!D82</f>
        <v>-</v>
      </c>
      <c r="E84" s="204" t="str">
        <f>'3e Historical level Inputs'!E82</f>
        <v>-</v>
      </c>
      <c r="F84" s="204" t="str">
        <f>'3e Historical level Inputs'!F82</f>
        <v>-</v>
      </c>
      <c r="G84" s="204" t="str">
        <f>'3e Historical level Inputs'!G82</f>
        <v>-</v>
      </c>
      <c r="H84" s="204" t="str">
        <f>'3e Historical level Inputs'!H82</f>
        <v>-</v>
      </c>
      <c r="I84" s="204" t="str">
        <f>'3e Historical level Inputs'!I82</f>
        <v>-</v>
      </c>
      <c r="J84" s="204" t="str">
        <f>'3e Historical level Inputs'!J82</f>
        <v>-</v>
      </c>
      <c r="K84" s="204" t="str">
        <f>'3e Historical level Inputs'!K82</f>
        <v>-</v>
      </c>
      <c r="L84" s="204" t="str">
        <f>'3e Historical level Inputs'!L82</f>
        <v>-</v>
      </c>
      <c r="M84" s="204" t="str">
        <f>'3e Historical level Inputs'!M82</f>
        <v>-</v>
      </c>
      <c r="N84" s="172"/>
      <c r="O84" s="204" t="str">
        <f>'3e Historical level Inputs'!O82</f>
        <v>-</v>
      </c>
      <c r="P84" s="204" t="str">
        <f>'3e Historical level Inputs'!P82</f>
        <v>-</v>
      </c>
      <c r="Q84" s="204" t="str">
        <f>'3e Historical level Inputs'!Q82</f>
        <v>-</v>
      </c>
      <c r="R84" s="204" t="str">
        <f>'3e Historical level Inputs'!R82</f>
        <v>-</v>
      </c>
      <c r="S84" s="204" t="str">
        <f>'3e Historical level Inputs'!S82</f>
        <v>-</v>
      </c>
      <c r="T84" s="204" t="str">
        <f>'3e Historical level Inputs'!T82</f>
        <v>-</v>
      </c>
      <c r="U84" s="204" t="str">
        <f>'3e Historical level Inputs'!U82</f>
        <v>-</v>
      </c>
      <c r="V84" s="204" t="str">
        <f>'3e Historical level Inputs'!V82</f>
        <v>-</v>
      </c>
      <c r="W84" s="204" t="str">
        <f>'3e Historical level Inputs'!W82</f>
        <v>-</v>
      </c>
      <c r="X84" s="204" t="str">
        <f>'3e Historical level Inputs'!X82</f>
        <v>-</v>
      </c>
      <c r="Y84" s="204" t="str">
        <f>'3e Historical level Inputs'!Y82</f>
        <v>-</v>
      </c>
      <c r="Z84" s="204">
        <f>'3e Historical level Inputs'!Z82</f>
        <v>83.311967859287947</v>
      </c>
      <c r="AA84" s="204">
        <f>'3e Historical level Inputs'!AA82</f>
        <v>85.251302443735113</v>
      </c>
      <c r="AB84" s="204">
        <f>'3e Historical level Inputs'!AB82</f>
        <v>80.053401496086693</v>
      </c>
      <c r="AC84" s="204">
        <f>'3e Historical level Inputs'!AC82</f>
        <v>74.395767787990238</v>
      </c>
      <c r="AD84" s="144"/>
      <c r="AE84" s="174" t="s">
        <v>211</v>
      </c>
      <c r="AF84" s="204" t="str">
        <f>'3e Historical level Inputs'!AF82</f>
        <v>-</v>
      </c>
      <c r="AG84" s="204" t="str">
        <f>'3e Historical level Inputs'!AG82</f>
        <v>-</v>
      </c>
      <c r="AH84" s="204" t="str">
        <f>'3e Historical level Inputs'!AH82</f>
        <v>-</v>
      </c>
      <c r="AI84" s="204" t="str">
        <f>'3e Historical level Inputs'!AI82</f>
        <v>-</v>
      </c>
      <c r="AJ84" s="204" t="str">
        <f>'3e Historical level Inputs'!AJ82</f>
        <v>-</v>
      </c>
      <c r="AK84" s="204" t="str">
        <f>'3e Historical level Inputs'!AK82</f>
        <v>-</v>
      </c>
      <c r="AL84" s="204" t="str">
        <f>'3e Historical level Inputs'!AL82</f>
        <v>-</v>
      </c>
      <c r="AM84" s="204" t="str">
        <f>'3e Historical level Inputs'!AM82</f>
        <v>-</v>
      </c>
      <c r="AN84" s="204" t="str">
        <f>'3e Historical level Inputs'!AN82</f>
        <v>-</v>
      </c>
      <c r="AO84" s="204" t="str">
        <f>'3e Historical level Inputs'!AO82</f>
        <v>-</v>
      </c>
      <c r="AP84" s="204" t="str">
        <f>'3e Historical level Inputs'!AP82</f>
        <v>-</v>
      </c>
      <c r="AQ84" s="172"/>
      <c r="AR84" s="204" t="str">
        <f>'3e Historical level Inputs'!AR82</f>
        <v>-</v>
      </c>
      <c r="AS84" s="204" t="str">
        <f>'3e Historical level Inputs'!AS82</f>
        <v>-</v>
      </c>
      <c r="AT84" s="204" t="str">
        <f>'3e Historical level Inputs'!AT82</f>
        <v>-</v>
      </c>
      <c r="AU84" s="204" t="str">
        <f>'3e Historical level Inputs'!AU82</f>
        <v>-</v>
      </c>
      <c r="AV84" s="204" t="str">
        <f>'3e Historical level Inputs'!AV82</f>
        <v>-</v>
      </c>
      <c r="AW84" s="204" t="str">
        <f>'3e Historical level Inputs'!AW82</f>
        <v>-</v>
      </c>
      <c r="AX84" s="204" t="str">
        <f>'3e Historical level Inputs'!AX82</f>
        <v>-</v>
      </c>
      <c r="AY84" s="204" t="str">
        <f>'3e Historical level Inputs'!AY82</f>
        <v>-</v>
      </c>
      <c r="AZ84" s="204" t="str">
        <f>'3e Historical level Inputs'!AZ82</f>
        <v>-</v>
      </c>
      <c r="BA84" s="204" t="str">
        <f>'3e Historical level Inputs'!BA82</f>
        <v>-</v>
      </c>
      <c r="BB84" s="204" t="str">
        <f>'3e Historical level Inputs'!BB82</f>
        <v>-</v>
      </c>
      <c r="BC84" s="204">
        <f>'3e Historical level Inputs'!BC82</f>
        <v>101.95077369866331</v>
      </c>
      <c r="BD84" s="204">
        <f>'3e Historical level Inputs'!BD82</f>
        <v>104.49473492016045</v>
      </c>
      <c r="BE84" s="204">
        <f>'3e Historical level Inputs'!BE82</f>
        <v>102.54336381708971</v>
      </c>
      <c r="BF84" s="204">
        <f>'3e Historical level Inputs'!BF82</f>
        <v>93.001988644888556</v>
      </c>
      <c r="BH84" s="174" t="s">
        <v>211</v>
      </c>
      <c r="BI84" s="204" t="str">
        <f>'3e Historical level Inputs'!BI82</f>
        <v>-</v>
      </c>
      <c r="BJ84" s="204" t="str">
        <f>'3e Historical level Inputs'!BJ82</f>
        <v>-</v>
      </c>
      <c r="BK84" s="204" t="str">
        <f>'3e Historical level Inputs'!BK82</f>
        <v>-</v>
      </c>
      <c r="BL84" s="204" t="str">
        <f>'3e Historical level Inputs'!BL82</f>
        <v>-</v>
      </c>
      <c r="BM84" s="204" t="str">
        <f>'3e Historical level Inputs'!BM82</f>
        <v>-</v>
      </c>
      <c r="BN84" s="204" t="str">
        <f>'3e Historical level Inputs'!BN82</f>
        <v>-</v>
      </c>
      <c r="BO84" s="204" t="str">
        <f>'3e Historical level Inputs'!BO82</f>
        <v>-</v>
      </c>
      <c r="BP84" s="204" t="str">
        <f>'3e Historical level Inputs'!BP82</f>
        <v>-</v>
      </c>
      <c r="BQ84" s="204" t="str">
        <f>'3e Historical level Inputs'!BQ82</f>
        <v>-</v>
      </c>
      <c r="BR84" s="204" t="str">
        <f>'3e Historical level Inputs'!BR82</f>
        <v>-</v>
      </c>
      <c r="BS84" s="204" t="str">
        <f>'3e Historical level Inputs'!BS82</f>
        <v>-</v>
      </c>
      <c r="BT84" s="172"/>
      <c r="BU84" s="204" t="str">
        <f>'3e Historical level Inputs'!BU82</f>
        <v>-</v>
      </c>
      <c r="BV84" s="204" t="str">
        <f>'3e Historical level Inputs'!BV82</f>
        <v>-</v>
      </c>
      <c r="BW84" s="204" t="str">
        <f>'3e Historical level Inputs'!BW82</f>
        <v>-</v>
      </c>
      <c r="BX84" s="204" t="str">
        <f>'3e Historical level Inputs'!BX82</f>
        <v>-</v>
      </c>
      <c r="BY84" s="204" t="str">
        <f>'3e Historical level Inputs'!BY82</f>
        <v>-</v>
      </c>
      <c r="BZ84" s="204" t="str">
        <f>'3e Historical level Inputs'!BZ82</f>
        <v>-</v>
      </c>
      <c r="CA84" s="204" t="str">
        <f>'3e Historical level Inputs'!CA82</f>
        <v>-</v>
      </c>
      <c r="CB84" s="204" t="str">
        <f>'3e Historical level Inputs'!CB82</f>
        <v>-</v>
      </c>
      <c r="CC84" s="204" t="str">
        <f>'3e Historical level Inputs'!CC82</f>
        <v>-</v>
      </c>
      <c r="CD84" s="204" t="str">
        <f>'3e Historical level Inputs'!CD82</f>
        <v>-</v>
      </c>
      <c r="CE84" s="204" t="str">
        <f>'3e Historical level Inputs'!CE82</f>
        <v>-</v>
      </c>
      <c r="CF84" s="204">
        <f>'3e Historical level Inputs'!CF82</f>
        <v>72.635892691368255</v>
      </c>
      <c r="CG84" s="204">
        <f>'3e Historical level Inputs'!CG82</f>
        <v>73.046031621048385</v>
      </c>
      <c r="CH84" s="204">
        <f>'3e Historical level Inputs'!CH82</f>
        <v>67.701706113338304</v>
      </c>
      <c r="CI84" s="204">
        <f>'3e Historical level Inputs'!CI82</f>
        <v>64.349234858200958</v>
      </c>
      <c r="CJ84" s="144"/>
      <c r="CK84" s="174" t="s">
        <v>211</v>
      </c>
      <c r="CL84" s="204" t="str">
        <f>'3e Historical level Inputs'!CL82</f>
        <v>-</v>
      </c>
      <c r="CM84" s="204" t="str">
        <f>'3e Historical level Inputs'!CM82</f>
        <v>-</v>
      </c>
      <c r="CN84" s="204" t="str">
        <f>'3e Historical level Inputs'!CN82</f>
        <v>-</v>
      </c>
      <c r="CO84" s="204" t="str">
        <f>'3e Historical level Inputs'!CO82</f>
        <v>-</v>
      </c>
      <c r="CP84" s="204" t="str">
        <f>'3e Historical level Inputs'!CP82</f>
        <v>-</v>
      </c>
      <c r="CQ84" s="204" t="str">
        <f>'3e Historical level Inputs'!CQ82</f>
        <v>-</v>
      </c>
      <c r="CR84" s="204" t="str">
        <f>'3e Historical level Inputs'!CR82</f>
        <v>-</v>
      </c>
      <c r="CS84" s="204" t="str">
        <f>'3e Historical level Inputs'!CS82</f>
        <v>-</v>
      </c>
      <c r="CT84" s="204" t="str">
        <f>'3e Historical level Inputs'!CT82</f>
        <v>-</v>
      </c>
      <c r="CU84" s="204" t="str">
        <f>'3e Historical level Inputs'!CU82</f>
        <v>-</v>
      </c>
      <c r="CV84" s="204" t="str">
        <f>'3e Historical level Inputs'!CV82</f>
        <v>-</v>
      </c>
      <c r="CW84" s="172"/>
      <c r="CX84" s="204" t="str">
        <f>'3e Historical level Inputs'!CX82</f>
        <v>-</v>
      </c>
      <c r="CY84" s="204" t="str">
        <f>'3e Historical level Inputs'!CY82</f>
        <v>-</v>
      </c>
      <c r="CZ84" s="204" t="str">
        <f>'3e Historical level Inputs'!CZ82</f>
        <v>-</v>
      </c>
      <c r="DA84" s="204" t="str">
        <f>'3e Historical level Inputs'!DA82</f>
        <v>-</v>
      </c>
      <c r="DB84" s="204" t="str">
        <f>'3e Historical level Inputs'!DB82</f>
        <v>-</v>
      </c>
      <c r="DC84" s="204" t="str">
        <f>'3e Historical level Inputs'!DC82</f>
        <v>-</v>
      </c>
      <c r="DD84" s="204" t="str">
        <f>'3e Historical level Inputs'!DD82</f>
        <v>-</v>
      </c>
      <c r="DE84" s="204" t="str">
        <f>'3e Historical level Inputs'!DE82</f>
        <v>-</v>
      </c>
      <c r="DF84" s="204" t="str">
        <f>'3e Historical level Inputs'!DF82</f>
        <v>-</v>
      </c>
      <c r="DG84" s="204" t="str">
        <f>'3e Historical level Inputs'!DG82</f>
        <v>-</v>
      </c>
      <c r="DH84" s="204" t="str">
        <f>'3e Historical level Inputs'!DH82</f>
        <v>-</v>
      </c>
      <c r="DI84" s="204">
        <f>'3e Historical level Inputs'!DI82</f>
        <v>155.9478605506562</v>
      </c>
      <c r="DJ84" s="204">
        <f>'3e Historical level Inputs'!DJ82</f>
        <v>158.29733406478351</v>
      </c>
      <c r="DK84" s="204">
        <f>'3e Historical level Inputs'!DK82</f>
        <v>147.75510760942501</v>
      </c>
      <c r="DL84" s="204">
        <f>'3e Historical level Inputs'!DL82</f>
        <v>138.74500264619121</v>
      </c>
    </row>
    <row r="85" spans="2:116" s="158" customFormat="1" ht="10.5" customHeight="1">
      <c r="B85" s="174" t="s">
        <v>212</v>
      </c>
      <c r="C85" s="204">
        <f>'3e Historical level Inputs'!C83</f>
        <v>10.198999242406646</v>
      </c>
      <c r="D85" s="204">
        <f>'3e Historical level Inputs'!D83</f>
        <v>10.083314739812485</v>
      </c>
      <c r="E85" s="204">
        <f>'3e Historical level Inputs'!E83</f>
        <v>10.883321554204937</v>
      </c>
      <c r="F85" s="204">
        <f>'3e Historical level Inputs'!F83</f>
        <v>11.423421480869928</v>
      </c>
      <c r="G85" s="204">
        <f>'3e Historical level Inputs'!G83</f>
        <v>12.660764225201641</v>
      </c>
      <c r="H85" s="204">
        <f>'3e Historical level Inputs'!H83</f>
        <v>12.256265729946378</v>
      </c>
      <c r="I85" s="204">
        <f>'3e Historical level Inputs'!I83</f>
        <v>12.292655435103111</v>
      </c>
      <c r="J85" s="204">
        <f>'3e Historical level Inputs'!J83</f>
        <v>11.92905684132829</v>
      </c>
      <c r="K85" s="204">
        <f>'3e Historical level Inputs'!K83</f>
        <v>12.996682766766225</v>
      </c>
      <c r="L85" s="204">
        <f>'3e Historical level Inputs'!L83</f>
        <v>14.076302525620884</v>
      </c>
      <c r="M85" s="204">
        <f>'3e Historical level Inputs'!M83</f>
        <v>19.890338552859848</v>
      </c>
      <c r="N85" s="172"/>
      <c r="O85" s="204">
        <f>'3e Historical level Inputs'!O83</f>
        <v>33.681391083174709</v>
      </c>
      <c r="P85" s="204">
        <f>'3e Historical level Inputs'!P83</f>
        <v>42.755552668531003</v>
      </c>
      <c r="Q85" s="204">
        <f>'3e Historical level Inputs'!Q83</f>
        <v>33.402767571579929</v>
      </c>
      <c r="R85" s="204">
        <f>'3e Historical level Inputs'!R83</f>
        <v>21.473240954252425</v>
      </c>
      <c r="S85" s="204">
        <f>'3e Historical level Inputs'!S83</f>
        <v>24.171130157170072</v>
      </c>
      <c r="T85" s="204">
        <f>'3e Historical level Inputs'!T83</f>
        <v>24.704146326203645</v>
      </c>
      <c r="U85" s="204">
        <f>'3e Historical level Inputs'!U83</f>
        <v>23.234961630955858</v>
      </c>
      <c r="V85" s="204">
        <f>'3e Historical level Inputs'!V83</f>
        <v>22.33932996948753</v>
      </c>
      <c r="W85" s="204">
        <f>'3e Historical level Inputs'!W83</f>
        <v>24.635074368985471</v>
      </c>
      <c r="X85" s="204">
        <f>'3e Historical level Inputs'!X83</f>
        <v>24.79084559827319</v>
      </c>
      <c r="Y85" s="204">
        <f>'3e Historical level Inputs'!Y83</f>
        <v>25.545465559251685</v>
      </c>
      <c r="Z85" s="204">
        <f>'3e Historical level Inputs'!Z83</f>
        <v>24.995139846525642</v>
      </c>
      <c r="AA85" s="204">
        <f>'3e Historical level Inputs'!AA83</f>
        <v>24.57630657322898</v>
      </c>
      <c r="AB85" s="204">
        <f>'3e Historical level Inputs'!AB83</f>
        <v>23.683924516102419</v>
      </c>
      <c r="AC85" s="204">
        <f>'3e Historical level Inputs'!AC83</f>
        <v>22.820341787474469</v>
      </c>
      <c r="AD85" s="144"/>
      <c r="AE85" s="174" t="s">
        <v>212</v>
      </c>
      <c r="AF85" s="204">
        <f>'3e Historical level Inputs'!AF83</f>
        <v>12.237809914632464</v>
      </c>
      <c r="AG85" s="204">
        <f>'3e Historical level Inputs'!AG83</f>
        <v>12.080358567096381</v>
      </c>
      <c r="AH85" s="204">
        <f>'3e Historical level Inputs'!AH83</f>
        <v>13.288790544989686</v>
      </c>
      <c r="AI85" s="204">
        <f>'3e Historical level Inputs'!AI83</f>
        <v>13.969709224104179</v>
      </c>
      <c r="AJ85" s="204">
        <f>'3e Historical level Inputs'!AJ83</f>
        <v>15.556782010939202</v>
      </c>
      <c r="AK85" s="204">
        <f>'3e Historical level Inputs'!AK83</f>
        <v>14.981125104552756</v>
      </c>
      <c r="AL85" s="204">
        <f>'3e Historical level Inputs'!AL83</f>
        <v>14.995140848619362</v>
      </c>
      <c r="AM85" s="204">
        <f>'3e Historical level Inputs'!AM83</f>
        <v>14.444609408444137</v>
      </c>
      <c r="AN85" s="204">
        <f>'3e Historical level Inputs'!AN83</f>
        <v>15.818169939410097</v>
      </c>
      <c r="AO85" s="204">
        <f>'3e Historical level Inputs'!AO83</f>
        <v>17.327275092518867</v>
      </c>
      <c r="AP85" s="204">
        <f>'3e Historical level Inputs'!AP83</f>
        <v>24.438574370224824</v>
      </c>
      <c r="AQ85" s="172"/>
      <c r="AR85" s="204">
        <f>'3e Historical level Inputs'!AR83</f>
        <v>42.159392048380305</v>
      </c>
      <c r="AS85" s="204">
        <f>'3e Historical level Inputs'!AS83</f>
        <v>56.41042955043342</v>
      </c>
      <c r="AT85" s="204">
        <f>'3e Historical level Inputs'!AT83</f>
        <v>43.161877385537785</v>
      </c>
      <c r="AU85" s="204">
        <f>'3e Historical level Inputs'!AU83</f>
        <v>26.601566377674207</v>
      </c>
      <c r="AV85" s="204">
        <f>'3e Historical level Inputs'!AV83</f>
        <v>27.646417332208198</v>
      </c>
      <c r="AW85" s="204">
        <f>'3e Historical level Inputs'!AW83</f>
        <v>28.419264313853471</v>
      </c>
      <c r="AX85" s="204">
        <f>'3e Historical level Inputs'!AX83</f>
        <v>26.136963498076856</v>
      </c>
      <c r="AY85" s="204">
        <f>'3e Historical level Inputs'!AY83</f>
        <v>24.868658078495194</v>
      </c>
      <c r="AZ85" s="204">
        <f>'3e Historical level Inputs'!AZ83</f>
        <v>27.742364002293986</v>
      </c>
      <c r="BA85" s="204">
        <f>'3e Historical level Inputs'!BA83</f>
        <v>28.032399671098371</v>
      </c>
      <c r="BB85" s="204">
        <f>'3e Historical level Inputs'!BB83</f>
        <v>29.017021204802919</v>
      </c>
      <c r="BC85" s="204">
        <f>'3e Historical level Inputs'!BC83</f>
        <v>28.319452612840816</v>
      </c>
      <c r="BD85" s="204">
        <f>'3e Historical level Inputs'!BD83</f>
        <v>27.88004283762573</v>
      </c>
      <c r="BE85" s="204">
        <f>'3e Historical level Inputs'!BE83</f>
        <v>27.545029035570991</v>
      </c>
      <c r="BF85" s="204">
        <f>'3e Historical level Inputs'!BF83</f>
        <v>26.01468077370345</v>
      </c>
      <c r="BH85" s="174" t="s">
        <v>212</v>
      </c>
      <c r="BI85" s="204">
        <f>'3e Historical level Inputs'!BI83</f>
        <v>9.0983231606131323</v>
      </c>
      <c r="BJ85" s="204">
        <f>'3e Historical level Inputs'!BJ83</f>
        <v>9.0877119718802266</v>
      </c>
      <c r="BK85" s="204">
        <f>'3e Historical level Inputs'!BK83</f>
        <v>9.616281337394744</v>
      </c>
      <c r="BL85" s="204">
        <f>'3e Historical level Inputs'!BL83</f>
        <v>10.421683131621787</v>
      </c>
      <c r="BM85" s="204">
        <f>'3e Historical level Inputs'!BM83</f>
        <v>11.385339814271807</v>
      </c>
      <c r="BN85" s="204">
        <f>'3e Historical level Inputs'!BN83</f>
        <v>10.372642364681072</v>
      </c>
      <c r="BO85" s="204">
        <f>'3e Historical level Inputs'!BO83</f>
        <v>10.019597873948353</v>
      </c>
      <c r="BP85" s="204">
        <f>'3e Historical level Inputs'!BP83</f>
        <v>8.7918087149382291</v>
      </c>
      <c r="BQ85" s="204">
        <f>'3e Historical level Inputs'!BQ83</f>
        <v>9.5941346693714404</v>
      </c>
      <c r="BR85" s="204">
        <f>'3e Historical level Inputs'!BR83</f>
        <v>11.205937079332832</v>
      </c>
      <c r="BS85" s="204">
        <f>'3e Historical level Inputs'!BS83</f>
        <v>18.737541924122656</v>
      </c>
      <c r="BT85" s="172"/>
      <c r="BU85" s="204">
        <f>'3e Historical level Inputs'!BU83</f>
        <v>35.495951353859155</v>
      </c>
      <c r="BV85" s="204">
        <f>'3e Historical level Inputs'!BV83</f>
        <v>40.721161278835631</v>
      </c>
      <c r="BW85" s="204">
        <f>'3e Historical level Inputs'!BW83</f>
        <v>30.697906657054808</v>
      </c>
      <c r="BX85" s="204">
        <f>'3e Historical level Inputs'!BX83</f>
        <v>19.204104882434667</v>
      </c>
      <c r="BY85" s="204">
        <f>'3e Historical level Inputs'!BY83</f>
        <v>22.692219570757945</v>
      </c>
      <c r="BZ85" s="204">
        <f>'3e Historical level Inputs'!BZ83</f>
        <v>23.548905321243328</v>
      </c>
      <c r="CA85" s="204">
        <f>'3e Historical level Inputs'!CA83</f>
        <v>21.318695786996013</v>
      </c>
      <c r="CB85" s="204">
        <f>'3e Historical level Inputs'!CB83</f>
        <v>20.40741606453312</v>
      </c>
      <c r="CC85" s="204">
        <f>'3e Historical level Inputs'!CC83</f>
        <v>22.947959411307121</v>
      </c>
      <c r="CD85" s="204">
        <f>'3e Historical level Inputs'!CD83</f>
        <v>23.116627371864492</v>
      </c>
      <c r="CE85" s="204">
        <f>'3e Historical level Inputs'!CE83</f>
        <v>24.458206005299964</v>
      </c>
      <c r="CF85" s="204">
        <f>'3e Historical level Inputs'!CF83</f>
        <v>23.363809004703739</v>
      </c>
      <c r="CG85" s="204">
        <f>'3e Historical level Inputs'!CG83</f>
        <v>22.746352979424536</v>
      </c>
      <c r="CH85" s="204">
        <f>'3e Historical level Inputs'!CH83</f>
        <v>21.814484958761643</v>
      </c>
      <c r="CI85" s="204">
        <f>'3e Historical level Inputs'!CI83</f>
        <v>21.338406906153246</v>
      </c>
      <c r="CJ85" s="144"/>
      <c r="CK85" s="174" t="s">
        <v>212</v>
      </c>
      <c r="CL85" s="204">
        <f>'3e Historical level Inputs'!CL83</f>
        <v>19.297322403019777</v>
      </c>
      <c r="CM85" s="204">
        <f>'3e Historical level Inputs'!CM83</f>
        <v>19.171026711692711</v>
      </c>
      <c r="CN85" s="204">
        <f>'3e Historical level Inputs'!CN83</f>
        <v>20.499602891599679</v>
      </c>
      <c r="CO85" s="204">
        <f>'3e Historical level Inputs'!CO83</f>
        <v>21.845104612491717</v>
      </c>
      <c r="CP85" s="204">
        <f>'3e Historical level Inputs'!CP83</f>
        <v>24.046104039473448</v>
      </c>
      <c r="CQ85" s="204">
        <f>'3e Historical level Inputs'!CQ83</f>
        <v>22.628908094627448</v>
      </c>
      <c r="CR85" s="204">
        <f>'3e Historical level Inputs'!CR83</f>
        <v>22.312253309051464</v>
      </c>
      <c r="CS85" s="204">
        <f>'3e Historical level Inputs'!CS83</f>
        <v>20.720865556266517</v>
      </c>
      <c r="CT85" s="204">
        <f>'3e Historical level Inputs'!CT83</f>
        <v>22.590817436137666</v>
      </c>
      <c r="CU85" s="204">
        <f>'3e Historical level Inputs'!CU83</f>
        <v>25.282239604953716</v>
      </c>
      <c r="CV85" s="204">
        <f>'3e Historical level Inputs'!CV83</f>
        <v>38.627880476982504</v>
      </c>
      <c r="CW85" s="172"/>
      <c r="CX85" s="204">
        <f>'3e Historical level Inputs'!CX83</f>
        <v>69.177342437033872</v>
      </c>
      <c r="CY85" s="204">
        <f>'3e Historical level Inputs'!CY83</f>
        <v>83.476713947366633</v>
      </c>
      <c r="CZ85" s="204">
        <f>'3e Historical level Inputs'!CZ83</f>
        <v>64.100674228634745</v>
      </c>
      <c r="DA85" s="204">
        <f>'3e Historical level Inputs'!DA83</f>
        <v>40.677345836687095</v>
      </c>
      <c r="DB85" s="204">
        <f>'3e Historical level Inputs'!DB83</f>
        <v>46.863349727928018</v>
      </c>
      <c r="DC85" s="204">
        <f>'3e Historical level Inputs'!DC83</f>
        <v>48.253051647446974</v>
      </c>
      <c r="DD85" s="204">
        <f>'3e Historical level Inputs'!DD83</f>
        <v>44.553657417951868</v>
      </c>
      <c r="DE85" s="204">
        <f>'3e Historical level Inputs'!DE83</f>
        <v>42.746746034020646</v>
      </c>
      <c r="DF85" s="204">
        <f>'3e Historical level Inputs'!DF83</f>
        <v>47.583033780292595</v>
      </c>
      <c r="DG85" s="204">
        <f>'3e Historical level Inputs'!DG83</f>
        <v>47.907472970137682</v>
      </c>
      <c r="DH85" s="204">
        <f>'3e Historical level Inputs'!DH83</f>
        <v>50.003671564551652</v>
      </c>
      <c r="DI85" s="204">
        <f>'3e Historical level Inputs'!DI83</f>
        <v>48.358948851229385</v>
      </c>
      <c r="DJ85" s="204">
        <f>'3e Historical level Inputs'!DJ83</f>
        <v>47.322659552653519</v>
      </c>
      <c r="DK85" s="204">
        <f>'3e Historical level Inputs'!DK83</f>
        <v>45.498409474864062</v>
      </c>
      <c r="DL85" s="204">
        <f>'3e Historical level Inputs'!DL83</f>
        <v>44.158748693627714</v>
      </c>
    </row>
    <row r="86" spans="2:116" s="158" customFormat="1" ht="10.5" customHeight="1">
      <c r="B86" s="175" t="s">
        <v>213</v>
      </c>
      <c r="C86" s="204">
        <f>'3e Historical level Inputs'!C84</f>
        <v>5.8833825796880115</v>
      </c>
      <c r="D86" s="204">
        <f>'3e Historical level Inputs'!D84</f>
        <v>5.7811945368181537</v>
      </c>
      <c r="E86" s="204">
        <f>'3e Historical level Inputs'!E84</f>
        <v>6.4585519780370522</v>
      </c>
      <c r="F86" s="204">
        <f>'3e Historical level Inputs'!F84</f>
        <v>6.8805116928401144</v>
      </c>
      <c r="G86" s="204">
        <f>'3e Historical level Inputs'!G84</f>
        <v>7.7280958519178506</v>
      </c>
      <c r="H86" s="204">
        <f>'3e Historical level Inputs'!H84</f>
        <v>7.3911943177125599</v>
      </c>
      <c r="I86" s="204">
        <f>'3e Historical level Inputs'!I84</f>
        <v>7.4151052717152792</v>
      </c>
      <c r="J86" s="204">
        <f>'3e Historical level Inputs'!J84</f>
        <v>7.0839032717899135</v>
      </c>
      <c r="K86" s="204">
        <f>'3e Historical level Inputs'!K84</f>
        <v>7.7726171500394772</v>
      </c>
      <c r="L86" s="204">
        <f>'3e Historical level Inputs'!L84</f>
        <v>8.602865353060773</v>
      </c>
      <c r="M86" s="204">
        <f>'3e Historical level Inputs'!M84</f>
        <v>12.373346110027262</v>
      </c>
      <c r="N86" s="172"/>
      <c r="O86" s="204">
        <f>'3e Historical level Inputs'!O84</f>
        <v>22.921282433697264</v>
      </c>
      <c r="P86" s="204">
        <f>'3e Historical level Inputs'!P84</f>
        <v>29.913637428181477</v>
      </c>
      <c r="Q86" s="204">
        <f>'3e Historical level Inputs'!Q84</f>
        <v>22.430931902487792</v>
      </c>
      <c r="R86" s="204">
        <f>'3e Historical level Inputs'!R84</f>
        <v>13.14720253366176</v>
      </c>
      <c r="S86" s="204">
        <f>'3e Historical level Inputs'!S84</f>
        <v>11.912409425362901</v>
      </c>
      <c r="T86" s="204">
        <f>'3e Historical level Inputs'!T84</f>
        <v>12.478631184919882</v>
      </c>
      <c r="U86" s="204">
        <f>'3e Historical level Inputs'!U84</f>
        <v>11.160800798727186</v>
      </c>
      <c r="V86" s="204">
        <f>'3e Historical level Inputs'!V84</f>
        <v>10.294735041489785</v>
      </c>
      <c r="W86" s="204">
        <f>'3e Historical level Inputs'!W84</f>
        <v>11.104125398396672</v>
      </c>
      <c r="X86" s="204">
        <f>'3e Historical level Inputs'!X84</f>
        <v>11.262433038739147</v>
      </c>
      <c r="Y86" s="204">
        <f>'3e Historical level Inputs'!Y84</f>
        <v>12.030897131061861</v>
      </c>
      <c r="Z86" s="204">
        <f>'3e Historical level Inputs'!Z84</f>
        <v>11.471610506697278</v>
      </c>
      <c r="AA86" s="204">
        <f>'3e Historical level Inputs'!AA84</f>
        <v>11.612020860070533</v>
      </c>
      <c r="AB86" s="204">
        <f>'3e Historical level Inputs'!AB84</f>
        <v>10.910179729884732</v>
      </c>
      <c r="AC86" s="204">
        <f>'3e Historical level Inputs'!AC84</f>
        <v>9.4865014402346155</v>
      </c>
      <c r="AD86" s="144"/>
      <c r="AE86" s="175" t="s">
        <v>213</v>
      </c>
      <c r="AF86" s="204">
        <f>'3e Historical level Inputs'!AF84</f>
        <v>7.3705241243294788</v>
      </c>
      <c r="AG86" s="204">
        <f>'3e Historical level Inputs'!AG84</f>
        <v>7.2315479506528932</v>
      </c>
      <c r="AH86" s="204">
        <f>'3e Historical level Inputs'!AH84</f>
        <v>8.0915435112707907</v>
      </c>
      <c r="AI86" s="204">
        <f>'3e Historical level Inputs'!AI84</f>
        <v>8.6240516563502876</v>
      </c>
      <c r="AJ86" s="204">
        <f>'3e Historical level Inputs'!AJ84</f>
        <v>9.7185597504873549</v>
      </c>
      <c r="AK86" s="204">
        <f>'3e Historical level Inputs'!AK84</f>
        <v>9.2613186507872047</v>
      </c>
      <c r="AL86" s="204">
        <f>'3e Historical level Inputs'!AL84</f>
        <v>9.2589146577191563</v>
      </c>
      <c r="AM86" s="204">
        <f>'3e Historical level Inputs'!AM84</f>
        <v>8.787366321282315</v>
      </c>
      <c r="AN86" s="204">
        <f>'3e Historical level Inputs'!AN84</f>
        <v>9.6846562136750816</v>
      </c>
      <c r="AO86" s="204">
        <f>'3e Historical level Inputs'!AO84</f>
        <v>10.861915480686799</v>
      </c>
      <c r="AP86" s="204">
        <f>'3e Historical level Inputs'!AP84</f>
        <v>15.73990337672736</v>
      </c>
      <c r="AQ86" s="172"/>
      <c r="AR86" s="204">
        <f>'3e Historical level Inputs'!AR84</f>
        <v>29.237868692279573</v>
      </c>
      <c r="AS86" s="204">
        <f>'3e Historical level Inputs'!AS84</f>
        <v>40.219413633563548</v>
      </c>
      <c r="AT86" s="204">
        <f>'3e Historical level Inputs'!AT84</f>
        <v>29.566155234100112</v>
      </c>
      <c r="AU86" s="204">
        <f>'3e Historical level Inputs'!AU84</f>
        <v>16.689276637600347</v>
      </c>
      <c r="AV86" s="204">
        <f>'3e Historical level Inputs'!AV84</f>
        <v>15.152039646966697</v>
      </c>
      <c r="AW86" s="204">
        <f>'3e Historical level Inputs'!AW84</f>
        <v>15.97303308626314</v>
      </c>
      <c r="AX86" s="204">
        <f>'3e Historical level Inputs'!AX84</f>
        <v>13.993232418881021</v>
      </c>
      <c r="AY86" s="204">
        <f>'3e Historical level Inputs'!AY84</f>
        <v>12.753617745996664</v>
      </c>
      <c r="AZ86" s="204">
        <f>'3e Historical level Inputs'!AZ84</f>
        <v>13.920459119195199</v>
      </c>
      <c r="BA86" s="204">
        <f>'3e Historical level Inputs'!BA84</f>
        <v>14.215217416690352</v>
      </c>
      <c r="BB86" s="204">
        <f>'3e Historical level Inputs'!BB84</f>
        <v>15.20180176216461</v>
      </c>
      <c r="BC86" s="204">
        <f>'3e Historical level Inputs'!BC84</f>
        <v>14.492874713983129</v>
      </c>
      <c r="BD86" s="204">
        <f>'3e Historical level Inputs'!BD84</f>
        <v>14.666400026733504</v>
      </c>
      <c r="BE86" s="204">
        <f>'3e Historical level Inputs'!BE84</f>
        <v>14.467953972895113</v>
      </c>
      <c r="BF86" s="204">
        <f>'3e Historical level Inputs'!BF84</f>
        <v>12.366143136609875</v>
      </c>
      <c r="BH86" s="175" t="s">
        <v>213</v>
      </c>
      <c r="BI86" s="204">
        <f>'3e Historical level Inputs'!BI84</f>
        <v>5.218336010914256</v>
      </c>
      <c r="BJ86" s="204">
        <f>'3e Historical level Inputs'!BJ84</f>
        <v>5.2098078716511704</v>
      </c>
      <c r="BK86" s="204">
        <f>'3e Historical level Inputs'!BK84</f>
        <v>5.5613830105834028</v>
      </c>
      <c r="BL86" s="204">
        <f>'3e Historical level Inputs'!BL84</f>
        <v>6.1809542690474029</v>
      </c>
      <c r="BM86" s="204">
        <f>'3e Historical level Inputs'!BM84</f>
        <v>6.8444250955296111</v>
      </c>
      <c r="BN86" s="204">
        <f>'3e Historical level Inputs'!BN84</f>
        <v>6.0705626870854177</v>
      </c>
      <c r="BO86" s="204">
        <f>'3e Historical level Inputs'!BO84</f>
        <v>5.7846811683240151</v>
      </c>
      <c r="BP86" s="204">
        <f>'3e Historical level Inputs'!BP84</f>
        <v>4.8775767049748326</v>
      </c>
      <c r="BQ86" s="204">
        <f>'3e Historical level Inputs'!BQ84</f>
        <v>5.5822598959299849</v>
      </c>
      <c r="BR86" s="204">
        <f>'3e Historical level Inputs'!BR84</f>
        <v>6.8306052992790258</v>
      </c>
      <c r="BS86" s="204">
        <f>'3e Historical level Inputs'!BS84</f>
        <v>11.848947278548135</v>
      </c>
      <c r="BT86" s="172"/>
      <c r="BU86" s="204">
        <f>'3e Historical level Inputs'!BU84</f>
        <v>24.827648122521914</v>
      </c>
      <c r="BV86" s="204">
        <f>'3e Historical level Inputs'!BV84</f>
        <v>28.854083223159716</v>
      </c>
      <c r="BW86" s="204">
        <f>'3e Historical level Inputs'!BW84</f>
        <v>21.170078246233338</v>
      </c>
      <c r="BX86" s="204">
        <f>'3e Historical level Inputs'!BX84</f>
        <v>12.313200231842</v>
      </c>
      <c r="BY86" s="204">
        <f>'3e Historical level Inputs'!BY84</f>
        <v>11.237059662275353</v>
      </c>
      <c r="BZ86" s="204">
        <f>'3e Historical level Inputs'!BZ84</f>
        <v>12.147114818588392</v>
      </c>
      <c r="CA86" s="204">
        <f>'3e Historical level Inputs'!CA84</f>
        <v>9.7865846686165732</v>
      </c>
      <c r="CB86" s="204">
        <f>'3e Historical level Inputs'!CB84</f>
        <v>8.8122078014422893</v>
      </c>
      <c r="CC86" s="204">
        <f>'3e Historical level Inputs'!CC84</f>
        <v>10.263375905069108</v>
      </c>
      <c r="CD86" s="204">
        <f>'3e Historical level Inputs'!CD84</f>
        <v>10.434790273173604</v>
      </c>
      <c r="CE86" s="204">
        <f>'3e Historical level Inputs'!CE84</f>
        <v>11.39432051370135</v>
      </c>
      <c r="CF86" s="204">
        <f>'3e Historical level Inputs'!CF84</f>
        <v>10.282103530151295</v>
      </c>
      <c r="CG86" s="204">
        <f>'3e Historical level Inputs'!CG84</f>
        <v>10.266799705017544</v>
      </c>
      <c r="CH86" s="204">
        <f>'3e Historical level Inputs'!CH84</f>
        <v>9.3946338899195982</v>
      </c>
      <c r="CI86" s="204">
        <f>'3e Historical level Inputs'!CI84</f>
        <v>8.1846891056909303</v>
      </c>
      <c r="CJ86" s="144"/>
      <c r="CK86" s="175" t="s">
        <v>213</v>
      </c>
      <c r="CL86" s="204">
        <f>'3e Historical level Inputs'!CL84</f>
        <v>11.101718590602268</v>
      </c>
      <c r="CM86" s="204">
        <f>'3e Historical level Inputs'!CM84</f>
        <v>10.991002408469324</v>
      </c>
      <c r="CN86" s="204">
        <f>'3e Historical level Inputs'!CN84</f>
        <v>12.019934988620456</v>
      </c>
      <c r="CO86" s="204">
        <f>'3e Historical level Inputs'!CO84</f>
        <v>13.061465961887517</v>
      </c>
      <c r="CP86" s="204">
        <f>'3e Historical level Inputs'!CP84</f>
        <v>14.572520947447462</v>
      </c>
      <c r="CQ86" s="204">
        <f>'3e Historical level Inputs'!CQ84</f>
        <v>13.461757004797978</v>
      </c>
      <c r="CR86" s="204">
        <f>'3e Historical level Inputs'!CR84</f>
        <v>13.199786440039293</v>
      </c>
      <c r="CS86" s="204">
        <f>'3e Historical level Inputs'!CS84</f>
        <v>11.961479976764746</v>
      </c>
      <c r="CT86" s="204">
        <f>'3e Historical level Inputs'!CT84</f>
        <v>13.354877045969463</v>
      </c>
      <c r="CU86" s="204">
        <f>'3e Historical level Inputs'!CU84</f>
        <v>15.4334706523398</v>
      </c>
      <c r="CV86" s="204">
        <f>'3e Historical level Inputs'!CV84</f>
        <v>24.222293388575395</v>
      </c>
      <c r="CW86" s="172"/>
      <c r="CX86" s="204">
        <f>'3e Historical level Inputs'!CX84</f>
        <v>47.748930556219179</v>
      </c>
      <c r="CY86" s="204">
        <f>'3e Historical level Inputs'!CY84</f>
        <v>58.767720651341193</v>
      </c>
      <c r="CZ86" s="204">
        <f>'3e Historical level Inputs'!CZ84</f>
        <v>43.60101014872113</v>
      </c>
      <c r="DA86" s="204">
        <f>'3e Historical level Inputs'!DA84</f>
        <v>25.460402765503758</v>
      </c>
      <c r="DB86" s="204">
        <f>'3e Historical level Inputs'!DB84</f>
        <v>23.149469087638252</v>
      </c>
      <c r="DC86" s="204">
        <f>'3e Historical level Inputs'!DC84</f>
        <v>24.625746003508276</v>
      </c>
      <c r="DD86" s="204">
        <f>'3e Historical level Inputs'!DD84</f>
        <v>20.947385467343757</v>
      </c>
      <c r="DE86" s="204">
        <f>'3e Historical level Inputs'!DE84</f>
        <v>19.106942842932074</v>
      </c>
      <c r="DF86" s="204">
        <f>'3e Historical level Inputs'!DF84</f>
        <v>21.367501303465779</v>
      </c>
      <c r="DG86" s="204">
        <f>'3e Historical level Inputs'!DG84</f>
        <v>21.697223311912751</v>
      </c>
      <c r="DH86" s="204">
        <f>'3e Historical level Inputs'!DH84</f>
        <v>23.425217644763212</v>
      </c>
      <c r="DI86" s="204">
        <f>'3e Historical level Inputs'!DI84</f>
        <v>21.753714036848571</v>
      </c>
      <c r="DJ86" s="204">
        <f>'3e Historical level Inputs'!DJ84</f>
        <v>21.878820565088077</v>
      </c>
      <c r="DK86" s="204">
        <f>'3e Historical level Inputs'!DK84</f>
        <v>20.304813619804328</v>
      </c>
      <c r="DL86" s="204">
        <f>'3e Historical level Inputs'!DL84</f>
        <v>17.671190545925548</v>
      </c>
    </row>
    <row r="87" spans="2:116" s="158" customFormat="1" ht="10.5" customHeight="1">
      <c r="B87" s="174" t="s">
        <v>215</v>
      </c>
      <c r="C87" s="204">
        <f>'3e Historical level Inputs'!C85</f>
        <v>542.67259466836924</v>
      </c>
      <c r="D87" s="204">
        <f>'3e Historical level Inputs'!D85</f>
        <v>536.48175110916293</v>
      </c>
      <c r="E87" s="204">
        <f>'3e Historical level Inputs'!E85</f>
        <v>579.26471296868033</v>
      </c>
      <c r="F87" s="204">
        <f>'3e Historical level Inputs'!F85</f>
        <v>608.11297287166155</v>
      </c>
      <c r="G87" s="204">
        <f>'3e Historical level Inputs'!G85</f>
        <v>674.08383246464746</v>
      </c>
      <c r="H87" s="204">
        <f>'3e Historical level Inputs'!H85</f>
        <v>652.45754523695985</v>
      </c>
      <c r="I87" s="204">
        <f>'3e Historical level Inputs'!I85</f>
        <v>654.39670303969262</v>
      </c>
      <c r="J87" s="204">
        <f>'3e Historical level Inputs'!J85</f>
        <v>634.92874085084497</v>
      </c>
      <c r="K87" s="204">
        <f>'3e Historical level Inputs'!K85</f>
        <v>691.80826970027465</v>
      </c>
      <c r="L87" s="204">
        <f>'3e Historical level Inputs'!L85</f>
        <v>749.46058700408867</v>
      </c>
      <c r="M87" s="204">
        <f>'3e Historical level Inputs'!M85</f>
        <v>1059.2328375366915</v>
      </c>
      <c r="N87" s="172"/>
      <c r="O87" s="204">
        <f>'3e Historical level Inputs'!O85</f>
        <v>1795.6253440649255</v>
      </c>
      <c r="P87" s="204">
        <f>'3e Historical level Inputs'!P85</f>
        <v>2280.2049536515974</v>
      </c>
      <c r="Q87" s="204">
        <f>'3e Historical level Inputs'!Q85</f>
        <v>1780.4706042437872</v>
      </c>
      <c r="R87" s="204">
        <f>'3e Historical level Inputs'!R85</f>
        <v>1143.3173122535288</v>
      </c>
      <c r="S87" s="204">
        <f>'3e Historical level Inputs'!S85</f>
        <v>1058.7368603102661</v>
      </c>
      <c r="T87" s="204">
        <f>'3e Historical level Inputs'!T85</f>
        <v>1097.9767901196133</v>
      </c>
      <c r="U87" s="204">
        <f>'3e Historical level Inputs'!U85</f>
        <v>990.34632289614251</v>
      </c>
      <c r="V87" s="204">
        <f>'3e Historical level Inputs'!V85</f>
        <v>924.07179241049676</v>
      </c>
      <c r="W87" s="204">
        <f>'3e Historical level Inputs'!W85</f>
        <v>994.52173852263093</v>
      </c>
      <c r="X87" s="204">
        <f>'3e Historical level Inputs'!X85</f>
        <v>1005.492671007074</v>
      </c>
      <c r="Y87" s="204">
        <f>'3e Historical level Inputs'!Y85</f>
        <v>1047.1689986109325</v>
      </c>
      <c r="Z87" s="204">
        <f>'3e Historical level Inputs'!Z85</f>
        <v>1008.4096830018959</v>
      </c>
      <c r="AA87" s="204">
        <f>'3e Historical level Inputs'!AA85</f>
        <v>1035.8065995599588</v>
      </c>
      <c r="AB87" s="204">
        <f>'3e Historical level Inputs'!AB85</f>
        <v>970.46169362321405</v>
      </c>
      <c r="AC87" s="204">
        <f>'3e Historical level Inputs'!AC85</f>
        <v>898.28711094270216</v>
      </c>
      <c r="AD87" s="144"/>
      <c r="AE87" s="174" t="s">
        <v>215</v>
      </c>
      <c r="AF87" s="204">
        <f>'3e Historical level Inputs'!AF85</f>
        <v>651.46551674406658</v>
      </c>
      <c r="AG87" s="204">
        <f>'3e Historical level Inputs'!AG85</f>
        <v>643.03963096510472</v>
      </c>
      <c r="AH87" s="204">
        <f>'3e Historical level Inputs'!AH85</f>
        <v>707.50128330190739</v>
      </c>
      <c r="AI87" s="204">
        <f>'3e Historical level Inputs'!AI85</f>
        <v>743.87160186063716</v>
      </c>
      <c r="AJ87" s="204">
        <f>'3e Historical level Inputs'!AJ85</f>
        <v>828.49622212796953</v>
      </c>
      <c r="AK87" s="204">
        <f>'3e Historical level Inputs'!AK85</f>
        <v>797.74126162774576</v>
      </c>
      <c r="AL87" s="204">
        <f>'3e Historical level Inputs'!AL85</f>
        <v>798.47652807032887</v>
      </c>
      <c r="AM87" s="204">
        <f>'3e Historical level Inputs'!AM85</f>
        <v>769.02965274563599</v>
      </c>
      <c r="AN87" s="204">
        <f>'3e Historical level Inputs'!AN85</f>
        <v>842.21957230189219</v>
      </c>
      <c r="AO87" s="204">
        <f>'3e Historical level Inputs'!AO85</f>
        <v>922.82338576728216</v>
      </c>
      <c r="AP87" s="204">
        <f>'3e Historical level Inputs'!AP85</f>
        <v>1301.9801284194441</v>
      </c>
      <c r="AQ87" s="172"/>
      <c r="AR87" s="204">
        <f>'3e Historical level Inputs'!AR85</f>
        <v>2248.1523231312167</v>
      </c>
      <c r="AS87" s="204">
        <f>'3e Historical level Inputs'!AS85</f>
        <v>3009.1881636318185</v>
      </c>
      <c r="AT87" s="204">
        <f>'3e Historical level Inputs'!AT85</f>
        <v>2301.2429740455873</v>
      </c>
      <c r="AU87" s="204">
        <f>'3e Historical level Inputs'!AU85</f>
        <v>1416.7711392603285</v>
      </c>
      <c r="AV87" s="204">
        <f>'3e Historical level Inputs'!AV85</f>
        <v>1314.1306453303876</v>
      </c>
      <c r="AW87" s="204">
        <f>'3e Historical level Inputs'!AW85</f>
        <v>1371.0265953502756</v>
      </c>
      <c r="AX87" s="204">
        <f>'3e Historical level Inputs'!AX85</f>
        <v>1205.1135207082036</v>
      </c>
      <c r="AY87" s="204">
        <f>'3e Historical level Inputs'!AY85</f>
        <v>1111.2488751542612</v>
      </c>
      <c r="AZ87" s="204">
        <f>'3e Historical level Inputs'!AZ85</f>
        <v>1213.025893675911</v>
      </c>
      <c r="BA87" s="204">
        <f>'3e Historical level Inputs'!BA85</f>
        <v>1233.4530403003751</v>
      </c>
      <c r="BB87" s="204">
        <f>'3e Historical level Inputs'!BB85</f>
        <v>1291.3127002880951</v>
      </c>
      <c r="BC87" s="204">
        <f>'3e Historical level Inputs'!BC85</f>
        <v>1242.1831019618942</v>
      </c>
      <c r="BD87" s="204">
        <f>'3e Historical level Inputs'!BD85</f>
        <v>1278.1795931448085</v>
      </c>
      <c r="BE87" s="204">
        <f>'3e Historical level Inputs'!BE85</f>
        <v>1253.7131570026793</v>
      </c>
      <c r="BF87" s="204">
        <f>'3e Historical level Inputs'!BF85</f>
        <v>1132.5607620231472</v>
      </c>
      <c r="BH87" s="174" t="s">
        <v>215</v>
      </c>
      <c r="BI87" s="204">
        <f>'3e Historical level Inputs'!BI85</f>
        <v>484.07725193346113</v>
      </c>
      <c r="BJ87" s="204">
        <f>'3e Historical level Inputs'!BJ85</f>
        <v>483.51024040735984</v>
      </c>
      <c r="BK87" s="204">
        <f>'3e Historical level Inputs'!BK85</f>
        <v>511.68124434564146</v>
      </c>
      <c r="BL87" s="204">
        <f>'3e Historical level Inputs'!BL85</f>
        <v>554.690366212203</v>
      </c>
      <c r="BM87" s="204">
        <f>'3e Historical level Inputs'!BM85</f>
        <v>606.07258886022532</v>
      </c>
      <c r="BN87" s="204">
        <f>'3e Historical level Inputs'!BN85</f>
        <v>551.99888269948804</v>
      </c>
      <c r="BO87" s="204">
        <f>'3e Historical level Inputs'!BO85</f>
        <v>533.13171986984128</v>
      </c>
      <c r="BP87" s="204">
        <f>'3e Historical level Inputs'!BP85</f>
        <v>467.60416004497654</v>
      </c>
      <c r="BQ87" s="204">
        <f>'3e Historical level Inputs'!BQ85</f>
        <v>510.53650760595826</v>
      </c>
      <c r="BR87" s="204">
        <f>'3e Historical level Inputs'!BR85</f>
        <v>596.61652375680455</v>
      </c>
      <c r="BS87" s="204">
        <f>'3e Historical level Inputs'!BS85</f>
        <v>998.03495699091184</v>
      </c>
      <c r="BT87" s="172"/>
      <c r="BU87" s="204">
        <f>'3e Historical level Inputs'!BU85</f>
        <v>1893.0348424472174</v>
      </c>
      <c r="BV87" s="204">
        <f>'3e Historical level Inputs'!BV85</f>
        <v>2172.0722126368378</v>
      </c>
      <c r="BW87" s="204">
        <f>'3e Historical level Inputs'!BW85</f>
        <v>1636.8487086256557</v>
      </c>
      <c r="BX87" s="204">
        <f>'3e Historical level Inputs'!BX85</f>
        <v>1023.0551449756288</v>
      </c>
      <c r="BY87" s="204">
        <f>'3e Historical level Inputs'!BY85</f>
        <v>950.75715549478252</v>
      </c>
      <c r="BZ87" s="204">
        <f>'3e Historical level Inputs'!BZ85</f>
        <v>1013.8252023397125</v>
      </c>
      <c r="CA87" s="204">
        <f>'3e Historical level Inputs'!CA85</f>
        <v>849.02617557885787</v>
      </c>
      <c r="CB87" s="204">
        <f>'3e Historical level Inputs'!CB85</f>
        <v>781.50054762403374</v>
      </c>
      <c r="CC87" s="204">
        <f>'3e Historical level Inputs'!CC85</f>
        <v>876.57244986157161</v>
      </c>
      <c r="CD87" s="204">
        <f>'3e Historical level Inputs'!CD85</f>
        <v>888.45169621550315</v>
      </c>
      <c r="CE87" s="204">
        <f>'3e Historical level Inputs'!CE85</f>
        <v>971.06194057797131</v>
      </c>
      <c r="CF87" s="204">
        <f>'3e Historical level Inputs'!CF85</f>
        <v>893.98380708939726</v>
      </c>
      <c r="CG87" s="204">
        <f>'3e Historical level Inputs'!CG85</f>
        <v>901.90177816126288</v>
      </c>
      <c r="CH87" s="204">
        <f>'3e Historical level Inputs'!CH85</f>
        <v>833.526232633625</v>
      </c>
      <c r="CI87" s="204">
        <f>'3e Historical level Inputs'!CI85</f>
        <v>789.63574825882631</v>
      </c>
      <c r="CJ87" s="144"/>
      <c r="CK87" s="174" t="s">
        <v>215</v>
      </c>
      <c r="CL87" s="204">
        <f>'3e Historical level Inputs'!CL85</f>
        <v>1026.7498466018303</v>
      </c>
      <c r="CM87" s="204">
        <f>'3e Historical level Inputs'!CM85</f>
        <v>1019.9919915165228</v>
      </c>
      <c r="CN87" s="204">
        <f>'3e Historical level Inputs'!CN85</f>
        <v>1090.9459573143217</v>
      </c>
      <c r="CO87" s="204">
        <f>'3e Historical level Inputs'!CO85</f>
        <v>1162.8033390838646</v>
      </c>
      <c r="CP87" s="204">
        <f>'3e Historical level Inputs'!CP85</f>
        <v>1280.1564213248728</v>
      </c>
      <c r="CQ87" s="204">
        <f>'3e Historical level Inputs'!CQ85</f>
        <v>1204.4564279364479</v>
      </c>
      <c r="CR87" s="204">
        <f>'3e Historical level Inputs'!CR85</f>
        <v>1187.5284229095339</v>
      </c>
      <c r="CS87" s="204">
        <f>'3e Historical level Inputs'!CS85</f>
        <v>1102.5329008958215</v>
      </c>
      <c r="CT87" s="204">
        <f>'3e Historical level Inputs'!CT85</f>
        <v>1202.344777306233</v>
      </c>
      <c r="CU87" s="204">
        <f>'3e Historical level Inputs'!CU85</f>
        <v>1346.0771107608932</v>
      </c>
      <c r="CV87" s="204">
        <f>'3e Historical level Inputs'!CV85</f>
        <v>2057.2677945276032</v>
      </c>
      <c r="CW87" s="172"/>
      <c r="CX87" s="204">
        <f>'3e Historical level Inputs'!CX85</f>
        <v>3688.6601865121429</v>
      </c>
      <c r="CY87" s="204">
        <f>'3e Historical level Inputs'!CY85</f>
        <v>4452.2771662884352</v>
      </c>
      <c r="CZ87" s="204">
        <f>'3e Historical level Inputs'!CZ85</f>
        <v>3417.3193128694429</v>
      </c>
      <c r="DA87" s="204">
        <f>'3e Historical level Inputs'!DA85</f>
        <v>2166.3724572291576</v>
      </c>
      <c r="DB87" s="204">
        <f>'3e Historical level Inputs'!DB85</f>
        <v>2009.4940158050485</v>
      </c>
      <c r="DC87" s="204">
        <f>'3e Historical level Inputs'!DC85</f>
        <v>2111.8019924593259</v>
      </c>
      <c r="DD87" s="204">
        <f>'3e Historical level Inputs'!DD85</f>
        <v>1839.3724984750004</v>
      </c>
      <c r="DE87" s="204">
        <f>'3e Historical level Inputs'!DE85</f>
        <v>1705.5723400345305</v>
      </c>
      <c r="DF87" s="204">
        <f>'3e Historical level Inputs'!DF85</f>
        <v>1871.0941883842024</v>
      </c>
      <c r="DG87" s="204">
        <f>'3e Historical level Inputs'!DG85</f>
        <v>1893.9443672225771</v>
      </c>
      <c r="DH87" s="204">
        <f>'3e Historical level Inputs'!DH85</f>
        <v>2018.2309391889039</v>
      </c>
      <c r="DI87" s="204">
        <f>'3e Historical level Inputs'!DI85</f>
        <v>1902.3934900912932</v>
      </c>
      <c r="DJ87" s="204">
        <f>'3e Historical level Inputs'!DJ85</f>
        <v>1937.7083777212217</v>
      </c>
      <c r="DK87" s="204">
        <f>'3e Historical level Inputs'!DK85</f>
        <v>1803.987926256839</v>
      </c>
      <c r="DL87" s="204">
        <f>'3e Historical level Inputs'!DL85</f>
        <v>1687.9228592015284</v>
      </c>
    </row>
    <row r="88" spans="2:116" s="158" customFormat="1" ht="10.5" customHeight="1">
      <c r="B88"/>
      <c r="C88"/>
      <c r="D88"/>
      <c r="E88"/>
      <c r="F88"/>
      <c r="G88"/>
      <c r="H88"/>
      <c r="I88"/>
      <c r="J88"/>
      <c r="K88"/>
      <c r="L88"/>
      <c r="M88"/>
      <c r="N88"/>
      <c r="O88"/>
      <c r="P88"/>
      <c r="Q88"/>
      <c r="R88"/>
      <c r="S88"/>
      <c r="T88"/>
      <c r="U88"/>
      <c r="V88"/>
      <c r="W88"/>
      <c r="X88"/>
      <c r="Y88"/>
      <c r="Z88"/>
      <c r="AA88"/>
      <c r="AB88"/>
      <c r="AC88"/>
      <c r="AD88" s="144"/>
      <c r="AE88"/>
      <c r="AF88"/>
      <c r="AG88"/>
      <c r="AH88"/>
      <c r="AI88"/>
      <c r="AJ88"/>
      <c r="AK88"/>
      <c r="AL88"/>
      <c r="AM88"/>
      <c r="AN88"/>
      <c r="AO88"/>
      <c r="AP88"/>
      <c r="AQ88"/>
      <c r="AZ88"/>
      <c r="BA88"/>
      <c r="BB88"/>
      <c r="BC88"/>
      <c r="BD88"/>
      <c r="BE88"/>
      <c r="BF88"/>
      <c r="BH88"/>
      <c r="BI88"/>
      <c r="BJ88"/>
      <c r="BK88"/>
      <c r="BL88"/>
      <c r="BM88"/>
      <c r="BN88"/>
      <c r="BO88"/>
      <c r="BP88"/>
      <c r="BQ88"/>
      <c r="BR88"/>
      <c r="BS88"/>
      <c r="BT88"/>
      <c r="BU88"/>
      <c r="BV88"/>
      <c r="BW88"/>
      <c r="BX88"/>
      <c r="BY88"/>
      <c r="BZ88"/>
      <c r="CA88"/>
      <c r="CB88"/>
      <c r="CC88"/>
      <c r="CD88"/>
      <c r="CE88"/>
      <c r="CF88"/>
      <c r="CG88"/>
      <c r="CH88"/>
      <c r="CI88"/>
      <c r="CJ88" s="144"/>
      <c r="CK88" s="205" t="s">
        <v>216</v>
      </c>
      <c r="CL88" s="206">
        <f>'3e Historical level Inputs'!CL86</f>
        <v>1078.087338931922</v>
      </c>
      <c r="CM88" s="206">
        <f>'3e Historical level Inputs'!CM86</f>
        <v>1070.9915910923489</v>
      </c>
      <c r="CN88" s="206">
        <f>'3e Historical level Inputs'!CN86</f>
        <v>1145.493255180038</v>
      </c>
      <c r="CO88" s="206">
        <f>'3e Historical level Inputs'!CO86</f>
        <v>1220.9435060380579</v>
      </c>
      <c r="CP88" s="206">
        <f>'3e Historical level Inputs'!CP86</f>
        <v>1344.1642423911164</v>
      </c>
      <c r="CQ88" s="206">
        <f>'3e Historical level Inputs'!CQ86</f>
        <v>1264.6792493332703</v>
      </c>
      <c r="CR88" s="206">
        <f>'3e Historical level Inputs'!CR86</f>
        <v>1246.9048440550107</v>
      </c>
      <c r="CS88" s="206">
        <f>'3e Historical level Inputs'!CS86</f>
        <v>1157.6595459406126</v>
      </c>
      <c r="CT88" s="206">
        <f>'3e Historical level Inputs'!CT86</f>
        <v>1262.4620161715447</v>
      </c>
      <c r="CU88" s="206">
        <f>'3e Historical level Inputs'!CU86</f>
        <v>1413.3809662989379</v>
      </c>
      <c r="CV88" s="206">
        <f>'3e Historical level Inputs'!CV86</f>
        <v>2160.1311842539835</v>
      </c>
      <c r="CW88" s="172"/>
      <c r="CX88" s="206">
        <f>'3e Historical level Inputs'!CX86</f>
        <v>3873.09319583775</v>
      </c>
      <c r="CY88" s="206">
        <f>'3e Historical level Inputs'!CY86</f>
        <v>4674.8910246028572</v>
      </c>
      <c r="CZ88" s="206">
        <f>'3e Historical level Inputs'!CZ86</f>
        <v>3588.1852785129154</v>
      </c>
      <c r="DA88" s="206">
        <f>'3e Historical level Inputs'!DA86</f>
        <v>2274.6910800906157</v>
      </c>
      <c r="DB88" s="206">
        <f>'3e Historical level Inputs'!DB86</f>
        <v>2109.968716595301</v>
      </c>
      <c r="DC88" s="206">
        <f>'3e Historical level Inputs'!DC86</f>
        <v>2217.3920920822925</v>
      </c>
      <c r="DD88" s="206">
        <f>'3e Historical level Inputs'!DD86</f>
        <v>1931.3411233987506</v>
      </c>
      <c r="DE88" s="206">
        <f>'3e Historical level Inputs'!DE86</f>
        <v>1790.8509570362571</v>
      </c>
      <c r="DF88" s="206">
        <f>'3e Historical level Inputs'!DF86</f>
        <v>1964.6488978034126</v>
      </c>
      <c r="DG88" s="206">
        <f>'3e Historical level Inputs'!DG86</f>
        <v>1988.641585583706</v>
      </c>
      <c r="DH88" s="206">
        <f>'3e Historical level Inputs'!DH86</f>
        <v>2119.1424861483492</v>
      </c>
      <c r="DI88" s="206">
        <f>'3e Historical level Inputs'!DI86</f>
        <v>1997.5131645958579</v>
      </c>
      <c r="DJ88" s="206">
        <f>'3e Historical level Inputs'!DJ86</f>
        <v>2034.5937966072829</v>
      </c>
      <c r="DK88" s="206">
        <f>'3e Historical level Inputs'!DK86</f>
        <v>1894.1873225696811</v>
      </c>
      <c r="DL88" s="206">
        <f>'3e Historical level Inputs'!DL86</f>
        <v>1772.3190021616049</v>
      </c>
    </row>
    <row r="89" spans="2:116" s="158" customFormat="1" ht="18" customHeight="1">
      <c r="B89" s="179" t="s">
        <v>121</v>
      </c>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0"/>
      <c r="BR89" s="180"/>
      <c r="BS89" s="180"/>
      <c r="BT89" s="180"/>
      <c r="BU89" s="180"/>
      <c r="BV89" s="180"/>
      <c r="BW89" s="180"/>
      <c r="BX89" s="180"/>
      <c r="BY89" s="180"/>
      <c r="BZ89" s="180"/>
      <c r="CA89" s="180"/>
      <c r="CB89" s="180"/>
      <c r="CC89" s="180"/>
      <c r="CD89" s="180"/>
      <c r="CE89" s="180"/>
      <c r="CF89" s="180"/>
      <c r="CG89" s="180"/>
      <c r="CH89" s="180"/>
      <c r="CI89" s="180"/>
      <c r="CJ89" s="180"/>
      <c r="CK89" s="180"/>
      <c r="CL89" s="180"/>
      <c r="CM89" s="180"/>
      <c r="CN89" s="180"/>
      <c r="CO89" s="180"/>
      <c r="CP89" s="180"/>
      <c r="CQ89" s="180"/>
      <c r="CR89" s="180"/>
      <c r="CS89" s="180"/>
      <c r="CT89" s="180"/>
      <c r="CU89" s="180"/>
      <c r="CV89" s="180"/>
      <c r="CW89" s="180"/>
      <c r="CX89" s="180"/>
      <c r="CY89" s="180"/>
      <c r="CZ89" s="162"/>
      <c r="DA89" s="162"/>
      <c r="DB89" s="162"/>
      <c r="DC89" s="162"/>
      <c r="DD89" s="162"/>
      <c r="DE89" s="162"/>
      <c r="DF89" s="166"/>
      <c r="DG89" s="166"/>
      <c r="DH89" s="166"/>
      <c r="DI89" s="166"/>
      <c r="DJ89" s="166"/>
      <c r="DK89" s="166"/>
      <c r="DL89" s="167"/>
    </row>
    <row r="90" spans="2:116" s="160" customFormat="1" ht="10.5" customHeight="1">
      <c r="B90" s="183"/>
    </row>
    <row r="91" spans="2:116" s="182" customFormat="1" ht="10.5" customHeight="1">
      <c r="B91" s="165" t="s">
        <v>91</v>
      </c>
      <c r="C91" s="181"/>
      <c r="D91" s="181"/>
      <c r="E91" s="181"/>
      <c r="F91" s="181"/>
      <c r="G91" s="181"/>
      <c r="H91" s="181"/>
      <c r="I91" s="181"/>
      <c r="J91" s="181"/>
      <c r="K91" s="181"/>
      <c r="L91" s="181"/>
      <c r="M91" s="181"/>
      <c r="N91" s="181"/>
      <c r="O91" s="181"/>
      <c r="P91" s="181"/>
      <c r="Q91" s="166"/>
      <c r="R91" s="166"/>
      <c r="S91" s="166"/>
      <c r="T91" s="166"/>
      <c r="U91" s="166"/>
      <c r="V91" s="166"/>
      <c r="W91" s="166"/>
      <c r="X91" s="166"/>
      <c r="Y91" s="166"/>
      <c r="Z91" s="166"/>
      <c r="AA91" s="166"/>
      <c r="AB91" s="166"/>
      <c r="AC91" s="167"/>
      <c r="AD91" s="169"/>
      <c r="AE91" s="165" t="s">
        <v>92</v>
      </c>
      <c r="AF91" s="181"/>
      <c r="AG91" s="181"/>
      <c r="AH91" s="181"/>
      <c r="AI91" s="181"/>
      <c r="AJ91" s="181"/>
      <c r="AK91" s="181"/>
      <c r="AL91" s="181"/>
      <c r="AM91" s="181"/>
      <c r="AN91" s="181"/>
      <c r="AO91" s="181"/>
      <c r="AP91" s="181"/>
      <c r="AQ91" s="181"/>
      <c r="AR91" s="181"/>
      <c r="AS91" s="181"/>
      <c r="AT91" s="166"/>
      <c r="AU91" s="166"/>
      <c r="AV91" s="166"/>
      <c r="AW91" s="166"/>
      <c r="AX91" s="166"/>
      <c r="AY91" s="166"/>
      <c r="AZ91" s="166"/>
      <c r="BA91" s="166"/>
      <c r="BB91" s="166"/>
      <c r="BC91" s="166"/>
      <c r="BD91" s="166"/>
      <c r="BE91" s="166"/>
      <c r="BF91" s="167"/>
      <c r="BH91" s="165" t="s">
        <v>93</v>
      </c>
      <c r="BI91" s="181"/>
      <c r="BJ91" s="181"/>
      <c r="BK91" s="181"/>
      <c r="BL91" s="181"/>
      <c r="BM91" s="181"/>
      <c r="BN91" s="181"/>
      <c r="BO91" s="181"/>
      <c r="BP91" s="181"/>
      <c r="BQ91" s="181"/>
      <c r="BR91" s="181"/>
      <c r="BS91" s="181"/>
      <c r="BT91" s="181"/>
      <c r="BU91" s="181"/>
      <c r="BV91" s="181"/>
      <c r="BW91" s="166"/>
      <c r="BX91" s="166"/>
      <c r="BY91" s="166"/>
      <c r="BZ91" s="166"/>
      <c r="CA91" s="166"/>
      <c r="CB91" s="166"/>
      <c r="CC91" s="166"/>
      <c r="CD91" s="166"/>
      <c r="CE91" s="166"/>
      <c r="CF91" s="166"/>
      <c r="CG91" s="166"/>
      <c r="CH91" s="166"/>
      <c r="CI91" s="167"/>
      <c r="CJ91" s="169"/>
      <c r="CK91" s="165" t="s">
        <v>94</v>
      </c>
      <c r="CL91" s="181"/>
      <c r="CM91" s="181"/>
      <c r="CN91" s="181"/>
      <c r="CO91" s="181"/>
      <c r="CP91" s="181"/>
      <c r="CQ91" s="181"/>
      <c r="CR91" s="181"/>
      <c r="CS91" s="181"/>
      <c r="CT91" s="181"/>
      <c r="CU91" s="181"/>
      <c r="CV91" s="181"/>
      <c r="CW91" s="181"/>
      <c r="CX91" s="181"/>
      <c r="CY91" s="181"/>
      <c r="CZ91" s="166"/>
      <c r="DA91" s="166"/>
      <c r="DB91" s="166"/>
      <c r="DC91" s="166"/>
      <c r="DD91" s="166"/>
      <c r="DE91" s="166"/>
      <c r="DF91" s="166"/>
      <c r="DG91" s="166"/>
      <c r="DH91" s="166"/>
      <c r="DI91" s="166"/>
      <c r="DJ91" s="166"/>
      <c r="DK91" s="166"/>
      <c r="DL91" s="167"/>
    </row>
    <row r="92" spans="2:116" s="158" customFormat="1" ht="10.5" customHeight="1">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Z92" s="169"/>
      <c r="BA92" s="169"/>
      <c r="BB92" s="169"/>
      <c r="BC92" s="169"/>
      <c r="BD92" s="169"/>
      <c r="BE92" s="169"/>
      <c r="BF92" s="169"/>
      <c r="BH92" s="169"/>
      <c r="BI92" s="169"/>
      <c r="BJ92" s="169"/>
      <c r="BK92" s="169"/>
      <c r="BL92" s="169"/>
      <c r="BM92" s="169"/>
      <c r="BN92" s="169"/>
      <c r="BO92" s="169"/>
      <c r="BP92" s="169"/>
      <c r="BQ92" s="169"/>
      <c r="BR92" s="169"/>
      <c r="BS92" s="169"/>
      <c r="BT92" s="169"/>
      <c r="BU92" s="169"/>
      <c r="BV92" s="169"/>
      <c r="BW92" s="169"/>
      <c r="BX92" s="169"/>
      <c r="BY92" s="169"/>
      <c r="BZ92" s="169"/>
      <c r="CA92" s="169"/>
      <c r="CB92" s="169"/>
      <c r="CC92" s="169"/>
      <c r="CD92" s="169"/>
      <c r="CE92" s="169"/>
      <c r="CF92" s="169"/>
      <c r="CG92" s="169"/>
      <c r="CH92" s="169"/>
      <c r="CI92" s="169"/>
      <c r="CJ92" s="169"/>
      <c r="CK92" s="169"/>
      <c r="CL92" s="169"/>
      <c r="CM92" s="169"/>
      <c r="CN92" s="169"/>
      <c r="CO92" s="169"/>
      <c r="CP92" s="169"/>
      <c r="CQ92" s="169"/>
      <c r="CR92" s="169"/>
      <c r="CS92" s="169"/>
      <c r="CT92" s="169"/>
      <c r="CU92" s="169"/>
      <c r="CV92" s="169"/>
      <c r="CW92" s="169"/>
      <c r="CX92" s="169"/>
      <c r="CY92" s="169"/>
      <c r="CZ92" s="169"/>
      <c r="DA92" s="169"/>
      <c r="DB92" s="169"/>
      <c r="DC92" s="169"/>
      <c r="DF92" s="169"/>
      <c r="DG92" s="169"/>
    </row>
    <row r="93" spans="2:116" s="158" customFormat="1" ht="38.25" customHeight="1">
      <c r="B93" s="170" t="s">
        <v>175</v>
      </c>
      <c r="C93" s="171" t="s">
        <v>176</v>
      </c>
      <c r="D93" s="171" t="s">
        <v>177</v>
      </c>
      <c r="E93" s="171" t="s">
        <v>178</v>
      </c>
      <c r="F93" s="171" t="s">
        <v>179</v>
      </c>
      <c r="G93" s="171" t="s">
        <v>180</v>
      </c>
      <c r="H93" s="171" t="s">
        <v>181</v>
      </c>
      <c r="I93" s="171" t="s">
        <v>182</v>
      </c>
      <c r="J93" s="171" t="s">
        <v>183</v>
      </c>
      <c r="K93" s="171" t="s">
        <v>184</v>
      </c>
      <c r="L93" s="171" t="s">
        <v>185</v>
      </c>
      <c r="M93" s="171" t="s">
        <v>186</v>
      </c>
      <c r="N93" s="172"/>
      <c r="O93" s="171" t="s">
        <v>187</v>
      </c>
      <c r="P93" s="171" t="s">
        <v>188</v>
      </c>
      <c r="Q93" s="171" t="s">
        <v>189</v>
      </c>
      <c r="R93" s="173" t="s">
        <v>190</v>
      </c>
      <c r="S93" s="173" t="s">
        <v>191</v>
      </c>
      <c r="T93" s="173" t="s">
        <v>192</v>
      </c>
      <c r="U93" s="173" t="s">
        <v>146</v>
      </c>
      <c r="V93" s="173" t="s">
        <v>147</v>
      </c>
      <c r="W93" s="173" t="s">
        <v>193</v>
      </c>
      <c r="X93" s="173" t="s">
        <v>194</v>
      </c>
      <c r="Y93" s="171" t="s">
        <v>195</v>
      </c>
      <c r="Z93" s="173" t="s">
        <v>196</v>
      </c>
      <c r="AA93" s="173" t="s">
        <v>197</v>
      </c>
      <c r="AB93" s="173" t="s">
        <v>198</v>
      </c>
      <c r="AC93" s="171" t="s">
        <v>199</v>
      </c>
      <c r="AD93" s="144"/>
      <c r="AE93" s="170" t="s">
        <v>175</v>
      </c>
      <c r="AF93" s="171" t="s">
        <v>176</v>
      </c>
      <c r="AG93" s="171" t="s">
        <v>177</v>
      </c>
      <c r="AH93" s="171" t="s">
        <v>178</v>
      </c>
      <c r="AI93" s="171" t="s">
        <v>179</v>
      </c>
      <c r="AJ93" s="171" t="s">
        <v>180</v>
      </c>
      <c r="AK93" s="171" t="s">
        <v>181</v>
      </c>
      <c r="AL93" s="171" t="s">
        <v>182</v>
      </c>
      <c r="AM93" s="171" t="s">
        <v>183</v>
      </c>
      <c r="AN93" s="171" t="s">
        <v>184</v>
      </c>
      <c r="AO93" s="171" t="s">
        <v>185</v>
      </c>
      <c r="AP93" s="171" t="s">
        <v>186</v>
      </c>
      <c r="AQ93" s="172"/>
      <c r="AR93" s="171" t="s">
        <v>187</v>
      </c>
      <c r="AS93" s="171" t="s">
        <v>188</v>
      </c>
      <c r="AT93" s="171" t="s">
        <v>189</v>
      </c>
      <c r="AU93" s="173" t="s">
        <v>190</v>
      </c>
      <c r="AV93" s="173" t="s">
        <v>191</v>
      </c>
      <c r="AW93" s="173" t="s">
        <v>192</v>
      </c>
      <c r="AX93" s="173" t="s">
        <v>146</v>
      </c>
      <c r="AY93" s="173" t="s">
        <v>147</v>
      </c>
      <c r="AZ93" s="173" t="s">
        <v>193</v>
      </c>
      <c r="BA93" s="173" t="s">
        <v>194</v>
      </c>
      <c r="BB93" s="171" t="s">
        <v>195</v>
      </c>
      <c r="BC93" s="173" t="s">
        <v>196</v>
      </c>
      <c r="BD93" s="173" t="s">
        <v>197</v>
      </c>
      <c r="BE93" s="173" t="s">
        <v>198</v>
      </c>
      <c r="BF93" s="171" t="s">
        <v>199</v>
      </c>
      <c r="BH93" s="170" t="s">
        <v>175</v>
      </c>
      <c r="BI93" s="171" t="s">
        <v>176</v>
      </c>
      <c r="BJ93" s="171" t="s">
        <v>177</v>
      </c>
      <c r="BK93" s="171" t="s">
        <v>178</v>
      </c>
      <c r="BL93" s="171" t="s">
        <v>179</v>
      </c>
      <c r="BM93" s="171" t="s">
        <v>180</v>
      </c>
      <c r="BN93" s="171" t="s">
        <v>181</v>
      </c>
      <c r="BO93" s="171" t="s">
        <v>182</v>
      </c>
      <c r="BP93" s="171" t="s">
        <v>183</v>
      </c>
      <c r="BQ93" s="171" t="s">
        <v>184</v>
      </c>
      <c r="BR93" s="171" t="s">
        <v>185</v>
      </c>
      <c r="BS93" s="171" t="s">
        <v>186</v>
      </c>
      <c r="BT93" s="172"/>
      <c r="BU93" s="171" t="s">
        <v>187</v>
      </c>
      <c r="BV93" s="171" t="s">
        <v>188</v>
      </c>
      <c r="BW93" s="171" t="s">
        <v>189</v>
      </c>
      <c r="BX93" s="173" t="s">
        <v>190</v>
      </c>
      <c r="BY93" s="173" t="s">
        <v>191</v>
      </c>
      <c r="BZ93" s="173" t="s">
        <v>192</v>
      </c>
      <c r="CA93" s="173" t="s">
        <v>146</v>
      </c>
      <c r="CB93" s="173" t="s">
        <v>147</v>
      </c>
      <c r="CC93" s="173" t="s">
        <v>193</v>
      </c>
      <c r="CD93" s="173" t="s">
        <v>194</v>
      </c>
      <c r="CE93" s="171" t="s">
        <v>195</v>
      </c>
      <c r="CF93" s="173" t="s">
        <v>196</v>
      </c>
      <c r="CG93" s="173" t="s">
        <v>197</v>
      </c>
      <c r="CH93" s="173" t="s">
        <v>198</v>
      </c>
      <c r="CI93" s="171" t="s">
        <v>199</v>
      </c>
      <c r="CJ93" s="144"/>
      <c r="CK93" s="170" t="s">
        <v>175</v>
      </c>
      <c r="CL93" s="171" t="s">
        <v>176</v>
      </c>
      <c r="CM93" s="171" t="s">
        <v>177</v>
      </c>
      <c r="CN93" s="171" t="s">
        <v>178</v>
      </c>
      <c r="CO93" s="171" t="s">
        <v>179</v>
      </c>
      <c r="CP93" s="171" t="s">
        <v>180</v>
      </c>
      <c r="CQ93" s="171" t="s">
        <v>181</v>
      </c>
      <c r="CR93" s="171" t="s">
        <v>182</v>
      </c>
      <c r="CS93" s="171" t="s">
        <v>183</v>
      </c>
      <c r="CT93" s="171" t="s">
        <v>184</v>
      </c>
      <c r="CU93" s="171" t="s">
        <v>185</v>
      </c>
      <c r="CV93" s="171" t="s">
        <v>186</v>
      </c>
      <c r="CW93" s="172"/>
      <c r="CX93" s="171" t="s">
        <v>187</v>
      </c>
      <c r="CY93" s="171" t="s">
        <v>188</v>
      </c>
      <c r="CZ93" s="171" t="s">
        <v>189</v>
      </c>
      <c r="DA93" s="173" t="s">
        <v>190</v>
      </c>
      <c r="DB93" s="173" t="s">
        <v>191</v>
      </c>
      <c r="DC93" s="173" t="s">
        <v>192</v>
      </c>
      <c r="DD93" s="173" t="s">
        <v>146</v>
      </c>
      <c r="DE93" s="173" t="s">
        <v>147</v>
      </c>
      <c r="DF93" s="173" t="s">
        <v>193</v>
      </c>
      <c r="DG93" s="173" t="s">
        <v>194</v>
      </c>
      <c r="DH93" s="171" t="s">
        <v>195</v>
      </c>
      <c r="DI93" s="173" t="s">
        <v>196</v>
      </c>
      <c r="DJ93" s="173" t="s">
        <v>197</v>
      </c>
      <c r="DK93" s="173" t="s">
        <v>198</v>
      </c>
      <c r="DL93" s="171" t="s">
        <v>199</v>
      </c>
    </row>
    <row r="94" spans="2:116" s="158" customFormat="1" ht="10.5" customHeight="1">
      <c r="B94" s="174" t="s">
        <v>200</v>
      </c>
      <c r="C94" s="204" t="str">
        <f>'3e Historical level Inputs'!C92</f>
        <v>-</v>
      </c>
      <c r="D94" s="204" t="str">
        <f>'3e Historical level Inputs'!D92</f>
        <v>-</v>
      </c>
      <c r="E94" s="204" t="str">
        <f>'3e Historical level Inputs'!E92</f>
        <v>-</v>
      </c>
      <c r="F94" s="204" t="str">
        <f>'3e Historical level Inputs'!F92</f>
        <v>-</v>
      </c>
      <c r="G94" s="204" t="str">
        <f>'3e Historical level Inputs'!G92</f>
        <v>-</v>
      </c>
      <c r="H94" s="204" t="str">
        <f>'3e Historical level Inputs'!H92</f>
        <v>-</v>
      </c>
      <c r="I94" s="204" t="str">
        <f>'3e Historical level Inputs'!I92</f>
        <v>-</v>
      </c>
      <c r="J94" s="204" t="str">
        <f>'3e Historical level Inputs'!J92</f>
        <v>-</v>
      </c>
      <c r="K94" s="204" t="str">
        <f>'3e Historical level Inputs'!K92</f>
        <v>-</v>
      </c>
      <c r="L94" s="204" t="str">
        <f>'3e Historical level Inputs'!L92</f>
        <v>-</v>
      </c>
      <c r="M94" s="204" t="str">
        <f>'3e Historical level Inputs'!M92</f>
        <v>-</v>
      </c>
      <c r="N94" s="172"/>
      <c r="O94" s="204" t="str">
        <f>'3e Historical level Inputs'!O92</f>
        <v>-</v>
      </c>
      <c r="P94" s="204" t="str">
        <f>'3e Historical level Inputs'!P92</f>
        <v>-</v>
      </c>
      <c r="Q94" s="204" t="str">
        <f>'3e Historical level Inputs'!Q92</f>
        <v>-</v>
      </c>
      <c r="R94" s="204" t="str">
        <f>'3e Historical level Inputs'!R92</f>
        <v>-</v>
      </c>
      <c r="S94" s="204" t="str">
        <f>'3e Historical level Inputs'!S92</f>
        <v>-</v>
      </c>
      <c r="T94" s="204" t="str">
        <f>'3e Historical level Inputs'!T92</f>
        <v>-</v>
      </c>
      <c r="U94" s="204" t="str">
        <f>'3e Historical level Inputs'!U92</f>
        <v>-</v>
      </c>
      <c r="V94" s="204" t="str">
        <f>'3e Historical level Inputs'!V92</f>
        <v>-</v>
      </c>
      <c r="W94" s="204" t="str">
        <f>'3e Historical level Inputs'!W92</f>
        <v>-</v>
      </c>
      <c r="X94" s="204" t="str">
        <f>'3e Historical level Inputs'!X92</f>
        <v>-</v>
      </c>
      <c r="Y94" s="204" t="str">
        <f>'3e Historical level Inputs'!Y92</f>
        <v>-</v>
      </c>
      <c r="Z94" s="204" t="str">
        <f>'3e Historical level Inputs'!Z92</f>
        <v>-</v>
      </c>
      <c r="AA94" s="204" t="str">
        <f>'3e Historical level Inputs'!AA92</f>
        <v>-</v>
      </c>
      <c r="AB94" s="204" t="str">
        <f>'3e Historical level Inputs'!AB92</f>
        <v>-</v>
      </c>
      <c r="AC94" s="204" t="str">
        <f>'3e Historical level Inputs'!AC92</f>
        <v>-</v>
      </c>
      <c r="AD94" s="144"/>
      <c r="AE94" s="174" t="s">
        <v>200</v>
      </c>
      <c r="AF94" s="204" t="str">
        <f>'3e Historical level Inputs'!AF92</f>
        <v>-</v>
      </c>
      <c r="AG94" s="204" t="str">
        <f>'3e Historical level Inputs'!AG92</f>
        <v>-</v>
      </c>
      <c r="AH94" s="204" t="str">
        <f>'3e Historical level Inputs'!AH92</f>
        <v>-</v>
      </c>
      <c r="AI94" s="204" t="str">
        <f>'3e Historical level Inputs'!AI92</f>
        <v>-</v>
      </c>
      <c r="AJ94" s="204" t="str">
        <f>'3e Historical level Inputs'!AJ92</f>
        <v>-</v>
      </c>
      <c r="AK94" s="204" t="str">
        <f>'3e Historical level Inputs'!AK92</f>
        <v>-</v>
      </c>
      <c r="AL94" s="204" t="str">
        <f>'3e Historical level Inputs'!AL92</f>
        <v>-</v>
      </c>
      <c r="AM94" s="204" t="str">
        <f>'3e Historical level Inputs'!AM92</f>
        <v>-</v>
      </c>
      <c r="AN94" s="204" t="str">
        <f>'3e Historical level Inputs'!AN92</f>
        <v>-</v>
      </c>
      <c r="AO94" s="204" t="str">
        <f>'3e Historical level Inputs'!AO92</f>
        <v>-</v>
      </c>
      <c r="AP94" s="204" t="str">
        <f>'3e Historical level Inputs'!AP92</f>
        <v>-</v>
      </c>
      <c r="AQ94" s="172"/>
      <c r="AR94" s="204" t="str">
        <f>'3e Historical level Inputs'!AR92</f>
        <v>-</v>
      </c>
      <c r="AS94" s="204" t="str">
        <f>'3e Historical level Inputs'!AS92</f>
        <v>-</v>
      </c>
      <c r="AT94" s="204" t="str">
        <f>'3e Historical level Inputs'!AT92</f>
        <v>-</v>
      </c>
      <c r="AU94" s="204" t="str">
        <f>'3e Historical level Inputs'!AU92</f>
        <v>-</v>
      </c>
      <c r="AV94" s="204" t="str">
        <f>'3e Historical level Inputs'!AV92</f>
        <v>-</v>
      </c>
      <c r="AW94" s="204" t="str">
        <f>'3e Historical level Inputs'!AW92</f>
        <v>-</v>
      </c>
      <c r="AX94" s="204" t="str">
        <f>'3e Historical level Inputs'!AX92</f>
        <v>-</v>
      </c>
      <c r="AY94" s="204" t="str">
        <f>'3e Historical level Inputs'!AY92</f>
        <v>-</v>
      </c>
      <c r="AZ94" s="204" t="str">
        <f>'3e Historical level Inputs'!AZ92</f>
        <v>-</v>
      </c>
      <c r="BA94" s="204" t="str">
        <f>'3e Historical level Inputs'!BA92</f>
        <v>-</v>
      </c>
      <c r="BB94" s="204" t="str">
        <f>'3e Historical level Inputs'!BB92</f>
        <v>-</v>
      </c>
      <c r="BC94" s="204" t="str">
        <f>'3e Historical level Inputs'!BC92</f>
        <v>-</v>
      </c>
      <c r="BD94" s="204" t="str">
        <f>'3e Historical level Inputs'!BD92</f>
        <v>-</v>
      </c>
      <c r="BE94" s="204" t="str">
        <f>'3e Historical level Inputs'!BE92</f>
        <v>-</v>
      </c>
      <c r="BF94" s="204" t="str">
        <f>'3e Historical level Inputs'!BF92</f>
        <v>-</v>
      </c>
      <c r="BH94" s="174" t="s">
        <v>200</v>
      </c>
      <c r="BI94" s="204" t="str">
        <f>'3e Historical level Inputs'!BI92</f>
        <v>-</v>
      </c>
      <c r="BJ94" s="204" t="str">
        <f>'3e Historical level Inputs'!BJ92</f>
        <v>-</v>
      </c>
      <c r="BK94" s="204" t="str">
        <f>'3e Historical level Inputs'!BK92</f>
        <v>-</v>
      </c>
      <c r="BL94" s="204" t="str">
        <f>'3e Historical level Inputs'!BL92</f>
        <v>-</v>
      </c>
      <c r="BM94" s="204" t="str">
        <f>'3e Historical level Inputs'!BM92</f>
        <v>-</v>
      </c>
      <c r="BN94" s="204" t="str">
        <f>'3e Historical level Inputs'!BN92</f>
        <v>-</v>
      </c>
      <c r="BO94" s="204" t="str">
        <f>'3e Historical level Inputs'!BO92</f>
        <v>-</v>
      </c>
      <c r="BP94" s="204" t="str">
        <f>'3e Historical level Inputs'!BP92</f>
        <v>-</v>
      </c>
      <c r="BQ94" s="204" t="str">
        <f>'3e Historical level Inputs'!BQ92</f>
        <v>-</v>
      </c>
      <c r="BR94" s="204" t="str">
        <f>'3e Historical level Inputs'!BR92</f>
        <v>-</v>
      </c>
      <c r="BS94" s="204" t="str">
        <f>'3e Historical level Inputs'!BS92</f>
        <v>-</v>
      </c>
      <c r="BT94" s="172"/>
      <c r="BU94" s="204" t="str">
        <f>'3e Historical level Inputs'!BU92</f>
        <v>-</v>
      </c>
      <c r="BV94" s="204" t="str">
        <f>'3e Historical level Inputs'!BV92</f>
        <v>-</v>
      </c>
      <c r="BW94" s="204" t="str">
        <f>'3e Historical level Inputs'!BW92</f>
        <v>-</v>
      </c>
      <c r="BX94" s="204" t="str">
        <f>'3e Historical level Inputs'!BX92</f>
        <v>-</v>
      </c>
      <c r="BY94" s="204" t="str">
        <f>'3e Historical level Inputs'!BY92</f>
        <v>-</v>
      </c>
      <c r="BZ94" s="204" t="str">
        <f>'3e Historical level Inputs'!BZ92</f>
        <v>-</v>
      </c>
      <c r="CA94" s="204" t="str">
        <f>'3e Historical level Inputs'!CA92</f>
        <v>-</v>
      </c>
      <c r="CB94" s="204" t="str">
        <f>'3e Historical level Inputs'!CB92</f>
        <v>-</v>
      </c>
      <c r="CC94" s="204" t="str">
        <f>'3e Historical level Inputs'!CC92</f>
        <v>-</v>
      </c>
      <c r="CD94" s="204" t="str">
        <f>'3e Historical level Inputs'!CD92</f>
        <v>-</v>
      </c>
      <c r="CE94" s="204" t="str">
        <f>'3e Historical level Inputs'!CE92</f>
        <v>-</v>
      </c>
      <c r="CF94" s="204" t="str">
        <f>'3e Historical level Inputs'!CF92</f>
        <v>-</v>
      </c>
      <c r="CG94" s="204" t="str">
        <f>'3e Historical level Inputs'!CG92</f>
        <v>-</v>
      </c>
      <c r="CH94" s="204" t="str">
        <f>'3e Historical level Inputs'!CH92</f>
        <v>-</v>
      </c>
      <c r="CI94" s="204" t="str">
        <f>'3e Historical level Inputs'!CI92</f>
        <v>-</v>
      </c>
      <c r="CJ94" s="144"/>
      <c r="CK94" s="174" t="s">
        <v>200</v>
      </c>
      <c r="CL94" s="204" t="str">
        <f>'3e Historical level Inputs'!CL92</f>
        <v>-</v>
      </c>
      <c r="CM94" s="204" t="str">
        <f>'3e Historical level Inputs'!CM92</f>
        <v>-</v>
      </c>
      <c r="CN94" s="204" t="str">
        <f>'3e Historical level Inputs'!CN92</f>
        <v>-</v>
      </c>
      <c r="CO94" s="204" t="str">
        <f>'3e Historical level Inputs'!CO92</f>
        <v>-</v>
      </c>
      <c r="CP94" s="204" t="str">
        <f>'3e Historical level Inputs'!CP92</f>
        <v>-</v>
      </c>
      <c r="CQ94" s="204" t="str">
        <f>'3e Historical level Inputs'!CQ92</f>
        <v>-</v>
      </c>
      <c r="CR94" s="204" t="str">
        <f>'3e Historical level Inputs'!CR92</f>
        <v>-</v>
      </c>
      <c r="CS94" s="204" t="str">
        <f>'3e Historical level Inputs'!CS92</f>
        <v>-</v>
      </c>
      <c r="CT94" s="204" t="str">
        <f>'3e Historical level Inputs'!CT92</f>
        <v>-</v>
      </c>
      <c r="CU94" s="204" t="str">
        <f>'3e Historical level Inputs'!CU92</f>
        <v>-</v>
      </c>
      <c r="CV94" s="204" t="str">
        <f>'3e Historical level Inputs'!CV92</f>
        <v>-</v>
      </c>
      <c r="CW94" s="172"/>
      <c r="CX94" s="204" t="str">
        <f>'3e Historical level Inputs'!CX92</f>
        <v>-</v>
      </c>
      <c r="CY94" s="204" t="str">
        <f>'3e Historical level Inputs'!CY92</f>
        <v>-</v>
      </c>
      <c r="CZ94" s="204" t="str">
        <f>'3e Historical level Inputs'!CZ92</f>
        <v>-</v>
      </c>
      <c r="DA94" s="204" t="str">
        <f>'3e Historical level Inputs'!DA92</f>
        <v>-</v>
      </c>
      <c r="DB94" s="204" t="str">
        <f>'3e Historical level Inputs'!DB92</f>
        <v>-</v>
      </c>
      <c r="DC94" s="204" t="str">
        <f>'3e Historical level Inputs'!DC92</f>
        <v>-</v>
      </c>
      <c r="DD94" s="204" t="str">
        <f>'3e Historical level Inputs'!DD92</f>
        <v>-</v>
      </c>
      <c r="DE94" s="204" t="str">
        <f>'3e Historical level Inputs'!DE92</f>
        <v>-</v>
      </c>
      <c r="DF94" s="204" t="str">
        <f>'3e Historical level Inputs'!DF92</f>
        <v>-</v>
      </c>
      <c r="DG94" s="204" t="str">
        <f>'3e Historical level Inputs'!DG92</f>
        <v>-</v>
      </c>
      <c r="DH94" s="204" t="str">
        <f>'3e Historical level Inputs'!DH92</f>
        <v>-</v>
      </c>
      <c r="DI94" s="204" t="str">
        <f>'3e Historical level Inputs'!DI92</f>
        <v>-</v>
      </c>
      <c r="DJ94" s="204" t="str">
        <f>'3e Historical level Inputs'!DJ92</f>
        <v>-</v>
      </c>
      <c r="DK94" s="204" t="str">
        <f>'3e Historical level Inputs'!DK92</f>
        <v>-</v>
      </c>
      <c r="DL94" s="204" t="str">
        <f>'3e Historical level Inputs'!DL92</f>
        <v>-</v>
      </c>
    </row>
    <row r="95" spans="2:116" s="158" customFormat="1" ht="10.5" customHeight="1">
      <c r="B95" s="174" t="s">
        <v>201</v>
      </c>
      <c r="C95" s="204" t="str">
        <f>'3e Historical level Inputs'!C93</f>
        <v>-</v>
      </c>
      <c r="D95" s="204" t="str">
        <f>'3e Historical level Inputs'!D93</f>
        <v>-</v>
      </c>
      <c r="E95" s="204" t="str">
        <f>'3e Historical level Inputs'!E93</f>
        <v>-</v>
      </c>
      <c r="F95" s="204" t="str">
        <f>'3e Historical level Inputs'!F93</f>
        <v>-</v>
      </c>
      <c r="G95" s="204" t="str">
        <f>'3e Historical level Inputs'!G93</f>
        <v>-</v>
      </c>
      <c r="H95" s="204" t="str">
        <f>'3e Historical level Inputs'!H93</f>
        <v>-</v>
      </c>
      <c r="I95" s="204" t="str">
        <f>'3e Historical level Inputs'!I93</f>
        <v>-</v>
      </c>
      <c r="J95" s="204" t="str">
        <f>'3e Historical level Inputs'!J93</f>
        <v>-</v>
      </c>
      <c r="K95" s="204" t="str">
        <f>'3e Historical level Inputs'!K93</f>
        <v>-</v>
      </c>
      <c r="L95" s="204" t="str">
        <f>'3e Historical level Inputs'!L93</f>
        <v>-</v>
      </c>
      <c r="M95" s="204" t="str">
        <f>'3e Historical level Inputs'!M93</f>
        <v>-</v>
      </c>
      <c r="N95" s="172"/>
      <c r="O95" s="204" t="str">
        <f>'3e Historical level Inputs'!O93</f>
        <v>-</v>
      </c>
      <c r="P95" s="204" t="str">
        <f>'3e Historical level Inputs'!P93</f>
        <v>-</v>
      </c>
      <c r="Q95" s="204" t="str">
        <f>'3e Historical level Inputs'!Q93</f>
        <v>-</v>
      </c>
      <c r="R95" s="204" t="str">
        <f>'3e Historical level Inputs'!R93</f>
        <v>-</v>
      </c>
      <c r="S95" s="204" t="str">
        <f>'3e Historical level Inputs'!S93</f>
        <v>-</v>
      </c>
      <c r="T95" s="204" t="str">
        <f>'3e Historical level Inputs'!T93</f>
        <v>-</v>
      </c>
      <c r="U95" s="204" t="str">
        <f>'3e Historical level Inputs'!U93</f>
        <v>-</v>
      </c>
      <c r="V95" s="204" t="str">
        <f>'3e Historical level Inputs'!V93</f>
        <v>-</v>
      </c>
      <c r="W95" s="204" t="str">
        <f>'3e Historical level Inputs'!W93</f>
        <v>-</v>
      </c>
      <c r="X95" s="204" t="str">
        <f>'3e Historical level Inputs'!X93</f>
        <v>-</v>
      </c>
      <c r="Y95" s="204" t="str">
        <f>'3e Historical level Inputs'!Y93</f>
        <v>-</v>
      </c>
      <c r="Z95" s="204" t="str">
        <f>'3e Historical level Inputs'!Z93</f>
        <v>-</v>
      </c>
      <c r="AA95" s="204" t="str">
        <f>'3e Historical level Inputs'!AA93</f>
        <v>-</v>
      </c>
      <c r="AB95" s="204" t="str">
        <f>'3e Historical level Inputs'!AB93</f>
        <v>-</v>
      </c>
      <c r="AC95" s="204" t="str">
        <f>'3e Historical level Inputs'!AC93</f>
        <v>-</v>
      </c>
      <c r="AD95" s="144"/>
      <c r="AE95" s="174" t="s">
        <v>201</v>
      </c>
      <c r="AF95" s="204" t="str">
        <f>'3e Historical level Inputs'!AF93</f>
        <v>-</v>
      </c>
      <c r="AG95" s="204" t="str">
        <f>'3e Historical level Inputs'!AG93</f>
        <v>-</v>
      </c>
      <c r="AH95" s="204" t="str">
        <f>'3e Historical level Inputs'!AH93</f>
        <v>-</v>
      </c>
      <c r="AI95" s="204" t="str">
        <f>'3e Historical level Inputs'!AI93</f>
        <v>-</v>
      </c>
      <c r="AJ95" s="204" t="str">
        <f>'3e Historical level Inputs'!AJ93</f>
        <v>-</v>
      </c>
      <c r="AK95" s="204" t="str">
        <f>'3e Historical level Inputs'!AK93</f>
        <v>-</v>
      </c>
      <c r="AL95" s="204" t="str">
        <f>'3e Historical level Inputs'!AL93</f>
        <v>-</v>
      </c>
      <c r="AM95" s="204" t="str">
        <f>'3e Historical level Inputs'!AM93</f>
        <v>-</v>
      </c>
      <c r="AN95" s="204" t="str">
        <f>'3e Historical level Inputs'!AN93</f>
        <v>-</v>
      </c>
      <c r="AO95" s="204" t="str">
        <f>'3e Historical level Inputs'!AO93</f>
        <v>-</v>
      </c>
      <c r="AP95" s="204" t="str">
        <f>'3e Historical level Inputs'!AP93</f>
        <v>-</v>
      </c>
      <c r="AQ95" s="172"/>
      <c r="AR95" s="204" t="str">
        <f>'3e Historical level Inputs'!AR93</f>
        <v>-</v>
      </c>
      <c r="AS95" s="204" t="str">
        <f>'3e Historical level Inputs'!AS93</f>
        <v>-</v>
      </c>
      <c r="AT95" s="204" t="str">
        <f>'3e Historical level Inputs'!AT93</f>
        <v>-</v>
      </c>
      <c r="AU95" s="204" t="str">
        <f>'3e Historical level Inputs'!AU93</f>
        <v>-</v>
      </c>
      <c r="AV95" s="204" t="str">
        <f>'3e Historical level Inputs'!AV93</f>
        <v>-</v>
      </c>
      <c r="AW95" s="204" t="str">
        <f>'3e Historical level Inputs'!AW93</f>
        <v>-</v>
      </c>
      <c r="AX95" s="204" t="str">
        <f>'3e Historical level Inputs'!AX93</f>
        <v>-</v>
      </c>
      <c r="AY95" s="204" t="str">
        <f>'3e Historical level Inputs'!AY93</f>
        <v>-</v>
      </c>
      <c r="AZ95" s="204" t="str">
        <f>'3e Historical level Inputs'!AZ93</f>
        <v>-</v>
      </c>
      <c r="BA95" s="204" t="str">
        <f>'3e Historical level Inputs'!BA93</f>
        <v>-</v>
      </c>
      <c r="BB95" s="204" t="str">
        <f>'3e Historical level Inputs'!BB93</f>
        <v>-</v>
      </c>
      <c r="BC95" s="204" t="str">
        <f>'3e Historical level Inputs'!BC93</f>
        <v>-</v>
      </c>
      <c r="BD95" s="204" t="str">
        <f>'3e Historical level Inputs'!BD93</f>
        <v>-</v>
      </c>
      <c r="BE95" s="204" t="str">
        <f>'3e Historical level Inputs'!BE93</f>
        <v>-</v>
      </c>
      <c r="BF95" s="204" t="str">
        <f>'3e Historical level Inputs'!BF93</f>
        <v>-</v>
      </c>
      <c r="BH95" s="174" t="s">
        <v>201</v>
      </c>
      <c r="BI95" s="204">
        <f>'3e Historical level Inputs'!BI93</f>
        <v>0</v>
      </c>
      <c r="BJ95" s="204">
        <f>'3e Historical level Inputs'!BJ93</f>
        <v>0</v>
      </c>
      <c r="BK95" s="204">
        <f>'3e Historical level Inputs'!BK93</f>
        <v>0</v>
      </c>
      <c r="BL95" s="204">
        <f>'3e Historical level Inputs'!BL93</f>
        <v>0</v>
      </c>
      <c r="BM95" s="204">
        <f>'3e Historical level Inputs'!BM93</f>
        <v>0</v>
      </c>
      <c r="BN95" s="204">
        <f>'3e Historical level Inputs'!BN93</f>
        <v>0</v>
      </c>
      <c r="BO95" s="204">
        <f>'3e Historical level Inputs'!BO93</f>
        <v>0</v>
      </c>
      <c r="BP95" s="204">
        <f>'3e Historical level Inputs'!BP93</f>
        <v>0</v>
      </c>
      <c r="BQ95" s="204">
        <f>'3e Historical level Inputs'!BQ93</f>
        <v>0</v>
      </c>
      <c r="BR95" s="204">
        <f>'3e Historical level Inputs'!BR93</f>
        <v>0</v>
      </c>
      <c r="BS95" s="204">
        <f>'3e Historical level Inputs'!BS93</f>
        <v>0</v>
      </c>
      <c r="BT95" s="172"/>
      <c r="BU95" s="204">
        <f>'3e Historical level Inputs'!BU93</f>
        <v>0</v>
      </c>
      <c r="BV95" s="204">
        <f>'3e Historical level Inputs'!BV93</f>
        <v>0</v>
      </c>
      <c r="BW95" s="204">
        <f>'3e Historical level Inputs'!BW93</f>
        <v>0</v>
      </c>
      <c r="BX95" s="204">
        <f>'3e Historical level Inputs'!BX93</f>
        <v>0</v>
      </c>
      <c r="BY95" s="204">
        <f>'3e Historical level Inputs'!BY93</f>
        <v>0</v>
      </c>
      <c r="BZ95" s="204">
        <f>'3e Historical level Inputs'!BZ93</f>
        <v>0</v>
      </c>
      <c r="CA95" s="204">
        <f>'3e Historical level Inputs'!CA93</f>
        <v>0</v>
      </c>
      <c r="CB95" s="204">
        <f>'3e Historical level Inputs'!CB93</f>
        <v>0</v>
      </c>
      <c r="CC95" s="204">
        <f>'3e Historical level Inputs'!CC93</f>
        <v>0</v>
      </c>
      <c r="CD95" s="204">
        <f>'3e Historical level Inputs'!CD93</f>
        <v>0</v>
      </c>
      <c r="CE95" s="204">
        <f>'3e Historical level Inputs'!CE93</f>
        <v>0</v>
      </c>
      <c r="CF95" s="204">
        <f>'3e Historical level Inputs'!CF93</f>
        <v>0</v>
      </c>
      <c r="CG95" s="204">
        <f>'3e Historical level Inputs'!CG93</f>
        <v>0</v>
      </c>
      <c r="CH95" s="204">
        <f>'3e Historical level Inputs'!CH93</f>
        <v>0</v>
      </c>
      <c r="CI95" s="204">
        <f>'3e Historical level Inputs'!CI93</f>
        <v>0</v>
      </c>
      <c r="CJ95" s="144"/>
      <c r="CK95" s="174" t="s">
        <v>201</v>
      </c>
      <c r="CL95" s="204" t="str">
        <f>'3e Historical level Inputs'!CL93</f>
        <v>-</v>
      </c>
      <c r="CM95" s="204" t="str">
        <f>'3e Historical level Inputs'!CM93</f>
        <v>-</v>
      </c>
      <c r="CN95" s="204" t="str">
        <f>'3e Historical level Inputs'!CN93</f>
        <v>-</v>
      </c>
      <c r="CO95" s="204" t="str">
        <f>'3e Historical level Inputs'!CO93</f>
        <v>-</v>
      </c>
      <c r="CP95" s="204" t="str">
        <f>'3e Historical level Inputs'!CP93</f>
        <v>-</v>
      </c>
      <c r="CQ95" s="204" t="str">
        <f>'3e Historical level Inputs'!CQ93</f>
        <v>-</v>
      </c>
      <c r="CR95" s="204" t="str">
        <f>'3e Historical level Inputs'!CR93</f>
        <v>-</v>
      </c>
      <c r="CS95" s="204" t="str">
        <f>'3e Historical level Inputs'!CS93</f>
        <v>-</v>
      </c>
      <c r="CT95" s="204" t="str">
        <f>'3e Historical level Inputs'!CT93</f>
        <v>-</v>
      </c>
      <c r="CU95" s="204" t="str">
        <f>'3e Historical level Inputs'!CU93</f>
        <v>-</v>
      </c>
      <c r="CV95" s="204" t="str">
        <f>'3e Historical level Inputs'!CV93</f>
        <v>-</v>
      </c>
      <c r="CW95" s="172"/>
      <c r="CX95" s="204" t="str">
        <f>'3e Historical level Inputs'!CX93</f>
        <v>-</v>
      </c>
      <c r="CY95" s="204" t="str">
        <f>'3e Historical level Inputs'!CY93</f>
        <v>-</v>
      </c>
      <c r="CZ95" s="204" t="str">
        <f>'3e Historical level Inputs'!CZ93</f>
        <v>-</v>
      </c>
      <c r="DA95" s="204" t="str">
        <f>'3e Historical level Inputs'!DA93</f>
        <v>-</v>
      </c>
      <c r="DB95" s="204" t="str">
        <f>'3e Historical level Inputs'!DB93</f>
        <v>-</v>
      </c>
      <c r="DC95" s="204" t="str">
        <f>'3e Historical level Inputs'!DC93</f>
        <v>-</v>
      </c>
      <c r="DD95" s="204" t="str">
        <f>'3e Historical level Inputs'!DD93</f>
        <v>-</v>
      </c>
      <c r="DE95" s="204" t="str">
        <f>'3e Historical level Inputs'!DE93</f>
        <v>-</v>
      </c>
      <c r="DF95" s="204" t="str">
        <f>'3e Historical level Inputs'!DF93</f>
        <v>-</v>
      </c>
      <c r="DG95" s="204" t="str">
        <f>'3e Historical level Inputs'!DG93</f>
        <v>-</v>
      </c>
      <c r="DH95" s="204" t="str">
        <f>'3e Historical level Inputs'!DH93</f>
        <v>-</v>
      </c>
      <c r="DI95" s="204" t="str">
        <f>'3e Historical level Inputs'!DI93</f>
        <v>-</v>
      </c>
      <c r="DJ95" s="204" t="str">
        <f>'3e Historical level Inputs'!DJ93</f>
        <v>-</v>
      </c>
      <c r="DK95" s="204" t="str">
        <f>'3e Historical level Inputs'!DK93</f>
        <v>-</v>
      </c>
      <c r="DL95" s="204" t="str">
        <f>'3e Historical level Inputs'!DL93</f>
        <v>-</v>
      </c>
    </row>
    <row r="96" spans="2:116" s="158" customFormat="1" ht="10.5" customHeight="1">
      <c r="B96" s="174" t="s">
        <v>202</v>
      </c>
      <c r="C96" s="204" t="str">
        <f>'3e Historical level Inputs'!C94</f>
        <v>-</v>
      </c>
      <c r="D96" s="204" t="str">
        <f>'3e Historical level Inputs'!D94</f>
        <v>-</v>
      </c>
      <c r="E96" s="204" t="str">
        <f>'3e Historical level Inputs'!E94</f>
        <v>-</v>
      </c>
      <c r="F96" s="204" t="str">
        <f>'3e Historical level Inputs'!F94</f>
        <v>-</v>
      </c>
      <c r="G96" s="204" t="str">
        <f>'3e Historical level Inputs'!G94</f>
        <v>-</v>
      </c>
      <c r="H96" s="204" t="str">
        <f>'3e Historical level Inputs'!H94</f>
        <v>-</v>
      </c>
      <c r="I96" s="204" t="str">
        <f>'3e Historical level Inputs'!I94</f>
        <v>-</v>
      </c>
      <c r="J96" s="204">
        <f>'3e Historical level Inputs'!J94</f>
        <v>0</v>
      </c>
      <c r="K96" s="204">
        <f>'3e Historical level Inputs'!K94</f>
        <v>0</v>
      </c>
      <c r="L96" s="204">
        <f>'3e Historical level Inputs'!L94</f>
        <v>0</v>
      </c>
      <c r="M96" s="204" t="str">
        <f>'3e Historical level Inputs'!M94</f>
        <v>-</v>
      </c>
      <c r="N96" s="172"/>
      <c r="O96" s="204">
        <f>'3e Historical level Inputs'!O94</f>
        <v>0</v>
      </c>
      <c r="P96" s="204">
        <f>'3e Historical level Inputs'!P94</f>
        <v>0</v>
      </c>
      <c r="Q96" s="204">
        <f>'3e Historical level Inputs'!Q94</f>
        <v>0</v>
      </c>
      <c r="R96" s="204">
        <f>'3e Historical level Inputs'!R94</f>
        <v>0</v>
      </c>
      <c r="S96" s="204">
        <f>'3e Historical level Inputs'!S94</f>
        <v>4.3827690078309374</v>
      </c>
      <c r="T96" s="204">
        <f>'3e Historical level Inputs'!T94</f>
        <v>4.3827690078309374</v>
      </c>
      <c r="U96" s="204">
        <f>'3e Historical level Inputs'!U94</f>
        <v>4.3827690078309374</v>
      </c>
      <c r="V96" s="204">
        <f>'3e Historical level Inputs'!V94</f>
        <v>4.3827690078309374</v>
      </c>
      <c r="W96" s="204">
        <f>'3e Historical level Inputs'!W94</f>
        <v>4.3827690078309374</v>
      </c>
      <c r="X96" s="204">
        <f>'3e Historical level Inputs'!X94</f>
        <v>4.3827690078309374</v>
      </c>
      <c r="Y96" s="204">
        <f>'3e Historical level Inputs'!Y94</f>
        <v>4.3827690078309374</v>
      </c>
      <c r="Z96" s="204">
        <f>'3e Historical level Inputs'!Z94</f>
        <v>0</v>
      </c>
      <c r="AA96" s="204">
        <f>'3e Historical level Inputs'!AA94</f>
        <v>0</v>
      </c>
      <c r="AB96" s="204">
        <f>'3e Historical level Inputs'!AB94</f>
        <v>0</v>
      </c>
      <c r="AC96" s="204">
        <f>'3e Historical level Inputs'!AC94</f>
        <v>0</v>
      </c>
      <c r="AD96" s="144"/>
      <c r="AE96" s="174" t="s">
        <v>202</v>
      </c>
      <c r="AF96" s="204" t="str">
        <f>'3e Historical level Inputs'!AF94</f>
        <v>-</v>
      </c>
      <c r="AG96" s="204" t="str">
        <f>'3e Historical level Inputs'!AG94</f>
        <v>-</v>
      </c>
      <c r="AH96" s="204" t="str">
        <f>'3e Historical level Inputs'!AH94</f>
        <v>-</v>
      </c>
      <c r="AI96" s="204" t="str">
        <f>'3e Historical level Inputs'!AI94</f>
        <v>-</v>
      </c>
      <c r="AJ96" s="204" t="str">
        <f>'3e Historical level Inputs'!AJ94</f>
        <v>-</v>
      </c>
      <c r="AK96" s="204" t="str">
        <f>'3e Historical level Inputs'!AK94</f>
        <v>-</v>
      </c>
      <c r="AL96" s="204" t="str">
        <f>'3e Historical level Inputs'!AL94</f>
        <v>-</v>
      </c>
      <c r="AM96" s="204">
        <f>'3e Historical level Inputs'!AM94</f>
        <v>0</v>
      </c>
      <c r="AN96" s="204">
        <f>'3e Historical level Inputs'!AN94</f>
        <v>0</v>
      </c>
      <c r="AO96" s="204">
        <f>'3e Historical level Inputs'!AO94</f>
        <v>0</v>
      </c>
      <c r="AP96" s="204" t="str">
        <f>'3e Historical level Inputs'!AP94</f>
        <v>-</v>
      </c>
      <c r="AQ96" s="172"/>
      <c r="AR96" s="204">
        <f>'3e Historical level Inputs'!AR94</f>
        <v>0</v>
      </c>
      <c r="AS96" s="204">
        <f>'3e Historical level Inputs'!AS94</f>
        <v>0</v>
      </c>
      <c r="AT96" s="204">
        <f>'3e Historical level Inputs'!AT94</f>
        <v>0</v>
      </c>
      <c r="AU96" s="204">
        <f>'3e Historical level Inputs'!AU94</f>
        <v>0</v>
      </c>
      <c r="AV96" s="204">
        <f>'3e Historical level Inputs'!AV94</f>
        <v>4.3827690078309374</v>
      </c>
      <c r="AW96" s="204">
        <f>'3e Historical level Inputs'!AW94</f>
        <v>4.3827690078309374</v>
      </c>
      <c r="AX96" s="204">
        <f>'3e Historical level Inputs'!AX94</f>
        <v>4.3827690078309374</v>
      </c>
      <c r="AY96" s="204">
        <f>'3e Historical level Inputs'!AY94</f>
        <v>4.3827690078309374</v>
      </c>
      <c r="AZ96" s="204">
        <f>'3e Historical level Inputs'!AZ94</f>
        <v>4.3827690078309374</v>
      </c>
      <c r="BA96" s="204">
        <f>'3e Historical level Inputs'!BA94</f>
        <v>4.3827690078309374</v>
      </c>
      <c r="BB96" s="204">
        <f>'3e Historical level Inputs'!BB94</f>
        <v>4.3827690078309374</v>
      </c>
      <c r="BC96" s="204">
        <f>'3e Historical level Inputs'!BC94</f>
        <v>0</v>
      </c>
      <c r="BD96" s="204">
        <f>'3e Historical level Inputs'!BD94</f>
        <v>0</v>
      </c>
      <c r="BE96" s="204">
        <f>'3e Historical level Inputs'!BE94</f>
        <v>0</v>
      </c>
      <c r="BF96" s="204">
        <f>'3e Historical level Inputs'!BF94</f>
        <v>0</v>
      </c>
      <c r="BH96" s="174" t="s">
        <v>202</v>
      </c>
      <c r="BI96" s="204" t="str">
        <f>'3e Historical level Inputs'!BI94</f>
        <v>-</v>
      </c>
      <c r="BJ96" s="204" t="str">
        <f>'3e Historical level Inputs'!BJ94</f>
        <v>-</v>
      </c>
      <c r="BK96" s="204" t="str">
        <f>'3e Historical level Inputs'!BK94</f>
        <v>-</v>
      </c>
      <c r="BL96" s="204" t="str">
        <f>'3e Historical level Inputs'!BL94</f>
        <v>-</v>
      </c>
      <c r="BM96" s="204" t="str">
        <f>'3e Historical level Inputs'!BM94</f>
        <v>-</v>
      </c>
      <c r="BN96" s="204" t="str">
        <f>'3e Historical level Inputs'!BN94</f>
        <v>-</v>
      </c>
      <c r="BO96" s="204" t="str">
        <f>'3e Historical level Inputs'!BO94</f>
        <v>-</v>
      </c>
      <c r="BP96" s="204">
        <f>'3e Historical level Inputs'!BP94</f>
        <v>0</v>
      </c>
      <c r="BQ96" s="204">
        <f>'3e Historical level Inputs'!BQ94</f>
        <v>0</v>
      </c>
      <c r="BR96" s="204">
        <f>'3e Historical level Inputs'!BR94</f>
        <v>0</v>
      </c>
      <c r="BS96" s="204" t="str">
        <f>'3e Historical level Inputs'!BS94</f>
        <v>-</v>
      </c>
      <c r="BT96" s="172"/>
      <c r="BU96" s="204">
        <f>'3e Historical level Inputs'!BU94</f>
        <v>0</v>
      </c>
      <c r="BV96" s="204">
        <f>'3e Historical level Inputs'!BV94</f>
        <v>0</v>
      </c>
      <c r="BW96" s="204">
        <f>'3e Historical level Inputs'!BW94</f>
        <v>0</v>
      </c>
      <c r="BX96" s="204">
        <f>'3e Historical level Inputs'!BX94</f>
        <v>0</v>
      </c>
      <c r="BY96" s="204">
        <f>'3e Historical level Inputs'!BY94</f>
        <v>4.3827690078309374</v>
      </c>
      <c r="BZ96" s="204">
        <f>'3e Historical level Inputs'!BZ94</f>
        <v>4.3827690078309374</v>
      </c>
      <c r="CA96" s="204">
        <f>'3e Historical level Inputs'!CA94</f>
        <v>4.3827690078309374</v>
      </c>
      <c r="CB96" s="204">
        <f>'3e Historical level Inputs'!CB94</f>
        <v>4.3827690078309374</v>
      </c>
      <c r="CC96" s="204">
        <f>'3e Historical level Inputs'!CC94</f>
        <v>4.3827690078309374</v>
      </c>
      <c r="CD96" s="204">
        <f>'3e Historical level Inputs'!CD94</f>
        <v>4.3827690078309374</v>
      </c>
      <c r="CE96" s="204">
        <f>'3e Historical level Inputs'!CE94</f>
        <v>4.3827690078309374</v>
      </c>
      <c r="CF96" s="204">
        <f>'3e Historical level Inputs'!CF94</f>
        <v>0</v>
      </c>
      <c r="CG96" s="204">
        <f>'3e Historical level Inputs'!CG94</f>
        <v>0</v>
      </c>
      <c r="CH96" s="204">
        <f>'3e Historical level Inputs'!CH94</f>
        <v>0</v>
      </c>
      <c r="CI96" s="204">
        <f>'3e Historical level Inputs'!CI94</f>
        <v>0</v>
      </c>
      <c r="CJ96" s="144"/>
      <c r="CK96" s="174" t="s">
        <v>202</v>
      </c>
      <c r="CL96" s="204">
        <f>'3e Historical level Inputs'!CL94</f>
        <v>0</v>
      </c>
      <c r="CM96" s="204">
        <f>'3e Historical level Inputs'!CM94</f>
        <v>0</v>
      </c>
      <c r="CN96" s="204">
        <f>'3e Historical level Inputs'!CN94</f>
        <v>0</v>
      </c>
      <c r="CO96" s="204">
        <f>'3e Historical level Inputs'!CO94</f>
        <v>0</v>
      </c>
      <c r="CP96" s="204">
        <f>'3e Historical level Inputs'!CP94</f>
        <v>0</v>
      </c>
      <c r="CQ96" s="204">
        <f>'3e Historical level Inputs'!CQ94</f>
        <v>0</v>
      </c>
      <c r="CR96" s="204">
        <f>'3e Historical level Inputs'!CR94</f>
        <v>0</v>
      </c>
      <c r="CS96" s="204">
        <f>'3e Historical level Inputs'!CS94</f>
        <v>0</v>
      </c>
      <c r="CT96" s="204">
        <f>'3e Historical level Inputs'!CT94</f>
        <v>0</v>
      </c>
      <c r="CU96" s="204">
        <f>'3e Historical level Inputs'!CU94</f>
        <v>0</v>
      </c>
      <c r="CV96" s="204">
        <f>'3e Historical level Inputs'!CV94</f>
        <v>0</v>
      </c>
      <c r="CW96" s="172"/>
      <c r="CX96" s="204">
        <f>'3e Historical level Inputs'!CX94</f>
        <v>0</v>
      </c>
      <c r="CY96" s="204">
        <f>'3e Historical level Inputs'!CY94</f>
        <v>0</v>
      </c>
      <c r="CZ96" s="204">
        <f>'3e Historical level Inputs'!CZ94</f>
        <v>0</v>
      </c>
      <c r="DA96" s="204">
        <f>'3e Historical level Inputs'!DA94</f>
        <v>0</v>
      </c>
      <c r="DB96" s="204">
        <f>'3e Historical level Inputs'!DB94</f>
        <v>8.7655380156618747</v>
      </c>
      <c r="DC96" s="204">
        <f>'3e Historical level Inputs'!DC94</f>
        <v>8.7655380156618747</v>
      </c>
      <c r="DD96" s="204">
        <f>'3e Historical level Inputs'!DD94</f>
        <v>8.7655380156618747</v>
      </c>
      <c r="DE96" s="204">
        <f>'3e Historical level Inputs'!DE94</f>
        <v>8.7655380156618747</v>
      </c>
      <c r="DF96" s="204">
        <f>'3e Historical level Inputs'!DF94</f>
        <v>8.7655380156618747</v>
      </c>
      <c r="DG96" s="204">
        <f>'3e Historical level Inputs'!DG94</f>
        <v>8.7655380156618747</v>
      </c>
      <c r="DH96" s="204">
        <f>'3e Historical level Inputs'!DH94</f>
        <v>8.7655380156618747</v>
      </c>
      <c r="DI96" s="204">
        <f>'3e Historical level Inputs'!DI94</f>
        <v>0</v>
      </c>
      <c r="DJ96" s="204">
        <f>'3e Historical level Inputs'!DJ94</f>
        <v>0</v>
      </c>
      <c r="DK96" s="204">
        <f>'3e Historical level Inputs'!DK94</f>
        <v>0</v>
      </c>
      <c r="DL96" s="204">
        <f>'3e Historical level Inputs'!DL94</f>
        <v>0</v>
      </c>
    </row>
    <row r="97" spans="2:116" s="158" customFormat="1" ht="10.5" customHeight="1">
      <c r="B97" s="174" t="s">
        <v>203</v>
      </c>
      <c r="C97" s="204">
        <f>'3e Historical level Inputs'!C95</f>
        <v>6.6995028867368616</v>
      </c>
      <c r="D97" s="204">
        <f>'3e Historical level Inputs'!D95</f>
        <v>6.6995028867368616</v>
      </c>
      <c r="E97" s="204">
        <f>'3e Historical level Inputs'!E95</f>
        <v>7.113121830127354</v>
      </c>
      <c r="F97" s="204">
        <f>'3e Historical level Inputs'!F95</f>
        <v>7.113121830127354</v>
      </c>
      <c r="G97" s="204">
        <f>'3e Historical level Inputs'!G95</f>
        <v>7.2804579515147188</v>
      </c>
      <c r="H97" s="204">
        <f>'3e Historical level Inputs'!H95</f>
        <v>7.1935840895118579</v>
      </c>
      <c r="I97" s="204">
        <f>'3e Historical level Inputs'!I95</f>
        <v>7.3593999937099719</v>
      </c>
      <c r="J97" s="204">
        <f>'3e Historical level Inputs'!J95</f>
        <v>7.0492243060839295</v>
      </c>
      <c r="K97" s="204">
        <f>'3e Historical level Inputs'!K95</f>
        <v>7.1089669218364691</v>
      </c>
      <c r="L97" s="204">
        <f>'3e Historical level Inputs'!L95</f>
        <v>6.9829560851947958</v>
      </c>
      <c r="M97" s="204">
        <f>'3e Historical level Inputs'!M95</f>
        <v>9.626223597588794</v>
      </c>
      <c r="N97" s="172"/>
      <c r="O97" s="204">
        <f>'3e Historical level Inputs'!O95</f>
        <v>9.9504863797742455</v>
      </c>
      <c r="P97" s="204">
        <f>'3e Historical level Inputs'!P95</f>
        <v>9.9504863797742455</v>
      </c>
      <c r="Q97" s="204">
        <f>'3e Historical level Inputs'!Q95</f>
        <v>10.298637820906496</v>
      </c>
      <c r="R97" s="204">
        <f>'3e Historical level Inputs'!R95</f>
        <v>10.298637820906496</v>
      </c>
      <c r="S97" s="204">
        <f>'3e Historical level Inputs'!S95</f>
        <v>10.298637820906496</v>
      </c>
      <c r="T97" s="204">
        <f>'3e Historical level Inputs'!T95</f>
        <v>10.298637820906496</v>
      </c>
      <c r="U97" s="204">
        <f>'3e Historical level Inputs'!U95</f>
        <v>10.909265371253543</v>
      </c>
      <c r="V97" s="204">
        <f>'3e Historical level Inputs'!V95</f>
        <v>10.909265371253543</v>
      </c>
      <c r="W97" s="204">
        <f>'3e Historical level Inputs'!W95</f>
        <v>10.909265371253543</v>
      </c>
      <c r="X97" s="204">
        <f>'3e Historical level Inputs'!X95</f>
        <v>10.909265371253543</v>
      </c>
      <c r="Y97" s="204">
        <f>'3e Historical level Inputs'!Y95</f>
        <v>10.979819636605354</v>
      </c>
      <c r="Z97" s="204">
        <f>'3e Historical level Inputs'!Z95</f>
        <v>10.979819636605354</v>
      </c>
      <c r="AA97" s="204">
        <f>'3e Historical level Inputs'!AA95</f>
        <v>19.505362726406556</v>
      </c>
      <c r="AB97" s="204">
        <f>'3e Historical level Inputs'!AB95</f>
        <v>22.915579962327037</v>
      </c>
      <c r="AC97" s="204">
        <f>'3e Historical level Inputs'!AC95</f>
        <v>3.4102172359204843</v>
      </c>
      <c r="AD97" s="144"/>
      <c r="AE97" s="174" t="s">
        <v>203</v>
      </c>
      <c r="AF97" s="204">
        <f>'3e Historical level Inputs'!AF95</f>
        <v>6.6995028867368616</v>
      </c>
      <c r="AG97" s="204">
        <f>'3e Historical level Inputs'!AG95</f>
        <v>6.6995028867368616</v>
      </c>
      <c r="AH97" s="204">
        <f>'3e Historical level Inputs'!AH95</f>
        <v>7.113121830127354</v>
      </c>
      <c r="AI97" s="204">
        <f>'3e Historical level Inputs'!AI95</f>
        <v>7.113121830127354</v>
      </c>
      <c r="AJ97" s="204">
        <f>'3e Historical level Inputs'!AJ95</f>
        <v>7.2804579515147188</v>
      </c>
      <c r="AK97" s="204">
        <f>'3e Historical level Inputs'!AK95</f>
        <v>7.1935840895118579</v>
      </c>
      <c r="AL97" s="204">
        <f>'3e Historical level Inputs'!AL95</f>
        <v>7.3593999937099719</v>
      </c>
      <c r="AM97" s="204">
        <f>'3e Historical level Inputs'!AM95</f>
        <v>7.0492243060839295</v>
      </c>
      <c r="AN97" s="204">
        <f>'3e Historical level Inputs'!AN95</f>
        <v>7.1089669218364691</v>
      </c>
      <c r="AO97" s="204">
        <f>'3e Historical level Inputs'!AO95</f>
        <v>6.9829560851947958</v>
      </c>
      <c r="AP97" s="204">
        <f>'3e Historical level Inputs'!AP95</f>
        <v>9.626223597588794</v>
      </c>
      <c r="AQ97" s="172"/>
      <c r="AR97" s="204">
        <f>'3e Historical level Inputs'!AR95</f>
        <v>9.9504863797742455</v>
      </c>
      <c r="AS97" s="204">
        <f>'3e Historical level Inputs'!AS95</f>
        <v>9.9504863797742455</v>
      </c>
      <c r="AT97" s="204">
        <f>'3e Historical level Inputs'!AT95</f>
        <v>10.298637820906496</v>
      </c>
      <c r="AU97" s="204">
        <f>'3e Historical level Inputs'!AU95</f>
        <v>10.298637820906496</v>
      </c>
      <c r="AV97" s="204">
        <f>'3e Historical level Inputs'!AV95</f>
        <v>10.298637820906496</v>
      </c>
      <c r="AW97" s="204">
        <f>'3e Historical level Inputs'!AW95</f>
        <v>10.298637820906496</v>
      </c>
      <c r="AX97" s="204">
        <f>'3e Historical level Inputs'!AX95</f>
        <v>10.909265371253543</v>
      </c>
      <c r="AY97" s="204">
        <f>'3e Historical level Inputs'!AY95</f>
        <v>10.909265371253543</v>
      </c>
      <c r="AZ97" s="204">
        <f>'3e Historical level Inputs'!AZ95</f>
        <v>10.909265371253543</v>
      </c>
      <c r="BA97" s="204">
        <f>'3e Historical level Inputs'!BA95</f>
        <v>10.909265371253543</v>
      </c>
      <c r="BB97" s="204">
        <f>'3e Historical level Inputs'!BB95</f>
        <v>10.979819636605354</v>
      </c>
      <c r="BC97" s="204">
        <f>'3e Historical level Inputs'!BC95</f>
        <v>10.979819636605354</v>
      </c>
      <c r="BD97" s="204">
        <f>'3e Historical level Inputs'!BD95</f>
        <v>19.505362726406556</v>
      </c>
      <c r="BE97" s="204">
        <f>'3e Historical level Inputs'!BE95</f>
        <v>22.915579962327037</v>
      </c>
      <c r="BF97" s="204">
        <f>'3e Historical level Inputs'!BF95</f>
        <v>3.4102172359204843</v>
      </c>
      <c r="BH97" s="174" t="s">
        <v>203</v>
      </c>
      <c r="BI97" s="204">
        <f>'3e Historical level Inputs'!BI95</f>
        <v>6.6995028867368616</v>
      </c>
      <c r="BJ97" s="204">
        <f>'3e Historical level Inputs'!BJ95</f>
        <v>6.6995028867368616</v>
      </c>
      <c r="BK97" s="204">
        <f>'3e Historical level Inputs'!BK95</f>
        <v>7.113121830127354</v>
      </c>
      <c r="BL97" s="204">
        <f>'3e Historical level Inputs'!BL95</f>
        <v>7.113121830127354</v>
      </c>
      <c r="BM97" s="204">
        <f>'3e Historical level Inputs'!BM95</f>
        <v>7.2804579515147188</v>
      </c>
      <c r="BN97" s="204">
        <f>'3e Historical level Inputs'!BN95</f>
        <v>7.1935840895118579</v>
      </c>
      <c r="BO97" s="204">
        <f>'3e Historical level Inputs'!BO95</f>
        <v>7.3593999937099719</v>
      </c>
      <c r="BP97" s="204">
        <f>'3e Historical level Inputs'!BP95</f>
        <v>7.0492243060839295</v>
      </c>
      <c r="BQ97" s="204">
        <f>'3e Historical level Inputs'!BQ95</f>
        <v>7.1089669218364691</v>
      </c>
      <c r="BR97" s="204">
        <f>'3e Historical level Inputs'!BR95</f>
        <v>6.9829560851947958</v>
      </c>
      <c r="BS97" s="204">
        <f>'3e Historical level Inputs'!BS95</f>
        <v>12.319103597588795</v>
      </c>
      <c r="BT97" s="172"/>
      <c r="BU97" s="204">
        <f>'3e Historical level Inputs'!BU95</f>
        <v>12.643366379774246</v>
      </c>
      <c r="BV97" s="204">
        <f>'3e Historical level Inputs'!BV95</f>
        <v>12.643366379774246</v>
      </c>
      <c r="BW97" s="204">
        <f>'3e Historical level Inputs'!BW95</f>
        <v>10.743937820906497</v>
      </c>
      <c r="BX97" s="204">
        <f>'3e Historical level Inputs'!BX95</f>
        <v>10.743937820906497</v>
      </c>
      <c r="BY97" s="204">
        <f>'3e Historical level Inputs'!BY95</f>
        <v>10.743937820906497</v>
      </c>
      <c r="BZ97" s="204">
        <f>'3e Historical level Inputs'!BZ95</f>
        <v>10.743937820906497</v>
      </c>
      <c r="CA97" s="204">
        <f>'3e Historical level Inputs'!CA95</f>
        <v>11.292515371253547</v>
      </c>
      <c r="CB97" s="204">
        <f>'3e Historical level Inputs'!CB95</f>
        <v>11.292515371253547</v>
      </c>
      <c r="CC97" s="204">
        <f>'3e Historical level Inputs'!CC95</f>
        <v>11.292515371253547</v>
      </c>
      <c r="CD97" s="204">
        <f>'3e Historical level Inputs'!CD95</f>
        <v>11.292515371253547</v>
      </c>
      <c r="CE97" s="204">
        <f>'3e Historical level Inputs'!CE95</f>
        <v>13.976469636605346</v>
      </c>
      <c r="CF97" s="204">
        <f>'3e Historical level Inputs'!CF95</f>
        <v>13.976469636605346</v>
      </c>
      <c r="CG97" s="204">
        <f>'3e Historical level Inputs'!CG95</f>
        <v>22.502012726406555</v>
      </c>
      <c r="CH97" s="204">
        <f>'3e Historical level Inputs'!CH95</f>
        <v>25.912229962327043</v>
      </c>
      <c r="CI97" s="204">
        <f>'3e Historical level Inputs'!CI95</f>
        <v>7.2281172359204833</v>
      </c>
      <c r="CJ97" s="144"/>
      <c r="CK97" s="174" t="s">
        <v>203</v>
      </c>
      <c r="CL97" s="204">
        <f>'3e Historical level Inputs'!CL95</f>
        <v>13.399005773473723</v>
      </c>
      <c r="CM97" s="204">
        <f>'3e Historical level Inputs'!CM95</f>
        <v>13.399005773473723</v>
      </c>
      <c r="CN97" s="204">
        <f>'3e Historical level Inputs'!CN95</f>
        <v>14.226243660254708</v>
      </c>
      <c r="CO97" s="204">
        <f>'3e Historical level Inputs'!CO95</f>
        <v>14.226243660254708</v>
      </c>
      <c r="CP97" s="204">
        <f>'3e Historical level Inputs'!CP95</f>
        <v>14.560915903029438</v>
      </c>
      <c r="CQ97" s="204">
        <f>'3e Historical level Inputs'!CQ95</f>
        <v>14.387168179023716</v>
      </c>
      <c r="CR97" s="204">
        <f>'3e Historical level Inputs'!CR95</f>
        <v>14.718799987419944</v>
      </c>
      <c r="CS97" s="204">
        <f>'3e Historical level Inputs'!CS95</f>
        <v>14.098448612167859</v>
      </c>
      <c r="CT97" s="204">
        <f>'3e Historical level Inputs'!CT95</f>
        <v>14.217933843672938</v>
      </c>
      <c r="CU97" s="204">
        <f>'3e Historical level Inputs'!CU95</f>
        <v>13.965912170389592</v>
      </c>
      <c r="CV97" s="204">
        <f>'3e Historical level Inputs'!CV95</f>
        <v>21.94532719517759</v>
      </c>
      <c r="CW97" s="172"/>
      <c r="CX97" s="204">
        <f>'3e Historical level Inputs'!CX95</f>
        <v>22.59385275954849</v>
      </c>
      <c r="CY97" s="204">
        <f>'3e Historical level Inputs'!CY95</f>
        <v>22.59385275954849</v>
      </c>
      <c r="CZ97" s="204">
        <f>'3e Historical level Inputs'!CZ95</f>
        <v>21.042575641812995</v>
      </c>
      <c r="DA97" s="204">
        <f>'3e Historical level Inputs'!DA95</f>
        <v>21.042575641812995</v>
      </c>
      <c r="DB97" s="204">
        <f>'3e Historical level Inputs'!DB95</f>
        <v>21.042575641812995</v>
      </c>
      <c r="DC97" s="204">
        <f>'3e Historical level Inputs'!DC95</f>
        <v>21.042575641812995</v>
      </c>
      <c r="DD97" s="204">
        <f>'3e Historical level Inputs'!DD95</f>
        <v>22.20178074250709</v>
      </c>
      <c r="DE97" s="204">
        <f>'3e Historical level Inputs'!DE95</f>
        <v>22.20178074250709</v>
      </c>
      <c r="DF97" s="204">
        <f>'3e Historical level Inputs'!DF95</f>
        <v>22.20178074250709</v>
      </c>
      <c r="DG97" s="204">
        <f>'3e Historical level Inputs'!DG95</f>
        <v>22.20178074250709</v>
      </c>
      <c r="DH97" s="204">
        <f>'3e Historical level Inputs'!DH95</f>
        <v>24.9562892732107</v>
      </c>
      <c r="DI97" s="204">
        <f>'3e Historical level Inputs'!DI95</f>
        <v>24.9562892732107</v>
      </c>
      <c r="DJ97" s="204">
        <f>'3e Historical level Inputs'!DJ95</f>
        <v>42.007375452813108</v>
      </c>
      <c r="DK97" s="204">
        <f>'3e Historical level Inputs'!DK95</f>
        <v>48.827809924654076</v>
      </c>
      <c r="DL97" s="204">
        <f>'3e Historical level Inputs'!DL95</f>
        <v>10.638334471840967</v>
      </c>
    </row>
    <row r="98" spans="2:116" s="158" customFormat="1" ht="10.5" customHeight="1">
      <c r="B98" s="174" t="s">
        <v>204</v>
      </c>
      <c r="C98" s="204">
        <f>'3e Historical level Inputs'!C96</f>
        <v>16.43282142857143</v>
      </c>
      <c r="D98" s="204">
        <f>'3e Historical level Inputs'!D96</f>
        <v>16.43282142857143</v>
      </c>
      <c r="E98" s="204">
        <f>'3e Historical level Inputs'!E96</f>
        <v>16.727428571428572</v>
      </c>
      <c r="F98" s="204">
        <f>'3e Historical level Inputs'!F96</f>
        <v>16.727428571428572</v>
      </c>
      <c r="G98" s="204">
        <f>'3e Historical level Inputs'!G96</f>
        <v>16.54232142857143</v>
      </c>
      <c r="H98" s="204">
        <f>'3e Historical level Inputs'!H96</f>
        <v>16.54232142857143</v>
      </c>
      <c r="I98" s="204">
        <f>'3e Historical level Inputs'!I96</f>
        <v>17.267107142857146</v>
      </c>
      <c r="J98" s="204">
        <f>'3e Historical level Inputs'!J96</f>
        <v>17.267107142857146</v>
      </c>
      <c r="K98" s="204">
        <f>'3e Historical level Inputs'!K96</f>
        <v>17.41310714285714</v>
      </c>
      <c r="L98" s="204">
        <f>'3e Historical level Inputs'!L96</f>
        <v>17.41310714285714</v>
      </c>
      <c r="M98" s="204">
        <f>'3e Historical level Inputs'!M96</f>
        <v>84.411464285714274</v>
      </c>
      <c r="N98" s="172"/>
      <c r="O98" s="204">
        <f>'3e Historical level Inputs'!O96</f>
        <v>84.411464285714274</v>
      </c>
      <c r="P98" s="204">
        <f>'3e Historical level Inputs'!P96</f>
        <v>84.411464285714274</v>
      </c>
      <c r="Q98" s="204">
        <f>'3e Historical level Inputs'!Q96</f>
        <v>103.14368142857143</v>
      </c>
      <c r="R98" s="204">
        <f>'3e Historical level Inputs'!R96</f>
        <v>103.14368142857143</v>
      </c>
      <c r="S98" s="204">
        <f>'3e Historical level Inputs'!S96</f>
        <v>103.14368142857143</v>
      </c>
      <c r="T98" s="204">
        <f>'3e Historical level Inputs'!T96</f>
        <v>103.14368142857143</v>
      </c>
      <c r="U98" s="204">
        <f>'3e Historical level Inputs'!U96</f>
        <v>120.5856757142857</v>
      </c>
      <c r="V98" s="204">
        <f>'3e Historical level Inputs'!V96</f>
        <v>120.5856757142857</v>
      </c>
      <c r="W98" s="204">
        <f>'3e Historical level Inputs'!W96</f>
        <v>120.5856757142857</v>
      </c>
      <c r="X98" s="204">
        <f>'3e Historical level Inputs'!X96</f>
        <v>120.5856757142857</v>
      </c>
      <c r="Y98" s="204">
        <f>'3e Historical level Inputs'!Y96</f>
        <v>95.202480714285699</v>
      </c>
      <c r="Z98" s="204">
        <f>'3e Historical level Inputs'!Z96</f>
        <v>95.202480714285699</v>
      </c>
      <c r="AA98" s="204">
        <f>'3e Historical level Inputs'!AA96</f>
        <v>95.202480714285699</v>
      </c>
      <c r="AB98" s="204">
        <f>'3e Historical level Inputs'!AB96</f>
        <v>95.202480714285699</v>
      </c>
      <c r="AC98" s="204">
        <f>'3e Historical level Inputs'!AC96</f>
        <v>123.62351857142858</v>
      </c>
      <c r="AD98" s="144"/>
      <c r="AE98" s="174" t="s">
        <v>204</v>
      </c>
      <c r="AF98" s="204">
        <f>'3e Historical level Inputs'!AF96</f>
        <v>16.43282142857143</v>
      </c>
      <c r="AG98" s="204">
        <f>'3e Historical level Inputs'!AG96</f>
        <v>16.43282142857143</v>
      </c>
      <c r="AH98" s="204">
        <f>'3e Historical level Inputs'!AH96</f>
        <v>16.727428571428572</v>
      </c>
      <c r="AI98" s="204">
        <f>'3e Historical level Inputs'!AI96</f>
        <v>16.727428571428572</v>
      </c>
      <c r="AJ98" s="204">
        <f>'3e Historical level Inputs'!AJ96</f>
        <v>16.54232142857143</v>
      </c>
      <c r="AK98" s="204">
        <f>'3e Historical level Inputs'!AK96</f>
        <v>16.54232142857143</v>
      </c>
      <c r="AL98" s="204">
        <f>'3e Historical level Inputs'!AL96</f>
        <v>17.267107142857146</v>
      </c>
      <c r="AM98" s="204">
        <f>'3e Historical level Inputs'!AM96</f>
        <v>17.267107142857146</v>
      </c>
      <c r="AN98" s="204">
        <f>'3e Historical level Inputs'!AN96</f>
        <v>17.41310714285714</v>
      </c>
      <c r="AO98" s="204">
        <f>'3e Historical level Inputs'!AO96</f>
        <v>17.41310714285714</v>
      </c>
      <c r="AP98" s="204">
        <f>'3e Historical level Inputs'!AP96</f>
        <v>84.411464285714274</v>
      </c>
      <c r="AQ98" s="172"/>
      <c r="AR98" s="204">
        <f>'3e Historical level Inputs'!AR96</f>
        <v>84.411464285714274</v>
      </c>
      <c r="AS98" s="204">
        <f>'3e Historical level Inputs'!AS96</f>
        <v>84.411464285714274</v>
      </c>
      <c r="AT98" s="204">
        <f>'3e Historical level Inputs'!AT96</f>
        <v>103.14368142857143</v>
      </c>
      <c r="AU98" s="204">
        <f>'3e Historical level Inputs'!AU96</f>
        <v>103.14368142857143</v>
      </c>
      <c r="AV98" s="204">
        <f>'3e Historical level Inputs'!AV96</f>
        <v>103.14368142857143</v>
      </c>
      <c r="AW98" s="204">
        <f>'3e Historical level Inputs'!AW96</f>
        <v>103.14368142857143</v>
      </c>
      <c r="AX98" s="204">
        <f>'3e Historical level Inputs'!AX96</f>
        <v>120.5856757142857</v>
      </c>
      <c r="AY98" s="204">
        <f>'3e Historical level Inputs'!AY96</f>
        <v>120.5856757142857</v>
      </c>
      <c r="AZ98" s="204">
        <f>'3e Historical level Inputs'!AZ96</f>
        <v>120.5856757142857</v>
      </c>
      <c r="BA98" s="204">
        <f>'3e Historical level Inputs'!BA96</f>
        <v>120.5856757142857</v>
      </c>
      <c r="BB98" s="204">
        <f>'3e Historical level Inputs'!BB96</f>
        <v>95.202480714285699</v>
      </c>
      <c r="BC98" s="204">
        <f>'3e Historical level Inputs'!BC96</f>
        <v>95.202480714285699</v>
      </c>
      <c r="BD98" s="204">
        <f>'3e Historical level Inputs'!BD96</f>
        <v>95.202480714285699</v>
      </c>
      <c r="BE98" s="204">
        <f>'3e Historical level Inputs'!BE96</f>
        <v>95.202480714285699</v>
      </c>
      <c r="BF98" s="204">
        <f>'3e Historical level Inputs'!BF96</f>
        <v>123.62351857142858</v>
      </c>
      <c r="BH98" s="174" t="s">
        <v>204</v>
      </c>
      <c r="BI98" s="204">
        <f>'3e Historical level Inputs'!BI96</f>
        <v>0</v>
      </c>
      <c r="BJ98" s="204">
        <f>'3e Historical level Inputs'!BJ96</f>
        <v>0</v>
      </c>
      <c r="BK98" s="204">
        <f>'3e Historical level Inputs'!BK96</f>
        <v>0</v>
      </c>
      <c r="BL98" s="204">
        <f>'3e Historical level Inputs'!BL96</f>
        <v>0</v>
      </c>
      <c r="BM98" s="204">
        <f>'3e Historical level Inputs'!BM96</f>
        <v>0</v>
      </c>
      <c r="BN98" s="204">
        <f>'3e Historical level Inputs'!BN96</f>
        <v>0</v>
      </c>
      <c r="BO98" s="204">
        <f>'3e Historical level Inputs'!BO96</f>
        <v>0</v>
      </c>
      <c r="BP98" s="204">
        <f>'3e Historical level Inputs'!BP96</f>
        <v>0</v>
      </c>
      <c r="BQ98" s="204">
        <f>'3e Historical level Inputs'!BQ96</f>
        <v>0</v>
      </c>
      <c r="BR98" s="204">
        <f>'3e Historical level Inputs'!BR96</f>
        <v>0</v>
      </c>
      <c r="BS98" s="204">
        <f>'3e Historical level Inputs'!BS96</f>
        <v>0</v>
      </c>
      <c r="BT98" s="172"/>
      <c r="BU98" s="204">
        <f>'3e Historical level Inputs'!BU96</f>
        <v>0</v>
      </c>
      <c r="BV98" s="204">
        <f>'3e Historical level Inputs'!BV96</f>
        <v>0</v>
      </c>
      <c r="BW98" s="204">
        <f>'3e Historical level Inputs'!BW96</f>
        <v>0</v>
      </c>
      <c r="BX98" s="204">
        <f>'3e Historical level Inputs'!BX96</f>
        <v>0</v>
      </c>
      <c r="BY98" s="204">
        <f>'3e Historical level Inputs'!BY96</f>
        <v>0</v>
      </c>
      <c r="BZ98" s="204">
        <f>'3e Historical level Inputs'!BZ96</f>
        <v>0</v>
      </c>
      <c r="CA98" s="204">
        <f>'3e Historical level Inputs'!CA96</f>
        <v>0</v>
      </c>
      <c r="CB98" s="204">
        <f>'3e Historical level Inputs'!CB96</f>
        <v>0</v>
      </c>
      <c r="CC98" s="204">
        <f>'3e Historical level Inputs'!CC96</f>
        <v>0</v>
      </c>
      <c r="CD98" s="204">
        <f>'3e Historical level Inputs'!CD96</f>
        <v>0</v>
      </c>
      <c r="CE98" s="204">
        <f>'3e Historical level Inputs'!CE96</f>
        <v>0</v>
      </c>
      <c r="CF98" s="204">
        <f>'3e Historical level Inputs'!CF96</f>
        <v>0</v>
      </c>
      <c r="CG98" s="204">
        <f>'3e Historical level Inputs'!CG96</f>
        <v>0</v>
      </c>
      <c r="CH98" s="204">
        <f>'3e Historical level Inputs'!CH96</f>
        <v>0</v>
      </c>
      <c r="CI98" s="204">
        <f>'3e Historical level Inputs'!CI96</f>
        <v>0</v>
      </c>
      <c r="CJ98" s="144"/>
      <c r="CK98" s="174" t="s">
        <v>204</v>
      </c>
      <c r="CL98" s="204">
        <f>'3e Historical level Inputs'!CL96</f>
        <v>16.43282142857143</v>
      </c>
      <c r="CM98" s="204">
        <f>'3e Historical level Inputs'!CM96</f>
        <v>16.43282142857143</v>
      </c>
      <c r="CN98" s="204">
        <f>'3e Historical level Inputs'!CN96</f>
        <v>16.727428571428572</v>
      </c>
      <c r="CO98" s="204">
        <f>'3e Historical level Inputs'!CO96</f>
        <v>16.727428571428572</v>
      </c>
      <c r="CP98" s="204">
        <f>'3e Historical level Inputs'!CP96</f>
        <v>16.54232142857143</v>
      </c>
      <c r="CQ98" s="204">
        <f>'3e Historical level Inputs'!CQ96</f>
        <v>16.54232142857143</v>
      </c>
      <c r="CR98" s="204">
        <f>'3e Historical level Inputs'!CR96</f>
        <v>17.267107142857146</v>
      </c>
      <c r="CS98" s="204">
        <f>'3e Historical level Inputs'!CS96</f>
        <v>17.267107142857146</v>
      </c>
      <c r="CT98" s="204">
        <f>'3e Historical level Inputs'!CT96</f>
        <v>17.41310714285714</v>
      </c>
      <c r="CU98" s="204">
        <f>'3e Historical level Inputs'!CU96</f>
        <v>17.41310714285714</v>
      </c>
      <c r="CV98" s="204">
        <f>'3e Historical level Inputs'!CV96</f>
        <v>84.411464285714274</v>
      </c>
      <c r="CW98" s="172"/>
      <c r="CX98" s="204">
        <f>'3e Historical level Inputs'!CX96</f>
        <v>84.411464285714274</v>
      </c>
      <c r="CY98" s="204">
        <f>'3e Historical level Inputs'!CY96</f>
        <v>84.411464285714274</v>
      </c>
      <c r="CZ98" s="204">
        <f>'3e Historical level Inputs'!CZ96</f>
        <v>103.14368142857143</v>
      </c>
      <c r="DA98" s="204">
        <f>'3e Historical level Inputs'!DA96</f>
        <v>103.14368142857143</v>
      </c>
      <c r="DB98" s="204">
        <f>'3e Historical level Inputs'!DB96</f>
        <v>103.14368142857143</v>
      </c>
      <c r="DC98" s="204">
        <f>'3e Historical level Inputs'!DC96</f>
        <v>103.14368142857143</v>
      </c>
      <c r="DD98" s="204">
        <f>'3e Historical level Inputs'!DD96</f>
        <v>120.5856757142857</v>
      </c>
      <c r="DE98" s="204">
        <f>'3e Historical level Inputs'!DE96</f>
        <v>120.5856757142857</v>
      </c>
      <c r="DF98" s="204">
        <f>'3e Historical level Inputs'!DF96</f>
        <v>120.5856757142857</v>
      </c>
      <c r="DG98" s="204">
        <f>'3e Historical level Inputs'!DG96</f>
        <v>120.5856757142857</v>
      </c>
      <c r="DH98" s="204">
        <f>'3e Historical level Inputs'!DH96</f>
        <v>95.202480714285699</v>
      </c>
      <c r="DI98" s="204">
        <f>'3e Historical level Inputs'!DI96</f>
        <v>95.202480714285699</v>
      </c>
      <c r="DJ98" s="204">
        <f>'3e Historical level Inputs'!DJ96</f>
        <v>95.202480714285699</v>
      </c>
      <c r="DK98" s="204">
        <f>'3e Historical level Inputs'!DK96</f>
        <v>95.202480714285699</v>
      </c>
      <c r="DL98" s="204">
        <f>'3e Historical level Inputs'!DL96</f>
        <v>123.62351857142858</v>
      </c>
    </row>
    <row r="99" spans="2:116" s="158" customFormat="1" ht="10.5" customHeight="1">
      <c r="B99" s="174" t="s">
        <v>205</v>
      </c>
      <c r="C99" s="204">
        <f>'3e Historical level Inputs'!C97</f>
        <v>39.664800000000007</v>
      </c>
      <c r="D99" s="204">
        <f>'3e Historical level Inputs'!D97</f>
        <v>40.169342465753417</v>
      </c>
      <c r="E99" s="204">
        <f>'3e Historical level Inputs'!E97</f>
        <v>40.751506849315078</v>
      </c>
      <c r="F99" s="204">
        <f>'3e Historical level Inputs'!F97</f>
        <v>41.100805479452056</v>
      </c>
      <c r="G99" s="204">
        <f>'3e Historical level Inputs'!G97</f>
        <v>41.566536986301358</v>
      </c>
      <c r="H99" s="204">
        <f>'3e Historical level Inputs'!H97</f>
        <v>41.87702465753425</v>
      </c>
      <c r="I99" s="204">
        <f>'3e Historical level Inputs'!I97</f>
        <v>42.109890410958897</v>
      </c>
      <c r="J99" s="204">
        <f>'3e Historical level Inputs'!J97</f>
        <v>42.226323287671228</v>
      </c>
      <c r="K99" s="204">
        <f>'3e Historical level Inputs'!K97</f>
        <v>42.45918904109589</v>
      </c>
      <c r="L99" s="204">
        <f>'3e Historical level Inputs'!L97</f>
        <v>43.235408219178098</v>
      </c>
      <c r="M99" s="204">
        <f>'3e Historical level Inputs'!M97</f>
        <v>44.516169863013708</v>
      </c>
      <c r="N99" s="172"/>
      <c r="O99" s="204">
        <f>'3e Historical level Inputs'!O97</f>
        <v>46.767205479452052</v>
      </c>
      <c r="P99" s="204">
        <f>'3e Historical level Inputs'!P97</f>
        <v>46.767205479452052</v>
      </c>
      <c r="Q99" s="204">
        <f>'3e Historical level Inputs'!Q97</f>
        <v>48.630131506849317</v>
      </c>
      <c r="R99" s="204">
        <f>'3e Historical level Inputs'!R97</f>
        <v>48.630131506849317</v>
      </c>
      <c r="S99" s="204">
        <f>'3e Historical level Inputs'!S97</f>
        <v>50.221380821917812</v>
      </c>
      <c r="T99" s="204">
        <f>'3e Historical level Inputs'!T97</f>
        <v>50.221380821917812</v>
      </c>
      <c r="U99" s="204">
        <f>'3e Historical level Inputs'!U97</f>
        <v>50.648301369863013</v>
      </c>
      <c r="V99" s="204">
        <f>'3e Historical level Inputs'!V97</f>
        <v>50.648301369863013</v>
      </c>
      <c r="W99" s="204">
        <f>'3e Historical level Inputs'!W97</f>
        <v>51.618575342465753</v>
      </c>
      <c r="X99" s="204">
        <f>'3e Historical level Inputs'!X97</f>
        <v>51.618575342465753</v>
      </c>
      <c r="Y99" s="204">
        <f>'3e Historical level Inputs'!Y97</f>
        <v>52.433605479452048</v>
      </c>
      <c r="Z99" s="204" t="str">
        <f>'3e Historical level Inputs'!Z97</f>
        <v>-</v>
      </c>
      <c r="AA99" s="204" t="str">
        <f>'3e Historical level Inputs'!AA97</f>
        <v>-</v>
      </c>
      <c r="AB99" s="204" t="str">
        <f>'3e Historical level Inputs'!AB97</f>
        <v>-</v>
      </c>
      <c r="AC99" s="204" t="str">
        <f>'3e Historical level Inputs'!AC97</f>
        <v>-</v>
      </c>
      <c r="AD99" s="144"/>
      <c r="AE99" s="174" t="s">
        <v>205</v>
      </c>
      <c r="AF99" s="204">
        <f>'3e Historical level Inputs'!AF97</f>
        <v>39.933199999999992</v>
      </c>
      <c r="AG99" s="204">
        <f>'3e Historical level Inputs'!AG97</f>
        <v>40.441156555772992</v>
      </c>
      <c r="AH99" s="204">
        <f>'3e Historical level Inputs'!AH97</f>
        <v>41.027260273972608</v>
      </c>
      <c r="AI99" s="204">
        <f>'3e Historical level Inputs'!AI97</f>
        <v>41.37892250489238</v>
      </c>
      <c r="AJ99" s="204">
        <f>'3e Historical level Inputs'!AJ97</f>
        <v>41.847805479452056</v>
      </c>
      <c r="AK99" s="204">
        <f>'3e Historical level Inputs'!AK97</f>
        <v>42.160394129158519</v>
      </c>
      <c r="AL99" s="204">
        <f>'3e Historical level Inputs'!AL97</f>
        <v>42.39483561643835</v>
      </c>
      <c r="AM99" s="204">
        <f>'3e Historical level Inputs'!AM97</f>
        <v>42.51205636007829</v>
      </c>
      <c r="AN99" s="204">
        <f>'3e Historical level Inputs'!AN97</f>
        <v>42.746497847358121</v>
      </c>
      <c r="AO99" s="204">
        <f>'3e Historical level Inputs'!AO97</f>
        <v>43.527969471624267</v>
      </c>
      <c r="AP99" s="204">
        <f>'3e Historical level Inputs'!AP97</f>
        <v>44.817397651663399</v>
      </c>
      <c r="AQ99" s="172"/>
      <c r="AR99" s="204">
        <f>'3e Historical level Inputs'!AR97</f>
        <v>47.083665362035234</v>
      </c>
      <c r="AS99" s="204">
        <f>'3e Historical level Inputs'!AS97</f>
        <v>47.083665362035234</v>
      </c>
      <c r="AT99" s="204">
        <f>'3e Historical level Inputs'!AT97</f>
        <v>48.959197260273974</v>
      </c>
      <c r="AU99" s="204">
        <f>'3e Historical level Inputs'!AU97</f>
        <v>48.959197260273974</v>
      </c>
      <c r="AV99" s="204">
        <f>'3e Historical level Inputs'!AV97</f>
        <v>50.561214090019568</v>
      </c>
      <c r="AW99" s="204">
        <f>'3e Historical level Inputs'!AW97</f>
        <v>50.561214090019568</v>
      </c>
      <c r="AX99" s="204">
        <f>'3e Historical level Inputs'!AX97</f>
        <v>50.991023483365936</v>
      </c>
      <c r="AY99" s="204">
        <f>'3e Historical level Inputs'!AY97</f>
        <v>50.991023483365936</v>
      </c>
      <c r="AZ99" s="204">
        <f>'3e Historical level Inputs'!AZ97</f>
        <v>51.967863013698626</v>
      </c>
      <c r="BA99" s="204">
        <f>'3e Historical level Inputs'!BA97</f>
        <v>51.967863013698626</v>
      </c>
      <c r="BB99" s="204">
        <f>'3e Historical level Inputs'!BB97</f>
        <v>52.788408219178102</v>
      </c>
      <c r="BC99" s="204" t="str">
        <f>'3e Historical level Inputs'!BC97</f>
        <v>-</v>
      </c>
      <c r="BD99" s="204" t="str">
        <f>'3e Historical level Inputs'!BD97</f>
        <v>-</v>
      </c>
      <c r="BE99" s="204" t="str">
        <f>'3e Historical level Inputs'!BE97</f>
        <v>-</v>
      </c>
      <c r="BF99" s="204" t="str">
        <f>'3e Historical level Inputs'!BF97</f>
        <v>-</v>
      </c>
      <c r="BH99" s="174" t="s">
        <v>205</v>
      </c>
      <c r="BI99" s="204">
        <f>'3e Historical level Inputs'!BI97</f>
        <v>64.944500000000033</v>
      </c>
      <c r="BJ99" s="204">
        <f>'3e Historical level Inputs'!BJ97</f>
        <v>65.770604207436435</v>
      </c>
      <c r="BK99" s="204">
        <f>'3e Historical level Inputs'!BK97</f>
        <v>66.723801369863025</v>
      </c>
      <c r="BL99" s="204">
        <f>'3e Historical level Inputs'!BL97</f>
        <v>67.295719667318977</v>
      </c>
      <c r="BM99" s="204">
        <f>'3e Historical level Inputs'!BM97</f>
        <v>68.058277397260298</v>
      </c>
      <c r="BN99" s="204">
        <f>'3e Historical level Inputs'!BN97</f>
        <v>68.566649217221112</v>
      </c>
      <c r="BO99" s="204">
        <f>'3e Historical level Inputs'!BO97</f>
        <v>68.94792808219178</v>
      </c>
      <c r="BP99" s="204">
        <f>'3e Historical level Inputs'!BP97</f>
        <v>69.138567514677106</v>
      </c>
      <c r="BQ99" s="204">
        <f>'3e Historical level Inputs'!BQ97</f>
        <v>69.519846379647774</v>
      </c>
      <c r="BR99" s="204">
        <f>'3e Historical level Inputs'!BR97</f>
        <v>70.790775929549909</v>
      </c>
      <c r="BS99" s="204">
        <f>'3e Historical level Inputs'!BS97</f>
        <v>72.887809686888446</v>
      </c>
      <c r="BT99" s="172"/>
      <c r="BU99" s="204">
        <f>'3e Historical level Inputs'!BU97</f>
        <v>76.573505381604704</v>
      </c>
      <c r="BV99" s="204">
        <f>'3e Historical level Inputs'!BV97</f>
        <v>76.573505381604704</v>
      </c>
      <c r="BW99" s="204">
        <f>'3e Historical level Inputs'!BW97</f>
        <v>79.62373630136986</v>
      </c>
      <c r="BX99" s="204">
        <f>'3e Historical level Inputs'!BX97</f>
        <v>79.62373630136986</v>
      </c>
      <c r="BY99" s="204">
        <f>'3e Historical level Inputs'!BY97</f>
        <v>82.229141878669253</v>
      </c>
      <c r="BZ99" s="204">
        <f>'3e Historical level Inputs'!BZ97</f>
        <v>82.229141878669253</v>
      </c>
      <c r="CA99" s="204">
        <f>'3e Historical level Inputs'!CA97</f>
        <v>82.928153131115451</v>
      </c>
      <c r="CB99" s="204">
        <f>'3e Historical level Inputs'!CB97</f>
        <v>82.928153131115451</v>
      </c>
      <c r="CC99" s="204">
        <f>'3e Historical level Inputs'!CC97</f>
        <v>84.516815068493116</v>
      </c>
      <c r="CD99" s="204">
        <f>'3e Historical level Inputs'!CD97</f>
        <v>84.516815068493116</v>
      </c>
      <c r="CE99" s="204">
        <f>'3e Historical level Inputs'!CE97</f>
        <v>85.851291095890446</v>
      </c>
      <c r="CF99" s="204" t="str">
        <f>'3e Historical level Inputs'!CF97</f>
        <v>-</v>
      </c>
      <c r="CG99" s="204" t="str">
        <f>'3e Historical level Inputs'!CG97</f>
        <v>-</v>
      </c>
      <c r="CH99" s="204" t="str">
        <f>'3e Historical level Inputs'!CH97</f>
        <v>-</v>
      </c>
      <c r="CI99" s="204" t="str">
        <f>'3e Historical level Inputs'!CI97</f>
        <v>-</v>
      </c>
      <c r="CJ99" s="144"/>
      <c r="CK99" s="174" t="s">
        <v>205</v>
      </c>
      <c r="CL99" s="204">
        <f>'3e Historical level Inputs'!CL97</f>
        <v>104.60930000000005</v>
      </c>
      <c r="CM99" s="204">
        <f>'3e Historical level Inputs'!CM97</f>
        <v>105.93994667318985</v>
      </c>
      <c r="CN99" s="204">
        <f>'3e Historical level Inputs'!CN97</f>
        <v>107.4753082191781</v>
      </c>
      <c r="CO99" s="204">
        <f>'3e Historical level Inputs'!CO97</f>
        <v>108.39652514677104</v>
      </c>
      <c r="CP99" s="204">
        <f>'3e Historical level Inputs'!CP97</f>
        <v>109.62481438356166</v>
      </c>
      <c r="CQ99" s="204">
        <f>'3e Historical level Inputs'!CQ97</f>
        <v>110.44367387475536</v>
      </c>
      <c r="CR99" s="204">
        <f>'3e Historical level Inputs'!CR97</f>
        <v>111.05781849315068</v>
      </c>
      <c r="CS99" s="204">
        <f>'3e Historical level Inputs'!CS97</f>
        <v>111.36489080234833</v>
      </c>
      <c r="CT99" s="204">
        <f>'3e Historical level Inputs'!CT97</f>
        <v>111.97903542074366</v>
      </c>
      <c r="CU99" s="204">
        <f>'3e Historical level Inputs'!CU97</f>
        <v>114.02618414872801</v>
      </c>
      <c r="CV99" s="204">
        <f>'3e Historical level Inputs'!CV97</f>
        <v>117.40397954990215</v>
      </c>
      <c r="CW99" s="172"/>
      <c r="CX99" s="204">
        <f>'3e Historical level Inputs'!CX97</f>
        <v>123.34071086105675</v>
      </c>
      <c r="CY99" s="204">
        <f>'3e Historical level Inputs'!CY97</f>
        <v>123.34071086105675</v>
      </c>
      <c r="CZ99" s="204">
        <f>'3e Historical level Inputs'!CZ97</f>
        <v>128.25386780821918</v>
      </c>
      <c r="DA99" s="204">
        <f>'3e Historical level Inputs'!DA97</f>
        <v>128.25386780821918</v>
      </c>
      <c r="DB99" s="204">
        <f>'3e Historical level Inputs'!DB97</f>
        <v>132.45052270058707</v>
      </c>
      <c r="DC99" s="204">
        <f>'3e Historical level Inputs'!DC97</f>
        <v>132.45052270058707</v>
      </c>
      <c r="DD99" s="204">
        <f>'3e Historical level Inputs'!DD97</f>
        <v>133.57645450097846</v>
      </c>
      <c r="DE99" s="204">
        <f>'3e Historical level Inputs'!DE97</f>
        <v>133.57645450097846</v>
      </c>
      <c r="DF99" s="204">
        <f>'3e Historical level Inputs'!DF97</f>
        <v>136.13539041095888</v>
      </c>
      <c r="DG99" s="204">
        <f>'3e Historical level Inputs'!DG97</f>
        <v>136.13539041095888</v>
      </c>
      <c r="DH99" s="204">
        <f>'3e Historical level Inputs'!DH97</f>
        <v>138.28489657534249</v>
      </c>
      <c r="DI99" s="204" t="str">
        <f>'3e Historical level Inputs'!DI97</f>
        <v>-</v>
      </c>
      <c r="DJ99" s="204" t="str">
        <f>'3e Historical level Inputs'!DJ97</f>
        <v>-</v>
      </c>
      <c r="DK99" s="204" t="str">
        <f>'3e Historical level Inputs'!DK97</f>
        <v>-</v>
      </c>
      <c r="DL99" s="204" t="str">
        <f>'3e Historical level Inputs'!DL97</f>
        <v>-</v>
      </c>
    </row>
    <row r="100" spans="2:116" s="158" customFormat="1" ht="10.5" customHeight="1">
      <c r="B100" s="174" t="s">
        <v>206</v>
      </c>
      <c r="C100" s="204">
        <f>'3e Historical level Inputs'!C98</f>
        <v>0</v>
      </c>
      <c r="D100" s="204">
        <f>'3e Historical level Inputs'!D98</f>
        <v>-0.1310662676190151</v>
      </c>
      <c r="E100" s="204">
        <f>'3e Historical level Inputs'!E98</f>
        <v>1.6490220555819268</v>
      </c>
      <c r="F100" s="204">
        <f>'3e Historical level Inputs'!F98</f>
        <v>1.7011822078168848</v>
      </c>
      <c r="G100" s="204">
        <f>'3e Historical level Inputs'!G98</f>
        <v>3.37071596157242</v>
      </c>
      <c r="H100" s="204">
        <f>'3e Historical level Inputs'!H98</f>
        <v>3.2761312765157915</v>
      </c>
      <c r="I100" s="204">
        <f>'3e Historical level Inputs'!I98</f>
        <v>4.8946129781636989</v>
      </c>
      <c r="J100" s="204">
        <f>'3e Historical level Inputs'!J98</f>
        <v>4.2887571563853459</v>
      </c>
      <c r="K100" s="204">
        <f>'3e Historical level Inputs'!K98</f>
        <v>4.0337120778428703</v>
      </c>
      <c r="L100" s="204">
        <f>'3e Historical level Inputs'!L98</f>
        <v>4.3260832188341771</v>
      </c>
      <c r="M100" s="204">
        <f>'3e Historical level Inputs'!M98</f>
        <v>4.2015880379606623</v>
      </c>
      <c r="N100" s="172"/>
      <c r="O100" s="204">
        <f>'3e Historical level Inputs'!O98</f>
        <v>4.0728065027047933</v>
      </c>
      <c r="P100" s="204">
        <f>'3e Historical level Inputs'!P98</f>
        <v>4.0728065027047933</v>
      </c>
      <c r="Q100" s="204">
        <f>'3e Historical level Inputs'!Q98</f>
        <v>4.6721736435258503</v>
      </c>
      <c r="R100" s="204">
        <f>'3e Historical level Inputs'!R98</f>
        <v>4.6721736435258503</v>
      </c>
      <c r="S100" s="204">
        <f>'3e Historical level Inputs'!S98</f>
        <v>4.1578876064944286</v>
      </c>
      <c r="T100" s="204">
        <f>'3e Historical level Inputs'!T98</f>
        <v>4.1578876064944286</v>
      </c>
      <c r="U100" s="204">
        <f>'3e Historical level Inputs'!U98</f>
        <v>4.6652850413616926</v>
      </c>
      <c r="V100" s="204">
        <f>'3e Historical level Inputs'!V98</f>
        <v>4.6652850413616926</v>
      </c>
      <c r="W100" s="204">
        <f>'3e Historical level Inputs'!W98</f>
        <v>3.8484746706123665</v>
      </c>
      <c r="X100" s="204">
        <f>'3e Historical level Inputs'!X98</f>
        <v>3.8484746706123665</v>
      </c>
      <c r="Y100" s="204">
        <f>'3e Historical level Inputs'!Y98</f>
        <v>3.346709798469313</v>
      </c>
      <c r="Z100" s="204">
        <f>'3e Historical level Inputs'!Z98</f>
        <v>0.10390263632931142</v>
      </c>
      <c r="AA100" s="204">
        <f>'3e Historical level Inputs'!AA98</f>
        <v>-3.1599999999999997</v>
      </c>
      <c r="AB100" s="204">
        <f>'3e Historical level Inputs'!AB98</f>
        <v>-3.1599999999999997</v>
      </c>
      <c r="AC100" s="204">
        <f>'3e Historical level Inputs'!AC98</f>
        <v>-5.2275331950000004</v>
      </c>
      <c r="AD100" s="144"/>
      <c r="AE100" s="174" t="s">
        <v>206</v>
      </c>
      <c r="AF100" s="204">
        <f>'3e Historical level Inputs'!AF98</f>
        <v>0</v>
      </c>
      <c r="AG100" s="204">
        <f>'3e Historical level Inputs'!AG98</f>
        <v>-0.1310662676190151</v>
      </c>
      <c r="AH100" s="204">
        <f>'3e Historical level Inputs'!AH98</f>
        <v>1.6490220555819268</v>
      </c>
      <c r="AI100" s="204">
        <f>'3e Historical level Inputs'!AI98</f>
        <v>1.7011822078168848</v>
      </c>
      <c r="AJ100" s="204">
        <f>'3e Historical level Inputs'!AJ98</f>
        <v>3.37071596157242</v>
      </c>
      <c r="AK100" s="204">
        <f>'3e Historical level Inputs'!AK98</f>
        <v>3.2761312765157915</v>
      </c>
      <c r="AL100" s="204">
        <f>'3e Historical level Inputs'!AL98</f>
        <v>4.8946129781636989</v>
      </c>
      <c r="AM100" s="204">
        <f>'3e Historical level Inputs'!AM98</f>
        <v>4.2887571563853459</v>
      </c>
      <c r="AN100" s="204">
        <f>'3e Historical level Inputs'!AN98</f>
        <v>4.0337120778428703</v>
      </c>
      <c r="AO100" s="204">
        <f>'3e Historical level Inputs'!AO98</f>
        <v>4.3260832188341771</v>
      </c>
      <c r="AP100" s="204">
        <f>'3e Historical level Inputs'!AP98</f>
        <v>4.2015880379606623</v>
      </c>
      <c r="AQ100" s="172"/>
      <c r="AR100" s="204">
        <f>'3e Historical level Inputs'!AR98</f>
        <v>4.0728065027047933</v>
      </c>
      <c r="AS100" s="204">
        <f>'3e Historical level Inputs'!AS98</f>
        <v>4.0728065027047933</v>
      </c>
      <c r="AT100" s="204">
        <f>'3e Historical level Inputs'!AT98</f>
        <v>4.6721736435258503</v>
      </c>
      <c r="AU100" s="204">
        <f>'3e Historical level Inputs'!AU98</f>
        <v>4.6721736435258503</v>
      </c>
      <c r="AV100" s="204">
        <f>'3e Historical level Inputs'!AV98</f>
        <v>4.1578876064944286</v>
      </c>
      <c r="AW100" s="204">
        <f>'3e Historical level Inputs'!AW98</f>
        <v>4.1578876064944286</v>
      </c>
      <c r="AX100" s="204">
        <f>'3e Historical level Inputs'!AX98</f>
        <v>4.6652850413616926</v>
      </c>
      <c r="AY100" s="204">
        <f>'3e Historical level Inputs'!AY98</f>
        <v>4.6652850413616926</v>
      </c>
      <c r="AZ100" s="204">
        <f>'3e Historical level Inputs'!AZ98</f>
        <v>3.8484746706123665</v>
      </c>
      <c r="BA100" s="204">
        <f>'3e Historical level Inputs'!BA98</f>
        <v>3.8484746706123665</v>
      </c>
      <c r="BB100" s="204">
        <f>'3e Historical level Inputs'!BB98</f>
        <v>3.346709798469313</v>
      </c>
      <c r="BC100" s="204">
        <f>'3e Historical level Inputs'!BC98</f>
        <v>0.10390263632931142</v>
      </c>
      <c r="BD100" s="204">
        <f>'3e Historical level Inputs'!BD98</f>
        <v>-3.1599999999999997</v>
      </c>
      <c r="BE100" s="204">
        <f>'3e Historical level Inputs'!BE98</f>
        <v>-3.1599999999999997</v>
      </c>
      <c r="BF100" s="204">
        <f>'3e Historical level Inputs'!BF98</f>
        <v>-5.2275331950000004</v>
      </c>
      <c r="BH100" s="174" t="s">
        <v>206</v>
      </c>
      <c r="BI100" s="204">
        <f>'3e Historical level Inputs'!BI98</f>
        <v>0</v>
      </c>
      <c r="BJ100" s="204">
        <f>'3e Historical level Inputs'!BJ98</f>
        <v>-0.1023941345466083</v>
      </c>
      <c r="BK100" s="204">
        <f>'3e Historical level Inputs'!BK98</f>
        <v>1.3107897268148034</v>
      </c>
      <c r="BL100" s="204">
        <f>'3e Historical level Inputs'!BL98</f>
        <v>1.3561024854837453</v>
      </c>
      <c r="BM100" s="204">
        <f>'3e Historical level Inputs'!BM98</f>
        <v>2.7190896886881832</v>
      </c>
      <c r="BN100" s="204">
        <f>'3e Historical level Inputs'!BN98</f>
        <v>2.5445731212335483</v>
      </c>
      <c r="BO100" s="204">
        <f>'3e Historical level Inputs'!BO98</f>
        <v>3.7238675166956505</v>
      </c>
      <c r="BP100" s="204">
        <f>'3e Historical level Inputs'!BP98</f>
        <v>3.2317970151566944</v>
      </c>
      <c r="BQ100" s="204">
        <f>'3e Historical level Inputs'!BQ98</f>
        <v>3.0490377355812108</v>
      </c>
      <c r="BR100" s="204">
        <f>'3e Historical level Inputs'!BR98</f>
        <v>-2.875592827402639</v>
      </c>
      <c r="BS100" s="204">
        <f>'3e Historical level Inputs'!BS98</f>
        <v>-4.4212717332369866</v>
      </c>
      <c r="BT100" s="172"/>
      <c r="BU100" s="204">
        <f>'3e Historical level Inputs'!BU98</f>
        <v>-9.9169703850481579</v>
      </c>
      <c r="BV100" s="204">
        <f>'3e Historical level Inputs'!BV98</f>
        <v>-9.9169703850481579</v>
      </c>
      <c r="BW100" s="204">
        <f>'3e Historical level Inputs'!BW98</f>
        <v>-11.95393302872672</v>
      </c>
      <c r="BX100" s="204">
        <f>'3e Historical level Inputs'!BX98</f>
        <v>-11.95393302872672</v>
      </c>
      <c r="BY100" s="204">
        <f>'3e Historical level Inputs'!BY98</f>
        <v>-12.429854537719555</v>
      </c>
      <c r="BZ100" s="204">
        <f>'3e Historical level Inputs'!BZ98</f>
        <v>-12.429854537719555</v>
      </c>
      <c r="CA100" s="204">
        <f>'3e Historical level Inputs'!CA98</f>
        <v>-16.631778706798936</v>
      </c>
      <c r="CB100" s="204">
        <f>'3e Historical level Inputs'!CB98</f>
        <v>-16.631778706798936</v>
      </c>
      <c r="CC100" s="204">
        <f>'3e Historical level Inputs'!CC98</f>
        <v>-30.358102306504858</v>
      </c>
      <c r="CD100" s="204">
        <f>'3e Historical level Inputs'!CD98</f>
        <v>-30.358102306504858</v>
      </c>
      <c r="CE100" s="204">
        <f>'3e Historical level Inputs'!CE98</f>
        <v>-33.604921227336042</v>
      </c>
      <c r="CF100" s="204">
        <f>'3e Historical level Inputs'!CF98</f>
        <v>-18.433633913574564</v>
      </c>
      <c r="CG100" s="204">
        <f>'3e Historical level Inputs'!CG98</f>
        <v>-6.450000000000002</v>
      </c>
      <c r="CH100" s="204">
        <f>'3e Historical level Inputs'!CH98</f>
        <v>-6.450000000000002</v>
      </c>
      <c r="CI100" s="204">
        <f>'3e Historical level Inputs'!CI98</f>
        <v>-8.9919152460000014</v>
      </c>
      <c r="CJ100" s="144"/>
      <c r="CK100" s="174" t="s">
        <v>206</v>
      </c>
      <c r="CL100" s="204">
        <f>'3e Historical level Inputs'!CL98</f>
        <v>0</v>
      </c>
      <c r="CM100" s="204">
        <f>'3e Historical level Inputs'!CM98</f>
        <v>-0.23346040216562342</v>
      </c>
      <c r="CN100" s="204">
        <f>'3e Historical level Inputs'!CN98</f>
        <v>2.9598117823967303</v>
      </c>
      <c r="CO100" s="204">
        <f>'3e Historical level Inputs'!CO98</f>
        <v>3.0572846933006304</v>
      </c>
      <c r="CP100" s="204">
        <f>'3e Historical level Inputs'!CP98</f>
        <v>6.0898056502606028</v>
      </c>
      <c r="CQ100" s="204">
        <f>'3e Historical level Inputs'!CQ98</f>
        <v>5.8207043977493402</v>
      </c>
      <c r="CR100" s="204">
        <f>'3e Historical level Inputs'!CR98</f>
        <v>8.6184804948593499</v>
      </c>
      <c r="CS100" s="204">
        <f>'3e Historical level Inputs'!CS98</f>
        <v>7.5205541715420399</v>
      </c>
      <c r="CT100" s="204">
        <f>'3e Historical level Inputs'!CT98</f>
        <v>7.0827498134240816</v>
      </c>
      <c r="CU100" s="204">
        <f>'3e Historical level Inputs'!CU98</f>
        <v>1.4504903914315381</v>
      </c>
      <c r="CV100" s="204">
        <f>'3e Historical level Inputs'!CV98</f>
        <v>-0.21968369527632436</v>
      </c>
      <c r="CW100" s="172"/>
      <c r="CX100" s="204">
        <f>'3e Historical level Inputs'!CX98</f>
        <v>-5.8441638823433646</v>
      </c>
      <c r="CY100" s="204">
        <f>'3e Historical level Inputs'!CY98</f>
        <v>-5.8441638823433646</v>
      </c>
      <c r="CZ100" s="204">
        <f>'3e Historical level Inputs'!CZ98</f>
        <v>-7.2817593852008695</v>
      </c>
      <c r="DA100" s="204">
        <f>'3e Historical level Inputs'!DA98</f>
        <v>-7.2817593852008695</v>
      </c>
      <c r="DB100" s="204">
        <f>'3e Historical level Inputs'!DB98</f>
        <v>-8.2719669312251263</v>
      </c>
      <c r="DC100" s="204">
        <f>'3e Historical level Inputs'!DC98</f>
        <v>-8.2719669312251263</v>
      </c>
      <c r="DD100" s="204">
        <f>'3e Historical level Inputs'!DD98</f>
        <v>-11.966493665437245</v>
      </c>
      <c r="DE100" s="204">
        <f>'3e Historical level Inputs'!DE98</f>
        <v>-11.966493665437245</v>
      </c>
      <c r="DF100" s="204">
        <f>'3e Historical level Inputs'!DF98</f>
        <v>-26.509627635892492</v>
      </c>
      <c r="DG100" s="204">
        <f>'3e Historical level Inputs'!DG98</f>
        <v>-26.509627635892492</v>
      </c>
      <c r="DH100" s="204">
        <f>'3e Historical level Inputs'!DH98</f>
        <v>-30.25821142886673</v>
      </c>
      <c r="DI100" s="204">
        <f>'3e Historical level Inputs'!DI98</f>
        <v>-18.329731277245251</v>
      </c>
      <c r="DJ100" s="204">
        <f>'3e Historical level Inputs'!DJ98</f>
        <v>-9.6100000000000012</v>
      </c>
      <c r="DK100" s="204">
        <f>'3e Historical level Inputs'!DK98</f>
        <v>-9.6100000000000012</v>
      </c>
      <c r="DL100" s="204">
        <f>'3e Historical level Inputs'!DL98</f>
        <v>-14.219448441000001</v>
      </c>
    </row>
    <row r="101" spans="2:116" s="158" customFormat="1" ht="10.5" customHeight="1">
      <c r="B101" s="174" t="s">
        <v>207</v>
      </c>
      <c r="C101" s="204" t="str">
        <f>'3e Historical level Inputs'!C99</f>
        <v>-</v>
      </c>
      <c r="D101" s="204" t="str">
        <f>'3e Historical level Inputs'!D99</f>
        <v>-</v>
      </c>
      <c r="E101" s="204" t="str">
        <f>'3e Historical level Inputs'!E99</f>
        <v>-</v>
      </c>
      <c r="F101" s="204" t="str">
        <f>'3e Historical level Inputs'!F99</f>
        <v>-</v>
      </c>
      <c r="G101" s="204" t="str">
        <f>'3e Historical level Inputs'!G99</f>
        <v>-</v>
      </c>
      <c r="H101" s="204" t="str">
        <f>'3e Historical level Inputs'!H99</f>
        <v>-</v>
      </c>
      <c r="I101" s="204" t="str">
        <f>'3e Historical level Inputs'!I99</f>
        <v>-</v>
      </c>
      <c r="J101" s="204" t="str">
        <f>'3e Historical level Inputs'!J99</f>
        <v>-</v>
      </c>
      <c r="K101" s="204" t="str">
        <f>'3e Historical level Inputs'!K99</f>
        <v>-</v>
      </c>
      <c r="L101" s="204" t="str">
        <f>'3e Historical level Inputs'!L99</f>
        <v>-</v>
      </c>
      <c r="M101" s="204" t="str">
        <f>'3e Historical level Inputs'!M99</f>
        <v>-</v>
      </c>
      <c r="N101" s="172"/>
      <c r="O101" s="204" t="str">
        <f>'3e Historical level Inputs'!O99</f>
        <v>-</v>
      </c>
      <c r="P101" s="204" t="str">
        <f>'3e Historical level Inputs'!P99</f>
        <v>-</v>
      </c>
      <c r="Q101" s="204" t="str">
        <f>'3e Historical level Inputs'!Q99</f>
        <v>-</v>
      </c>
      <c r="R101" s="204" t="str">
        <f>'3e Historical level Inputs'!R99</f>
        <v>-</v>
      </c>
      <c r="S101" s="204" t="str">
        <f>'3e Historical level Inputs'!S99</f>
        <v>-</v>
      </c>
      <c r="T101" s="204" t="str">
        <f>'3e Historical level Inputs'!T99</f>
        <v>-</v>
      </c>
      <c r="U101" s="204" t="str">
        <f>'3e Historical level Inputs'!U99</f>
        <v>-</v>
      </c>
      <c r="V101" s="204" t="str">
        <f>'3e Historical level Inputs'!V99</f>
        <v>-</v>
      </c>
      <c r="W101" s="204" t="str">
        <f>'3e Historical level Inputs'!W99</f>
        <v>-</v>
      </c>
      <c r="X101" s="204" t="str">
        <f>'3e Historical level Inputs'!X99</f>
        <v>-</v>
      </c>
      <c r="Y101" s="204" t="str">
        <f>'3e Historical level Inputs'!Y99</f>
        <v>-</v>
      </c>
      <c r="Z101" s="204">
        <f>'3e Historical level Inputs'!Z99</f>
        <v>9.1647858161996396</v>
      </c>
      <c r="AA101" s="204">
        <f>'3e Historical level Inputs'!AA99</f>
        <v>9.7324756713654903</v>
      </c>
      <c r="AB101" s="204">
        <f>'3e Historical level Inputs'!AB99</f>
        <v>9.7324756713654903</v>
      </c>
      <c r="AC101" s="204">
        <f>'3e Historical level Inputs'!AC99</f>
        <v>9.4000238476763656</v>
      </c>
      <c r="AD101" s="144"/>
      <c r="AE101" s="174" t="s">
        <v>207</v>
      </c>
      <c r="AF101" s="204" t="str">
        <f>'3e Historical level Inputs'!AF99</f>
        <v>-</v>
      </c>
      <c r="AG101" s="204" t="str">
        <f>'3e Historical level Inputs'!AG99</f>
        <v>-</v>
      </c>
      <c r="AH101" s="204" t="str">
        <f>'3e Historical level Inputs'!AH99</f>
        <v>-</v>
      </c>
      <c r="AI101" s="204" t="str">
        <f>'3e Historical level Inputs'!AI99</f>
        <v>-</v>
      </c>
      <c r="AJ101" s="204" t="str">
        <f>'3e Historical level Inputs'!AJ99</f>
        <v>-</v>
      </c>
      <c r="AK101" s="204" t="str">
        <f>'3e Historical level Inputs'!AK99</f>
        <v>-</v>
      </c>
      <c r="AL101" s="204" t="str">
        <f>'3e Historical level Inputs'!AL99</f>
        <v>-</v>
      </c>
      <c r="AM101" s="204" t="str">
        <f>'3e Historical level Inputs'!AM99</f>
        <v>-</v>
      </c>
      <c r="AN101" s="204" t="str">
        <f>'3e Historical level Inputs'!AN99</f>
        <v>-</v>
      </c>
      <c r="AO101" s="204" t="str">
        <f>'3e Historical level Inputs'!AO99</f>
        <v>-</v>
      </c>
      <c r="AP101" s="204" t="str">
        <f>'3e Historical level Inputs'!AP99</f>
        <v>-</v>
      </c>
      <c r="AQ101" s="172"/>
      <c r="AR101" s="204" t="str">
        <f>'3e Historical level Inputs'!AR99</f>
        <v>-</v>
      </c>
      <c r="AS101" s="204" t="str">
        <f>'3e Historical level Inputs'!AS99</f>
        <v>-</v>
      </c>
      <c r="AT101" s="204" t="str">
        <f>'3e Historical level Inputs'!AT99</f>
        <v>-</v>
      </c>
      <c r="AU101" s="204" t="str">
        <f>'3e Historical level Inputs'!AU99</f>
        <v>-</v>
      </c>
      <c r="AV101" s="204" t="str">
        <f>'3e Historical level Inputs'!AV99</f>
        <v>-</v>
      </c>
      <c r="AW101" s="204" t="str">
        <f>'3e Historical level Inputs'!AW99</f>
        <v>-</v>
      </c>
      <c r="AX101" s="204" t="str">
        <f>'3e Historical level Inputs'!AX99</f>
        <v>-</v>
      </c>
      <c r="AY101" s="204" t="str">
        <f>'3e Historical level Inputs'!AY99</f>
        <v>-</v>
      </c>
      <c r="AZ101" s="204" t="str">
        <f>'3e Historical level Inputs'!AZ99</f>
        <v>-</v>
      </c>
      <c r="BA101" s="204" t="str">
        <f>'3e Historical level Inputs'!BA99</f>
        <v>-</v>
      </c>
      <c r="BB101" s="204" t="str">
        <f>'3e Historical level Inputs'!BB99</f>
        <v>-</v>
      </c>
      <c r="BC101" s="204">
        <f>'3e Historical level Inputs'!BC99</f>
        <v>9.3503982258154075</v>
      </c>
      <c r="BD101" s="204">
        <f>'3e Historical level Inputs'!BD99</f>
        <v>9.9307227502673801</v>
      </c>
      <c r="BE101" s="204">
        <f>'3e Historical level Inputs'!BE99</f>
        <v>9.9307227502673801</v>
      </c>
      <c r="BF101" s="204">
        <f>'3e Historical level Inputs'!BF99</f>
        <v>9.5930934582252796</v>
      </c>
      <c r="BH101" s="174" t="s">
        <v>207</v>
      </c>
      <c r="BI101" s="204" t="str">
        <f>'3e Historical level Inputs'!BI99</f>
        <v>-</v>
      </c>
      <c r="BJ101" s="204" t="str">
        <f>'3e Historical level Inputs'!BJ99</f>
        <v>-</v>
      </c>
      <c r="BK101" s="204" t="str">
        <f>'3e Historical level Inputs'!BK99</f>
        <v>-</v>
      </c>
      <c r="BL101" s="204" t="str">
        <f>'3e Historical level Inputs'!BL99</f>
        <v>-</v>
      </c>
      <c r="BM101" s="204" t="str">
        <f>'3e Historical level Inputs'!BM99</f>
        <v>-</v>
      </c>
      <c r="BN101" s="204" t="str">
        <f>'3e Historical level Inputs'!BN99</f>
        <v>-</v>
      </c>
      <c r="BO101" s="204" t="str">
        <f>'3e Historical level Inputs'!BO99</f>
        <v>-</v>
      </c>
      <c r="BP101" s="204" t="str">
        <f>'3e Historical level Inputs'!BP99</f>
        <v>-</v>
      </c>
      <c r="BQ101" s="204" t="str">
        <f>'3e Historical level Inputs'!BQ99</f>
        <v>-</v>
      </c>
      <c r="BR101" s="204" t="str">
        <f>'3e Historical level Inputs'!BR99</f>
        <v>-</v>
      </c>
      <c r="BS101" s="204" t="str">
        <f>'3e Historical level Inputs'!BS99</f>
        <v>-</v>
      </c>
      <c r="BT101" s="172"/>
      <c r="BU101" s="204" t="str">
        <f>'3e Historical level Inputs'!BU99</f>
        <v>-</v>
      </c>
      <c r="BV101" s="204" t="str">
        <f>'3e Historical level Inputs'!BV99</f>
        <v>-</v>
      </c>
      <c r="BW101" s="204" t="str">
        <f>'3e Historical level Inputs'!BW99</f>
        <v>-</v>
      </c>
      <c r="BX101" s="204" t="str">
        <f>'3e Historical level Inputs'!BX99</f>
        <v>-</v>
      </c>
      <c r="BY101" s="204" t="str">
        <f>'3e Historical level Inputs'!BY99</f>
        <v>-</v>
      </c>
      <c r="BZ101" s="204" t="str">
        <f>'3e Historical level Inputs'!BZ99</f>
        <v>-</v>
      </c>
      <c r="CA101" s="204" t="str">
        <f>'3e Historical level Inputs'!CA99</f>
        <v>-</v>
      </c>
      <c r="CB101" s="204" t="str">
        <f>'3e Historical level Inputs'!CB99</f>
        <v>-</v>
      </c>
      <c r="CC101" s="204" t="str">
        <f>'3e Historical level Inputs'!CC99</f>
        <v>-</v>
      </c>
      <c r="CD101" s="204" t="str">
        <f>'3e Historical level Inputs'!CD99</f>
        <v>-</v>
      </c>
      <c r="CE101" s="204" t="str">
        <f>'3e Historical level Inputs'!CE99</f>
        <v>-</v>
      </c>
      <c r="CF101" s="204">
        <f>'3e Historical level Inputs'!CF99</f>
        <v>10.618148577775347</v>
      </c>
      <c r="CG101" s="204">
        <f>'3e Historical level Inputs'!CG99</f>
        <v>11.166831800543351</v>
      </c>
      <c r="CH101" s="204">
        <f>'3e Historical level Inputs'!CH99</f>
        <v>11.166831800543351</v>
      </c>
      <c r="CI101" s="204">
        <f>'3e Historical level Inputs'!CI99</f>
        <v>11.266399448998245</v>
      </c>
      <c r="CJ101" s="144"/>
      <c r="CK101" s="174" t="s">
        <v>207</v>
      </c>
      <c r="CL101" s="204" t="str">
        <f>'3e Historical level Inputs'!CL99</f>
        <v>-</v>
      </c>
      <c r="CM101" s="204" t="str">
        <f>'3e Historical level Inputs'!CM99</f>
        <v>-</v>
      </c>
      <c r="CN101" s="204" t="str">
        <f>'3e Historical level Inputs'!CN99</f>
        <v>-</v>
      </c>
      <c r="CO101" s="204" t="str">
        <f>'3e Historical level Inputs'!CO99</f>
        <v>-</v>
      </c>
      <c r="CP101" s="204" t="str">
        <f>'3e Historical level Inputs'!CP99</f>
        <v>-</v>
      </c>
      <c r="CQ101" s="204" t="str">
        <f>'3e Historical level Inputs'!CQ99</f>
        <v>-</v>
      </c>
      <c r="CR101" s="204" t="str">
        <f>'3e Historical level Inputs'!CR99</f>
        <v>-</v>
      </c>
      <c r="CS101" s="204" t="str">
        <f>'3e Historical level Inputs'!CS99</f>
        <v>-</v>
      </c>
      <c r="CT101" s="204" t="str">
        <f>'3e Historical level Inputs'!CT99</f>
        <v>-</v>
      </c>
      <c r="CU101" s="204" t="str">
        <f>'3e Historical level Inputs'!CU99</f>
        <v>-</v>
      </c>
      <c r="CV101" s="204" t="str">
        <f>'3e Historical level Inputs'!CV99</f>
        <v>-</v>
      </c>
      <c r="CW101" s="172"/>
      <c r="CX101" s="204" t="str">
        <f>'3e Historical level Inputs'!CX99</f>
        <v>-</v>
      </c>
      <c r="CY101" s="204" t="str">
        <f>'3e Historical level Inputs'!CY99</f>
        <v>-</v>
      </c>
      <c r="CZ101" s="204" t="str">
        <f>'3e Historical level Inputs'!CZ99</f>
        <v>-</v>
      </c>
      <c r="DA101" s="204" t="str">
        <f>'3e Historical level Inputs'!DA99</f>
        <v>-</v>
      </c>
      <c r="DB101" s="204" t="str">
        <f>'3e Historical level Inputs'!DB99</f>
        <v>-</v>
      </c>
      <c r="DC101" s="204" t="str">
        <f>'3e Historical level Inputs'!DC99</f>
        <v>-</v>
      </c>
      <c r="DD101" s="204" t="str">
        <f>'3e Historical level Inputs'!DD99</f>
        <v>-</v>
      </c>
      <c r="DE101" s="204" t="str">
        <f>'3e Historical level Inputs'!DE99</f>
        <v>-</v>
      </c>
      <c r="DF101" s="204" t="str">
        <f>'3e Historical level Inputs'!DF99</f>
        <v>-</v>
      </c>
      <c r="DG101" s="204" t="str">
        <f>'3e Historical level Inputs'!DG99</f>
        <v>-</v>
      </c>
      <c r="DH101" s="204" t="str">
        <f>'3e Historical level Inputs'!DH99</f>
        <v>-</v>
      </c>
      <c r="DI101" s="204">
        <f>'3e Historical level Inputs'!DI99</f>
        <v>19.782934393974987</v>
      </c>
      <c r="DJ101" s="204">
        <f>'3e Historical level Inputs'!DJ99</f>
        <v>20.899307471908841</v>
      </c>
      <c r="DK101" s="204">
        <f>'3e Historical level Inputs'!DK99</f>
        <v>20.899307471908841</v>
      </c>
      <c r="DL101" s="204">
        <f>'3e Historical level Inputs'!DL99</f>
        <v>20.666423296674608</v>
      </c>
    </row>
    <row r="102" spans="2:116" s="158" customFormat="1" ht="10.5" customHeight="1">
      <c r="B102" s="174" t="s">
        <v>208</v>
      </c>
      <c r="C102" s="204">
        <f>'3e Historical level Inputs'!C100</f>
        <v>24.407199999999992</v>
      </c>
      <c r="D102" s="204">
        <f>'3e Historical level Inputs'!D100</f>
        <v>24.717663405088064</v>
      </c>
      <c r="E102" s="204">
        <f>'3e Historical level Inputs'!E100</f>
        <v>25.075890410958895</v>
      </c>
      <c r="F102" s="204">
        <f>'3e Historical level Inputs'!F100</f>
        <v>25.290826614481411</v>
      </c>
      <c r="G102" s="204">
        <f>'3e Historical level Inputs'!G100</f>
        <v>25.577408219178089</v>
      </c>
      <c r="H102" s="204">
        <f>'3e Historical level Inputs'!H100</f>
        <v>25.76846262230919</v>
      </c>
      <c r="I102" s="204">
        <f>'3e Historical level Inputs'!I100</f>
        <v>25.911753424657544</v>
      </c>
      <c r="J102" s="204">
        <f>'3e Historical level Inputs'!J100</f>
        <v>25.983398825831703</v>
      </c>
      <c r="K102" s="204">
        <f>'3e Historical level Inputs'!K100</f>
        <v>26.126689628180035</v>
      </c>
      <c r="L102" s="204">
        <f>'3e Historical level Inputs'!L100</f>
        <v>26.60432563600784</v>
      </c>
      <c r="M102" s="204">
        <f>'3e Historical level Inputs'!M100</f>
        <v>27.392425048923673</v>
      </c>
      <c r="N102" s="172"/>
      <c r="O102" s="204">
        <f>'3e Historical level Inputs'!O100</f>
        <v>28.777569471624258</v>
      </c>
      <c r="P102" s="204">
        <f>'3e Historical level Inputs'!P100</f>
        <v>28.777569471624258</v>
      </c>
      <c r="Q102" s="204">
        <f>'3e Historical level Inputs'!Q100</f>
        <v>29.923895890410957</v>
      </c>
      <c r="R102" s="204">
        <f>'3e Historical level Inputs'!R100</f>
        <v>29.923895890410957</v>
      </c>
      <c r="S102" s="204">
        <f>'3e Historical level Inputs'!S100</f>
        <v>30.903049706457924</v>
      </c>
      <c r="T102" s="204">
        <f>'3e Historical level Inputs'!T100</f>
        <v>30.903049706457924</v>
      </c>
      <c r="U102" s="204">
        <f>'3e Historical level Inputs'!U100</f>
        <v>31.165749510763195</v>
      </c>
      <c r="V102" s="204">
        <f>'3e Historical level Inputs'!V100</f>
        <v>31.165749510763195</v>
      </c>
      <c r="W102" s="204">
        <f>'3e Historical level Inputs'!W100</f>
        <v>31.762794520547931</v>
      </c>
      <c r="X102" s="204">
        <f>'3e Historical level Inputs'!X100</f>
        <v>31.762794520547931</v>
      </c>
      <c r="Y102" s="204">
        <f>'3e Historical level Inputs'!Y100</f>
        <v>32.264312328767119</v>
      </c>
      <c r="Z102" s="204" t="str">
        <f>'3e Historical level Inputs'!Z100</f>
        <v>-</v>
      </c>
      <c r="AA102" s="204" t="str">
        <f>'3e Historical level Inputs'!AA100</f>
        <v>-</v>
      </c>
      <c r="AB102" s="204" t="str">
        <f>'3e Historical level Inputs'!AB100</f>
        <v>-</v>
      </c>
      <c r="AC102" s="204" t="str">
        <f>'3e Historical level Inputs'!AC100</f>
        <v>-</v>
      </c>
      <c r="AD102" s="144"/>
      <c r="AE102" s="174" t="s">
        <v>208</v>
      </c>
      <c r="AF102" s="204">
        <f>'3e Historical level Inputs'!AF100</f>
        <v>24.407199999999992</v>
      </c>
      <c r="AG102" s="204">
        <f>'3e Historical level Inputs'!AG100</f>
        <v>24.717663405088064</v>
      </c>
      <c r="AH102" s="204">
        <f>'3e Historical level Inputs'!AH100</f>
        <v>25.075890410958895</v>
      </c>
      <c r="AI102" s="204">
        <f>'3e Historical level Inputs'!AI100</f>
        <v>25.290826614481411</v>
      </c>
      <c r="AJ102" s="204">
        <f>'3e Historical level Inputs'!AJ100</f>
        <v>25.577408219178089</v>
      </c>
      <c r="AK102" s="204">
        <f>'3e Historical level Inputs'!AK100</f>
        <v>25.76846262230919</v>
      </c>
      <c r="AL102" s="204">
        <f>'3e Historical level Inputs'!AL100</f>
        <v>25.911753424657544</v>
      </c>
      <c r="AM102" s="204">
        <f>'3e Historical level Inputs'!AM100</f>
        <v>25.983398825831703</v>
      </c>
      <c r="AN102" s="204">
        <f>'3e Historical level Inputs'!AN100</f>
        <v>26.126689628180035</v>
      </c>
      <c r="AO102" s="204">
        <f>'3e Historical level Inputs'!AO100</f>
        <v>26.60432563600784</v>
      </c>
      <c r="AP102" s="204">
        <f>'3e Historical level Inputs'!AP100</f>
        <v>27.392425048923673</v>
      </c>
      <c r="AQ102" s="172"/>
      <c r="AR102" s="204">
        <f>'3e Historical level Inputs'!AR100</f>
        <v>28.777569471624258</v>
      </c>
      <c r="AS102" s="204">
        <f>'3e Historical level Inputs'!AS100</f>
        <v>28.777569471624258</v>
      </c>
      <c r="AT102" s="204">
        <f>'3e Historical level Inputs'!AT100</f>
        <v>29.923895890410957</v>
      </c>
      <c r="AU102" s="204">
        <f>'3e Historical level Inputs'!AU100</f>
        <v>29.923895890410957</v>
      </c>
      <c r="AV102" s="204">
        <f>'3e Historical level Inputs'!AV100</f>
        <v>30.903049706457924</v>
      </c>
      <c r="AW102" s="204">
        <f>'3e Historical level Inputs'!AW100</f>
        <v>30.903049706457924</v>
      </c>
      <c r="AX102" s="204">
        <f>'3e Historical level Inputs'!AX100</f>
        <v>31.165749510763195</v>
      </c>
      <c r="AY102" s="204">
        <f>'3e Historical level Inputs'!AY100</f>
        <v>31.165749510763195</v>
      </c>
      <c r="AZ102" s="204">
        <f>'3e Historical level Inputs'!AZ100</f>
        <v>31.762794520547931</v>
      </c>
      <c r="BA102" s="204">
        <f>'3e Historical level Inputs'!BA100</f>
        <v>31.762794520547931</v>
      </c>
      <c r="BB102" s="204">
        <f>'3e Historical level Inputs'!BB100</f>
        <v>32.264312328767119</v>
      </c>
      <c r="BC102" s="204" t="str">
        <f>'3e Historical level Inputs'!BC100</f>
        <v>-</v>
      </c>
      <c r="BD102" s="204" t="str">
        <f>'3e Historical level Inputs'!BD100</f>
        <v>-</v>
      </c>
      <c r="BE102" s="204" t="str">
        <f>'3e Historical level Inputs'!BE100</f>
        <v>-</v>
      </c>
      <c r="BF102" s="204" t="str">
        <f>'3e Historical level Inputs'!BF100</f>
        <v>-</v>
      </c>
      <c r="BH102" s="174" t="s">
        <v>208</v>
      </c>
      <c r="BI102" s="204">
        <f>'3e Historical level Inputs'!BI100</f>
        <v>39.661700000000003</v>
      </c>
      <c r="BJ102" s="204">
        <f>'3e Historical level Inputs'!BJ100</f>
        <v>40.166203033268111</v>
      </c>
      <c r="BK102" s="204">
        <f>'3e Historical level Inputs'!BK100</f>
        <v>40.748321917808212</v>
      </c>
      <c r="BL102" s="204">
        <f>'3e Historical level Inputs'!BL100</f>
        <v>41.097593248532299</v>
      </c>
      <c r="BM102" s="204">
        <f>'3e Historical level Inputs'!BM100</f>
        <v>41.563288356164385</v>
      </c>
      <c r="BN102" s="204">
        <f>'3e Historical level Inputs'!BN100</f>
        <v>41.873751761252443</v>
      </c>
      <c r="BO102" s="204">
        <f>'3e Historical level Inputs'!BO100</f>
        <v>42.106599315068493</v>
      </c>
      <c r="BP102" s="204">
        <f>'3e Historical level Inputs'!BP100</f>
        <v>42.223023091976522</v>
      </c>
      <c r="BQ102" s="204">
        <f>'3e Historical level Inputs'!BQ100</f>
        <v>42.455870645792565</v>
      </c>
      <c r="BR102" s="204">
        <f>'3e Historical level Inputs'!BR100</f>
        <v>43.232029158512731</v>
      </c>
      <c r="BS102" s="204">
        <f>'3e Historical level Inputs'!BS100</f>
        <v>44.512690704500983</v>
      </c>
      <c r="BT102" s="172"/>
      <c r="BU102" s="204">
        <f>'3e Historical level Inputs'!BU100</f>
        <v>46.763550391389451</v>
      </c>
      <c r="BV102" s="204">
        <f>'3e Historical level Inputs'!BV100</f>
        <v>46.763550391389451</v>
      </c>
      <c r="BW102" s="204">
        <f>'3e Historical level Inputs'!BW100</f>
        <v>48.626330821917811</v>
      </c>
      <c r="BX102" s="204">
        <f>'3e Historical level Inputs'!BX100</f>
        <v>48.626330821917811</v>
      </c>
      <c r="BY102" s="204">
        <f>'3e Historical level Inputs'!BY100</f>
        <v>50.217455772994143</v>
      </c>
      <c r="BZ102" s="204">
        <f>'3e Historical level Inputs'!BZ100</f>
        <v>50.217455772994143</v>
      </c>
      <c r="CA102" s="204">
        <f>'3e Historical level Inputs'!CA100</f>
        <v>50.644342954990215</v>
      </c>
      <c r="CB102" s="204">
        <f>'3e Historical level Inputs'!CB100</f>
        <v>50.644342954990215</v>
      </c>
      <c r="CC102" s="204">
        <f>'3e Historical level Inputs'!CC100</f>
        <v>51.614541095890409</v>
      </c>
      <c r="CD102" s="204">
        <f>'3e Historical level Inputs'!CD100</f>
        <v>51.614541095890409</v>
      </c>
      <c r="CE102" s="204">
        <f>'3e Historical level Inputs'!CE100</f>
        <v>52.429507534246575</v>
      </c>
      <c r="CF102" s="204" t="str">
        <f>'3e Historical level Inputs'!CF100</f>
        <v>-</v>
      </c>
      <c r="CG102" s="204" t="str">
        <f>'3e Historical level Inputs'!CG100</f>
        <v>-</v>
      </c>
      <c r="CH102" s="204" t="str">
        <f>'3e Historical level Inputs'!CH100</f>
        <v>-</v>
      </c>
      <c r="CI102" s="204" t="str">
        <f>'3e Historical level Inputs'!CI100</f>
        <v>-</v>
      </c>
      <c r="CJ102" s="144"/>
      <c r="CK102" s="174" t="s">
        <v>208</v>
      </c>
      <c r="CL102" s="204">
        <f>'3e Historical level Inputs'!CL100</f>
        <v>64.068899999999999</v>
      </c>
      <c r="CM102" s="204">
        <f>'3e Historical level Inputs'!CM100</f>
        <v>64.883866438356179</v>
      </c>
      <c r="CN102" s="204">
        <f>'3e Historical level Inputs'!CN100</f>
        <v>65.824212328767103</v>
      </c>
      <c r="CO102" s="204">
        <f>'3e Historical level Inputs'!CO100</f>
        <v>66.388419863013709</v>
      </c>
      <c r="CP102" s="204">
        <f>'3e Historical level Inputs'!CP100</f>
        <v>67.140696575342474</v>
      </c>
      <c r="CQ102" s="204">
        <f>'3e Historical level Inputs'!CQ100</f>
        <v>67.642214383561637</v>
      </c>
      <c r="CR102" s="204">
        <f>'3e Historical level Inputs'!CR100</f>
        <v>68.018352739726041</v>
      </c>
      <c r="CS102" s="204">
        <f>'3e Historical level Inputs'!CS100</f>
        <v>68.206421917808228</v>
      </c>
      <c r="CT102" s="204">
        <f>'3e Historical level Inputs'!CT100</f>
        <v>68.582560273972604</v>
      </c>
      <c r="CU102" s="204">
        <f>'3e Historical level Inputs'!CU100</f>
        <v>69.836354794520574</v>
      </c>
      <c r="CV102" s="204">
        <f>'3e Historical level Inputs'!CV100</f>
        <v>71.905115753424653</v>
      </c>
      <c r="CW102" s="172"/>
      <c r="CX102" s="204">
        <f>'3e Historical level Inputs'!CX100</f>
        <v>75.541119863013705</v>
      </c>
      <c r="CY102" s="204">
        <f>'3e Historical level Inputs'!CY100</f>
        <v>75.541119863013705</v>
      </c>
      <c r="CZ102" s="204">
        <f>'3e Historical level Inputs'!CZ100</f>
        <v>78.550226712328765</v>
      </c>
      <c r="DA102" s="204">
        <f>'3e Historical level Inputs'!DA100</f>
        <v>78.550226712328765</v>
      </c>
      <c r="DB102" s="204">
        <f>'3e Historical level Inputs'!DB100</f>
        <v>81.120505479452063</v>
      </c>
      <c r="DC102" s="204">
        <f>'3e Historical level Inputs'!DC100</f>
        <v>81.120505479452063</v>
      </c>
      <c r="DD102" s="204">
        <f>'3e Historical level Inputs'!DD100</f>
        <v>81.810092465753414</v>
      </c>
      <c r="DE102" s="204">
        <f>'3e Historical level Inputs'!DE100</f>
        <v>81.810092465753414</v>
      </c>
      <c r="DF102" s="204">
        <f>'3e Historical level Inputs'!DF100</f>
        <v>83.377335616438344</v>
      </c>
      <c r="DG102" s="204">
        <f>'3e Historical level Inputs'!DG100</f>
        <v>83.377335616438344</v>
      </c>
      <c r="DH102" s="204">
        <f>'3e Historical level Inputs'!DH100</f>
        <v>84.693819863013687</v>
      </c>
      <c r="DI102" s="204" t="str">
        <f>'3e Historical level Inputs'!DI100</f>
        <v>-</v>
      </c>
      <c r="DJ102" s="204" t="str">
        <f>'3e Historical level Inputs'!DJ100</f>
        <v>-</v>
      </c>
      <c r="DK102" s="204" t="str">
        <f>'3e Historical level Inputs'!DK100</f>
        <v>-</v>
      </c>
      <c r="DL102" s="204" t="str">
        <f>'3e Historical level Inputs'!DL100</f>
        <v>-</v>
      </c>
    </row>
    <row r="103" spans="2:116" s="158" customFormat="1" ht="10.5" customHeight="1">
      <c r="B103" s="174" t="s">
        <v>209</v>
      </c>
      <c r="C103" s="204">
        <f>'3e Historical level Inputs'!C101</f>
        <v>0</v>
      </c>
      <c r="D103" s="204">
        <f>'3e Historical level Inputs'!D101</f>
        <v>0</v>
      </c>
      <c r="E103" s="204">
        <f>'3e Historical level Inputs'!E101</f>
        <v>0</v>
      </c>
      <c r="F103" s="204">
        <f>'3e Historical level Inputs'!F101</f>
        <v>0</v>
      </c>
      <c r="G103" s="204">
        <f>'3e Historical level Inputs'!G101</f>
        <v>0</v>
      </c>
      <c r="H103" s="204">
        <f>'3e Historical level Inputs'!H101</f>
        <v>0</v>
      </c>
      <c r="I103" s="204">
        <f>'3e Historical level Inputs'!I101</f>
        <v>0</v>
      </c>
      <c r="J103" s="204">
        <f>'3e Historical level Inputs'!J101</f>
        <v>0</v>
      </c>
      <c r="K103" s="204">
        <f>'3e Historical level Inputs'!K101</f>
        <v>0</v>
      </c>
      <c r="L103" s="204">
        <f>'3e Historical level Inputs'!L101</f>
        <v>0</v>
      </c>
      <c r="M103" s="204">
        <f>'3e Historical level Inputs'!M101</f>
        <v>0</v>
      </c>
      <c r="N103" s="172"/>
      <c r="O103" s="204">
        <f>'3e Historical level Inputs'!O101</f>
        <v>0</v>
      </c>
      <c r="P103" s="204">
        <f>'3e Historical level Inputs'!P101</f>
        <v>0</v>
      </c>
      <c r="Q103" s="204">
        <f>'3e Historical level Inputs'!Q101</f>
        <v>0</v>
      </c>
      <c r="R103" s="204">
        <f>'3e Historical level Inputs'!R101</f>
        <v>0</v>
      </c>
      <c r="S103" s="204">
        <f>'3e Historical level Inputs'!S101</f>
        <v>0</v>
      </c>
      <c r="T103" s="204">
        <f>'3e Historical level Inputs'!T101</f>
        <v>0</v>
      </c>
      <c r="U103" s="204">
        <f>'3e Historical level Inputs'!U101</f>
        <v>0</v>
      </c>
      <c r="V103" s="204">
        <f>'3e Historical level Inputs'!V101</f>
        <v>0</v>
      </c>
      <c r="W103" s="204">
        <f>'3e Historical level Inputs'!W101</f>
        <v>0</v>
      </c>
      <c r="X103" s="204">
        <f>'3e Historical level Inputs'!X101</f>
        <v>0</v>
      </c>
      <c r="Y103" s="204">
        <f>'3e Historical level Inputs'!Y101</f>
        <v>0</v>
      </c>
      <c r="Z103" s="204" t="str">
        <f>'3e Historical level Inputs'!Z101</f>
        <v>-</v>
      </c>
      <c r="AA103" s="204" t="str">
        <f>'3e Historical level Inputs'!AA101</f>
        <v>-</v>
      </c>
      <c r="AB103" s="204" t="str">
        <f>'3e Historical level Inputs'!AB101</f>
        <v>-</v>
      </c>
      <c r="AC103" s="204" t="str">
        <f>'3e Historical level Inputs'!AC101</f>
        <v>-</v>
      </c>
      <c r="AD103" s="144"/>
      <c r="AE103" s="174" t="s">
        <v>209</v>
      </c>
      <c r="AF103" s="204">
        <f>'3e Historical level Inputs'!AF101</f>
        <v>0</v>
      </c>
      <c r="AG103" s="204">
        <f>'3e Historical level Inputs'!AG101</f>
        <v>0</v>
      </c>
      <c r="AH103" s="204">
        <f>'3e Historical level Inputs'!AH101</f>
        <v>0</v>
      </c>
      <c r="AI103" s="204">
        <f>'3e Historical level Inputs'!AI101</f>
        <v>0</v>
      </c>
      <c r="AJ103" s="204">
        <f>'3e Historical level Inputs'!AJ101</f>
        <v>0</v>
      </c>
      <c r="AK103" s="204">
        <f>'3e Historical level Inputs'!AK101</f>
        <v>0</v>
      </c>
      <c r="AL103" s="204">
        <f>'3e Historical level Inputs'!AL101</f>
        <v>0</v>
      </c>
      <c r="AM103" s="204">
        <f>'3e Historical level Inputs'!AM101</f>
        <v>0</v>
      </c>
      <c r="AN103" s="204">
        <f>'3e Historical level Inputs'!AN101</f>
        <v>0</v>
      </c>
      <c r="AO103" s="204">
        <f>'3e Historical level Inputs'!AO101</f>
        <v>0</v>
      </c>
      <c r="AP103" s="204">
        <f>'3e Historical level Inputs'!AP101</f>
        <v>0</v>
      </c>
      <c r="AQ103" s="172"/>
      <c r="AR103" s="204">
        <f>'3e Historical level Inputs'!AR101</f>
        <v>0</v>
      </c>
      <c r="AS103" s="204">
        <f>'3e Historical level Inputs'!AS101</f>
        <v>0</v>
      </c>
      <c r="AT103" s="204">
        <f>'3e Historical level Inputs'!AT101</f>
        <v>0</v>
      </c>
      <c r="AU103" s="204">
        <f>'3e Historical level Inputs'!AU101</f>
        <v>0</v>
      </c>
      <c r="AV103" s="204">
        <f>'3e Historical level Inputs'!AV101</f>
        <v>0</v>
      </c>
      <c r="AW103" s="204">
        <f>'3e Historical level Inputs'!AW101</f>
        <v>0</v>
      </c>
      <c r="AX103" s="204">
        <f>'3e Historical level Inputs'!AX101</f>
        <v>0</v>
      </c>
      <c r="AY103" s="204">
        <f>'3e Historical level Inputs'!AY101</f>
        <v>0</v>
      </c>
      <c r="AZ103" s="204">
        <f>'3e Historical level Inputs'!AZ101</f>
        <v>0</v>
      </c>
      <c r="BA103" s="204">
        <f>'3e Historical level Inputs'!BA101</f>
        <v>0</v>
      </c>
      <c r="BB103" s="204">
        <f>'3e Historical level Inputs'!BB101</f>
        <v>0</v>
      </c>
      <c r="BC103" s="204" t="str">
        <f>'3e Historical level Inputs'!BC101</f>
        <v>-</v>
      </c>
      <c r="BD103" s="204" t="str">
        <f>'3e Historical level Inputs'!BD101</f>
        <v>-</v>
      </c>
      <c r="BE103" s="204" t="str">
        <f>'3e Historical level Inputs'!BE101</f>
        <v>-</v>
      </c>
      <c r="BF103" s="204" t="str">
        <f>'3e Historical level Inputs'!BF101</f>
        <v>-</v>
      </c>
      <c r="BH103" s="174" t="s">
        <v>209</v>
      </c>
      <c r="BI103" s="204">
        <f>'3e Historical level Inputs'!BI101</f>
        <v>0</v>
      </c>
      <c r="BJ103" s="204">
        <f>'3e Historical level Inputs'!BJ101</f>
        <v>0</v>
      </c>
      <c r="BK103" s="204">
        <f>'3e Historical level Inputs'!BK101</f>
        <v>0</v>
      </c>
      <c r="BL103" s="204">
        <f>'3e Historical level Inputs'!BL101</f>
        <v>0</v>
      </c>
      <c r="BM103" s="204">
        <f>'3e Historical level Inputs'!BM101</f>
        <v>0</v>
      </c>
      <c r="BN103" s="204">
        <f>'3e Historical level Inputs'!BN101</f>
        <v>0</v>
      </c>
      <c r="BO103" s="204">
        <f>'3e Historical level Inputs'!BO101</f>
        <v>0</v>
      </c>
      <c r="BP103" s="204">
        <f>'3e Historical level Inputs'!BP101</f>
        <v>0</v>
      </c>
      <c r="BQ103" s="204">
        <f>'3e Historical level Inputs'!BQ101</f>
        <v>0</v>
      </c>
      <c r="BR103" s="204">
        <f>'3e Historical level Inputs'!BR101</f>
        <v>0</v>
      </c>
      <c r="BS103" s="204">
        <f>'3e Historical level Inputs'!BS101</f>
        <v>0</v>
      </c>
      <c r="BT103" s="172"/>
      <c r="BU103" s="204">
        <f>'3e Historical level Inputs'!BU101</f>
        <v>0</v>
      </c>
      <c r="BV103" s="204">
        <f>'3e Historical level Inputs'!BV101</f>
        <v>0</v>
      </c>
      <c r="BW103" s="204">
        <f>'3e Historical level Inputs'!BW101</f>
        <v>0</v>
      </c>
      <c r="BX103" s="204">
        <f>'3e Historical level Inputs'!BX101</f>
        <v>0</v>
      </c>
      <c r="BY103" s="204">
        <f>'3e Historical level Inputs'!BY101</f>
        <v>0</v>
      </c>
      <c r="BZ103" s="204">
        <f>'3e Historical level Inputs'!BZ101</f>
        <v>0</v>
      </c>
      <c r="CA103" s="204">
        <f>'3e Historical level Inputs'!CA101</f>
        <v>0</v>
      </c>
      <c r="CB103" s="204">
        <f>'3e Historical level Inputs'!CB101</f>
        <v>0</v>
      </c>
      <c r="CC103" s="204">
        <f>'3e Historical level Inputs'!CC101</f>
        <v>0</v>
      </c>
      <c r="CD103" s="204">
        <f>'3e Historical level Inputs'!CD101</f>
        <v>0</v>
      </c>
      <c r="CE103" s="204">
        <f>'3e Historical level Inputs'!CE101</f>
        <v>0</v>
      </c>
      <c r="CF103" s="204" t="str">
        <f>'3e Historical level Inputs'!CF101</f>
        <v>-</v>
      </c>
      <c r="CG103" s="204" t="str">
        <f>'3e Historical level Inputs'!CG101</f>
        <v>-</v>
      </c>
      <c r="CH103" s="204" t="str">
        <f>'3e Historical level Inputs'!CH101</f>
        <v>-</v>
      </c>
      <c r="CI103" s="204" t="str">
        <f>'3e Historical level Inputs'!CI101</f>
        <v>-</v>
      </c>
      <c r="CJ103" s="144"/>
      <c r="CK103" s="174" t="s">
        <v>209</v>
      </c>
      <c r="CL103" s="204">
        <f>'3e Historical level Inputs'!CL101</f>
        <v>0</v>
      </c>
      <c r="CM103" s="204">
        <f>'3e Historical level Inputs'!CM101</f>
        <v>0</v>
      </c>
      <c r="CN103" s="204">
        <f>'3e Historical level Inputs'!CN101</f>
        <v>0</v>
      </c>
      <c r="CO103" s="204">
        <f>'3e Historical level Inputs'!CO101</f>
        <v>0</v>
      </c>
      <c r="CP103" s="204">
        <f>'3e Historical level Inputs'!CP101</f>
        <v>0</v>
      </c>
      <c r="CQ103" s="204">
        <f>'3e Historical level Inputs'!CQ101</f>
        <v>0</v>
      </c>
      <c r="CR103" s="204">
        <f>'3e Historical level Inputs'!CR101</f>
        <v>0</v>
      </c>
      <c r="CS103" s="204">
        <f>'3e Historical level Inputs'!CS101</f>
        <v>0</v>
      </c>
      <c r="CT103" s="204">
        <f>'3e Historical level Inputs'!CT101</f>
        <v>0</v>
      </c>
      <c r="CU103" s="204">
        <f>'3e Historical level Inputs'!CU101</f>
        <v>0</v>
      </c>
      <c r="CV103" s="204">
        <f>'3e Historical level Inputs'!CV101</f>
        <v>0</v>
      </c>
      <c r="CW103" s="172"/>
      <c r="CX103" s="204">
        <f>'3e Historical level Inputs'!CX101</f>
        <v>0</v>
      </c>
      <c r="CY103" s="204">
        <f>'3e Historical level Inputs'!CY101</f>
        <v>0</v>
      </c>
      <c r="CZ103" s="204">
        <f>'3e Historical level Inputs'!CZ101</f>
        <v>0</v>
      </c>
      <c r="DA103" s="204">
        <f>'3e Historical level Inputs'!DA101</f>
        <v>0</v>
      </c>
      <c r="DB103" s="204">
        <f>'3e Historical level Inputs'!DB101</f>
        <v>0</v>
      </c>
      <c r="DC103" s="204">
        <f>'3e Historical level Inputs'!DC101</f>
        <v>0</v>
      </c>
      <c r="DD103" s="204">
        <f>'3e Historical level Inputs'!DD101</f>
        <v>0</v>
      </c>
      <c r="DE103" s="204">
        <f>'3e Historical level Inputs'!DE101</f>
        <v>0</v>
      </c>
      <c r="DF103" s="204">
        <f>'3e Historical level Inputs'!DF101</f>
        <v>0</v>
      </c>
      <c r="DG103" s="204">
        <f>'3e Historical level Inputs'!DG101</f>
        <v>0</v>
      </c>
      <c r="DH103" s="204">
        <f>'3e Historical level Inputs'!DH101</f>
        <v>0</v>
      </c>
      <c r="DI103" s="204" t="str">
        <f>'3e Historical level Inputs'!DI101</f>
        <v>-</v>
      </c>
      <c r="DJ103" s="204" t="str">
        <f>'3e Historical level Inputs'!DJ101</f>
        <v>-</v>
      </c>
      <c r="DK103" s="204" t="str">
        <f>'3e Historical level Inputs'!DK101</f>
        <v>-</v>
      </c>
      <c r="DL103" s="204" t="str">
        <f>'3e Historical level Inputs'!DL101</f>
        <v>-</v>
      </c>
    </row>
    <row r="104" spans="2:116" s="158" customFormat="1" ht="10.5" customHeight="1">
      <c r="B104" s="174" t="s">
        <v>210</v>
      </c>
      <c r="C104" s="204" t="str">
        <f>'3e Historical level Inputs'!C102</f>
        <v>-</v>
      </c>
      <c r="D104" s="204" t="str">
        <f>'3e Historical level Inputs'!D102</f>
        <v>-</v>
      </c>
      <c r="E104" s="204" t="str">
        <f>'3e Historical level Inputs'!E102</f>
        <v>-</v>
      </c>
      <c r="F104" s="204" t="str">
        <f>'3e Historical level Inputs'!F102</f>
        <v>-</v>
      </c>
      <c r="G104" s="204" t="str">
        <f>'3e Historical level Inputs'!G102</f>
        <v>-</v>
      </c>
      <c r="H104" s="204" t="str">
        <f>'3e Historical level Inputs'!H102</f>
        <v>-</v>
      </c>
      <c r="I104" s="204" t="str">
        <f>'3e Historical level Inputs'!I102</f>
        <v>-</v>
      </c>
      <c r="J104" s="204" t="str">
        <f>'3e Historical level Inputs'!J102</f>
        <v>-</v>
      </c>
      <c r="K104" s="204" t="str">
        <f>'3e Historical level Inputs'!K102</f>
        <v>-</v>
      </c>
      <c r="L104" s="204" t="str">
        <f>'3e Historical level Inputs'!L102</f>
        <v>-</v>
      </c>
      <c r="M104" s="204" t="str">
        <f>'3e Historical level Inputs'!M102</f>
        <v>-</v>
      </c>
      <c r="N104" s="172"/>
      <c r="O104" s="204" t="str">
        <f>'3e Historical level Inputs'!O102</f>
        <v>-</v>
      </c>
      <c r="P104" s="204" t="str">
        <f>'3e Historical level Inputs'!P102</f>
        <v>-</v>
      </c>
      <c r="Q104" s="204" t="str">
        <f>'3e Historical level Inputs'!Q102</f>
        <v>-</v>
      </c>
      <c r="R104" s="204" t="str">
        <f>'3e Historical level Inputs'!R102</f>
        <v>-</v>
      </c>
      <c r="S104" s="204" t="str">
        <f>'3e Historical level Inputs'!S102</f>
        <v>-</v>
      </c>
      <c r="T104" s="204" t="str">
        <f>'3e Historical level Inputs'!T102</f>
        <v>-</v>
      </c>
      <c r="U104" s="204" t="str">
        <f>'3e Historical level Inputs'!U102</f>
        <v>-</v>
      </c>
      <c r="V104" s="204" t="str">
        <f>'3e Historical level Inputs'!V102</f>
        <v>-</v>
      </c>
      <c r="W104" s="204" t="str">
        <f>'3e Historical level Inputs'!W102</f>
        <v>-</v>
      </c>
      <c r="X104" s="204" t="str">
        <f>'3e Historical level Inputs'!X102</f>
        <v>-</v>
      </c>
      <c r="Y104" s="204" t="str">
        <f>'3e Historical level Inputs'!Y102</f>
        <v>-</v>
      </c>
      <c r="Z104" s="204">
        <f>'3e Historical level Inputs'!Z102</f>
        <v>78.162243967949493</v>
      </c>
      <c r="AA104" s="204">
        <f>'3e Historical level Inputs'!AA102</f>
        <v>80.071462362429401</v>
      </c>
      <c r="AB104" s="204">
        <f>'3e Historical level Inputs'!AB102</f>
        <v>80.071462362429401</v>
      </c>
      <c r="AC104" s="204">
        <f>'3e Historical level Inputs'!AC102</f>
        <v>80.939288905374752</v>
      </c>
      <c r="AD104" s="144"/>
      <c r="AE104" s="174" t="s">
        <v>210</v>
      </c>
      <c r="AF104" s="204" t="str">
        <f>'3e Historical level Inputs'!AF102</f>
        <v>-</v>
      </c>
      <c r="AG104" s="204" t="str">
        <f>'3e Historical level Inputs'!AG102</f>
        <v>-</v>
      </c>
      <c r="AH104" s="204" t="str">
        <f>'3e Historical level Inputs'!AH102</f>
        <v>-</v>
      </c>
      <c r="AI104" s="204" t="str">
        <f>'3e Historical level Inputs'!AI102</f>
        <v>-</v>
      </c>
      <c r="AJ104" s="204" t="str">
        <f>'3e Historical level Inputs'!AJ102</f>
        <v>-</v>
      </c>
      <c r="AK104" s="204" t="str">
        <f>'3e Historical level Inputs'!AK102</f>
        <v>-</v>
      </c>
      <c r="AL104" s="204" t="str">
        <f>'3e Historical level Inputs'!AL102</f>
        <v>-</v>
      </c>
      <c r="AM104" s="204" t="str">
        <f>'3e Historical level Inputs'!AM102</f>
        <v>-</v>
      </c>
      <c r="AN104" s="204" t="str">
        <f>'3e Historical level Inputs'!AN102</f>
        <v>-</v>
      </c>
      <c r="AO104" s="204" t="str">
        <f>'3e Historical level Inputs'!AO102</f>
        <v>-</v>
      </c>
      <c r="AP104" s="204" t="str">
        <f>'3e Historical level Inputs'!AP102</f>
        <v>-</v>
      </c>
      <c r="AQ104" s="172"/>
      <c r="AR104" s="204" t="str">
        <f>'3e Historical level Inputs'!AR102</f>
        <v>-</v>
      </c>
      <c r="AS104" s="204" t="str">
        <f>'3e Historical level Inputs'!AS102</f>
        <v>-</v>
      </c>
      <c r="AT104" s="204" t="str">
        <f>'3e Historical level Inputs'!AT102</f>
        <v>-</v>
      </c>
      <c r="AU104" s="204" t="str">
        <f>'3e Historical level Inputs'!AU102</f>
        <v>-</v>
      </c>
      <c r="AV104" s="204" t="str">
        <f>'3e Historical level Inputs'!AV102</f>
        <v>-</v>
      </c>
      <c r="AW104" s="204" t="str">
        <f>'3e Historical level Inputs'!AW102</f>
        <v>-</v>
      </c>
      <c r="AX104" s="204" t="str">
        <f>'3e Historical level Inputs'!AX102</f>
        <v>-</v>
      </c>
      <c r="AY104" s="204" t="str">
        <f>'3e Historical level Inputs'!AY102</f>
        <v>-</v>
      </c>
      <c r="AZ104" s="204" t="str">
        <f>'3e Historical level Inputs'!AZ102</f>
        <v>-</v>
      </c>
      <c r="BA104" s="204" t="str">
        <f>'3e Historical level Inputs'!BA102</f>
        <v>-</v>
      </c>
      <c r="BB104" s="204" t="str">
        <f>'3e Historical level Inputs'!BB102</f>
        <v>-</v>
      </c>
      <c r="BC104" s="204">
        <f>'3e Historical level Inputs'!BC102</f>
        <v>78.162243967949493</v>
      </c>
      <c r="BD104" s="204">
        <f>'3e Historical level Inputs'!BD102</f>
        <v>80.071462362429401</v>
      </c>
      <c r="BE104" s="204">
        <f>'3e Historical level Inputs'!BE102</f>
        <v>80.071462362429401</v>
      </c>
      <c r="BF104" s="204">
        <f>'3e Historical level Inputs'!BF102</f>
        <v>80.939288905374752</v>
      </c>
      <c r="BH104" s="174" t="s">
        <v>210</v>
      </c>
      <c r="BI104" s="204" t="str">
        <f>'3e Historical level Inputs'!BI102</f>
        <v>-</v>
      </c>
      <c r="BJ104" s="204" t="str">
        <f>'3e Historical level Inputs'!BJ102</f>
        <v>-</v>
      </c>
      <c r="BK104" s="204" t="str">
        <f>'3e Historical level Inputs'!BK102</f>
        <v>-</v>
      </c>
      <c r="BL104" s="204" t="str">
        <f>'3e Historical level Inputs'!BL102</f>
        <v>-</v>
      </c>
      <c r="BM104" s="204" t="str">
        <f>'3e Historical level Inputs'!BM102</f>
        <v>-</v>
      </c>
      <c r="BN104" s="204" t="str">
        <f>'3e Historical level Inputs'!BN102</f>
        <v>-</v>
      </c>
      <c r="BO104" s="204" t="str">
        <f>'3e Historical level Inputs'!BO102</f>
        <v>-</v>
      </c>
      <c r="BP104" s="204" t="str">
        <f>'3e Historical level Inputs'!BP102</f>
        <v>-</v>
      </c>
      <c r="BQ104" s="204" t="str">
        <f>'3e Historical level Inputs'!BQ102</f>
        <v>-</v>
      </c>
      <c r="BR104" s="204" t="str">
        <f>'3e Historical level Inputs'!BR102</f>
        <v>-</v>
      </c>
      <c r="BS104" s="204" t="str">
        <f>'3e Historical level Inputs'!BS102</f>
        <v>-</v>
      </c>
      <c r="BT104" s="172"/>
      <c r="BU104" s="204" t="str">
        <f>'3e Historical level Inputs'!BU102</f>
        <v>-</v>
      </c>
      <c r="BV104" s="204" t="str">
        <f>'3e Historical level Inputs'!BV102</f>
        <v>-</v>
      </c>
      <c r="BW104" s="204" t="str">
        <f>'3e Historical level Inputs'!BW102</f>
        <v>-</v>
      </c>
      <c r="BX104" s="204" t="str">
        <f>'3e Historical level Inputs'!BX102</f>
        <v>-</v>
      </c>
      <c r="BY104" s="204" t="str">
        <f>'3e Historical level Inputs'!BY102</f>
        <v>-</v>
      </c>
      <c r="BZ104" s="204" t="str">
        <f>'3e Historical level Inputs'!BZ102</f>
        <v>-</v>
      </c>
      <c r="CA104" s="204" t="str">
        <f>'3e Historical level Inputs'!CA102</f>
        <v>-</v>
      </c>
      <c r="CB104" s="204" t="str">
        <f>'3e Historical level Inputs'!CB102</f>
        <v>-</v>
      </c>
      <c r="CC104" s="204" t="str">
        <f>'3e Historical level Inputs'!CC102</f>
        <v>-</v>
      </c>
      <c r="CD104" s="204" t="str">
        <f>'3e Historical level Inputs'!CD102</f>
        <v>-</v>
      </c>
      <c r="CE104" s="204" t="str">
        <f>'3e Historical level Inputs'!CE102</f>
        <v>-</v>
      </c>
      <c r="CF104" s="204">
        <f>'3e Historical level Inputs'!CF102</f>
        <v>103.96835319130393</v>
      </c>
      <c r="CG104" s="204">
        <f>'3e Historical level Inputs'!CG102</f>
        <v>106.50792066377842</v>
      </c>
      <c r="CH104" s="204">
        <f>'3e Historical level Inputs'!CH102</f>
        <v>106.50792066377842</v>
      </c>
      <c r="CI104" s="204">
        <f>'3e Historical level Inputs'!CI102</f>
        <v>107.66226951490314</v>
      </c>
      <c r="CJ104" s="144"/>
      <c r="CK104" s="174" t="s">
        <v>210</v>
      </c>
      <c r="CL104" s="204" t="str">
        <f>'3e Historical level Inputs'!CL102</f>
        <v>-</v>
      </c>
      <c r="CM104" s="204" t="str">
        <f>'3e Historical level Inputs'!CM102</f>
        <v>-</v>
      </c>
      <c r="CN104" s="204" t="str">
        <f>'3e Historical level Inputs'!CN102</f>
        <v>-</v>
      </c>
      <c r="CO104" s="204" t="str">
        <f>'3e Historical level Inputs'!CO102</f>
        <v>-</v>
      </c>
      <c r="CP104" s="204" t="str">
        <f>'3e Historical level Inputs'!CP102</f>
        <v>-</v>
      </c>
      <c r="CQ104" s="204" t="str">
        <f>'3e Historical level Inputs'!CQ102</f>
        <v>-</v>
      </c>
      <c r="CR104" s="204" t="str">
        <f>'3e Historical level Inputs'!CR102</f>
        <v>-</v>
      </c>
      <c r="CS104" s="204" t="str">
        <f>'3e Historical level Inputs'!CS102</f>
        <v>-</v>
      </c>
      <c r="CT104" s="204" t="str">
        <f>'3e Historical level Inputs'!CT102</f>
        <v>-</v>
      </c>
      <c r="CU104" s="204" t="str">
        <f>'3e Historical level Inputs'!CU102</f>
        <v>-</v>
      </c>
      <c r="CV104" s="204" t="str">
        <f>'3e Historical level Inputs'!CV102</f>
        <v>-</v>
      </c>
      <c r="CW104" s="172"/>
      <c r="CX104" s="204" t="str">
        <f>'3e Historical level Inputs'!CX102</f>
        <v>-</v>
      </c>
      <c r="CY104" s="204" t="str">
        <f>'3e Historical level Inputs'!CY102</f>
        <v>-</v>
      </c>
      <c r="CZ104" s="204" t="str">
        <f>'3e Historical level Inputs'!CZ102</f>
        <v>-</v>
      </c>
      <c r="DA104" s="204" t="str">
        <f>'3e Historical level Inputs'!DA102</f>
        <v>-</v>
      </c>
      <c r="DB104" s="204" t="str">
        <f>'3e Historical level Inputs'!DB102</f>
        <v>-</v>
      </c>
      <c r="DC104" s="204" t="str">
        <f>'3e Historical level Inputs'!DC102</f>
        <v>-</v>
      </c>
      <c r="DD104" s="204" t="str">
        <f>'3e Historical level Inputs'!DD102</f>
        <v>-</v>
      </c>
      <c r="DE104" s="204" t="str">
        <f>'3e Historical level Inputs'!DE102</f>
        <v>-</v>
      </c>
      <c r="DF104" s="204" t="str">
        <f>'3e Historical level Inputs'!DF102</f>
        <v>-</v>
      </c>
      <c r="DG104" s="204" t="str">
        <f>'3e Historical level Inputs'!DG102</f>
        <v>-</v>
      </c>
      <c r="DH104" s="204" t="str">
        <f>'3e Historical level Inputs'!DH102</f>
        <v>-</v>
      </c>
      <c r="DI104" s="204">
        <f>'3e Historical level Inputs'!DI102</f>
        <v>182.13059715925343</v>
      </c>
      <c r="DJ104" s="204">
        <f>'3e Historical level Inputs'!DJ102</f>
        <v>186.57938302620784</v>
      </c>
      <c r="DK104" s="204">
        <f>'3e Historical level Inputs'!DK102</f>
        <v>186.57938302620784</v>
      </c>
      <c r="DL104" s="204">
        <f>'3e Historical level Inputs'!DL102</f>
        <v>188.60155842027791</v>
      </c>
    </row>
    <row r="105" spans="2:116" s="158" customFormat="1" ht="10.5" customHeight="1">
      <c r="B105" s="174" t="s">
        <v>211</v>
      </c>
      <c r="C105" s="204" t="str">
        <f>'3e Historical level Inputs'!C103</f>
        <v>-</v>
      </c>
      <c r="D105" s="204" t="str">
        <f>'3e Historical level Inputs'!D103</f>
        <v>-</v>
      </c>
      <c r="E105" s="204" t="str">
        <f>'3e Historical level Inputs'!E103</f>
        <v>-</v>
      </c>
      <c r="F105" s="204" t="str">
        <f>'3e Historical level Inputs'!F103</f>
        <v>-</v>
      </c>
      <c r="G105" s="204" t="str">
        <f>'3e Historical level Inputs'!G103</f>
        <v>-</v>
      </c>
      <c r="H105" s="204" t="str">
        <f>'3e Historical level Inputs'!H103</f>
        <v>-</v>
      </c>
      <c r="I105" s="204" t="str">
        <f>'3e Historical level Inputs'!I103</f>
        <v>-</v>
      </c>
      <c r="J105" s="204" t="str">
        <f>'3e Historical level Inputs'!J103</f>
        <v>-</v>
      </c>
      <c r="K105" s="204" t="str">
        <f>'3e Historical level Inputs'!K103</f>
        <v>-</v>
      </c>
      <c r="L105" s="204" t="str">
        <f>'3e Historical level Inputs'!L103</f>
        <v>-</v>
      </c>
      <c r="M105" s="204" t="str">
        <f>'3e Historical level Inputs'!M103</f>
        <v>-</v>
      </c>
      <c r="N105" s="172"/>
      <c r="O105" s="204" t="str">
        <f>'3e Historical level Inputs'!O103</f>
        <v>-</v>
      </c>
      <c r="P105" s="204" t="str">
        <f>'3e Historical level Inputs'!P103</f>
        <v>-</v>
      </c>
      <c r="Q105" s="204" t="str">
        <f>'3e Historical level Inputs'!Q103</f>
        <v>-</v>
      </c>
      <c r="R105" s="204" t="str">
        <f>'3e Historical level Inputs'!R103</f>
        <v>-</v>
      </c>
      <c r="S105" s="204" t="str">
        <f>'3e Historical level Inputs'!S103</f>
        <v>-</v>
      </c>
      <c r="T105" s="204" t="str">
        <f>'3e Historical level Inputs'!T103</f>
        <v>-</v>
      </c>
      <c r="U105" s="204" t="str">
        <f>'3e Historical level Inputs'!U103</f>
        <v>-</v>
      </c>
      <c r="V105" s="204" t="str">
        <f>'3e Historical level Inputs'!V103</f>
        <v>-</v>
      </c>
      <c r="W105" s="204" t="str">
        <f>'3e Historical level Inputs'!W103</f>
        <v>-</v>
      </c>
      <c r="X105" s="204" t="str">
        <f>'3e Historical level Inputs'!X103</f>
        <v>-</v>
      </c>
      <c r="Y105" s="204" t="str">
        <f>'3e Historical level Inputs'!Y103</f>
        <v>-</v>
      </c>
      <c r="Z105" s="204">
        <f>'3e Historical level Inputs'!Z103</f>
        <v>6.262204368723566</v>
      </c>
      <c r="AA105" s="204">
        <f>'3e Historical level Inputs'!AA103</f>
        <v>6.4211168495735693</v>
      </c>
      <c r="AB105" s="204">
        <f>'3e Historical level Inputs'!AB103</f>
        <v>6.2174632558002498</v>
      </c>
      <c r="AC105" s="204">
        <f>'3e Historical level Inputs'!AC103</f>
        <v>6.0269588611682234</v>
      </c>
      <c r="AD105" s="144"/>
      <c r="AE105" s="174" t="s">
        <v>211</v>
      </c>
      <c r="AF105" s="204" t="str">
        <f>'3e Historical level Inputs'!AF103</f>
        <v>-</v>
      </c>
      <c r="AG105" s="204" t="str">
        <f>'3e Historical level Inputs'!AG103</f>
        <v>-</v>
      </c>
      <c r="AH105" s="204" t="str">
        <f>'3e Historical level Inputs'!AH103</f>
        <v>-</v>
      </c>
      <c r="AI105" s="204" t="str">
        <f>'3e Historical level Inputs'!AI103</f>
        <v>-</v>
      </c>
      <c r="AJ105" s="204" t="str">
        <f>'3e Historical level Inputs'!AJ103</f>
        <v>-</v>
      </c>
      <c r="AK105" s="204" t="str">
        <f>'3e Historical level Inputs'!AK103</f>
        <v>-</v>
      </c>
      <c r="AL105" s="204" t="str">
        <f>'3e Historical level Inputs'!AL103</f>
        <v>-</v>
      </c>
      <c r="AM105" s="204" t="str">
        <f>'3e Historical level Inputs'!AM103</f>
        <v>-</v>
      </c>
      <c r="AN105" s="204" t="str">
        <f>'3e Historical level Inputs'!AN103</f>
        <v>-</v>
      </c>
      <c r="AO105" s="204" t="str">
        <f>'3e Historical level Inputs'!AO103</f>
        <v>-</v>
      </c>
      <c r="AP105" s="204" t="str">
        <f>'3e Historical level Inputs'!AP103</f>
        <v>-</v>
      </c>
      <c r="AQ105" s="172"/>
      <c r="AR105" s="204" t="str">
        <f>'3e Historical level Inputs'!AR103</f>
        <v>-</v>
      </c>
      <c r="AS105" s="204" t="str">
        <f>'3e Historical level Inputs'!AS103</f>
        <v>-</v>
      </c>
      <c r="AT105" s="204" t="str">
        <f>'3e Historical level Inputs'!AT103</f>
        <v>-</v>
      </c>
      <c r="AU105" s="204" t="str">
        <f>'3e Historical level Inputs'!AU103</f>
        <v>-</v>
      </c>
      <c r="AV105" s="204" t="str">
        <f>'3e Historical level Inputs'!AV103</f>
        <v>-</v>
      </c>
      <c r="AW105" s="204" t="str">
        <f>'3e Historical level Inputs'!AW103</f>
        <v>-</v>
      </c>
      <c r="AX105" s="204" t="str">
        <f>'3e Historical level Inputs'!AX103</f>
        <v>-</v>
      </c>
      <c r="AY105" s="204" t="str">
        <f>'3e Historical level Inputs'!AY103</f>
        <v>-</v>
      </c>
      <c r="AZ105" s="204" t="str">
        <f>'3e Historical level Inputs'!AZ103</f>
        <v>-</v>
      </c>
      <c r="BA105" s="204" t="str">
        <f>'3e Historical level Inputs'!BA103</f>
        <v>-</v>
      </c>
      <c r="BB105" s="204" t="str">
        <f>'3e Historical level Inputs'!BB103</f>
        <v>-</v>
      </c>
      <c r="BC105" s="204">
        <f>'3e Historical level Inputs'!BC103</f>
        <v>7.0286810076720831</v>
      </c>
      <c r="BD105" s="204">
        <f>'3e Historical level Inputs'!BD103</f>
        <v>7.2166412572577938</v>
      </c>
      <c r="BE105" s="204">
        <f>'3e Historical level Inputs'!BE103</f>
        <v>7.1440000897850231</v>
      </c>
      <c r="BF105" s="204">
        <f>'3e Historical level Inputs'!BF103</f>
        <v>6.7969612568556901</v>
      </c>
      <c r="BH105" s="174" t="s">
        <v>211</v>
      </c>
      <c r="BI105" s="204" t="str">
        <f>'3e Historical level Inputs'!BI103</f>
        <v>-</v>
      </c>
      <c r="BJ105" s="204" t="str">
        <f>'3e Historical level Inputs'!BJ103</f>
        <v>-</v>
      </c>
      <c r="BK105" s="204" t="str">
        <f>'3e Historical level Inputs'!BK103</f>
        <v>-</v>
      </c>
      <c r="BL105" s="204" t="str">
        <f>'3e Historical level Inputs'!BL103</f>
        <v>-</v>
      </c>
      <c r="BM105" s="204" t="str">
        <f>'3e Historical level Inputs'!BM103</f>
        <v>-</v>
      </c>
      <c r="BN105" s="204" t="str">
        <f>'3e Historical level Inputs'!BN103</f>
        <v>-</v>
      </c>
      <c r="BO105" s="204" t="str">
        <f>'3e Historical level Inputs'!BO103</f>
        <v>-</v>
      </c>
      <c r="BP105" s="204" t="str">
        <f>'3e Historical level Inputs'!BP103</f>
        <v>-</v>
      </c>
      <c r="BQ105" s="204" t="str">
        <f>'3e Historical level Inputs'!BQ103</f>
        <v>-</v>
      </c>
      <c r="BR105" s="204" t="str">
        <f>'3e Historical level Inputs'!BR103</f>
        <v>-</v>
      </c>
      <c r="BS105" s="204" t="str">
        <f>'3e Historical level Inputs'!BS103</f>
        <v>-</v>
      </c>
      <c r="BT105" s="172"/>
      <c r="BU105" s="204" t="str">
        <f>'3e Historical level Inputs'!BU103</f>
        <v>-</v>
      </c>
      <c r="BV105" s="204" t="str">
        <f>'3e Historical level Inputs'!BV103</f>
        <v>-</v>
      </c>
      <c r="BW105" s="204" t="str">
        <f>'3e Historical level Inputs'!BW103</f>
        <v>-</v>
      </c>
      <c r="BX105" s="204" t="str">
        <f>'3e Historical level Inputs'!BX103</f>
        <v>-</v>
      </c>
      <c r="BY105" s="204" t="str">
        <f>'3e Historical level Inputs'!BY103</f>
        <v>-</v>
      </c>
      <c r="BZ105" s="204" t="str">
        <f>'3e Historical level Inputs'!BZ103</f>
        <v>-</v>
      </c>
      <c r="CA105" s="204" t="str">
        <f>'3e Historical level Inputs'!CA103</f>
        <v>-</v>
      </c>
      <c r="CB105" s="204" t="str">
        <f>'3e Historical level Inputs'!CB103</f>
        <v>-</v>
      </c>
      <c r="CC105" s="204" t="str">
        <f>'3e Historical level Inputs'!CC103</f>
        <v>-</v>
      </c>
      <c r="CD105" s="204" t="str">
        <f>'3e Historical level Inputs'!CD103</f>
        <v>-</v>
      </c>
      <c r="CE105" s="204" t="str">
        <f>'3e Historical level Inputs'!CE103</f>
        <v>-</v>
      </c>
      <c r="CF105" s="204">
        <f>'3e Historical level Inputs'!CF103</f>
        <v>6.4157817514929087</v>
      </c>
      <c r="CG105" s="204">
        <f>'3e Historical level Inputs'!CG103</f>
        <v>6.6010395674108571</v>
      </c>
      <c r="CH105" s="204">
        <f>'3e Historical level Inputs'!CH103</f>
        <v>6.387016789485819</v>
      </c>
      <c r="CI105" s="204">
        <f>'3e Historical level Inputs'!CI103</f>
        <v>6.2436186672120968</v>
      </c>
      <c r="CJ105" s="144"/>
      <c r="CK105" s="174" t="s">
        <v>211</v>
      </c>
      <c r="CL105" s="204" t="str">
        <f>'3e Historical level Inputs'!CL103</f>
        <v>-</v>
      </c>
      <c r="CM105" s="204" t="str">
        <f>'3e Historical level Inputs'!CM103</f>
        <v>-</v>
      </c>
      <c r="CN105" s="204" t="str">
        <f>'3e Historical level Inputs'!CN103</f>
        <v>-</v>
      </c>
      <c r="CO105" s="204" t="str">
        <f>'3e Historical level Inputs'!CO103</f>
        <v>-</v>
      </c>
      <c r="CP105" s="204" t="str">
        <f>'3e Historical level Inputs'!CP103</f>
        <v>-</v>
      </c>
      <c r="CQ105" s="204" t="str">
        <f>'3e Historical level Inputs'!CQ103</f>
        <v>-</v>
      </c>
      <c r="CR105" s="204" t="str">
        <f>'3e Historical level Inputs'!CR103</f>
        <v>-</v>
      </c>
      <c r="CS105" s="204" t="str">
        <f>'3e Historical level Inputs'!CS103</f>
        <v>-</v>
      </c>
      <c r="CT105" s="204" t="str">
        <f>'3e Historical level Inputs'!CT103</f>
        <v>-</v>
      </c>
      <c r="CU105" s="204" t="str">
        <f>'3e Historical level Inputs'!CU103</f>
        <v>-</v>
      </c>
      <c r="CV105" s="204" t="str">
        <f>'3e Historical level Inputs'!CV103</f>
        <v>-</v>
      </c>
      <c r="CW105" s="172"/>
      <c r="CX105" s="204" t="str">
        <f>'3e Historical level Inputs'!CX103</f>
        <v>-</v>
      </c>
      <c r="CY105" s="204" t="str">
        <f>'3e Historical level Inputs'!CY103</f>
        <v>-</v>
      </c>
      <c r="CZ105" s="204" t="str">
        <f>'3e Historical level Inputs'!CZ103</f>
        <v>-</v>
      </c>
      <c r="DA105" s="204" t="str">
        <f>'3e Historical level Inputs'!DA103</f>
        <v>-</v>
      </c>
      <c r="DB105" s="204" t="str">
        <f>'3e Historical level Inputs'!DB103</f>
        <v>-</v>
      </c>
      <c r="DC105" s="204" t="str">
        <f>'3e Historical level Inputs'!DC103</f>
        <v>-</v>
      </c>
      <c r="DD105" s="204" t="str">
        <f>'3e Historical level Inputs'!DD103</f>
        <v>-</v>
      </c>
      <c r="DE105" s="204" t="str">
        <f>'3e Historical level Inputs'!DE103</f>
        <v>-</v>
      </c>
      <c r="DF105" s="204" t="str">
        <f>'3e Historical level Inputs'!DF103</f>
        <v>-</v>
      </c>
      <c r="DG105" s="204" t="str">
        <f>'3e Historical level Inputs'!DG103</f>
        <v>-</v>
      </c>
      <c r="DH105" s="204" t="str">
        <f>'3e Historical level Inputs'!DH103</f>
        <v>-</v>
      </c>
      <c r="DI105" s="204">
        <f>'3e Historical level Inputs'!DI103</f>
        <v>12.677986120216474</v>
      </c>
      <c r="DJ105" s="204">
        <f>'3e Historical level Inputs'!DJ103</f>
        <v>13.022156416984426</v>
      </c>
      <c r="DK105" s="204">
        <f>'3e Historical level Inputs'!DK103</f>
        <v>12.604480045286069</v>
      </c>
      <c r="DL105" s="204">
        <f>'3e Historical level Inputs'!DL103</f>
        <v>12.27057752838032</v>
      </c>
    </row>
    <row r="106" spans="2:116" s="158" customFormat="1" ht="10.5" customHeight="1">
      <c r="B106" s="174" t="s">
        <v>212</v>
      </c>
      <c r="C106" s="204">
        <f>'3e Historical level Inputs'!C104</f>
        <v>1.6889733533388911</v>
      </c>
      <c r="D106" s="204">
        <f>'3e Historical level Inputs'!D104</f>
        <v>1.7022198955741037</v>
      </c>
      <c r="E106" s="204">
        <f>'3e Historical level Inputs'!E104</f>
        <v>1.768627069486832</v>
      </c>
      <c r="F106" s="204">
        <f>'3e Historical level Inputs'!F104</f>
        <v>1.7805654075736359</v>
      </c>
      <c r="G106" s="204">
        <f>'3e Historical level Inputs'!G104</f>
        <v>1.8271275485169689</v>
      </c>
      <c r="H106" s="204">
        <f>'3e Historical level Inputs'!H104</f>
        <v>1.8333269262738028</v>
      </c>
      <c r="I106" s="204">
        <f>'3e Historical level Inputs'!I104</f>
        <v>1.8892082521903257</v>
      </c>
      <c r="J106" s="204">
        <f>'3e Historical level Inputs'!J104</f>
        <v>1.8751092540022867</v>
      </c>
      <c r="K106" s="204">
        <f>'3e Historical level Inputs'!K104</f>
        <v>1.8814397640751825</v>
      </c>
      <c r="L106" s="204">
        <f>'3e Historical level Inputs'!L104</f>
        <v>1.908946497690531</v>
      </c>
      <c r="M106" s="204">
        <f>'3e Historical level Inputs'!M104</f>
        <v>3.2954239622974391</v>
      </c>
      <c r="N106" s="172"/>
      <c r="O106" s="204">
        <f>'3e Historical level Inputs'!O104</f>
        <v>3.3696355780860143</v>
      </c>
      <c r="P106" s="204">
        <f>'3e Historical level Inputs'!P104</f>
        <v>3.3696355780860143</v>
      </c>
      <c r="Q106" s="204">
        <f>'3e Historical level Inputs'!Q104</f>
        <v>3.8090759009818345</v>
      </c>
      <c r="R106" s="204">
        <f>'3e Historical level Inputs'!R104</f>
        <v>3.8090759009818345</v>
      </c>
      <c r="S106" s="204">
        <f>'3e Historical level Inputs'!S104</f>
        <v>4.9055654174385301</v>
      </c>
      <c r="T106" s="204">
        <f>'3e Historical level Inputs'!T104</f>
        <v>4.831609559362521</v>
      </c>
      <c r="U106" s="204">
        <f>'3e Historical level Inputs'!U104</f>
        <v>5.5534126104747958</v>
      </c>
      <c r="V106" s="204">
        <f>'3e Historical level Inputs'!V104</f>
        <v>5.7329444217727064</v>
      </c>
      <c r="W106" s="204">
        <f>'3e Historical level Inputs'!W104</f>
        <v>5.9026671433112243</v>
      </c>
      <c r="X106" s="204">
        <f>'3e Historical level Inputs'!X104</f>
        <v>5.8733845188357439</v>
      </c>
      <c r="Y106" s="204">
        <f>'3e Historical level Inputs'!Y104</f>
        <v>5.1713756610967945</v>
      </c>
      <c r="Z106" s="204">
        <f>'3e Historical level Inputs'!Z104</f>
        <v>5.2929780368001378</v>
      </c>
      <c r="AA106" s="204">
        <f>'3e Historical level Inputs'!AA104</f>
        <v>5.257593714468662</v>
      </c>
      <c r="AB106" s="204">
        <f>'3e Historical level Inputs'!AB104</f>
        <v>5.4989346381432158</v>
      </c>
      <c r="AC106" s="204">
        <f>'3e Historical level Inputs'!AC104</f>
        <v>5.9299289707462064</v>
      </c>
      <c r="AD106" s="144"/>
      <c r="AE106" s="174" t="s">
        <v>212</v>
      </c>
      <c r="AF106" s="204">
        <f>'3e Historical level Inputs'!AF104</f>
        <v>1.6941717245388905</v>
      </c>
      <c r="AG106" s="204">
        <f>'3e Historical level Inputs'!AG104</f>
        <v>1.7074843908696027</v>
      </c>
      <c r="AH106" s="204">
        <f>'3e Historical level Inputs'!AH104</f>
        <v>1.773967861815599</v>
      </c>
      <c r="AI106" s="204">
        <f>'3e Historical level Inputs'!AI104</f>
        <v>1.7859519781223645</v>
      </c>
      <c r="AJ106" s="204">
        <f>'3e Historical level Inputs'!AJ104</f>
        <v>1.8325751566923116</v>
      </c>
      <c r="AK106" s="204">
        <f>'3e Historical level Inputs'!AK104</f>
        <v>1.838815226200222</v>
      </c>
      <c r="AL106" s="204">
        <f>'3e Historical level Inputs'!AL104</f>
        <v>1.8947270709300512</v>
      </c>
      <c r="AM106" s="204">
        <f>'3e Historical level Inputs'!AM104</f>
        <v>1.8806433321486664</v>
      </c>
      <c r="AN106" s="204">
        <f>'3e Historical level Inputs'!AN104</f>
        <v>1.8870043610348692</v>
      </c>
      <c r="AO106" s="204">
        <f>'3e Historical level Inputs'!AO104</f>
        <v>1.9146128240279083</v>
      </c>
      <c r="AP106" s="204">
        <f>'3e Historical level Inputs'!AP104</f>
        <v>3.3012581421080074</v>
      </c>
      <c r="AQ106" s="172"/>
      <c r="AR106" s="204">
        <f>'3e Historical level Inputs'!AR104</f>
        <v>3.3757647730918854</v>
      </c>
      <c r="AS106" s="204">
        <f>'3e Historical level Inputs'!AS104</f>
        <v>3.3757647730918854</v>
      </c>
      <c r="AT106" s="204">
        <f>'3e Historical level Inputs'!AT104</f>
        <v>3.8154492464941634</v>
      </c>
      <c r="AU106" s="204">
        <f>'3e Historical level Inputs'!AU104</f>
        <v>3.8154492464941634</v>
      </c>
      <c r="AV106" s="204">
        <f>'3e Historical level Inputs'!AV104</f>
        <v>4.5097230225618059</v>
      </c>
      <c r="AW106" s="204">
        <f>'3e Historical level Inputs'!AW104</f>
        <v>4.4405296675486552</v>
      </c>
      <c r="AX106" s="204">
        <f>'3e Historical level Inputs'!AX104</f>
        <v>5.1162335530884162</v>
      </c>
      <c r="AY106" s="204">
        <f>'3e Historical level Inputs'!AY104</f>
        <v>5.2893378244261173</v>
      </c>
      <c r="AZ106" s="204">
        <f>'3e Historical level Inputs'!AZ104</f>
        <v>5.4274175596417304</v>
      </c>
      <c r="BA106" s="204">
        <f>'3e Historical level Inputs'!BA104</f>
        <v>5.3911596911718016</v>
      </c>
      <c r="BB106" s="204">
        <f>'3e Historical level Inputs'!BB104</f>
        <v>4.7435891318093288</v>
      </c>
      <c r="BC106" s="204">
        <f>'3e Historical level Inputs'!BC104</f>
        <v>4.8711620801103157</v>
      </c>
      <c r="BD106" s="204">
        <f>'3e Historical level Inputs'!BD104</f>
        <v>4.8367000353393248</v>
      </c>
      <c r="BE106" s="204">
        <f>'3e Historical level Inputs'!BE104</f>
        <v>4.9520470112224846</v>
      </c>
      <c r="BF106" s="204">
        <f>'3e Historical level Inputs'!BF104</f>
        <v>5.360506483707927</v>
      </c>
      <c r="BH106" s="174" t="s">
        <v>212</v>
      </c>
      <c r="BI106" s="204">
        <f>'3e Historical level Inputs'!BI104</f>
        <v>2.1557688535103199</v>
      </c>
      <c r="BJ106" s="204">
        <f>'3e Historical level Inputs'!BJ104</f>
        <v>2.1795568849503861</v>
      </c>
      <c r="BK106" s="204">
        <f>'3e Historical level Inputs'!BK104</f>
        <v>2.2446744028704724</v>
      </c>
      <c r="BL106" s="204">
        <f>'3e Historical level Inputs'!BL104</f>
        <v>2.2633936210989636</v>
      </c>
      <c r="BM106" s="204">
        <f>'3e Historical level Inputs'!BM104</f>
        <v>2.3168217242077782</v>
      </c>
      <c r="BN106" s="204">
        <f>'3e Historical level Inputs'!BN104</f>
        <v>2.3276183150087926</v>
      </c>
      <c r="BO106" s="204">
        <f>'3e Historical level Inputs'!BO104</f>
        <v>2.3655648117716734</v>
      </c>
      <c r="BP106" s="204">
        <f>'3e Historical level Inputs'!BP104</f>
        <v>2.3559741078194563</v>
      </c>
      <c r="BQ106" s="204">
        <f>'3e Historical level Inputs'!BQ104</f>
        <v>2.3654859215535935</v>
      </c>
      <c r="BR106" s="204">
        <f>'3e Historical level Inputs'!BR104</f>
        <v>2.2879451005225162</v>
      </c>
      <c r="BS106" s="204">
        <f>'3e Historical level Inputs'!BS104</f>
        <v>2.426778099129197</v>
      </c>
      <c r="BT106" s="172"/>
      <c r="BU106" s="204">
        <f>'3e Historical level Inputs'!BU104</f>
        <v>2.4415969338372041</v>
      </c>
      <c r="BV106" s="204">
        <f>'3e Historical level Inputs'!BV104</f>
        <v>2.4415969338372046</v>
      </c>
      <c r="BW106" s="204">
        <f>'3e Historical level Inputs'!BW104</f>
        <v>2.460512112858773</v>
      </c>
      <c r="BX106" s="204">
        <f>'3e Historical level Inputs'!BX104</f>
        <v>2.460512112858773</v>
      </c>
      <c r="BY106" s="204">
        <f>'3e Historical level Inputs'!BY104</f>
        <v>3.4234499134514205</v>
      </c>
      <c r="BZ106" s="204">
        <f>'3e Historical level Inputs'!BZ104</f>
        <v>3.3200308400490823</v>
      </c>
      <c r="CA106" s="204">
        <f>'3e Historical level Inputs'!CA104</f>
        <v>3.5509860445171846</v>
      </c>
      <c r="CB106" s="204">
        <f>'3e Historical level Inputs'!CB104</f>
        <v>3.6995545094660249</v>
      </c>
      <c r="CC106" s="204">
        <f>'3e Historical level Inputs'!CC104</f>
        <v>3.425217952639017</v>
      </c>
      <c r="CD106" s="204">
        <f>'3e Historical level Inputs'!CD104</f>
        <v>3.4021333710360602</v>
      </c>
      <c r="CE106" s="204">
        <f>'3e Historical level Inputs'!CE104</f>
        <v>3.3259663839040381</v>
      </c>
      <c r="CF106" s="204">
        <f>'3e Historical level Inputs'!CF104</f>
        <v>3.2979640282644964</v>
      </c>
      <c r="CG106" s="204">
        <f>'3e Historical level Inputs'!CG104</f>
        <v>3.8030634268502621</v>
      </c>
      <c r="CH106" s="204">
        <f>'3e Historical level Inputs'!CH104</f>
        <v>4.0436478456640526</v>
      </c>
      <c r="CI106" s="204">
        <f>'3e Historical level Inputs'!CI104</f>
        <v>3.5965751221159481</v>
      </c>
      <c r="CJ106" s="144"/>
      <c r="CK106" s="174" t="s">
        <v>212</v>
      </c>
      <c r="CL106" s="204">
        <f>'3e Historical level Inputs'!CL104</f>
        <v>3.8447422068492108</v>
      </c>
      <c r="CM106" s="204">
        <f>'3e Historical level Inputs'!CM104</f>
        <v>3.8817767805244898</v>
      </c>
      <c r="CN106" s="204">
        <f>'3e Historical level Inputs'!CN104</f>
        <v>4.0133014723573046</v>
      </c>
      <c r="CO106" s="204">
        <f>'3e Historical level Inputs'!CO104</f>
        <v>4.0439590286725995</v>
      </c>
      <c r="CP106" s="204">
        <f>'3e Historical level Inputs'!CP104</f>
        <v>4.1439492727247469</v>
      </c>
      <c r="CQ106" s="204">
        <f>'3e Historical level Inputs'!CQ104</f>
        <v>4.1609452412825956</v>
      </c>
      <c r="CR106" s="204">
        <f>'3e Historical level Inputs'!CR104</f>
        <v>4.2547730639619994</v>
      </c>
      <c r="CS106" s="204">
        <f>'3e Historical level Inputs'!CS104</f>
        <v>4.2310833618217432</v>
      </c>
      <c r="CT106" s="204">
        <f>'3e Historical level Inputs'!CT104</f>
        <v>4.246925685628776</v>
      </c>
      <c r="CU106" s="204">
        <f>'3e Historical level Inputs'!CU104</f>
        <v>4.196891598213047</v>
      </c>
      <c r="CV106" s="204">
        <f>'3e Historical level Inputs'!CV104</f>
        <v>5.7222020614266356</v>
      </c>
      <c r="CW106" s="172"/>
      <c r="CX106" s="204">
        <f>'3e Historical level Inputs'!CX104</f>
        <v>5.8112325119232189</v>
      </c>
      <c r="CY106" s="204">
        <f>'3e Historical level Inputs'!CY104</f>
        <v>5.8112325119232189</v>
      </c>
      <c r="CZ106" s="204">
        <f>'3e Historical level Inputs'!CZ104</f>
        <v>6.2695880138406075</v>
      </c>
      <c r="DA106" s="204">
        <f>'3e Historical level Inputs'!DA104</f>
        <v>6.2695880138406075</v>
      </c>
      <c r="DB106" s="204">
        <f>'3e Historical level Inputs'!DB104</f>
        <v>8.3290153308899502</v>
      </c>
      <c r="DC106" s="204">
        <f>'3e Historical level Inputs'!DC104</f>
        <v>8.1516403994116029</v>
      </c>
      <c r="DD106" s="204">
        <f>'3e Historical level Inputs'!DD104</f>
        <v>9.1043986549919804</v>
      </c>
      <c r="DE106" s="204">
        <f>'3e Historical level Inputs'!DE104</f>
        <v>9.4324989312387313</v>
      </c>
      <c r="DF106" s="204">
        <f>'3e Historical level Inputs'!DF104</f>
        <v>9.3278850959502417</v>
      </c>
      <c r="DG106" s="204">
        <f>'3e Historical level Inputs'!DG104</f>
        <v>9.2755178898718036</v>
      </c>
      <c r="DH106" s="204">
        <f>'3e Historical level Inputs'!DH104</f>
        <v>8.497342045000833</v>
      </c>
      <c r="DI106" s="204">
        <f>'3e Historical level Inputs'!DI104</f>
        <v>8.5909420650646346</v>
      </c>
      <c r="DJ106" s="204">
        <f>'3e Historical level Inputs'!DJ104</f>
        <v>9.0606571413189236</v>
      </c>
      <c r="DK106" s="204">
        <f>'3e Historical level Inputs'!DK104</f>
        <v>9.5425824838072693</v>
      </c>
      <c r="DL106" s="204">
        <f>'3e Historical level Inputs'!DL104</f>
        <v>9.5265040928621545</v>
      </c>
    </row>
    <row r="107" spans="2:116" s="158" customFormat="1" ht="10.5" customHeight="1">
      <c r="B107" s="175" t="s">
        <v>213</v>
      </c>
      <c r="C107" s="204">
        <f>'3e Historical level Inputs'!C105</f>
        <v>1.0608938326309489</v>
      </c>
      <c r="D107" s="204">
        <f>'3e Historical level Inputs'!D105</f>
        <v>1.071101334986595</v>
      </c>
      <c r="E107" s="204">
        <f>'3e Historical level Inputs'!E105</f>
        <v>1.1179599408426975</v>
      </c>
      <c r="F107" s="204">
        <f>'3e Historical level Inputs'!F105</f>
        <v>1.1271593690391071</v>
      </c>
      <c r="G107" s="204">
        <f>'3e Historical level Inputs'!G105</f>
        <v>1.1657493134527706</v>
      </c>
      <c r="H107" s="204">
        <f>'3e Historical level Inputs'!H105</f>
        <v>1.1705264214657733</v>
      </c>
      <c r="I107" s="204">
        <f>'3e Historical level Inputs'!I105</f>
        <v>1.2029757893387811</v>
      </c>
      <c r="J107" s="204">
        <f>'3e Historical level Inputs'!J105</f>
        <v>1.1921114026436563</v>
      </c>
      <c r="K107" s="204">
        <f>'3e Historical level Inputs'!K105</f>
        <v>1.1948519724169988</v>
      </c>
      <c r="L107" s="204">
        <f>'3e Historical level Inputs'!L105</f>
        <v>1.216048073496752</v>
      </c>
      <c r="M107" s="204">
        <f>'3e Historical level Inputs'!M105</f>
        <v>1.3035150304937519</v>
      </c>
      <c r="N107" s="172"/>
      <c r="O107" s="204">
        <f>'3e Historical level Inputs'!O105</f>
        <v>1.3607009156498413</v>
      </c>
      <c r="P107" s="204">
        <f>'3e Historical level Inputs'!P105</f>
        <v>1.3607009156498413</v>
      </c>
      <c r="Q107" s="204">
        <f>'3e Historical level Inputs'!Q105</f>
        <v>1.4250658460403167</v>
      </c>
      <c r="R107" s="204">
        <f>'3e Historical level Inputs'!R105</f>
        <v>1.4250658460403167</v>
      </c>
      <c r="S107" s="204">
        <f>'3e Historical level Inputs'!S105</f>
        <v>1.5353912804688963</v>
      </c>
      <c r="T107" s="204">
        <f>'3e Historical level Inputs'!T105</f>
        <v>1.5343084927508055</v>
      </c>
      <c r="U107" s="204">
        <f>'3e Historical level Inputs'!U105</f>
        <v>1.5713421466079627</v>
      </c>
      <c r="V107" s="204">
        <f>'3e Historical level Inputs'!V105</f>
        <v>1.5739706718571751</v>
      </c>
      <c r="W107" s="204">
        <f>'3e Historical level Inputs'!W105</f>
        <v>1.5874437788062143</v>
      </c>
      <c r="X107" s="204">
        <f>'3e Historical level Inputs'!X105</f>
        <v>1.5870150519012689</v>
      </c>
      <c r="Y107" s="204">
        <f>'3e Historical level Inputs'!Y105</f>
        <v>1.5896991641868361</v>
      </c>
      <c r="Z107" s="204">
        <f>'3e Historical level Inputs'!Z105</f>
        <v>1.610011246467036</v>
      </c>
      <c r="AA107" s="204">
        <f>'3e Historical level Inputs'!AA105</f>
        <v>1.7251199137982514</v>
      </c>
      <c r="AB107" s="204">
        <f>'3e Historical level Inputs'!AB105</f>
        <v>1.7756006845464469</v>
      </c>
      <c r="AC107" s="204">
        <f>'3e Historical level Inputs'!AC105</f>
        <v>1.4711113498075978</v>
      </c>
      <c r="AD107" s="144"/>
      <c r="AE107" s="175" t="s">
        <v>213</v>
      </c>
      <c r="AF107" s="204">
        <f>'3e Historical level Inputs'!AF105</f>
        <v>1.0648995863836881</v>
      </c>
      <c r="AG107" s="204">
        <f>'3e Historical level Inputs'!AG105</f>
        <v>1.0751580425541933</v>
      </c>
      <c r="AH107" s="204">
        <f>'3e Historical level Inputs'!AH105</f>
        <v>1.122075441273594</v>
      </c>
      <c r="AI107" s="204">
        <f>'3e Historical level Inputs'!AI105</f>
        <v>1.1313101451879828</v>
      </c>
      <c r="AJ107" s="204">
        <f>'3e Historical level Inputs'!AJ105</f>
        <v>1.1699471238922847</v>
      </c>
      <c r="AK107" s="204">
        <f>'3e Historical level Inputs'!AK105</f>
        <v>1.1747555880990472</v>
      </c>
      <c r="AL107" s="204">
        <f>'3e Historical level Inputs'!AL105</f>
        <v>1.2072284731173739</v>
      </c>
      <c r="AM107" s="204">
        <f>'3e Historical level Inputs'!AM105</f>
        <v>1.1963758449949091</v>
      </c>
      <c r="AN107" s="204">
        <f>'3e Historical level Inputs'!AN105</f>
        <v>1.1991399319135709</v>
      </c>
      <c r="AO107" s="204">
        <f>'3e Historical level Inputs'!AO105</f>
        <v>1.2204144234777223</v>
      </c>
      <c r="AP107" s="204">
        <f>'3e Historical level Inputs'!AP105</f>
        <v>1.3080107247739787</v>
      </c>
      <c r="AQ107" s="172"/>
      <c r="AR107" s="204">
        <f>'3e Historical level Inputs'!AR105</f>
        <v>1.3654239423348222</v>
      </c>
      <c r="AS107" s="204">
        <f>'3e Historical level Inputs'!AS105</f>
        <v>1.3654239423348222</v>
      </c>
      <c r="AT107" s="204">
        <f>'3e Historical level Inputs'!AT105</f>
        <v>1.4299770098878533</v>
      </c>
      <c r="AU107" s="204">
        <f>'3e Historical level Inputs'!AU105</f>
        <v>1.4299770098878533</v>
      </c>
      <c r="AV107" s="204">
        <f>'3e Historical level Inputs'!AV105</f>
        <v>1.5345712508437841</v>
      </c>
      <c r="AW107" s="204">
        <f>'3e Historical level Inputs'!AW105</f>
        <v>1.5335581909330362</v>
      </c>
      <c r="AX107" s="204">
        <f>'3e Historical level Inputs'!AX105</f>
        <v>1.5699592024925644</v>
      </c>
      <c r="AY107" s="204">
        <f>'3e Historical level Inputs'!AY105</f>
        <v>1.5724936221292203</v>
      </c>
      <c r="AZ107" s="204">
        <f>'3e Historical level Inputs'!AZ105</f>
        <v>1.5855995704462298</v>
      </c>
      <c r="BA107" s="204">
        <f>'3e Historical level Inputs'!BA105</f>
        <v>1.5850687189939616</v>
      </c>
      <c r="BB107" s="204">
        <f>'3e Historical level Inputs'!BB105</f>
        <v>1.5886306085238668</v>
      </c>
      <c r="BC107" s="204">
        <f>'3e Historical level Inputs'!BC105</f>
        <v>1.6177749748051702</v>
      </c>
      <c r="BD107" s="204">
        <f>'3e Historical level Inputs'!BD105</f>
        <v>1.7335074177772258</v>
      </c>
      <c r="BE107" s="204">
        <f>'3e Historical level Inputs'!BE105</f>
        <v>1.7840616640692741</v>
      </c>
      <c r="BF107" s="204">
        <f>'3e Historical level Inputs'!BF105</f>
        <v>1.4768747724181772</v>
      </c>
      <c r="BH107" s="175" t="s">
        <v>213</v>
      </c>
      <c r="BI107" s="204">
        <f>'3e Historical level Inputs'!BI105</f>
        <v>1.6611894077489591</v>
      </c>
      <c r="BJ107" s="204">
        <f>'3e Historical level Inputs'!BJ105</f>
        <v>1.6795199564045309</v>
      </c>
      <c r="BK107" s="204">
        <f>'3e Historical level Inputs'!BK105</f>
        <v>1.7296981240924116</v>
      </c>
      <c r="BL107" s="204">
        <f>'3e Historical level Inputs'!BL105</f>
        <v>1.7441227536123509</v>
      </c>
      <c r="BM107" s="204">
        <f>'3e Historical level Inputs'!BM105</f>
        <v>1.785293308060228</v>
      </c>
      <c r="BN107" s="204">
        <f>'3e Historical level Inputs'!BN105</f>
        <v>1.7936129301983994</v>
      </c>
      <c r="BO107" s="204">
        <f>'3e Historical level Inputs'!BO105</f>
        <v>1.8228536896522851</v>
      </c>
      <c r="BP107" s="204">
        <f>'3e Historical level Inputs'!BP105</f>
        <v>1.8154632981488845</v>
      </c>
      <c r="BQ107" s="204">
        <f>'3e Historical level Inputs'!BQ105</f>
        <v>1.8227928985361899</v>
      </c>
      <c r="BR107" s="204">
        <f>'3e Historical level Inputs'!BR105</f>
        <v>1.7630415989684103</v>
      </c>
      <c r="BS107" s="204">
        <f>'3e Historical level Inputs'!BS105</f>
        <v>1.8700233407056575</v>
      </c>
      <c r="BT107" s="172"/>
      <c r="BU107" s="204">
        <f>'3e Historical level Inputs'!BU105</f>
        <v>1.8814424180395017</v>
      </c>
      <c r="BV107" s="204">
        <f>'3e Historical level Inputs'!BV105</f>
        <v>1.8814424180395017</v>
      </c>
      <c r="BW107" s="204">
        <f>'3e Historical level Inputs'!BW105</f>
        <v>1.8960180507587234</v>
      </c>
      <c r="BX107" s="204">
        <f>'3e Historical level Inputs'!BX105</f>
        <v>1.8960180507587234</v>
      </c>
      <c r="BY107" s="204">
        <f>'3e Historical level Inputs'!BY105</f>
        <v>2.0287579807936398</v>
      </c>
      <c r="BZ107" s="204">
        <f>'3e Historical level Inputs'!BZ105</f>
        <v>2.0272438221399556</v>
      </c>
      <c r="CA107" s="204">
        <f>'3e Historical level Inputs'!CA105</f>
        <v>1.9936208684223822</v>
      </c>
      <c r="CB107" s="204">
        <f>'3e Historical level Inputs'!CB105</f>
        <v>1.9957960593176978</v>
      </c>
      <c r="CC107" s="204">
        <f>'3e Historical level Inputs'!CC105</f>
        <v>1.8282766643719661</v>
      </c>
      <c r="CD107" s="204">
        <f>'3e Historical level Inputs'!CD105</f>
        <v>1.8279386830127173</v>
      </c>
      <c r="CE107" s="204">
        <f>'3e Historical level Inputs'!CE105</f>
        <v>1.8500526078743396</v>
      </c>
      <c r="CF107" s="204">
        <f>'3e Historical level Inputs'!CF105</f>
        <v>1.7546225821834114</v>
      </c>
      <c r="CG107" s="204">
        <f>'3e Historical level Inputs'!CG105</f>
        <v>2.1102200410964302</v>
      </c>
      <c r="CH107" s="204">
        <f>'3e Historical level Inputs'!CH105</f>
        <v>2.1605379206317945</v>
      </c>
      <c r="CI107" s="204">
        <f>'3e Historical level Inputs'!CI105</f>
        <v>1.8594811529044581</v>
      </c>
      <c r="CJ107" s="144"/>
      <c r="CK107" s="175" t="s">
        <v>213</v>
      </c>
      <c r="CL107" s="204">
        <f>'3e Historical level Inputs'!CL105</f>
        <v>2.722083240379908</v>
      </c>
      <c r="CM107" s="204">
        <f>'3e Historical level Inputs'!CM105</f>
        <v>2.7506212913911261</v>
      </c>
      <c r="CN107" s="204">
        <f>'3e Historical level Inputs'!CN105</f>
        <v>2.8476580649351089</v>
      </c>
      <c r="CO107" s="204">
        <f>'3e Historical level Inputs'!CO105</f>
        <v>2.8712821226514578</v>
      </c>
      <c r="CP107" s="204">
        <f>'3e Historical level Inputs'!CP105</f>
        <v>2.9510426215129986</v>
      </c>
      <c r="CQ107" s="204">
        <f>'3e Historical level Inputs'!CQ105</f>
        <v>2.9641393516641728</v>
      </c>
      <c r="CR107" s="204">
        <f>'3e Historical level Inputs'!CR105</f>
        <v>3.0258294789910662</v>
      </c>
      <c r="CS107" s="204">
        <f>'3e Historical level Inputs'!CS105</f>
        <v>3.0075747007925409</v>
      </c>
      <c r="CT107" s="204">
        <f>'3e Historical level Inputs'!CT105</f>
        <v>3.0176448709531885</v>
      </c>
      <c r="CU107" s="204">
        <f>'3e Historical level Inputs'!CU105</f>
        <v>2.9790896724651623</v>
      </c>
      <c r="CV107" s="204">
        <f>'3e Historical level Inputs'!CV105</f>
        <v>3.1735383711994096</v>
      </c>
      <c r="CW107" s="172"/>
      <c r="CX107" s="204">
        <f>'3e Historical level Inputs'!CX105</f>
        <v>3.2421433336893433</v>
      </c>
      <c r="CY107" s="204">
        <f>'3e Historical level Inputs'!CY105</f>
        <v>3.2421433336893433</v>
      </c>
      <c r="CZ107" s="204">
        <f>'3e Historical level Inputs'!CZ105</f>
        <v>3.3210838967990401</v>
      </c>
      <c r="DA107" s="204">
        <f>'3e Historical level Inputs'!DA105</f>
        <v>3.3210838967990401</v>
      </c>
      <c r="DB107" s="204">
        <f>'3e Historical level Inputs'!DB105</f>
        <v>3.5641492612625361</v>
      </c>
      <c r="DC107" s="204">
        <f>'3e Historical level Inputs'!DC105</f>
        <v>3.5615523148907613</v>
      </c>
      <c r="DD107" s="204">
        <f>'3e Historical level Inputs'!DD105</f>
        <v>3.5649630150303446</v>
      </c>
      <c r="DE107" s="204">
        <f>'3e Historical level Inputs'!DE105</f>
        <v>3.5697667311748731</v>
      </c>
      <c r="DF107" s="204">
        <f>'3e Historical level Inputs'!DF105</f>
        <v>3.4157204431781807</v>
      </c>
      <c r="DG107" s="204">
        <f>'3e Historical level Inputs'!DG105</f>
        <v>3.4149537349139862</v>
      </c>
      <c r="DH107" s="204">
        <f>'3e Historical level Inputs'!DH105</f>
        <v>3.4397517720611757</v>
      </c>
      <c r="DI107" s="204">
        <f>'3e Historical level Inputs'!DI105</f>
        <v>3.3646338286504474</v>
      </c>
      <c r="DJ107" s="204">
        <f>'3e Historical level Inputs'!DJ105</f>
        <v>3.8353399548946818</v>
      </c>
      <c r="DK107" s="204">
        <f>'3e Historical level Inputs'!DK105</f>
        <v>3.9361386051782414</v>
      </c>
      <c r="DL107" s="204">
        <f>'3e Historical level Inputs'!DL105</f>
        <v>3.3305925027120562</v>
      </c>
    </row>
    <row r="108" spans="2:116" s="158" customFormat="1" ht="10.5" customHeight="1">
      <c r="B108" s="174" t="s">
        <v>214</v>
      </c>
      <c r="C108" s="204"/>
      <c r="D108" s="204"/>
      <c r="E108" s="204"/>
      <c r="F108" s="204"/>
      <c r="G108" s="204"/>
      <c r="H108" s="204"/>
      <c r="I108" s="204"/>
      <c r="J108" s="204"/>
      <c r="K108" s="204"/>
      <c r="L108" s="204"/>
      <c r="M108" s="204"/>
      <c r="N108" s="172"/>
      <c r="O108" s="204"/>
      <c r="P108" s="204"/>
      <c r="Q108" s="204"/>
      <c r="R108" s="204"/>
      <c r="S108" s="204"/>
      <c r="T108" s="204"/>
      <c r="U108" s="204">
        <f>'2d Nil levelisation allowance'!AF101</f>
        <v>-20.568736962241086</v>
      </c>
      <c r="V108" s="204">
        <f>'2d Nil levelisation allowance'!AG101</f>
        <v>-20.686572981316385</v>
      </c>
      <c r="W108" s="204">
        <f>'2d Nil levelisation allowance'!AH101</f>
        <v>-18.595779414376043</v>
      </c>
      <c r="X108" s="204">
        <f>'2d Nil levelisation allowance'!AI101</f>
        <v>-18.612654217432798</v>
      </c>
      <c r="Y108" s="204">
        <f>'2d Nil levelisation allowance'!AJ101</f>
        <v>-18.338606673825812</v>
      </c>
      <c r="Z108" s="204">
        <f>'2d Nil levelisation allowance'!AK101</f>
        <v>-28.197674512771943</v>
      </c>
      <c r="AA108" s="204">
        <f>'2d Nil levelisation allowance'!AL101</f>
        <v>-28.159352171967299</v>
      </c>
      <c r="AB108" s="204">
        <f>'2d Nil levelisation allowance'!AM101</f>
        <v>-27.937064885301432</v>
      </c>
      <c r="AC108" s="204">
        <f>'2d Nil levelisation allowance'!AN101</f>
        <v>-26.714727295676116</v>
      </c>
      <c r="AD108" s="144"/>
      <c r="AE108" s="174" t="s">
        <v>214</v>
      </c>
      <c r="AF108" s="204"/>
      <c r="AG108" s="204"/>
      <c r="AH108" s="204"/>
      <c r="AI108" s="204"/>
      <c r="AJ108" s="204"/>
      <c r="AK108" s="204"/>
      <c r="AL108" s="204"/>
      <c r="AM108" s="204"/>
      <c r="AN108" s="204"/>
      <c r="AO108" s="204"/>
      <c r="AP108" s="204"/>
      <c r="AQ108" s="172"/>
      <c r="AR108" s="204"/>
      <c r="AS108" s="204"/>
      <c r="AT108" s="204"/>
      <c r="AU108" s="204"/>
      <c r="AV108" s="204"/>
      <c r="AW108" s="204"/>
      <c r="AX108" s="204">
        <f>'2d Nil levelisation allowance'!AF102</f>
        <v>-19.649276227083682</v>
      </c>
      <c r="AY108" s="204">
        <f>'2d Nil levelisation allowance'!AG102</f>
        <v>-19.922776732871721</v>
      </c>
      <c r="AZ108" s="204">
        <f>'2d Nil levelisation allowance'!AH102</f>
        <v>-18.023462376748981</v>
      </c>
      <c r="BA108" s="204">
        <f>'2d Nil levelisation allowance'!AI102</f>
        <v>-18.225633313470002</v>
      </c>
      <c r="BB108" s="204">
        <f>'2d Nil levelisation allowance'!AJ102</f>
        <v>-18.137730891242143</v>
      </c>
      <c r="BC108" s="204">
        <f>'2d Nil levelisation allowance'!AK102</f>
        <v>-28.785700323865083</v>
      </c>
      <c r="BD108" s="204">
        <f>'2d Nil levelisation allowance'!AL102</f>
        <v>-28.949912237039513</v>
      </c>
      <c r="BE108" s="204">
        <f>'2d Nil levelisation allowance'!AM102</f>
        <v>-29.191224659651532</v>
      </c>
      <c r="BF108" s="204">
        <f>'2d Nil levelisation allowance'!AN102</f>
        <v>-27.879799601362723</v>
      </c>
      <c r="BH108" s="174" t="s">
        <v>214</v>
      </c>
      <c r="BI108" s="204"/>
      <c r="BJ108" s="204"/>
      <c r="BK108" s="204"/>
      <c r="BL108" s="204"/>
      <c r="BM108" s="204"/>
      <c r="BN108" s="204"/>
      <c r="BO108" s="204"/>
      <c r="BP108" s="204"/>
      <c r="BQ108" s="204"/>
      <c r="BR108" s="204"/>
      <c r="BS108" s="204"/>
      <c r="BT108" s="172"/>
      <c r="BU108" s="204"/>
      <c r="BV108" s="204"/>
      <c r="BW108" s="204"/>
      <c r="BX108" s="204"/>
      <c r="BY108" s="204"/>
      <c r="BZ108" s="204"/>
      <c r="CA108" s="204">
        <f>'2d Nil levelisation allowance'!AF103</f>
        <v>-28.916528115702675</v>
      </c>
      <c r="CB108" s="204">
        <f>'2d Nil levelisation allowance'!AG103</f>
        <v>-29.111455362094244</v>
      </c>
      <c r="CC108" s="204">
        <f>'2d Nil levelisation allowance'!AH103</f>
        <v>-16.651945774222625</v>
      </c>
      <c r="CD108" s="204">
        <f>'2d Nil levelisation allowance'!AI103</f>
        <v>-16.658052872766287</v>
      </c>
      <c r="CE108" s="204">
        <f>'2d Nil levelisation allowance'!AJ103</f>
        <v>-14.657087352124691</v>
      </c>
      <c r="CF108" s="204">
        <f>'2d Nil levelisation allowance'!AK103</f>
        <v>-17.922042577377837</v>
      </c>
      <c r="CG108" s="204">
        <f>'2d Nil levelisation allowance'!AL103</f>
        <v>-27.94705918273629</v>
      </c>
      <c r="CH108" s="204">
        <f>'2d Nil levelisation allowance'!AM103</f>
        <v>-27.743088361282581</v>
      </c>
      <c r="CI108" s="204">
        <f>'2d Nil levelisation allowance'!AN103</f>
        <v>-27.751441611056691</v>
      </c>
      <c r="CJ108" s="144"/>
      <c r="CK108" s="174" t="s">
        <v>214</v>
      </c>
      <c r="CL108" s="204"/>
      <c r="CM108" s="204"/>
      <c r="CN108" s="204"/>
      <c r="CO108" s="204"/>
      <c r="CP108" s="204"/>
      <c r="CQ108" s="204"/>
      <c r="CR108" s="204"/>
      <c r="CS108" s="204"/>
      <c r="CT108" s="204"/>
      <c r="CU108" s="204"/>
      <c r="CV108" s="204"/>
      <c r="CW108" s="172"/>
      <c r="CX108" s="204"/>
      <c r="CY108" s="204"/>
      <c r="CZ108" s="204"/>
      <c r="DA108" s="204"/>
      <c r="DB108" s="204"/>
      <c r="DC108" s="204"/>
      <c r="DD108" s="204">
        <f>SUM(U108+CA108)</f>
        <v>-49.485265077943765</v>
      </c>
      <c r="DE108" s="204">
        <f>SUM(V108+CB108)</f>
        <v>-49.798028343410628</v>
      </c>
      <c r="DF108" s="204">
        <f>SUM(W108+CC108)</f>
        <v>-35.247725188598665</v>
      </c>
      <c r="DG108" s="204">
        <f>SUM(X108+CD108)</f>
        <v>-35.270707090199082</v>
      </c>
      <c r="DH108" s="204">
        <f>IFERROR(SUM(Y108+CE108),"-")</f>
        <v>-32.995694025950499</v>
      </c>
      <c r="DI108" s="204">
        <f>IFERROR(SUM(Z108+CF108),"-")</f>
        <v>-46.119717090149777</v>
      </c>
      <c r="DJ108" s="204">
        <f>IFERROR(SUM(AA108+CG108),"-")</f>
        <v>-56.106411354703589</v>
      </c>
      <c r="DK108" s="204">
        <f>IFERROR(SUM(AB108+CH108),"-")</f>
        <v>-55.680153246584013</v>
      </c>
      <c r="DL108" s="204">
        <f>IFERROR(SUM(AC108+CI108),"-")</f>
        <v>-54.466168906732804</v>
      </c>
    </row>
    <row r="109" spans="2:116" s="158" customFormat="1" ht="10.5" customHeight="1">
      <c r="B109" s="174" t="s">
        <v>215</v>
      </c>
      <c r="C109" s="204">
        <f>'3e Historical level Inputs'!C106</f>
        <v>89.954191501278132</v>
      </c>
      <c r="D109" s="204">
        <f>'3e Historical level Inputs'!D106</f>
        <v>90.661585149091465</v>
      </c>
      <c r="E109" s="204">
        <f>'3e Historical level Inputs'!E106</f>
        <v>94.203556727741358</v>
      </c>
      <c r="F109" s="204">
        <f>'3e Historical level Inputs'!F106</f>
        <v>94.841089479919006</v>
      </c>
      <c r="G109" s="204">
        <f>'3e Historical level Inputs'!G106</f>
        <v>97.330317409107764</v>
      </c>
      <c r="H109" s="204">
        <f>'3e Historical level Inputs'!H106</f>
        <v>97.661377422182099</v>
      </c>
      <c r="I109" s="204">
        <f>'3e Historical level Inputs'!I106</f>
        <v>100.63494799187637</v>
      </c>
      <c r="J109" s="204">
        <f>'3e Historical level Inputs'!J106</f>
        <v>99.882031375475293</v>
      </c>
      <c r="K109" s="204">
        <f>'3e Historical level Inputs'!K106</f>
        <v>100.21795654830457</v>
      </c>
      <c r="L109" s="204">
        <f>'3e Historical level Inputs'!L106</f>
        <v>101.68687487325928</v>
      </c>
      <c r="M109" s="204">
        <f>'3e Historical level Inputs'!M106</f>
        <v>174.74680982599233</v>
      </c>
      <c r="N109" s="172"/>
      <c r="O109" s="204">
        <f>'3e Historical level Inputs'!O106</f>
        <v>178.70986861300551</v>
      </c>
      <c r="P109" s="204">
        <f>'3e Historical level Inputs'!P106</f>
        <v>178.70986861300551</v>
      </c>
      <c r="Q109" s="204">
        <f>'3e Historical level Inputs'!Q106</f>
        <v>201.90266203728615</v>
      </c>
      <c r="R109" s="204">
        <f>'3e Historical level Inputs'!R106</f>
        <v>201.90266203728615</v>
      </c>
      <c r="S109" s="204">
        <f t="shared" ref="S109:X109" si="40">SUM(S94:S108)</f>
        <v>209.54836309008647</v>
      </c>
      <c r="T109" s="204">
        <f t="shared" si="40"/>
        <v>209.47332444429236</v>
      </c>
      <c r="U109" s="204">
        <f t="shared" si="40"/>
        <v>208.91306381019979</v>
      </c>
      <c r="V109" s="204">
        <f t="shared" si="40"/>
        <v>208.97738812767162</v>
      </c>
      <c r="W109" s="204">
        <f t="shared" si="40"/>
        <v>212.00188613473765</v>
      </c>
      <c r="X109" s="204">
        <f t="shared" si="40"/>
        <v>211.95529998030045</v>
      </c>
      <c r="Y109" s="204">
        <f t="shared" ref="Y109" si="41">SUM(Y94:Y108)</f>
        <v>187.03216511686827</v>
      </c>
      <c r="Z109" s="204">
        <f t="shared" ref="Z109:AA109" si="42">SUM(Z94:Z108)</f>
        <v>178.58075191058828</v>
      </c>
      <c r="AA109" s="204">
        <f t="shared" si="42"/>
        <v>186.59625978036033</v>
      </c>
      <c r="AB109" s="204">
        <f t="shared" ref="AB109:AC109" si="43">SUM(AB94:AB108)</f>
        <v>190.31693240359613</v>
      </c>
      <c r="AC109" s="204">
        <f t="shared" si="43"/>
        <v>198.85878725144607</v>
      </c>
      <c r="AD109" s="144"/>
      <c r="AE109" s="174" t="s">
        <v>215</v>
      </c>
      <c r="AF109" s="204">
        <f>'3e Historical level Inputs'!AF106</f>
        <v>90.231795626230877</v>
      </c>
      <c r="AG109" s="204">
        <f>'3e Historical level Inputs'!AG106</f>
        <v>90.942720441974146</v>
      </c>
      <c r="AH109" s="204">
        <f>'3e Historical level Inputs'!AH106</f>
        <v>94.488766445158518</v>
      </c>
      <c r="AI109" s="204">
        <f>'3e Historical level Inputs'!AI106</f>
        <v>95.128743852056928</v>
      </c>
      <c r="AJ109" s="204">
        <f>'3e Historical level Inputs'!AJ106</f>
        <v>97.621231320873292</v>
      </c>
      <c r="AK109" s="204">
        <f>'3e Historical level Inputs'!AK106</f>
        <v>97.95446436036606</v>
      </c>
      <c r="AL109" s="204">
        <f>'3e Historical level Inputs'!AL106</f>
        <v>100.92966469987412</v>
      </c>
      <c r="AM109" s="204">
        <f>'3e Historical level Inputs'!AM106</f>
        <v>100.17756296837999</v>
      </c>
      <c r="AN109" s="204">
        <f>'3e Historical level Inputs'!AN106</f>
        <v>100.51511791102307</v>
      </c>
      <c r="AO109" s="204">
        <f>'3e Historical level Inputs'!AO106</f>
        <v>101.98946880202382</v>
      </c>
      <c r="AP109" s="204">
        <f>'3e Historical level Inputs'!AP106</f>
        <v>175.05836748873284</v>
      </c>
      <c r="AQ109" s="172"/>
      <c r="AR109" s="204">
        <f>'3e Historical level Inputs'!AR106</f>
        <v>179.03718071727954</v>
      </c>
      <c r="AS109" s="204">
        <f>'3e Historical level Inputs'!AS106</f>
        <v>179.03718071727954</v>
      </c>
      <c r="AT109" s="204">
        <f>'3e Historical level Inputs'!AT106</f>
        <v>202.24301230007077</v>
      </c>
      <c r="AU109" s="204">
        <f>'3e Historical level Inputs'!AU106</f>
        <v>202.24301230007077</v>
      </c>
      <c r="AV109" s="204">
        <f t="shared" ref="AV109:BA109" si="44">SUM(AV94:AV108)</f>
        <v>209.49153393368638</v>
      </c>
      <c r="AW109" s="204">
        <f t="shared" si="44"/>
        <v>209.42132751876247</v>
      </c>
      <c r="AX109" s="204">
        <f t="shared" si="44"/>
        <v>209.73668465735832</v>
      </c>
      <c r="AY109" s="204">
        <f t="shared" si="44"/>
        <v>209.63882284254467</v>
      </c>
      <c r="AZ109" s="204">
        <f t="shared" si="44"/>
        <v>212.44639705156811</v>
      </c>
      <c r="BA109" s="204">
        <f t="shared" si="44"/>
        <v>212.20743739492488</v>
      </c>
      <c r="BB109" s="204">
        <f t="shared" ref="BB109" si="45">SUM(BB94:BB108)</f>
        <v>187.15898855422756</v>
      </c>
      <c r="BC109" s="204">
        <f t="shared" ref="BC109:BD109" si="46">SUM(BC94:BC108)</f>
        <v>178.53076291970774</v>
      </c>
      <c r="BD109" s="204">
        <f t="shared" si="46"/>
        <v>186.38696502672389</v>
      </c>
      <c r="BE109" s="204">
        <f t="shared" ref="BE109:BF109" si="47">SUM(BE94:BE108)</f>
        <v>189.64912989473473</v>
      </c>
      <c r="BF109" s="204">
        <f t="shared" si="47"/>
        <v>198.09312788756816</v>
      </c>
      <c r="BH109" s="174" t="s">
        <v>215</v>
      </c>
      <c r="BI109" s="204">
        <f>'3e Historical level Inputs'!BI106</f>
        <v>115.12266114799611</v>
      </c>
      <c r="BJ109" s="204">
        <f>'3e Historical level Inputs'!BJ106</f>
        <v>116.39299283424974</v>
      </c>
      <c r="BK109" s="204">
        <f>'3e Historical level Inputs'!BK106</f>
        <v>119.87040737157623</v>
      </c>
      <c r="BL109" s="204">
        <f>'3e Historical level Inputs'!BL106</f>
        <v>120.87005360617376</v>
      </c>
      <c r="BM109" s="204">
        <f>'3e Historical level Inputs'!BM106</f>
        <v>123.72322842589558</v>
      </c>
      <c r="BN109" s="204">
        <f>'3e Historical level Inputs'!BN106</f>
        <v>124.29978943442619</v>
      </c>
      <c r="BO109" s="204">
        <f>'3e Historical level Inputs'!BO106</f>
        <v>126.32621340908987</v>
      </c>
      <c r="BP109" s="204">
        <f>'3e Historical level Inputs'!BP106</f>
        <v>125.8140493338626</v>
      </c>
      <c r="BQ109" s="204">
        <f>'3e Historical level Inputs'!BQ106</f>
        <v>126.32200050294777</v>
      </c>
      <c r="BR109" s="204">
        <f>'3e Historical level Inputs'!BR106</f>
        <v>122.18115504534576</v>
      </c>
      <c r="BS109" s="204">
        <f>'3e Historical level Inputs'!BS106</f>
        <v>129.5951336955761</v>
      </c>
      <c r="BT109" s="172"/>
      <c r="BU109" s="204">
        <f>'3e Historical level Inputs'!BU106</f>
        <v>130.38649111959694</v>
      </c>
      <c r="BV109" s="204">
        <f>'3e Historical level Inputs'!BV106</f>
        <v>130.38649111959694</v>
      </c>
      <c r="BW109" s="204">
        <f>'3e Historical level Inputs'!BW106</f>
        <v>131.39660207908494</v>
      </c>
      <c r="BX109" s="204">
        <f>'3e Historical level Inputs'!BX106</f>
        <v>131.39660207908494</v>
      </c>
      <c r="BY109" s="204">
        <f t="shared" ref="BY109:CD109" si="48">SUM(BY94:BY108)</f>
        <v>140.59565783692634</v>
      </c>
      <c r="BZ109" s="204">
        <f t="shared" si="48"/>
        <v>140.49072460487031</v>
      </c>
      <c r="CA109" s="204">
        <f t="shared" si="48"/>
        <v>109.24408055562807</v>
      </c>
      <c r="CB109" s="204">
        <f t="shared" si="48"/>
        <v>109.19989696508067</v>
      </c>
      <c r="CC109" s="204">
        <f t="shared" si="48"/>
        <v>110.05008707975151</v>
      </c>
      <c r="CD109" s="204">
        <f t="shared" si="48"/>
        <v>110.02055741824563</v>
      </c>
      <c r="CE109" s="204">
        <f t="shared" ref="CE109" si="49">SUM(CE94:CE108)</f>
        <v>113.55404768689094</v>
      </c>
      <c r="CF109" s="204">
        <f t="shared" ref="CF109:CG109" si="50">SUM(CF94:CF108)</f>
        <v>103.67566327667306</v>
      </c>
      <c r="CG109" s="204">
        <f t="shared" si="50"/>
        <v>118.29402904334955</v>
      </c>
      <c r="CH109" s="204">
        <f t="shared" ref="CH109:CI109" si="51">SUM(CH94:CH108)</f>
        <v>121.98509662114787</v>
      </c>
      <c r="CI109" s="204">
        <f t="shared" si="51"/>
        <v>101.11310428499769</v>
      </c>
      <c r="CJ109" s="144"/>
      <c r="CK109" s="174" t="s">
        <v>215</v>
      </c>
      <c r="CL109" s="204">
        <f>'3e Historical level Inputs'!CL106</f>
        <v>205.07685264927426</v>
      </c>
      <c r="CM109" s="204">
        <f>'3e Historical level Inputs'!CM106</f>
        <v>207.0545779833412</v>
      </c>
      <c r="CN109" s="204">
        <f>'3e Historical level Inputs'!CN106</f>
        <v>214.07396409931761</v>
      </c>
      <c r="CO109" s="204">
        <f>'3e Historical level Inputs'!CO106</f>
        <v>215.71114308609276</v>
      </c>
      <c r="CP109" s="204">
        <f>'3e Historical level Inputs'!CP106</f>
        <v>221.05354583500335</v>
      </c>
      <c r="CQ109" s="204">
        <f>'3e Historical level Inputs'!CQ106</f>
        <v>221.96116685660829</v>
      </c>
      <c r="CR109" s="204">
        <f>'3e Historical level Inputs'!CR106</f>
        <v>226.96116140096626</v>
      </c>
      <c r="CS109" s="204">
        <f>'3e Historical level Inputs'!CS106</f>
        <v>225.69608070933788</v>
      </c>
      <c r="CT109" s="204">
        <f>'3e Historical level Inputs'!CT106</f>
        <v>226.53995705125234</v>
      </c>
      <c r="CU109" s="204">
        <f>'3e Historical level Inputs'!CU106</f>
        <v>223.86802991860503</v>
      </c>
      <c r="CV109" s="204">
        <f>'3e Historical level Inputs'!CV106</f>
        <v>304.3419435215684</v>
      </c>
      <c r="CW109" s="172"/>
      <c r="CX109" s="204">
        <f>'3e Historical level Inputs'!CX106</f>
        <v>309.09635973260242</v>
      </c>
      <c r="CY109" s="204">
        <f>'3e Historical level Inputs'!CY106</f>
        <v>309.09635973260242</v>
      </c>
      <c r="CZ109" s="204">
        <f>'3e Historical level Inputs'!CZ106</f>
        <v>333.29926411637109</v>
      </c>
      <c r="DA109" s="204">
        <f>'3e Historical level Inputs'!DA106</f>
        <v>333.29926411637109</v>
      </c>
      <c r="DB109" s="204">
        <f t="shared" ref="DB109:DG109" si="52">SUM(DB94:DB108)</f>
        <v>350.14402092701278</v>
      </c>
      <c r="DC109" s="204">
        <f t="shared" si="52"/>
        <v>349.96404904916267</v>
      </c>
      <c r="DD109" s="204">
        <f t="shared" si="52"/>
        <v>318.15714436582783</v>
      </c>
      <c r="DE109" s="204">
        <f t="shared" si="52"/>
        <v>318.17728509275224</v>
      </c>
      <c r="DF109" s="204">
        <f t="shared" si="52"/>
        <v>322.05197321448912</v>
      </c>
      <c r="DG109" s="204">
        <f t="shared" si="52"/>
        <v>321.97585739854605</v>
      </c>
      <c r="DH109" s="204">
        <f t="shared" ref="DH109:DI109" si="53">SUM(DH94:DH108)</f>
        <v>300.58621280375922</v>
      </c>
      <c r="DI109" s="204">
        <f t="shared" si="53"/>
        <v>282.25641518726133</v>
      </c>
      <c r="DJ109" s="204">
        <f t="shared" ref="DJ109:DK109" si="54">SUM(DJ94:DJ108)</f>
        <v>304.89028882370991</v>
      </c>
      <c r="DK109" s="204">
        <f t="shared" si="54"/>
        <v>312.30202902474412</v>
      </c>
      <c r="DL109" s="204">
        <f t="shared" ref="DL109" si="55">SUM(DL94:DL108)</f>
        <v>299.97189153644376</v>
      </c>
    </row>
    <row r="110" spans="2:116" s="158" customFormat="1" ht="10.5" customHeight="1">
      <c r="B110"/>
      <c r="C110"/>
      <c r="D110"/>
      <c r="E110"/>
      <c r="F110"/>
      <c r="G110"/>
      <c r="H110"/>
      <c r="I110"/>
      <c r="J110"/>
      <c r="K110"/>
      <c r="L110"/>
      <c r="M110"/>
      <c r="N110"/>
      <c r="O110"/>
      <c r="P110"/>
      <c r="Q110"/>
      <c r="R110"/>
      <c r="S110"/>
      <c r="T110"/>
      <c r="U110"/>
      <c r="V110"/>
      <c r="W110"/>
      <c r="X110"/>
      <c r="Y110"/>
      <c r="Z110"/>
      <c r="AA110"/>
      <c r="AB110"/>
      <c r="AC110"/>
      <c r="AD110" s="144"/>
      <c r="AE110"/>
      <c r="AF110"/>
      <c r="AG110"/>
      <c r="AH110"/>
      <c r="AI110"/>
      <c r="AJ110"/>
      <c r="AK110"/>
      <c r="AL110"/>
      <c r="AM110"/>
      <c r="AN110"/>
      <c r="AO110"/>
      <c r="AP110"/>
      <c r="AQ110"/>
      <c r="AZ110"/>
      <c r="BA110"/>
      <c r="BB110"/>
      <c r="BC110"/>
      <c r="BD110"/>
      <c r="BE110"/>
      <c r="BF110"/>
      <c r="BH110"/>
      <c r="BI110"/>
      <c r="BJ110"/>
      <c r="BK110"/>
      <c r="BL110"/>
      <c r="BM110"/>
      <c r="BN110"/>
      <c r="BO110"/>
      <c r="BP110"/>
      <c r="BQ110"/>
      <c r="BR110"/>
      <c r="BS110"/>
      <c r="BT110"/>
      <c r="BU110"/>
      <c r="BV110"/>
      <c r="BW110"/>
      <c r="BX110"/>
      <c r="BY110"/>
      <c r="BZ110"/>
      <c r="CA110"/>
      <c r="CB110"/>
      <c r="CC110"/>
      <c r="CD110"/>
      <c r="CE110"/>
      <c r="CF110"/>
      <c r="CG110"/>
      <c r="CH110"/>
      <c r="CI110"/>
      <c r="CJ110" s="144"/>
      <c r="CK110" s="174" t="s">
        <v>216</v>
      </c>
      <c r="CL110" s="204">
        <f>'3e Historical level Inputs'!CL107</f>
        <v>215.33069528173797</v>
      </c>
      <c r="CM110" s="204">
        <f>'3e Historical level Inputs'!CM107</f>
        <v>217.40730688250827</v>
      </c>
      <c r="CN110" s="204">
        <f>'3e Historical level Inputs'!CN107</f>
        <v>224.7776623042835</v>
      </c>
      <c r="CO110" s="204">
        <f>'3e Historical level Inputs'!CO107</f>
        <v>226.49670024039742</v>
      </c>
      <c r="CP110" s="204">
        <f>'3e Historical level Inputs'!CP107</f>
        <v>232.10622312675352</v>
      </c>
      <c r="CQ110" s="204">
        <f>'3e Historical level Inputs'!CQ107</f>
        <v>233.05922519943871</v>
      </c>
      <c r="CR110" s="204">
        <f>'3e Historical level Inputs'!CR107</f>
        <v>238.30921947101459</v>
      </c>
      <c r="CS110" s="204">
        <f>'3e Historical level Inputs'!CS107</f>
        <v>236.98088474480477</v>
      </c>
      <c r="CT110" s="204">
        <f>'3e Historical level Inputs'!CT107</f>
        <v>237.86695490381499</v>
      </c>
      <c r="CU110" s="204">
        <f>'3e Historical level Inputs'!CU107</f>
        <v>235.06143141453529</v>
      </c>
      <c r="CV110" s="204">
        <f>'3e Historical level Inputs'!CV107</f>
        <v>319.55904069764682</v>
      </c>
      <c r="CW110" s="172"/>
      <c r="CX110" s="204">
        <f>'3e Historical level Inputs'!CX107</f>
        <v>324.55117771923256</v>
      </c>
      <c r="CY110" s="204">
        <f>'3e Historical level Inputs'!CY107</f>
        <v>324.55117771923256</v>
      </c>
      <c r="CZ110" s="204">
        <f>'3e Historical level Inputs'!CZ107</f>
        <v>349.96422732218969</v>
      </c>
      <c r="DA110" s="204">
        <f>'3e Historical level Inputs'!DA107</f>
        <v>349.96422732218969</v>
      </c>
      <c r="DB110" s="204">
        <f t="shared" ref="DB110:DG110" si="56">DB109*1.05</f>
        <v>367.65122197336342</v>
      </c>
      <c r="DC110" s="204">
        <f t="shared" si="56"/>
        <v>367.46225150162081</v>
      </c>
      <c r="DD110" s="204">
        <f t="shared" si="56"/>
        <v>334.06500158411922</v>
      </c>
      <c r="DE110" s="204">
        <f t="shared" si="56"/>
        <v>334.08614934738989</v>
      </c>
      <c r="DF110" s="204">
        <f t="shared" si="56"/>
        <v>338.15457187521361</v>
      </c>
      <c r="DG110" s="204">
        <f t="shared" si="56"/>
        <v>338.07465026847336</v>
      </c>
      <c r="DH110" s="204">
        <f t="shared" ref="DH110:DI110" si="57">DH109*1.05</f>
        <v>315.61552344394721</v>
      </c>
      <c r="DI110" s="204">
        <f t="shared" si="57"/>
        <v>296.36923594662443</v>
      </c>
      <c r="DJ110" s="204">
        <f t="shared" ref="DJ110:DK110" si="58">DJ109*1.05</f>
        <v>320.13480326489542</v>
      </c>
      <c r="DK110" s="204">
        <f t="shared" si="58"/>
        <v>327.91713047598131</v>
      </c>
      <c r="DL110" s="204">
        <f t="shared" ref="DL110" si="59">DL109*1.05</f>
        <v>314.97048611326596</v>
      </c>
    </row>
    <row r="111" spans="2:116" s="160" customFormat="1" ht="10.5" customHeight="1">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68"/>
      <c r="BN111" s="168"/>
      <c r="BO111" s="168"/>
      <c r="BP111" s="168"/>
      <c r="BQ111" s="168"/>
      <c r="BR111" s="168"/>
      <c r="BS111" s="168"/>
      <c r="BT111" s="168"/>
      <c r="BU111" s="168"/>
      <c r="BV111" s="168"/>
      <c r="BW111" s="168"/>
      <c r="BX111" s="168"/>
      <c r="BY111" s="168"/>
      <c r="BZ111" s="168"/>
      <c r="CA111" s="168"/>
      <c r="CB111" s="168"/>
      <c r="CC111" s="168"/>
      <c r="CD111" s="168"/>
      <c r="CE111" s="168"/>
      <c r="CF111" s="168"/>
      <c r="CG111" s="168"/>
      <c r="CH111" s="168"/>
      <c r="CI111" s="168"/>
      <c r="CJ111" s="168"/>
      <c r="CK111" s="168"/>
      <c r="CL111" s="168"/>
      <c r="CM111" s="168"/>
      <c r="CN111" s="168"/>
      <c r="CO111" s="168"/>
      <c r="CP111" s="168"/>
      <c r="CQ111" s="168"/>
      <c r="CR111" s="168"/>
      <c r="CS111" s="168"/>
      <c r="CT111" s="168"/>
      <c r="CU111" s="168"/>
      <c r="CV111" s="168"/>
      <c r="CW111" s="168"/>
      <c r="CX111" s="168"/>
      <c r="CY111" s="168"/>
      <c r="CZ111" s="168"/>
      <c r="DA111" s="168"/>
      <c r="DB111" s="168"/>
      <c r="DC111" s="168"/>
      <c r="DF111" s="168"/>
      <c r="DG111" s="168"/>
    </row>
    <row r="112" spans="2:116" s="158" customFormat="1" ht="38.25" customHeight="1">
      <c r="B112" s="170" t="s">
        <v>217</v>
      </c>
      <c r="C112" s="171" t="s">
        <v>176</v>
      </c>
      <c r="D112" s="171" t="s">
        <v>177</v>
      </c>
      <c r="E112" s="171" t="s">
        <v>178</v>
      </c>
      <c r="F112" s="171" t="s">
        <v>179</v>
      </c>
      <c r="G112" s="171" t="s">
        <v>180</v>
      </c>
      <c r="H112" s="171" t="s">
        <v>181</v>
      </c>
      <c r="I112" s="171" t="s">
        <v>182</v>
      </c>
      <c r="J112" s="171" t="s">
        <v>183</v>
      </c>
      <c r="K112" s="171" t="s">
        <v>184</v>
      </c>
      <c r="L112" s="171" t="s">
        <v>185</v>
      </c>
      <c r="M112" s="171" t="s">
        <v>186</v>
      </c>
      <c r="N112" s="172"/>
      <c r="O112" s="171" t="s">
        <v>187</v>
      </c>
      <c r="P112" s="171" t="s">
        <v>188</v>
      </c>
      <c r="Q112" s="171" t="s">
        <v>189</v>
      </c>
      <c r="R112" s="173" t="s">
        <v>190</v>
      </c>
      <c r="S112" s="173" t="s">
        <v>191</v>
      </c>
      <c r="T112" s="173" t="s">
        <v>192</v>
      </c>
      <c r="U112" s="173" t="s">
        <v>146</v>
      </c>
      <c r="V112" s="173" t="s">
        <v>147</v>
      </c>
      <c r="W112" s="173" t="s">
        <v>193</v>
      </c>
      <c r="X112" s="173" t="s">
        <v>194</v>
      </c>
      <c r="Y112" s="171" t="s">
        <v>195</v>
      </c>
      <c r="Z112" s="173" t="s">
        <v>196</v>
      </c>
      <c r="AA112" s="173" t="s">
        <v>197</v>
      </c>
      <c r="AB112" s="173" t="s">
        <v>198</v>
      </c>
      <c r="AC112" s="171" t="s">
        <v>199</v>
      </c>
      <c r="AD112" s="144"/>
      <c r="AE112" s="170" t="s">
        <v>217</v>
      </c>
      <c r="AF112" s="171" t="s">
        <v>176</v>
      </c>
      <c r="AG112" s="171" t="s">
        <v>177</v>
      </c>
      <c r="AH112" s="171" t="s">
        <v>178</v>
      </c>
      <c r="AI112" s="171" t="s">
        <v>179</v>
      </c>
      <c r="AJ112" s="171" t="s">
        <v>180</v>
      </c>
      <c r="AK112" s="171" t="s">
        <v>181</v>
      </c>
      <c r="AL112" s="171" t="s">
        <v>182</v>
      </c>
      <c r="AM112" s="171" t="s">
        <v>183</v>
      </c>
      <c r="AN112" s="171" t="s">
        <v>184</v>
      </c>
      <c r="AO112" s="171" t="s">
        <v>185</v>
      </c>
      <c r="AP112" s="171" t="s">
        <v>186</v>
      </c>
      <c r="AQ112" s="172"/>
      <c r="AR112" s="171" t="s">
        <v>187</v>
      </c>
      <c r="AS112" s="171" t="s">
        <v>188</v>
      </c>
      <c r="AT112" s="171" t="s">
        <v>189</v>
      </c>
      <c r="AU112" s="173" t="s">
        <v>190</v>
      </c>
      <c r="AV112" s="173" t="s">
        <v>191</v>
      </c>
      <c r="AW112" s="173" t="s">
        <v>192</v>
      </c>
      <c r="AX112" s="173" t="s">
        <v>146</v>
      </c>
      <c r="AY112" s="173" t="s">
        <v>147</v>
      </c>
      <c r="AZ112" s="173" t="s">
        <v>193</v>
      </c>
      <c r="BA112" s="173" t="s">
        <v>194</v>
      </c>
      <c r="BB112" s="171" t="s">
        <v>195</v>
      </c>
      <c r="BC112" s="173" t="s">
        <v>196</v>
      </c>
      <c r="BD112" s="173" t="s">
        <v>197</v>
      </c>
      <c r="BE112" s="173" t="s">
        <v>198</v>
      </c>
      <c r="BF112" s="171" t="s">
        <v>199</v>
      </c>
      <c r="BH112" s="170" t="s">
        <v>217</v>
      </c>
      <c r="BI112" s="171" t="s">
        <v>176</v>
      </c>
      <c r="BJ112" s="171" t="s">
        <v>177</v>
      </c>
      <c r="BK112" s="171" t="s">
        <v>178</v>
      </c>
      <c r="BL112" s="171" t="s">
        <v>179</v>
      </c>
      <c r="BM112" s="171" t="s">
        <v>180</v>
      </c>
      <c r="BN112" s="171" t="s">
        <v>181</v>
      </c>
      <c r="BO112" s="171" t="s">
        <v>182</v>
      </c>
      <c r="BP112" s="171" t="s">
        <v>183</v>
      </c>
      <c r="BQ112" s="171" t="s">
        <v>184</v>
      </c>
      <c r="BR112" s="171" t="s">
        <v>185</v>
      </c>
      <c r="BS112" s="171" t="s">
        <v>186</v>
      </c>
      <c r="BT112" s="172"/>
      <c r="BU112" s="171" t="s">
        <v>187</v>
      </c>
      <c r="BV112" s="171" t="s">
        <v>188</v>
      </c>
      <c r="BW112" s="171" t="s">
        <v>189</v>
      </c>
      <c r="BX112" s="173" t="s">
        <v>190</v>
      </c>
      <c r="BY112" s="173" t="s">
        <v>191</v>
      </c>
      <c r="BZ112" s="173" t="s">
        <v>192</v>
      </c>
      <c r="CA112" s="173" t="s">
        <v>146</v>
      </c>
      <c r="CB112" s="173" t="s">
        <v>147</v>
      </c>
      <c r="CC112" s="173" t="s">
        <v>193</v>
      </c>
      <c r="CD112" s="173" t="s">
        <v>194</v>
      </c>
      <c r="CE112" s="171" t="s">
        <v>195</v>
      </c>
      <c r="CF112" s="173" t="s">
        <v>196</v>
      </c>
      <c r="CG112" s="173" t="s">
        <v>197</v>
      </c>
      <c r="CH112" s="173" t="s">
        <v>198</v>
      </c>
      <c r="CI112" s="171" t="s">
        <v>199</v>
      </c>
      <c r="CJ112" s="144"/>
      <c r="CK112" s="170" t="s">
        <v>217</v>
      </c>
      <c r="CL112" s="171" t="s">
        <v>176</v>
      </c>
      <c r="CM112" s="171" t="s">
        <v>177</v>
      </c>
      <c r="CN112" s="171" t="s">
        <v>178</v>
      </c>
      <c r="CO112" s="171" t="s">
        <v>179</v>
      </c>
      <c r="CP112" s="171" t="s">
        <v>180</v>
      </c>
      <c r="CQ112" s="171" t="s">
        <v>181</v>
      </c>
      <c r="CR112" s="171" t="s">
        <v>182</v>
      </c>
      <c r="CS112" s="171" t="s">
        <v>183</v>
      </c>
      <c r="CT112" s="171" t="s">
        <v>184</v>
      </c>
      <c r="CU112" s="171" t="s">
        <v>185</v>
      </c>
      <c r="CV112" s="171" t="s">
        <v>186</v>
      </c>
      <c r="CW112" s="172"/>
      <c r="CX112" s="171" t="s">
        <v>187</v>
      </c>
      <c r="CY112" s="171" t="s">
        <v>188</v>
      </c>
      <c r="CZ112" s="171" t="s">
        <v>189</v>
      </c>
      <c r="DA112" s="173" t="s">
        <v>190</v>
      </c>
      <c r="DB112" s="173" t="s">
        <v>191</v>
      </c>
      <c r="DC112" s="173" t="s">
        <v>192</v>
      </c>
      <c r="DD112" s="173" t="s">
        <v>146</v>
      </c>
      <c r="DE112" s="173" t="s">
        <v>147</v>
      </c>
      <c r="DF112" s="173" t="s">
        <v>193</v>
      </c>
      <c r="DG112" s="173" t="s">
        <v>194</v>
      </c>
      <c r="DH112" s="171" t="s">
        <v>195</v>
      </c>
      <c r="DI112" s="173" t="s">
        <v>196</v>
      </c>
      <c r="DJ112" s="173" t="s">
        <v>197</v>
      </c>
      <c r="DK112" s="173" t="s">
        <v>198</v>
      </c>
      <c r="DL112" s="171" t="s">
        <v>199</v>
      </c>
    </row>
    <row r="113" spans="2:116" s="158" customFormat="1" ht="10.5" customHeight="1">
      <c r="B113" s="174" t="s">
        <v>200</v>
      </c>
      <c r="C113" s="204">
        <f>'3e Historical level Inputs'!C110</f>
        <v>179.00136797424895</v>
      </c>
      <c r="D113" s="204">
        <f>'3e Historical level Inputs'!D110</f>
        <v>171.2844775148248</v>
      </c>
      <c r="E113" s="204">
        <f>'3e Historical level Inputs'!E110</f>
        <v>188.2966425157575</v>
      </c>
      <c r="F113" s="204">
        <f>'3e Historical level Inputs'!F110</f>
        <v>205.64726567876167</v>
      </c>
      <c r="G113" s="204">
        <f>'3e Historical level Inputs'!G110</f>
        <v>244.35175317326426</v>
      </c>
      <c r="H113" s="204">
        <f>'3e Historical level Inputs'!H110</f>
        <v>220.83214040458211</v>
      </c>
      <c r="I113" s="204">
        <f>'3e Historical level Inputs'!I110</f>
        <v>213.18332557673111</v>
      </c>
      <c r="J113" s="204">
        <f>'3e Historical level Inputs'!J110</f>
        <v>186.28634708232781</v>
      </c>
      <c r="K113" s="204">
        <f>'3e Historical level Inputs'!K110</f>
        <v>221.40767996833435</v>
      </c>
      <c r="L113" s="204">
        <f>'3e Historical level Inputs'!L110</f>
        <v>277.90448646108462</v>
      </c>
      <c r="M113" s="204">
        <f>'3e Historical level Inputs'!M110</f>
        <v>515.28606921595917</v>
      </c>
      <c r="N113" s="172"/>
      <c r="O113" s="204">
        <f>'3e Historical level Inputs'!O110</f>
        <v>1154.4785866007871</v>
      </c>
      <c r="P113" s="204">
        <f>'3e Historical level Inputs'!P110</f>
        <v>1597.1745371627455</v>
      </c>
      <c r="Q113" s="204">
        <f>'3e Historical level Inputs'!Q110</f>
        <v>1089.9605425061691</v>
      </c>
      <c r="R113" s="204">
        <f>'3e Historical level Inputs'!R110</f>
        <v>493.32342630895181</v>
      </c>
      <c r="S113" s="204">
        <f>'3e Historical level Inputs'!S110</f>
        <v>437.44397863035232</v>
      </c>
      <c r="T113" s="204">
        <f>'3e Historical level Inputs'!T110</f>
        <v>473.48294979096471</v>
      </c>
      <c r="U113" s="204">
        <f>'3e Historical level Inputs'!U110</f>
        <v>352.81674784941504</v>
      </c>
      <c r="V113" s="204">
        <f>'3e Historical level Inputs'!V110</f>
        <v>299.97045974315182</v>
      </c>
      <c r="W113" s="204">
        <f>'3e Historical level Inputs'!W110</f>
        <v>345.83733293810661</v>
      </c>
      <c r="X113" s="204">
        <f>'3e Historical level Inputs'!X110</f>
        <v>355.90694681107556</v>
      </c>
      <c r="Y113" s="204">
        <f>'3e Historical level Inputs'!Y110</f>
        <v>387.26692007059006</v>
      </c>
      <c r="Z113" s="204">
        <f>'3e Historical level Inputs'!Z110</f>
        <v>347.02859235326872</v>
      </c>
      <c r="AA113" s="204">
        <f>'3e Historical level Inputs'!AA110</f>
        <v>347.70840412996597</v>
      </c>
      <c r="AB113" s="204">
        <f>'3e Historical level Inputs'!AB110</f>
        <v>311.3397552471971</v>
      </c>
      <c r="AC113" s="204">
        <f>'3e Historical level Inputs'!AC110</f>
        <v>298.38120440828499</v>
      </c>
      <c r="AD113" s="144"/>
      <c r="AE113" s="174" t="s">
        <v>200</v>
      </c>
      <c r="AF113" s="204">
        <f>'3e Historical level Inputs'!AF110</f>
        <v>243.5641006936373</v>
      </c>
      <c r="AG113" s="204">
        <f>'3e Historical level Inputs'!AG110</f>
        <v>233.38718526559481</v>
      </c>
      <c r="AH113" s="204">
        <f>'3e Historical level Inputs'!AH110</f>
        <v>255.96477111507141</v>
      </c>
      <c r="AI113" s="204">
        <f>'3e Historical level Inputs'!AI110</f>
        <v>280.35133215513343</v>
      </c>
      <c r="AJ113" s="204">
        <f>'3e Historical level Inputs'!AJ110</f>
        <v>331.88177601701312</v>
      </c>
      <c r="AK113" s="204">
        <f>'3e Historical level Inputs'!AK110</f>
        <v>300.85275986127681</v>
      </c>
      <c r="AL113" s="204">
        <f>'3e Historical level Inputs'!AL110</f>
        <v>290.33538273875416</v>
      </c>
      <c r="AM113" s="204">
        <f>'3e Historical level Inputs'!AM110</f>
        <v>253.3454702673852</v>
      </c>
      <c r="AN113" s="204">
        <f>'3e Historical level Inputs'!AN110</f>
        <v>301.17601117012339</v>
      </c>
      <c r="AO113" s="204">
        <f>'3e Historical level Inputs'!AO110</f>
        <v>380.12916390301859</v>
      </c>
      <c r="AP113" s="204">
        <f>'3e Historical level Inputs'!AP110</f>
        <v>686.93566973033592</v>
      </c>
      <c r="AQ113" s="172"/>
      <c r="AR113" s="204">
        <f>'3e Historical level Inputs'!AR110</f>
        <v>1512.8094841491961</v>
      </c>
      <c r="AS113" s="204">
        <f>'3e Historical level Inputs'!AS110</f>
        <v>2208.3388120062273</v>
      </c>
      <c r="AT113" s="204">
        <f>'3e Historical level Inputs'!AT110</f>
        <v>1494.1918100465305</v>
      </c>
      <c r="AU113" s="204">
        <f>'3e Historical level Inputs'!AU110</f>
        <v>666.64106676100289</v>
      </c>
      <c r="AV113" s="204">
        <f>'3e Historical level Inputs'!AV110</f>
        <v>594.283958811405</v>
      </c>
      <c r="AW113" s="204">
        <f>'3e Historical level Inputs'!AW110</f>
        <v>646.55912706764207</v>
      </c>
      <c r="AX113" s="204">
        <f>'3e Historical level Inputs'!AX110</f>
        <v>477.16805647172947</v>
      </c>
      <c r="AY113" s="204">
        <f>'3e Historical level Inputs'!AY110</f>
        <v>400.7554662471087</v>
      </c>
      <c r="AZ113" s="204">
        <f>'3e Historical level Inputs'!AZ110</f>
        <v>467.73429822907428</v>
      </c>
      <c r="BA113" s="204">
        <f>'3e Historical level Inputs'!BA110</f>
        <v>486.49058675635519</v>
      </c>
      <c r="BB113" s="204">
        <f>'3e Historical level Inputs'!BB110</f>
        <v>527.73361474943317</v>
      </c>
      <c r="BC113" s="204">
        <f>'3e Historical level Inputs'!BC110</f>
        <v>471.15421636604253</v>
      </c>
      <c r="BD113" s="204">
        <f>'3e Historical level Inputs'!BD110</f>
        <v>473.81748342969661</v>
      </c>
      <c r="BE113" s="204">
        <f>'3e Historical level Inputs'!BE110</f>
        <v>455.20280566706157</v>
      </c>
      <c r="BF113" s="204">
        <f>'3e Historical level Inputs'!BF110</f>
        <v>430.37690013179059</v>
      </c>
      <c r="BH113" s="174" t="s">
        <v>200</v>
      </c>
      <c r="BI113" s="204">
        <f>'3e Historical level Inputs'!BI110</f>
        <v>200.75</v>
      </c>
      <c r="BJ113" s="204">
        <f>'3e Historical level Inputs'!BJ110</f>
        <v>199.05999999999997</v>
      </c>
      <c r="BK113" s="204">
        <f>'3e Historical level Inputs'!BK110</f>
        <v>215.77</v>
      </c>
      <c r="BL113" s="204">
        <f>'3e Historical level Inputs'!BL110</f>
        <v>243.3600000000001</v>
      </c>
      <c r="BM113" s="204">
        <f>'3e Historical level Inputs'!BM110</f>
        <v>281.17999999999995</v>
      </c>
      <c r="BN113" s="204">
        <f>'3e Historical level Inputs'!BN110</f>
        <v>230.78000000000006</v>
      </c>
      <c r="BO113" s="204">
        <f>'3e Historical level Inputs'!BO110</f>
        <v>206.32000000000002</v>
      </c>
      <c r="BP113" s="204">
        <f>'3e Historical level Inputs'!BP110</f>
        <v>145.13000000000005</v>
      </c>
      <c r="BQ113" s="204">
        <f>'3e Historical level Inputs'!BQ110</f>
        <v>187.07</v>
      </c>
      <c r="BR113" s="204">
        <f>'3e Historical level Inputs'!BR110</f>
        <v>276.5100000000001</v>
      </c>
      <c r="BS113" s="204">
        <f>'3e Historical level Inputs'!BS110</f>
        <v>605.44000000000028</v>
      </c>
      <c r="BT113" s="172"/>
      <c r="BU113" s="204">
        <f>'3e Historical level Inputs'!BU110</f>
        <v>1455.9576357366336</v>
      </c>
      <c r="BV113" s="204">
        <f>'3e Historical level Inputs'!BV110</f>
        <v>1732.575249178142</v>
      </c>
      <c r="BW113" s="204">
        <f>'3e Historical level Inputs'!BW110</f>
        <v>1205.1280820470279</v>
      </c>
      <c r="BX113" s="204">
        <f>'3e Historical level Inputs'!BX110</f>
        <v>600.97417841146103</v>
      </c>
      <c r="BY113" s="204">
        <f>'3e Historical level Inputs'!BY110</f>
        <v>518.92296556070301</v>
      </c>
      <c r="BZ113" s="204">
        <f>'3e Historical level Inputs'!BZ110</f>
        <v>581.76539592157781</v>
      </c>
      <c r="CA113" s="204">
        <f>'3e Historical level Inputs'!CA110</f>
        <v>408.88813666757176</v>
      </c>
      <c r="CB113" s="204">
        <f>'3e Historical level Inputs'!CB110</f>
        <v>347.13505914491731</v>
      </c>
      <c r="CC113" s="204">
        <f>'3e Historical level Inputs'!CC110</f>
        <v>434.08711527057773</v>
      </c>
      <c r="CD113" s="204">
        <f>'3e Historical level Inputs'!CD110</f>
        <v>445.17546796775179</v>
      </c>
      <c r="CE113" s="204">
        <f>'3e Historical level Inputs'!CE110</f>
        <v>499.81940903175354</v>
      </c>
      <c r="CF113" s="204">
        <f>'3e Historical level Inputs'!CF110</f>
        <v>425.31510709457143</v>
      </c>
      <c r="CG113" s="204">
        <f>'3e Historical level Inputs'!CG110</f>
        <v>409.61919927211778</v>
      </c>
      <c r="CH113" s="204">
        <f>'3e Historical level Inputs'!CH110</f>
        <v>354.70438950083286</v>
      </c>
      <c r="CI113" s="204">
        <f>'3e Historical level Inputs'!CI110</f>
        <v>310.82599625738652</v>
      </c>
      <c r="CJ113" s="144"/>
      <c r="CK113" s="174" t="s">
        <v>200</v>
      </c>
      <c r="CL113" s="204">
        <f>'3e Historical level Inputs'!CL110</f>
        <v>379.75136797424898</v>
      </c>
      <c r="CM113" s="204">
        <f>'3e Historical level Inputs'!CM110</f>
        <v>370.3444775148248</v>
      </c>
      <c r="CN113" s="204">
        <f>'3e Historical level Inputs'!CN110</f>
        <v>404.06664251575751</v>
      </c>
      <c r="CO113" s="204">
        <f>'3e Historical level Inputs'!CO110</f>
        <v>449.00726567876177</v>
      </c>
      <c r="CP113" s="204">
        <f>'3e Historical level Inputs'!CP110</f>
        <v>525.53175317326418</v>
      </c>
      <c r="CQ113" s="204">
        <f>'3e Historical level Inputs'!CQ110</f>
        <v>451.61214040458219</v>
      </c>
      <c r="CR113" s="204">
        <f>'3e Historical level Inputs'!CR110</f>
        <v>419.50332557673113</v>
      </c>
      <c r="CS113" s="204">
        <f>'3e Historical level Inputs'!CS110</f>
        <v>331.41634708232789</v>
      </c>
      <c r="CT113" s="204">
        <f>'3e Historical level Inputs'!CT110</f>
        <v>408.47767996833431</v>
      </c>
      <c r="CU113" s="204">
        <f>'3e Historical level Inputs'!CU110</f>
        <v>554.41448646108472</v>
      </c>
      <c r="CV113" s="204">
        <f>'3e Historical level Inputs'!CV110</f>
        <v>1120.7260692159593</v>
      </c>
      <c r="CW113" s="172"/>
      <c r="CX113" s="204">
        <f>'3e Historical level Inputs'!CX110</f>
        <v>2610.436222337421</v>
      </c>
      <c r="CY113" s="204">
        <f>'3e Historical level Inputs'!CY110</f>
        <v>3329.7497863408876</v>
      </c>
      <c r="CZ113" s="204">
        <f>'3e Historical level Inputs'!CZ110</f>
        <v>2295.088624553197</v>
      </c>
      <c r="DA113" s="204">
        <f>'3e Historical level Inputs'!DA110</f>
        <v>1094.2976047204129</v>
      </c>
      <c r="DB113" s="204">
        <f>'3e Historical level Inputs'!DB110</f>
        <v>956.36694419105538</v>
      </c>
      <c r="DC113" s="204">
        <f>'3e Historical level Inputs'!DC110</f>
        <v>1055.2483457125425</v>
      </c>
      <c r="DD113" s="204">
        <f>'3e Historical level Inputs'!DD110</f>
        <v>761.70488451698679</v>
      </c>
      <c r="DE113" s="204">
        <f>'3e Historical level Inputs'!DE110</f>
        <v>647.10551888806913</v>
      </c>
      <c r="DF113" s="204">
        <f>'3e Historical level Inputs'!DF110</f>
        <v>779.92444820868434</v>
      </c>
      <c r="DG113" s="204">
        <f>'3e Historical level Inputs'!DG110</f>
        <v>801.08241477882734</v>
      </c>
      <c r="DH113" s="204">
        <f>'3e Historical level Inputs'!DH110</f>
        <v>887.0863291023436</v>
      </c>
      <c r="DI113" s="204">
        <f>'3e Historical level Inputs'!DI110</f>
        <v>772.34369944784021</v>
      </c>
      <c r="DJ113" s="204">
        <f>'3e Historical level Inputs'!DJ110</f>
        <v>757.3276034020837</v>
      </c>
      <c r="DK113" s="204">
        <f>'3e Historical level Inputs'!DK110</f>
        <v>666.04414474803002</v>
      </c>
      <c r="DL113" s="204">
        <f>'3e Historical level Inputs'!DL110</f>
        <v>609.20720066567151</v>
      </c>
    </row>
    <row r="114" spans="2:116" s="158" customFormat="1" ht="10.5" customHeight="1">
      <c r="B114" s="174" t="s">
        <v>201</v>
      </c>
      <c r="C114" s="204">
        <f>'3e Historical level Inputs'!C111</f>
        <v>3.4648843503671367</v>
      </c>
      <c r="D114" s="204">
        <f>'3e Historical level Inputs'!D111</f>
        <v>3.3612879396840958</v>
      </c>
      <c r="E114" s="204">
        <f>'3e Historical level Inputs'!E111</f>
        <v>11.652403061262774</v>
      </c>
      <c r="F114" s="204">
        <f>'3e Historical level Inputs'!F111</f>
        <v>11.077105801368656</v>
      </c>
      <c r="G114" s="204">
        <f>'3e Historical level Inputs'!G111</f>
        <v>14.883230646022749</v>
      </c>
      <c r="H114" s="204">
        <f>'3e Historical level Inputs'!H111</f>
        <v>14.819176551301227</v>
      </c>
      <c r="I114" s="204">
        <f>'3e Historical level Inputs'!I111</f>
        <v>17.646102036866232</v>
      </c>
      <c r="J114" s="204">
        <f>'3e Historical level Inputs'!J111</f>
        <v>18.715424771732444</v>
      </c>
      <c r="K114" s="204">
        <f>'3e Historical level Inputs'!K111</f>
        <v>14.308593954183147</v>
      </c>
      <c r="L114" s="204">
        <f>'3e Historical level Inputs'!L111</f>
        <v>14.67492004669276</v>
      </c>
      <c r="M114" s="204">
        <f>'3e Historical level Inputs'!M111</f>
        <v>9.2172823280201097</v>
      </c>
      <c r="N114" s="172"/>
      <c r="O114" s="204">
        <f>'3e Historical level Inputs'!O111</f>
        <v>11.671120371343685</v>
      </c>
      <c r="P114" s="204">
        <f>'3e Historical level Inputs'!P111</f>
        <v>11.671120371343685</v>
      </c>
      <c r="Q114" s="204">
        <f>'3e Historical level Inputs'!Q111</f>
        <v>18.00005259322603</v>
      </c>
      <c r="R114" s="204">
        <f>'3e Historical level Inputs'!R111</f>
        <v>18.00005259322603</v>
      </c>
      <c r="S114" s="204">
        <f>'3e Historical level Inputs'!S111</f>
        <v>17.216596257944094</v>
      </c>
      <c r="T114" s="204">
        <f>'3e Historical level Inputs'!T111</f>
        <v>17.216596257944094</v>
      </c>
      <c r="U114" s="204">
        <f>'3e Historical level Inputs'!U111</f>
        <v>23.47032631810719</v>
      </c>
      <c r="V114" s="204">
        <f>'3e Historical level Inputs'!V111</f>
        <v>21.613731818623155</v>
      </c>
      <c r="W114" s="204">
        <f>'3e Historical level Inputs'!W111</f>
        <v>20.798362237288099</v>
      </c>
      <c r="X114" s="204">
        <f>'3e Historical level Inputs'!X111</f>
        <v>20.798362237288099</v>
      </c>
      <c r="Y114" s="204">
        <f>'3e Historical level Inputs'!Y111</f>
        <v>28.350186530706992</v>
      </c>
      <c r="Z114" s="204">
        <f>'3e Historical level Inputs'!Z111</f>
        <v>27.626561416850421</v>
      </c>
      <c r="AA114" s="204">
        <f>'3e Historical level Inputs'!AA111</f>
        <v>27.166217531894624</v>
      </c>
      <c r="AB114" s="204">
        <f>'3e Historical level Inputs'!AB111</f>
        <v>24.053416438725467</v>
      </c>
      <c r="AC114" s="204">
        <f>'3e Historical level Inputs'!AC111</f>
        <v>42.671816390679375</v>
      </c>
      <c r="AD114" s="144"/>
      <c r="AE114" s="174" t="s">
        <v>201</v>
      </c>
      <c r="AF114" s="204">
        <f>'3e Historical level Inputs'!AF111</f>
        <v>3.695838468799503</v>
      </c>
      <c r="AG114" s="204">
        <f>'3e Historical level Inputs'!AG111</f>
        <v>3.5853367720281919</v>
      </c>
      <c r="AH114" s="204">
        <f>'3e Historical level Inputs'!AH111</f>
        <v>12.42910064094038</v>
      </c>
      <c r="AI114" s="204">
        <f>'3e Historical level Inputs'!AI111</f>
        <v>11.815456613688003</v>
      </c>
      <c r="AJ114" s="204">
        <f>'3e Historical level Inputs'!AJ111</f>
        <v>15.875278204103214</v>
      </c>
      <c r="AK114" s="204">
        <f>'3e Historical level Inputs'!AK111</f>
        <v>15.252517859400495</v>
      </c>
      <c r="AL114" s="204">
        <f>'3e Historical level Inputs'!AL111</f>
        <v>18.162094323274683</v>
      </c>
      <c r="AM114" s="204">
        <f>'3e Historical level Inputs'!AM111</f>
        <v>18.515809469683656</v>
      </c>
      <c r="AN114" s="204">
        <f>'3e Historical level Inputs'!AN111</f>
        <v>14.155980140040841</v>
      </c>
      <c r="AO114" s="204">
        <f>'3e Historical level Inputs'!AO111</f>
        <v>14.309299644028929</v>
      </c>
      <c r="AP114" s="204">
        <f>'3e Historical level Inputs'!AP111</f>
        <v>8.9876347080460999</v>
      </c>
      <c r="AQ114" s="172"/>
      <c r="AR114" s="204">
        <f>'3e Historical level Inputs'!AR111</f>
        <v>12.009130989979031</v>
      </c>
      <c r="AS114" s="204">
        <f>'3e Historical level Inputs'!AS111</f>
        <v>12.009130989979031</v>
      </c>
      <c r="AT114" s="204">
        <f>'3e Historical level Inputs'!AT111</f>
        <v>18.521453844979444</v>
      </c>
      <c r="AU114" s="204">
        <f>'3e Historical level Inputs'!AU111</f>
        <v>18.521453844979444</v>
      </c>
      <c r="AV114" s="204">
        <f>'3e Historical level Inputs'!AV111</f>
        <v>18.417607023985347</v>
      </c>
      <c r="AW114" s="204">
        <f>'3e Historical level Inputs'!AW111</f>
        <v>18.417607023985347</v>
      </c>
      <c r="AX114" s="204">
        <f>'3e Historical level Inputs'!AX111</f>
        <v>25.107186244146799</v>
      </c>
      <c r="AY114" s="204">
        <f>'3e Historical level Inputs'!AY111</f>
        <v>23.121109730057501</v>
      </c>
      <c r="AZ114" s="204">
        <f>'3e Historical level Inputs'!AZ111</f>
        <v>23.799722335326042</v>
      </c>
      <c r="BA114" s="204">
        <f>'3e Historical level Inputs'!BA111</f>
        <v>23.799722335326042</v>
      </c>
      <c r="BB114" s="204">
        <f>'3e Historical level Inputs'!BB111</f>
        <v>32.441547103051477</v>
      </c>
      <c r="BC114" s="204">
        <f>'3e Historical level Inputs'!BC111</f>
        <v>31.613491944024503</v>
      </c>
      <c r="BD114" s="204">
        <f>'3e Historical level Inputs'!BD111</f>
        <v>31.105691275625709</v>
      </c>
      <c r="BE114" s="204">
        <f>'3e Historical level Inputs'!BE111</f>
        <v>29.363017652570335</v>
      </c>
      <c r="BF114" s="204">
        <f>'3e Historical level Inputs'!BF111</f>
        <v>52.091044670052121</v>
      </c>
      <c r="BH114" s="174" t="s">
        <v>201</v>
      </c>
      <c r="BI114" s="204">
        <f>'3e Historical level Inputs'!BI111</f>
        <v>0</v>
      </c>
      <c r="BJ114" s="204">
        <f>'3e Historical level Inputs'!BJ111</f>
        <v>0</v>
      </c>
      <c r="BK114" s="204">
        <f>'3e Historical level Inputs'!BK111</f>
        <v>0</v>
      </c>
      <c r="BL114" s="204">
        <f>'3e Historical level Inputs'!BL111</f>
        <v>0</v>
      </c>
      <c r="BM114" s="204">
        <f>'3e Historical level Inputs'!BM111</f>
        <v>0</v>
      </c>
      <c r="BN114" s="204">
        <f>'3e Historical level Inputs'!BN111</f>
        <v>0</v>
      </c>
      <c r="BO114" s="204">
        <f>'3e Historical level Inputs'!BO111</f>
        <v>0</v>
      </c>
      <c r="BP114" s="204">
        <f>'3e Historical level Inputs'!BP111</f>
        <v>0</v>
      </c>
      <c r="BQ114" s="204">
        <f>'3e Historical level Inputs'!BQ111</f>
        <v>0</v>
      </c>
      <c r="BR114" s="204">
        <f>'3e Historical level Inputs'!BR111</f>
        <v>0</v>
      </c>
      <c r="BS114" s="204">
        <f>'3e Historical level Inputs'!BS111</f>
        <v>0</v>
      </c>
      <c r="BT114" s="172"/>
      <c r="BU114" s="204">
        <f>'3e Historical level Inputs'!BU111</f>
        <v>0</v>
      </c>
      <c r="BV114" s="204">
        <f>'3e Historical level Inputs'!BV111</f>
        <v>0</v>
      </c>
      <c r="BW114" s="204">
        <f>'3e Historical level Inputs'!BW111</f>
        <v>0</v>
      </c>
      <c r="BX114" s="204">
        <f>'3e Historical level Inputs'!BX111</f>
        <v>0</v>
      </c>
      <c r="BY114" s="204">
        <f>'3e Historical level Inputs'!BY111</f>
        <v>0</v>
      </c>
      <c r="BZ114" s="204">
        <f>'3e Historical level Inputs'!BZ111</f>
        <v>0</v>
      </c>
      <c r="CA114" s="204">
        <f>'3e Historical level Inputs'!CA111</f>
        <v>0</v>
      </c>
      <c r="CB114" s="204">
        <f>'3e Historical level Inputs'!CB111</f>
        <v>0</v>
      </c>
      <c r="CC114" s="204">
        <f>'3e Historical level Inputs'!CC111</f>
        <v>0</v>
      </c>
      <c r="CD114" s="204">
        <f>'3e Historical level Inputs'!CD111</f>
        <v>0</v>
      </c>
      <c r="CE114" s="204">
        <f>'3e Historical level Inputs'!CE111</f>
        <v>0</v>
      </c>
      <c r="CF114" s="204">
        <f>'3e Historical level Inputs'!CF111</f>
        <v>0</v>
      </c>
      <c r="CG114" s="204">
        <f>'3e Historical level Inputs'!CG111</f>
        <v>0</v>
      </c>
      <c r="CH114" s="204">
        <f>'3e Historical level Inputs'!CH111</f>
        <v>0</v>
      </c>
      <c r="CI114" s="204">
        <f>'3e Historical level Inputs'!CI111</f>
        <v>0</v>
      </c>
      <c r="CJ114" s="144"/>
      <c r="CK114" s="174" t="s">
        <v>201</v>
      </c>
      <c r="CL114" s="204">
        <f>'3e Historical level Inputs'!CL111</f>
        <v>3.4648843503671367</v>
      </c>
      <c r="CM114" s="204">
        <f>'3e Historical level Inputs'!CM111</f>
        <v>3.3612879396840958</v>
      </c>
      <c r="CN114" s="204">
        <f>'3e Historical level Inputs'!CN111</f>
        <v>11.652403061262774</v>
      </c>
      <c r="CO114" s="204">
        <f>'3e Historical level Inputs'!CO111</f>
        <v>11.077105801368656</v>
      </c>
      <c r="CP114" s="204">
        <f>'3e Historical level Inputs'!CP111</f>
        <v>14.883230646022749</v>
      </c>
      <c r="CQ114" s="204">
        <f>'3e Historical level Inputs'!CQ111</f>
        <v>14.819176551301227</v>
      </c>
      <c r="CR114" s="204">
        <f>'3e Historical level Inputs'!CR111</f>
        <v>17.646102036866232</v>
      </c>
      <c r="CS114" s="204">
        <f>'3e Historical level Inputs'!CS111</f>
        <v>18.715424771732444</v>
      </c>
      <c r="CT114" s="204">
        <f>'3e Historical level Inputs'!CT111</f>
        <v>14.308593954183147</v>
      </c>
      <c r="CU114" s="204">
        <f>'3e Historical level Inputs'!CU111</f>
        <v>14.67492004669276</v>
      </c>
      <c r="CV114" s="204">
        <f>'3e Historical level Inputs'!CV111</f>
        <v>9.2172823280201097</v>
      </c>
      <c r="CW114" s="172"/>
      <c r="CX114" s="204">
        <f>'3e Historical level Inputs'!CX111</f>
        <v>11.671120371343685</v>
      </c>
      <c r="CY114" s="204">
        <f>'3e Historical level Inputs'!CY111</f>
        <v>11.671120371343685</v>
      </c>
      <c r="CZ114" s="204">
        <f>'3e Historical level Inputs'!CZ111</f>
        <v>18.00005259322603</v>
      </c>
      <c r="DA114" s="204">
        <f>'3e Historical level Inputs'!DA111</f>
        <v>18.00005259322603</v>
      </c>
      <c r="DB114" s="204">
        <f>'3e Historical level Inputs'!DB111</f>
        <v>17.216596257944094</v>
      </c>
      <c r="DC114" s="204">
        <f>'3e Historical level Inputs'!DC111</f>
        <v>17.216596257944094</v>
      </c>
      <c r="DD114" s="204">
        <f>'3e Historical level Inputs'!DD111</f>
        <v>23.47032631810719</v>
      </c>
      <c r="DE114" s="204">
        <f>'3e Historical level Inputs'!DE111</f>
        <v>21.613731818623155</v>
      </c>
      <c r="DF114" s="204">
        <f>'3e Historical level Inputs'!DF111</f>
        <v>20.798362237288099</v>
      </c>
      <c r="DG114" s="204">
        <f>'3e Historical level Inputs'!DG111</f>
        <v>20.798362237288099</v>
      </c>
      <c r="DH114" s="204">
        <f>'3e Historical level Inputs'!DH111</f>
        <v>28.350186530706992</v>
      </c>
      <c r="DI114" s="204">
        <f>'3e Historical level Inputs'!DI111</f>
        <v>27.626561416850421</v>
      </c>
      <c r="DJ114" s="204">
        <f>'3e Historical level Inputs'!DJ111</f>
        <v>27.166217531894624</v>
      </c>
      <c r="DK114" s="204">
        <f>'3e Historical level Inputs'!DK111</f>
        <v>24.053416438725467</v>
      </c>
      <c r="DL114" s="204">
        <f>'3e Historical level Inputs'!DL111</f>
        <v>42.671816390679375</v>
      </c>
    </row>
    <row r="115" spans="2:116" s="158" customFormat="1" ht="10.5" customHeight="1">
      <c r="B115" s="174" t="s">
        <v>202</v>
      </c>
      <c r="C115" s="204" t="str">
        <f>'3e Historical level Inputs'!C112</f>
        <v>-</v>
      </c>
      <c r="D115" s="204" t="str">
        <f>'3e Historical level Inputs'!D112</f>
        <v>-</v>
      </c>
      <c r="E115" s="204" t="str">
        <f>'3e Historical level Inputs'!E112</f>
        <v>-</v>
      </c>
      <c r="F115" s="204" t="str">
        <f>'3e Historical level Inputs'!F112</f>
        <v>-</v>
      </c>
      <c r="G115" s="204" t="str">
        <f>'3e Historical level Inputs'!G112</f>
        <v>-</v>
      </c>
      <c r="H115" s="204" t="str">
        <f>'3e Historical level Inputs'!H112</f>
        <v>-</v>
      </c>
      <c r="I115" s="204" t="str">
        <f>'3e Historical level Inputs'!I112</f>
        <v>-</v>
      </c>
      <c r="J115" s="204">
        <f>'3e Historical level Inputs'!J112</f>
        <v>0</v>
      </c>
      <c r="K115" s="204">
        <f>'3e Historical level Inputs'!K112</f>
        <v>0</v>
      </c>
      <c r="L115" s="204">
        <f>'3e Historical level Inputs'!L112</f>
        <v>0</v>
      </c>
      <c r="M115" s="204" t="str">
        <f>'3e Historical level Inputs'!M112</f>
        <v>-</v>
      </c>
      <c r="N115" s="172"/>
      <c r="O115" s="204">
        <f>'3e Historical level Inputs'!O112</f>
        <v>3.6281576038415646</v>
      </c>
      <c r="P115" s="204">
        <f>'3e Historical level Inputs'!P112</f>
        <v>3.6281576038415646</v>
      </c>
      <c r="Q115" s="204">
        <f>'3e Historical level Inputs'!Q112</f>
        <v>3.6281576038415646</v>
      </c>
      <c r="R115" s="204">
        <f>'3e Historical level Inputs'!R112</f>
        <v>12.044611622409928</v>
      </c>
      <c r="S115" s="204">
        <f>'3e Historical level Inputs'!S112</f>
        <v>4.3827690078309374</v>
      </c>
      <c r="T115" s="204">
        <f>'3e Historical level Inputs'!T112</f>
        <v>4.3827690078309374</v>
      </c>
      <c r="U115" s="204">
        <f>'3e Historical level Inputs'!U112</f>
        <v>4.3827690078309374</v>
      </c>
      <c r="V115" s="204">
        <f>'3e Historical level Inputs'!V112</f>
        <v>4.3827690078309374</v>
      </c>
      <c r="W115" s="204">
        <f>'3e Historical level Inputs'!W112</f>
        <v>4.3827690078309374</v>
      </c>
      <c r="X115" s="204">
        <f>'3e Historical level Inputs'!X112</f>
        <v>4.3827690078309374</v>
      </c>
      <c r="Y115" s="204">
        <f>'3e Historical level Inputs'!Y112</f>
        <v>4.3827690078309374</v>
      </c>
      <c r="Z115" s="204">
        <f>'3e Historical level Inputs'!Z112</f>
        <v>0</v>
      </c>
      <c r="AA115" s="204">
        <f>'3e Historical level Inputs'!AA112</f>
        <v>0</v>
      </c>
      <c r="AB115" s="204">
        <f>'3e Historical level Inputs'!AB112</f>
        <v>0</v>
      </c>
      <c r="AC115" s="204">
        <f>'3e Historical level Inputs'!AC112</f>
        <v>0</v>
      </c>
      <c r="AD115" s="144"/>
      <c r="AE115" s="174" t="s">
        <v>202</v>
      </c>
      <c r="AF115" s="204" t="str">
        <f>'3e Historical level Inputs'!AF112</f>
        <v>-</v>
      </c>
      <c r="AG115" s="204" t="str">
        <f>'3e Historical level Inputs'!AG112</f>
        <v>-</v>
      </c>
      <c r="AH115" s="204" t="str">
        <f>'3e Historical level Inputs'!AH112</f>
        <v>-</v>
      </c>
      <c r="AI115" s="204" t="str">
        <f>'3e Historical level Inputs'!AI112</f>
        <v>-</v>
      </c>
      <c r="AJ115" s="204" t="str">
        <f>'3e Historical level Inputs'!AJ112</f>
        <v>-</v>
      </c>
      <c r="AK115" s="204" t="str">
        <f>'3e Historical level Inputs'!AK112</f>
        <v>-</v>
      </c>
      <c r="AL115" s="204" t="str">
        <f>'3e Historical level Inputs'!AL112</f>
        <v>-</v>
      </c>
      <c r="AM115" s="204">
        <f>'3e Historical level Inputs'!AM112</f>
        <v>0</v>
      </c>
      <c r="AN115" s="204">
        <f>'3e Historical level Inputs'!AN112</f>
        <v>0</v>
      </c>
      <c r="AO115" s="204">
        <f>'3e Historical level Inputs'!AO112</f>
        <v>0</v>
      </c>
      <c r="AP115" s="204" t="str">
        <f>'3e Historical level Inputs'!AP112</f>
        <v>-</v>
      </c>
      <c r="AQ115" s="172"/>
      <c r="AR115" s="204">
        <f>'3e Historical level Inputs'!AR112</f>
        <v>3.6221255812319768</v>
      </c>
      <c r="AS115" s="204">
        <f>'3e Historical level Inputs'!AS112</f>
        <v>3.6221255812319768</v>
      </c>
      <c r="AT115" s="204">
        <f>'3e Historical level Inputs'!AT112</f>
        <v>3.6221255812319768</v>
      </c>
      <c r="AU115" s="204">
        <f>'3e Historical level Inputs'!AU112</f>
        <v>15.025063283808475</v>
      </c>
      <c r="AV115" s="204">
        <f>'3e Historical level Inputs'!AV112</f>
        <v>4.3827690078309374</v>
      </c>
      <c r="AW115" s="204">
        <f>'3e Historical level Inputs'!AW112</f>
        <v>4.3827690078309374</v>
      </c>
      <c r="AX115" s="204">
        <f>'3e Historical level Inputs'!AX112</f>
        <v>4.3827690078309374</v>
      </c>
      <c r="AY115" s="204">
        <f>'3e Historical level Inputs'!AY112</f>
        <v>4.3827690078309374</v>
      </c>
      <c r="AZ115" s="204">
        <f>'3e Historical level Inputs'!AZ112</f>
        <v>4.3827690078309374</v>
      </c>
      <c r="BA115" s="204">
        <f>'3e Historical level Inputs'!BA112</f>
        <v>4.3827690078309374</v>
      </c>
      <c r="BB115" s="204">
        <f>'3e Historical level Inputs'!BB112</f>
        <v>4.3827690078309374</v>
      </c>
      <c r="BC115" s="204">
        <f>'3e Historical level Inputs'!BC112</f>
        <v>0</v>
      </c>
      <c r="BD115" s="204">
        <f>'3e Historical level Inputs'!BD112</f>
        <v>0</v>
      </c>
      <c r="BE115" s="204">
        <f>'3e Historical level Inputs'!BE112</f>
        <v>0</v>
      </c>
      <c r="BF115" s="204">
        <f>'3e Historical level Inputs'!BF112</f>
        <v>0</v>
      </c>
      <c r="BH115" s="174" t="s">
        <v>202</v>
      </c>
      <c r="BI115" s="204" t="str">
        <f>'3e Historical level Inputs'!BI112</f>
        <v>-</v>
      </c>
      <c r="BJ115" s="204" t="str">
        <f>'3e Historical level Inputs'!BJ112</f>
        <v>-</v>
      </c>
      <c r="BK115" s="204" t="str">
        <f>'3e Historical level Inputs'!BK112</f>
        <v>-</v>
      </c>
      <c r="BL115" s="204" t="str">
        <f>'3e Historical level Inputs'!BL112</f>
        <v>-</v>
      </c>
      <c r="BM115" s="204" t="str">
        <f>'3e Historical level Inputs'!BM112</f>
        <v>-</v>
      </c>
      <c r="BN115" s="204" t="str">
        <f>'3e Historical level Inputs'!BN112</f>
        <v>-</v>
      </c>
      <c r="BO115" s="204" t="str">
        <f>'3e Historical level Inputs'!BO112</f>
        <v>-</v>
      </c>
      <c r="BP115" s="204">
        <f>'3e Historical level Inputs'!BP112</f>
        <v>0</v>
      </c>
      <c r="BQ115" s="204">
        <f>'3e Historical level Inputs'!BQ112</f>
        <v>0</v>
      </c>
      <c r="BR115" s="204">
        <f>'3e Historical level Inputs'!BR112</f>
        <v>0</v>
      </c>
      <c r="BS115" s="204" t="str">
        <f>'3e Historical level Inputs'!BS112</f>
        <v>-</v>
      </c>
      <c r="BT115" s="172"/>
      <c r="BU115" s="204">
        <f>'3e Historical level Inputs'!BU112</f>
        <v>2.9742599903583691</v>
      </c>
      <c r="BV115" s="204">
        <f>'3e Historical level Inputs'!BV112</f>
        <v>2.9742599903583691</v>
      </c>
      <c r="BW115" s="204">
        <f>'3e Historical level Inputs'!BW112</f>
        <v>2.9742599903583691</v>
      </c>
      <c r="BX115" s="204">
        <f>'3e Historical level Inputs'!BX112</f>
        <v>2.9742599903583691</v>
      </c>
      <c r="BY115" s="204">
        <f>'3e Historical level Inputs'!BY112</f>
        <v>4.3827690078309374</v>
      </c>
      <c r="BZ115" s="204">
        <f>'3e Historical level Inputs'!BZ112</f>
        <v>4.3827690078309374</v>
      </c>
      <c r="CA115" s="204">
        <f>'3e Historical level Inputs'!CA112</f>
        <v>4.3827690078309374</v>
      </c>
      <c r="CB115" s="204">
        <f>'3e Historical level Inputs'!CB112</f>
        <v>4.3827690078309374</v>
      </c>
      <c r="CC115" s="204">
        <f>'3e Historical level Inputs'!CC112</f>
        <v>4.3827690078309374</v>
      </c>
      <c r="CD115" s="204">
        <f>'3e Historical level Inputs'!CD112</f>
        <v>4.3827690078309374</v>
      </c>
      <c r="CE115" s="204">
        <f>'3e Historical level Inputs'!CE112</f>
        <v>4.3827690078309374</v>
      </c>
      <c r="CF115" s="204">
        <f>'3e Historical level Inputs'!CF112</f>
        <v>0</v>
      </c>
      <c r="CG115" s="204">
        <f>'3e Historical level Inputs'!CG112</f>
        <v>0</v>
      </c>
      <c r="CH115" s="204">
        <f>'3e Historical level Inputs'!CH112</f>
        <v>0</v>
      </c>
      <c r="CI115" s="204">
        <f>'3e Historical level Inputs'!CI112</f>
        <v>0</v>
      </c>
      <c r="CJ115" s="144"/>
      <c r="CK115" s="174" t="s">
        <v>202</v>
      </c>
      <c r="CL115" s="204" t="str">
        <f>'3e Historical level Inputs'!CL112</f>
        <v>-</v>
      </c>
      <c r="CM115" s="204" t="str">
        <f>'3e Historical level Inputs'!CM112</f>
        <v>-</v>
      </c>
      <c r="CN115" s="204" t="str">
        <f>'3e Historical level Inputs'!CN112</f>
        <v>-</v>
      </c>
      <c r="CO115" s="204" t="str">
        <f>'3e Historical level Inputs'!CO112</f>
        <v>-</v>
      </c>
      <c r="CP115" s="204" t="str">
        <f>'3e Historical level Inputs'!CP112</f>
        <v>-</v>
      </c>
      <c r="CQ115" s="204" t="str">
        <f>'3e Historical level Inputs'!CQ112</f>
        <v>-</v>
      </c>
      <c r="CR115" s="204" t="str">
        <f>'3e Historical level Inputs'!CR112</f>
        <v>-</v>
      </c>
      <c r="CS115" s="204">
        <f>'3e Historical level Inputs'!CS112</f>
        <v>0</v>
      </c>
      <c r="CT115" s="204">
        <f>'3e Historical level Inputs'!CT112</f>
        <v>0</v>
      </c>
      <c r="CU115" s="204">
        <f>'3e Historical level Inputs'!CU112</f>
        <v>0</v>
      </c>
      <c r="CV115" s="204" t="str">
        <f>'3e Historical level Inputs'!CV112</f>
        <v>-</v>
      </c>
      <c r="CW115" s="172"/>
      <c r="CX115" s="204">
        <f>'3e Historical level Inputs'!CX112</f>
        <v>6.6024175941999337</v>
      </c>
      <c r="CY115" s="204">
        <f>'3e Historical level Inputs'!CY112</f>
        <v>6.6024175941999337</v>
      </c>
      <c r="CZ115" s="204">
        <f>'3e Historical level Inputs'!CZ112</f>
        <v>6.6024175941999337</v>
      </c>
      <c r="DA115" s="204">
        <f>'3e Historical level Inputs'!DA112</f>
        <v>15.018871612768297</v>
      </c>
      <c r="DB115" s="204">
        <f>'3e Historical level Inputs'!DB112</f>
        <v>8.7655380156618747</v>
      </c>
      <c r="DC115" s="204">
        <f>'3e Historical level Inputs'!DC112</f>
        <v>8.7655380156618747</v>
      </c>
      <c r="DD115" s="204">
        <f>'3e Historical level Inputs'!DD112</f>
        <v>8.7655380156618747</v>
      </c>
      <c r="DE115" s="204">
        <f>'3e Historical level Inputs'!DE112</f>
        <v>8.7655380156618747</v>
      </c>
      <c r="DF115" s="204">
        <f>'3e Historical level Inputs'!DF112</f>
        <v>8.7655380156618747</v>
      </c>
      <c r="DG115" s="204">
        <f>'3e Historical level Inputs'!DG112</f>
        <v>8.7655380156618747</v>
      </c>
      <c r="DH115" s="204">
        <f>'3e Historical level Inputs'!DH112</f>
        <v>8.7655380156618747</v>
      </c>
      <c r="DI115" s="204">
        <f>'3e Historical level Inputs'!DI112</f>
        <v>0</v>
      </c>
      <c r="DJ115" s="204">
        <f>'3e Historical level Inputs'!DJ112</f>
        <v>0</v>
      </c>
      <c r="DK115" s="204">
        <f>'3e Historical level Inputs'!DK112</f>
        <v>0</v>
      </c>
      <c r="DL115" s="204">
        <f>'3e Historical level Inputs'!DL112</f>
        <v>0</v>
      </c>
    </row>
    <row r="116" spans="2:116" s="158" customFormat="1" ht="10.5" customHeight="1">
      <c r="B116" s="174" t="s">
        <v>203</v>
      </c>
      <c r="C116" s="204">
        <f>'3e Historical level Inputs'!C113</f>
        <v>88.907900801057167</v>
      </c>
      <c r="D116" s="204">
        <f>'3e Historical level Inputs'!D113</f>
        <v>89.2228354434869</v>
      </c>
      <c r="E116" s="204">
        <f>'3e Historical level Inputs'!E113</f>
        <v>103.18869384400993</v>
      </c>
      <c r="F116" s="204">
        <f>'3e Historical level Inputs'!F113</f>
        <v>103.25784488604373</v>
      </c>
      <c r="G116" s="204">
        <f>'3e Historical level Inputs'!G113</f>
        <v>110.38956078047262</v>
      </c>
      <c r="H116" s="204">
        <f>'3e Historical level Inputs'!H113</f>
        <v>111.70052282209861</v>
      </c>
      <c r="I116" s="204">
        <f>'3e Historical level Inputs'!I113</f>
        <v>114.89567331049632</v>
      </c>
      <c r="J116" s="204">
        <f>'3e Historical level Inputs'!J113</f>
        <v>114.41325620654189</v>
      </c>
      <c r="K116" s="204">
        <f>'3e Historical level Inputs'!K113</f>
        <v>121.04715621876539</v>
      </c>
      <c r="L116" s="204">
        <f>'3e Historical level Inputs'!L113</f>
        <v>120.45617283230332</v>
      </c>
      <c r="M116" s="204">
        <f>'3e Historical level Inputs'!M113</f>
        <v>126.56935319315116</v>
      </c>
      <c r="N116" s="172"/>
      <c r="O116" s="204">
        <f>'3e Historical level Inputs'!O113</f>
        <v>125.49442106415583</v>
      </c>
      <c r="P116" s="204">
        <f>'3e Historical level Inputs'!P113</f>
        <v>125.49442106415583</v>
      </c>
      <c r="Q116" s="204">
        <f>'3e Historical level Inputs'!Q113</f>
        <v>139.71758497034597</v>
      </c>
      <c r="R116" s="204">
        <f>'3e Historical level Inputs'!R113</f>
        <v>139.71758497034597</v>
      </c>
      <c r="S116" s="204">
        <f>'3e Historical level Inputs'!S113</f>
        <v>141.39334325971123</v>
      </c>
      <c r="T116" s="204">
        <f>'3e Historical level Inputs'!T113</f>
        <v>141.39334325971123</v>
      </c>
      <c r="U116" s="204">
        <f>'3e Historical level Inputs'!U113</f>
        <v>161.61679535715993</v>
      </c>
      <c r="V116" s="204">
        <f>'3e Historical level Inputs'!V113</f>
        <v>161.61679535715993</v>
      </c>
      <c r="W116" s="204">
        <f>'3e Historical level Inputs'!W113</f>
        <v>160.46648304372471</v>
      </c>
      <c r="X116" s="204">
        <f>'3e Historical level Inputs'!X113</f>
        <v>160.46648304372471</v>
      </c>
      <c r="Y116" s="204">
        <f>'3e Historical level Inputs'!Y113</f>
        <v>168.58419578891841</v>
      </c>
      <c r="Z116" s="204">
        <f>'3e Historical level Inputs'!Z113</f>
        <v>168.58419578891841</v>
      </c>
      <c r="AA116" s="204">
        <f>'3e Historical level Inputs'!AA113</f>
        <v>176.30995589542471</v>
      </c>
      <c r="AB116" s="204">
        <f>'3e Historical level Inputs'!AB113</f>
        <v>173.94499533158441</v>
      </c>
      <c r="AC116" s="204">
        <f>'3e Historical level Inputs'!AC113</f>
        <v>77.968793938280285</v>
      </c>
      <c r="AD116" s="144"/>
      <c r="AE116" s="174" t="s">
        <v>203</v>
      </c>
      <c r="AF116" s="204">
        <f>'3e Historical level Inputs'!AF113</f>
        <v>118.07705875336698</v>
      </c>
      <c r="AG116" s="204">
        <f>'3e Historical level Inputs'!AG113</f>
        <v>118.50377291366176</v>
      </c>
      <c r="AH116" s="204">
        <f>'3e Historical level Inputs'!AH113</f>
        <v>137.2785412534873</v>
      </c>
      <c r="AI116" s="204">
        <f>'3e Historical level Inputs'!AI113</f>
        <v>137.37219711784317</v>
      </c>
      <c r="AJ116" s="204">
        <f>'3e Historical level Inputs'!AJ113</f>
        <v>146.97498129828324</v>
      </c>
      <c r="AK116" s="204">
        <f>'3e Historical level Inputs'!AK113</f>
        <v>148.78179429410963</v>
      </c>
      <c r="AL116" s="204">
        <f>'3e Historical level Inputs'!AL113</f>
        <v>153.05177827785991</v>
      </c>
      <c r="AM116" s="204">
        <f>'3e Historical level Inputs'!AM113</f>
        <v>152.50792343202036</v>
      </c>
      <c r="AN116" s="204">
        <f>'3e Historical level Inputs'!AN113</f>
        <v>161.47386372529701</v>
      </c>
      <c r="AO116" s="204">
        <f>'3e Historical level Inputs'!AO113</f>
        <v>160.71814985263919</v>
      </c>
      <c r="AP116" s="204">
        <f>'3e Historical level Inputs'!AP113</f>
        <v>168.06212548551051</v>
      </c>
      <c r="AQ116" s="172"/>
      <c r="AR116" s="204">
        <f>'3e Historical level Inputs'!AR113</f>
        <v>166.49125558391935</v>
      </c>
      <c r="AS116" s="204">
        <f>'3e Historical level Inputs'!AS113</f>
        <v>166.49125558391935</v>
      </c>
      <c r="AT116" s="204">
        <f>'3e Historical level Inputs'!AT113</f>
        <v>185.6375469898137</v>
      </c>
      <c r="AU116" s="204">
        <f>'3e Historical level Inputs'!AU113</f>
        <v>185.6375469898137</v>
      </c>
      <c r="AV116" s="204">
        <f>'3e Historical level Inputs'!AV113</f>
        <v>187.90853505419244</v>
      </c>
      <c r="AW116" s="204">
        <f>'3e Historical level Inputs'!AW113</f>
        <v>187.90853505419244</v>
      </c>
      <c r="AX116" s="204">
        <f>'3e Historical level Inputs'!AX113</f>
        <v>215.09117813160694</v>
      </c>
      <c r="AY116" s="204">
        <f>'3e Historical level Inputs'!AY113</f>
        <v>215.09117813160694</v>
      </c>
      <c r="AZ116" s="204">
        <f>'3e Historical level Inputs'!AZ113</f>
        <v>213.53265009099579</v>
      </c>
      <c r="BA116" s="204">
        <f>'3e Historical level Inputs'!BA113</f>
        <v>213.53265009099579</v>
      </c>
      <c r="BB116" s="204">
        <f>'3e Historical level Inputs'!BB113</f>
        <v>224.49869490443493</v>
      </c>
      <c r="BC116" s="204">
        <f>'3e Historical level Inputs'!BC113</f>
        <v>224.49869490443493</v>
      </c>
      <c r="BD116" s="204">
        <f>'3e Historical level Inputs'!BD113</f>
        <v>231.94127274859767</v>
      </c>
      <c r="BE116" s="204">
        <f>'3e Historical level Inputs'!BE113</f>
        <v>241.03087654584155</v>
      </c>
      <c r="BF116" s="204">
        <f>'3e Historical level Inputs'!BF113</f>
        <v>111.05576023678213</v>
      </c>
      <c r="BH116" s="174" t="s">
        <v>203</v>
      </c>
      <c r="BI116" s="204">
        <f>'3e Historical level Inputs'!BI113</f>
        <v>19.106297226763822</v>
      </c>
      <c r="BJ116" s="204">
        <f>'3e Historical level Inputs'!BJ113</f>
        <v>19.106297226763822</v>
      </c>
      <c r="BK116" s="204">
        <f>'3e Historical level Inputs'!BK113</f>
        <v>20.852393125569616</v>
      </c>
      <c r="BL116" s="204">
        <f>'3e Historical level Inputs'!BL113</f>
        <v>20.849370287873601</v>
      </c>
      <c r="BM116" s="204">
        <f>'3e Historical level Inputs'!BM113</f>
        <v>21.50319340120604</v>
      </c>
      <c r="BN116" s="204">
        <f>'3e Historical level Inputs'!BN113</f>
        <v>21.819481548965165</v>
      </c>
      <c r="BO116" s="204">
        <f>'3e Historical level Inputs'!BO113</f>
        <v>25.256715910577434</v>
      </c>
      <c r="BP116" s="204">
        <f>'3e Historical level Inputs'!BP113</f>
        <v>24.167303215101221</v>
      </c>
      <c r="BQ116" s="204">
        <f>'3e Historical level Inputs'!BQ113</f>
        <v>23.962512789411697</v>
      </c>
      <c r="BR116" s="204">
        <f>'3e Historical level Inputs'!BR113</f>
        <v>23.858648398084732</v>
      </c>
      <c r="BS116" s="204">
        <f>'3e Historical level Inputs'!BS113</f>
        <v>33.366817904048837</v>
      </c>
      <c r="BT116" s="172"/>
      <c r="BU116" s="204">
        <f>'3e Historical level Inputs'!BU113</f>
        <v>33.475871166766694</v>
      </c>
      <c r="BV116" s="204">
        <f>'3e Historical level Inputs'!BV113</f>
        <v>33.475871166766694</v>
      </c>
      <c r="BW116" s="204">
        <f>'3e Historical level Inputs'!BW113</f>
        <v>33.951682778351355</v>
      </c>
      <c r="BX116" s="204">
        <f>'3e Historical level Inputs'!BX113</f>
        <v>33.951682778351355</v>
      </c>
      <c r="BY116" s="204">
        <f>'3e Historical level Inputs'!BY113</f>
        <v>33.94954851889451</v>
      </c>
      <c r="BZ116" s="204">
        <f>'3e Historical level Inputs'!BZ113</f>
        <v>33.94954851889451</v>
      </c>
      <c r="CA116" s="204">
        <f>'3e Historical level Inputs'!CA113</f>
        <v>47.221804792101878</v>
      </c>
      <c r="CB116" s="204">
        <f>'3e Historical level Inputs'!CB113</f>
        <v>47.221804792101878</v>
      </c>
      <c r="CC116" s="204">
        <f>'3e Historical level Inputs'!CC113</f>
        <v>47.168940722773513</v>
      </c>
      <c r="CD116" s="204">
        <f>'3e Historical level Inputs'!CD113</f>
        <v>47.168940722773513</v>
      </c>
      <c r="CE116" s="204">
        <f>'3e Historical level Inputs'!CE113</f>
        <v>51.038387658929757</v>
      </c>
      <c r="CF116" s="204">
        <f>'3e Historical level Inputs'!CF113</f>
        <v>51.038387658929757</v>
      </c>
      <c r="CG116" s="204">
        <f>'3e Historical level Inputs'!CG113</f>
        <v>60.273806785280165</v>
      </c>
      <c r="CH116" s="204">
        <f>'3e Historical level Inputs'!CH113</f>
        <v>62.110199268747586</v>
      </c>
      <c r="CI116" s="204">
        <f>'3e Historical level Inputs'!CI113</f>
        <v>28.083833243280782</v>
      </c>
      <c r="CJ116" s="144"/>
      <c r="CK116" s="174" t="s">
        <v>203</v>
      </c>
      <c r="CL116" s="204">
        <f>'3e Historical level Inputs'!CL113</f>
        <v>108.01419802782098</v>
      </c>
      <c r="CM116" s="204">
        <f>'3e Historical level Inputs'!CM113</f>
        <v>108.32913267025071</v>
      </c>
      <c r="CN116" s="204">
        <f>'3e Historical level Inputs'!CN113</f>
        <v>124.04108696957955</v>
      </c>
      <c r="CO116" s="204">
        <f>'3e Historical level Inputs'!CO113</f>
        <v>124.10721517391733</v>
      </c>
      <c r="CP116" s="204">
        <f>'3e Historical level Inputs'!CP113</f>
        <v>131.89275418167867</v>
      </c>
      <c r="CQ116" s="204">
        <f>'3e Historical level Inputs'!CQ113</f>
        <v>133.52000437106378</v>
      </c>
      <c r="CR116" s="204">
        <f>'3e Historical level Inputs'!CR113</f>
        <v>140.15238922107375</v>
      </c>
      <c r="CS116" s="204">
        <f>'3e Historical level Inputs'!CS113</f>
        <v>138.5805594216431</v>
      </c>
      <c r="CT116" s="204">
        <f>'3e Historical level Inputs'!CT113</f>
        <v>145.0096690081771</v>
      </c>
      <c r="CU116" s="204">
        <f>'3e Historical level Inputs'!CU113</f>
        <v>144.31482123038805</v>
      </c>
      <c r="CV116" s="204">
        <f>'3e Historical level Inputs'!CV113</f>
        <v>159.9361710972</v>
      </c>
      <c r="CW116" s="172"/>
      <c r="CX116" s="204">
        <f>'3e Historical level Inputs'!CX113</f>
        <v>158.97029223092252</v>
      </c>
      <c r="CY116" s="204">
        <f>'3e Historical level Inputs'!CY113</f>
        <v>158.97029223092252</v>
      </c>
      <c r="CZ116" s="204">
        <f>'3e Historical level Inputs'!CZ113</f>
        <v>173.66926774869734</v>
      </c>
      <c r="DA116" s="204">
        <f>'3e Historical level Inputs'!DA113</f>
        <v>173.66926774869734</v>
      </c>
      <c r="DB116" s="204">
        <f>'3e Historical level Inputs'!DB113</f>
        <v>175.34289177860575</v>
      </c>
      <c r="DC116" s="204">
        <f>'3e Historical level Inputs'!DC113</f>
        <v>175.34289177860575</v>
      </c>
      <c r="DD116" s="204">
        <f>'3e Historical level Inputs'!DD113</f>
        <v>208.83860014926182</v>
      </c>
      <c r="DE116" s="204">
        <f>'3e Historical level Inputs'!DE113</f>
        <v>208.83860014926182</v>
      </c>
      <c r="DF116" s="204">
        <f>'3e Historical level Inputs'!DF113</f>
        <v>207.63542376649821</v>
      </c>
      <c r="DG116" s="204">
        <f>'3e Historical level Inputs'!DG113</f>
        <v>207.63542376649821</v>
      </c>
      <c r="DH116" s="204">
        <f>'3e Historical level Inputs'!DH113</f>
        <v>219.62258344784817</v>
      </c>
      <c r="DI116" s="204">
        <f>'3e Historical level Inputs'!DI113</f>
        <v>219.62258344784817</v>
      </c>
      <c r="DJ116" s="204">
        <f>'3e Historical level Inputs'!DJ113</f>
        <v>236.58376268070487</v>
      </c>
      <c r="DK116" s="204">
        <f>'3e Historical level Inputs'!DK113</f>
        <v>236.05519460033199</v>
      </c>
      <c r="DL116" s="204">
        <f>'3e Historical level Inputs'!DL113</f>
        <v>106.05262718156106</v>
      </c>
    </row>
    <row r="117" spans="2:116" s="158" customFormat="1" ht="10.5" customHeight="1">
      <c r="B117" s="174" t="s">
        <v>204</v>
      </c>
      <c r="C117" s="204">
        <f>'3e Historical level Inputs'!C114</f>
        <v>134.94626558994401</v>
      </c>
      <c r="D117" s="204">
        <f>'3e Historical level Inputs'!D114</f>
        <v>135.83719089936108</v>
      </c>
      <c r="E117" s="204">
        <f>'3e Historical level Inputs'!E114</f>
        <v>131.67837067324322</v>
      </c>
      <c r="F117" s="204">
        <f>'3e Historical level Inputs'!F114</f>
        <v>131.2842545781717</v>
      </c>
      <c r="G117" s="204">
        <f>'3e Historical level Inputs'!G114</f>
        <v>138.51639149164146</v>
      </c>
      <c r="H117" s="204">
        <f>'3e Historical level Inputs'!H114</f>
        <v>140.23783389769395</v>
      </c>
      <c r="I117" s="204">
        <f>'3e Historical level Inputs'!I114</f>
        <v>140.5199304149771</v>
      </c>
      <c r="J117" s="204">
        <f>'3e Historical level Inputs'!J114</f>
        <v>144.00471246533911</v>
      </c>
      <c r="K117" s="204">
        <f>'3e Historical level Inputs'!K114</f>
        <v>153.15544286240794</v>
      </c>
      <c r="L117" s="204">
        <f>'3e Historical level Inputs'!L114</f>
        <v>153.27044256757927</v>
      </c>
      <c r="M117" s="204">
        <f>'3e Historical level Inputs'!M114</f>
        <v>201.74330332289634</v>
      </c>
      <c r="N117" s="172"/>
      <c r="O117" s="204">
        <f>'3e Historical level Inputs'!O114</f>
        <v>207.14962998740157</v>
      </c>
      <c r="P117" s="204">
        <f>'3e Historical level Inputs'!P114</f>
        <v>207.14962998740157</v>
      </c>
      <c r="Q117" s="204">
        <f>'3e Historical level Inputs'!Q114</f>
        <v>225.97684176362142</v>
      </c>
      <c r="R117" s="204">
        <f>'3e Historical level Inputs'!R114</f>
        <v>232.19848662979393</v>
      </c>
      <c r="S117" s="204">
        <f>'3e Historical level Inputs'!S114</f>
        <v>233.19085855084813</v>
      </c>
      <c r="T117" s="204">
        <f>'3e Historical level Inputs'!T114</f>
        <v>233.19085855084813</v>
      </c>
      <c r="U117" s="204">
        <f>'3e Historical level Inputs'!U114</f>
        <v>216.88781027942559</v>
      </c>
      <c r="V117" s="204">
        <f>'3e Historical level Inputs'!V114</f>
        <v>210.63280209342579</v>
      </c>
      <c r="W117" s="204">
        <f>'3e Historical level Inputs'!W114</f>
        <v>224.9909074076389</v>
      </c>
      <c r="X117" s="204">
        <f>'3e Historical level Inputs'!X114</f>
        <v>224.9909074076389</v>
      </c>
      <c r="Y117" s="204">
        <f>'3e Historical level Inputs'!Y114</f>
        <v>213.41163941704266</v>
      </c>
      <c r="Z117" s="204">
        <f>'3e Historical level Inputs'!Z114</f>
        <v>213.41163941704266</v>
      </c>
      <c r="AA117" s="204">
        <f>'3e Historical level Inputs'!AA114</f>
        <v>231.07792955908258</v>
      </c>
      <c r="AB117" s="204">
        <f>'3e Historical level Inputs'!AB114</f>
        <v>214.37155829707672</v>
      </c>
      <c r="AC117" s="204">
        <f>'3e Historical level Inputs'!AC114</f>
        <v>240.85979670043099</v>
      </c>
      <c r="AD117" s="144"/>
      <c r="AE117" s="174" t="s">
        <v>204</v>
      </c>
      <c r="AF117" s="204">
        <f>'3e Historical level Inputs'!AF114</f>
        <v>140.67827761874798</v>
      </c>
      <c r="AG117" s="204">
        <f>'3e Historical level Inputs'!AG114</f>
        <v>141.88362767308908</v>
      </c>
      <c r="AH117" s="204">
        <f>'3e Historical level Inputs'!AH114</f>
        <v>146.74643050364855</v>
      </c>
      <c r="AI117" s="204">
        <f>'3e Historical level Inputs'!AI114</f>
        <v>146.21321809921974</v>
      </c>
      <c r="AJ117" s="204">
        <f>'3e Historical level Inputs'!AJ114</f>
        <v>154.98695474225545</v>
      </c>
      <c r="AK117" s="204">
        <f>'3e Historical level Inputs'!AK114</f>
        <v>155.91941768584419</v>
      </c>
      <c r="AL117" s="204">
        <f>'3e Historical level Inputs'!AL114</f>
        <v>156.82128408270361</v>
      </c>
      <c r="AM117" s="204">
        <f>'3e Historical level Inputs'!AM114</f>
        <v>160.05334295858538</v>
      </c>
      <c r="AN117" s="204">
        <f>'3e Historical level Inputs'!AN114</f>
        <v>171.05986563571534</v>
      </c>
      <c r="AO117" s="204">
        <f>'3e Historical level Inputs'!AO114</f>
        <v>170.07802785187067</v>
      </c>
      <c r="AP117" s="204">
        <f>'3e Historical level Inputs'!AP114</f>
        <v>211.18364579762692</v>
      </c>
      <c r="AQ117" s="172"/>
      <c r="AR117" s="204">
        <f>'3e Historical level Inputs'!AR114</f>
        <v>221.9286821365277</v>
      </c>
      <c r="AS117" s="204">
        <f>'3e Historical level Inputs'!AS114</f>
        <v>221.9286821365277</v>
      </c>
      <c r="AT117" s="204">
        <f>'3e Historical level Inputs'!AT114</f>
        <v>252.2686339812083</v>
      </c>
      <c r="AU117" s="204">
        <f>'3e Historical level Inputs'!AU114</f>
        <v>260.18181224363241</v>
      </c>
      <c r="AV117" s="204">
        <f>'3e Historical level Inputs'!AV114</f>
        <v>264.07391017309408</v>
      </c>
      <c r="AW117" s="204">
        <f>'3e Historical level Inputs'!AW114</f>
        <v>264.07391017309408</v>
      </c>
      <c r="AX117" s="204">
        <f>'3e Historical level Inputs'!AX114</f>
        <v>235.36368567467744</v>
      </c>
      <c r="AY117" s="204">
        <f>'3e Historical level Inputs'!AY114</f>
        <v>227.40600489841836</v>
      </c>
      <c r="AZ117" s="204">
        <f>'3e Historical level Inputs'!AZ114</f>
        <v>248.31934622974373</v>
      </c>
      <c r="BA117" s="204">
        <f>'3e Historical level Inputs'!BA114</f>
        <v>248.31934622974373</v>
      </c>
      <c r="BB117" s="204">
        <f>'3e Historical level Inputs'!BB114</f>
        <v>237.80738359084313</v>
      </c>
      <c r="BC117" s="204">
        <f>'3e Historical level Inputs'!BC114</f>
        <v>237.80738359084313</v>
      </c>
      <c r="BD117" s="204">
        <f>'3e Historical level Inputs'!BD114</f>
        <v>261.7783371155133</v>
      </c>
      <c r="BE117" s="204">
        <f>'3e Historical level Inputs'!BE114</f>
        <v>251.06447952079461</v>
      </c>
      <c r="BF117" s="204">
        <f>'3e Historical level Inputs'!BF114</f>
        <v>275.57040355904081</v>
      </c>
      <c r="BH117" s="174" t="s">
        <v>204</v>
      </c>
      <c r="BI117" s="204">
        <f>'3e Historical level Inputs'!BI114</f>
        <v>122.43954491549439</v>
      </c>
      <c r="BJ117" s="204">
        <f>'3e Historical level Inputs'!BJ114</f>
        <v>122.46354491524748</v>
      </c>
      <c r="BK117" s="204">
        <f>'3e Historical level Inputs'!BK114</f>
        <v>126.26991866834115</v>
      </c>
      <c r="BL117" s="204">
        <f>'3e Historical level Inputs'!BL114</f>
        <v>126.34191866760045</v>
      </c>
      <c r="BM117" s="204">
        <f>'3e Historical level Inputs'!BM114</f>
        <v>131.74472031618731</v>
      </c>
      <c r="BN117" s="204">
        <f>'3e Historical level Inputs'!BN114</f>
        <v>131.30072032075481</v>
      </c>
      <c r="BO117" s="204">
        <f>'3e Historical level Inputs'!BO114</f>
        <v>132.24553140529321</v>
      </c>
      <c r="BP117" s="204">
        <f>'3e Historical level Inputs'!BP114</f>
        <v>129.58153143269809</v>
      </c>
      <c r="BQ117" s="204">
        <f>'3e Historical level Inputs'!BQ114</f>
        <v>123.6783856835283</v>
      </c>
      <c r="BR117" s="204">
        <f>'3e Historical level Inputs'!BR114</f>
        <v>123.24638568797238</v>
      </c>
      <c r="BS117" s="204">
        <f>'3e Historical level Inputs'!BS114</f>
        <v>160.08341657435014</v>
      </c>
      <c r="BT117" s="172"/>
      <c r="BU117" s="204">
        <f>'3e Historical level Inputs'!BU114</f>
        <v>156.36523204518753</v>
      </c>
      <c r="BV117" s="204">
        <f>'3e Historical level Inputs'!BV114</f>
        <v>156.36523204518753</v>
      </c>
      <c r="BW117" s="204">
        <f>'3e Historical level Inputs'!BW114</f>
        <v>158.4287908224137</v>
      </c>
      <c r="BX117" s="204">
        <f>'3e Historical level Inputs'!BX114</f>
        <v>158.4287908224137</v>
      </c>
      <c r="BY117" s="204">
        <f>'3e Historical level Inputs'!BY114</f>
        <v>160.70879079895903</v>
      </c>
      <c r="BZ117" s="204">
        <f>'3e Historical level Inputs'!BZ114</f>
        <v>160.70879079895903</v>
      </c>
      <c r="CA117" s="204">
        <f>'3e Historical level Inputs'!CA114</f>
        <v>163.12102913107302</v>
      </c>
      <c r="CB117" s="204">
        <f>'3e Historical level Inputs'!CB114</f>
        <v>163.12102913107302</v>
      </c>
      <c r="CC117" s="204">
        <f>'3e Historical level Inputs'!CC114</f>
        <v>157.62502918761103</v>
      </c>
      <c r="CD117" s="204">
        <f>'3e Historical level Inputs'!CD114</f>
        <v>157.62502918761103</v>
      </c>
      <c r="CE117" s="204">
        <f>'3e Historical level Inputs'!CE114</f>
        <v>175.6493491085235</v>
      </c>
      <c r="CF117" s="204">
        <f>'3e Historical level Inputs'!CF114</f>
        <v>175.6493491085235</v>
      </c>
      <c r="CG117" s="204">
        <f>'3e Historical level Inputs'!CG114</f>
        <v>185.1299012435139</v>
      </c>
      <c r="CH117" s="204">
        <f>'3e Historical level Inputs'!CH114</f>
        <v>177.41615535836755</v>
      </c>
      <c r="CI117" s="204">
        <f>'3e Historical level Inputs'!CI114</f>
        <v>216.28620302942741</v>
      </c>
      <c r="CJ117" s="144"/>
      <c r="CK117" s="174" t="s">
        <v>204</v>
      </c>
      <c r="CL117" s="204">
        <f>'3e Historical level Inputs'!CL114</f>
        <v>257.38581050543837</v>
      </c>
      <c r="CM117" s="204">
        <f>'3e Historical level Inputs'!CM114</f>
        <v>258.30073581460857</v>
      </c>
      <c r="CN117" s="204">
        <f>'3e Historical level Inputs'!CN114</f>
        <v>257.94828934158437</v>
      </c>
      <c r="CO117" s="204">
        <f>'3e Historical level Inputs'!CO114</f>
        <v>257.62617324577218</v>
      </c>
      <c r="CP117" s="204">
        <f>'3e Historical level Inputs'!CP114</f>
        <v>270.2611118078288</v>
      </c>
      <c r="CQ117" s="204">
        <f>'3e Historical level Inputs'!CQ114</f>
        <v>271.53855421844878</v>
      </c>
      <c r="CR117" s="204">
        <f>'3e Historical level Inputs'!CR114</f>
        <v>272.76546182027027</v>
      </c>
      <c r="CS117" s="204">
        <f>'3e Historical level Inputs'!CS114</f>
        <v>273.5862438980372</v>
      </c>
      <c r="CT117" s="204">
        <f>'3e Historical level Inputs'!CT114</f>
        <v>276.83382854593623</v>
      </c>
      <c r="CU117" s="204">
        <f>'3e Historical level Inputs'!CU114</f>
        <v>276.51682825555167</v>
      </c>
      <c r="CV117" s="204">
        <f>'3e Historical level Inputs'!CV114</f>
        <v>361.82671989724645</v>
      </c>
      <c r="CW117" s="172"/>
      <c r="CX117" s="204">
        <f>'3e Historical level Inputs'!CX114</f>
        <v>363.51486203258912</v>
      </c>
      <c r="CY117" s="204">
        <f>'3e Historical level Inputs'!CY114</f>
        <v>363.51486203258912</v>
      </c>
      <c r="CZ117" s="204">
        <f>'3e Historical level Inputs'!CZ114</f>
        <v>384.40563258603515</v>
      </c>
      <c r="DA117" s="204">
        <f>'3e Historical level Inputs'!DA114</f>
        <v>390.62727745220764</v>
      </c>
      <c r="DB117" s="204">
        <f>'3e Historical level Inputs'!DB114</f>
        <v>393.89964934980719</v>
      </c>
      <c r="DC117" s="204">
        <f>'3e Historical level Inputs'!DC114</f>
        <v>393.89964934980719</v>
      </c>
      <c r="DD117" s="204">
        <f>'3e Historical level Inputs'!DD114</f>
        <v>380.00883941049858</v>
      </c>
      <c r="DE117" s="204">
        <f>'3e Historical level Inputs'!DE114</f>
        <v>373.75383122449881</v>
      </c>
      <c r="DF117" s="204">
        <f>'3e Historical level Inputs'!DF114</f>
        <v>382.61593659524993</v>
      </c>
      <c r="DG117" s="204">
        <f>'3e Historical level Inputs'!DG114</f>
        <v>382.61593659524993</v>
      </c>
      <c r="DH117" s="204">
        <f>'3e Historical level Inputs'!DH114</f>
        <v>389.06098852556613</v>
      </c>
      <c r="DI117" s="204">
        <f>'3e Historical level Inputs'!DI114</f>
        <v>389.06098852556613</v>
      </c>
      <c r="DJ117" s="204">
        <f>'3e Historical level Inputs'!DJ114</f>
        <v>416.2078308025965</v>
      </c>
      <c r="DK117" s="204">
        <f>'3e Historical level Inputs'!DK114</f>
        <v>391.78771365544424</v>
      </c>
      <c r="DL117" s="204">
        <f>'3e Historical level Inputs'!DL114</f>
        <v>457.14599972985843</v>
      </c>
    </row>
    <row r="118" spans="2:116" s="158" customFormat="1" ht="10.5" customHeight="1">
      <c r="B118" s="174" t="s">
        <v>205</v>
      </c>
      <c r="C118" s="204">
        <f>'3e Historical level Inputs'!C115</f>
        <v>78.263999999999996</v>
      </c>
      <c r="D118" s="204">
        <f>'3e Historical level Inputs'!D115</f>
        <v>79.259530332681024</v>
      </c>
      <c r="E118" s="204">
        <f>'3e Historical level Inputs'!E115</f>
        <v>80.408219178082177</v>
      </c>
      <c r="F118" s="204">
        <f>'3e Historical level Inputs'!F115</f>
        <v>81.097432485322898</v>
      </c>
      <c r="G118" s="204">
        <f>'3e Historical level Inputs'!G115</f>
        <v>82.016383561643821</v>
      </c>
      <c r="H118" s="204">
        <f>'3e Historical level Inputs'!H115</f>
        <v>82.629017612524436</v>
      </c>
      <c r="I118" s="204">
        <f>'3e Historical level Inputs'!I115</f>
        <v>83.088493150684926</v>
      </c>
      <c r="J118" s="204">
        <f>'3e Historical level Inputs'!J115</f>
        <v>83.318230919765156</v>
      </c>
      <c r="K118" s="204">
        <f>'3e Historical level Inputs'!K115</f>
        <v>83.777706457925646</v>
      </c>
      <c r="L118" s="204">
        <f>'3e Historical level Inputs'!L115</f>
        <v>85.309291585127184</v>
      </c>
      <c r="M118" s="204">
        <f>'3e Historical level Inputs'!M115</f>
        <v>87.836407045009778</v>
      </c>
      <c r="N118" s="172"/>
      <c r="O118" s="204">
        <f>'3e Historical level Inputs'!O115</f>
        <v>92.278003913894295</v>
      </c>
      <c r="P118" s="204">
        <f>'3e Historical level Inputs'!P115</f>
        <v>92.278003913894295</v>
      </c>
      <c r="Q118" s="204">
        <f>'3e Historical level Inputs'!Q115</f>
        <v>95.953808219178057</v>
      </c>
      <c r="R118" s="204">
        <f>'3e Historical level Inputs'!R115</f>
        <v>95.953808219178057</v>
      </c>
      <c r="S118" s="204">
        <f>'3e Historical level Inputs'!S115</f>
        <v>99.093557729941281</v>
      </c>
      <c r="T118" s="204">
        <f>'3e Historical level Inputs'!T115</f>
        <v>99.093557729941281</v>
      </c>
      <c r="U118" s="204">
        <f>'3e Historical level Inputs'!U115</f>
        <v>99.935929549902113</v>
      </c>
      <c r="V118" s="204">
        <f>'3e Historical level Inputs'!V115</f>
        <v>99.935929549902113</v>
      </c>
      <c r="W118" s="204">
        <f>'3e Historical level Inputs'!W115</f>
        <v>101.85041095890412</v>
      </c>
      <c r="X118" s="204">
        <f>'3e Historical level Inputs'!X115</f>
        <v>101.85041095890412</v>
      </c>
      <c r="Y118" s="204">
        <f>'3e Historical level Inputs'!Y115</f>
        <v>103.45857534246578</v>
      </c>
      <c r="Z118" s="204" t="str">
        <f>'3e Historical level Inputs'!Z115</f>
        <v>-</v>
      </c>
      <c r="AA118" s="204" t="str">
        <f>'3e Historical level Inputs'!AA115</f>
        <v>-</v>
      </c>
      <c r="AB118" s="204" t="str">
        <f>'3e Historical level Inputs'!AB115</f>
        <v>-</v>
      </c>
      <c r="AC118" s="204" t="str">
        <f>'3e Historical level Inputs'!AC115</f>
        <v>-</v>
      </c>
      <c r="AD118" s="144"/>
      <c r="AE118" s="174" t="s">
        <v>205</v>
      </c>
      <c r="AF118" s="204">
        <f>'3e Historical level Inputs'!AF115</f>
        <v>78.263999999999996</v>
      </c>
      <c r="AG118" s="204">
        <f>'3e Historical level Inputs'!AG115</f>
        <v>79.259530332681024</v>
      </c>
      <c r="AH118" s="204">
        <f>'3e Historical level Inputs'!AH115</f>
        <v>80.408219178082177</v>
      </c>
      <c r="AI118" s="204">
        <f>'3e Historical level Inputs'!AI115</f>
        <v>81.097432485322898</v>
      </c>
      <c r="AJ118" s="204">
        <f>'3e Historical level Inputs'!AJ115</f>
        <v>82.016383561643821</v>
      </c>
      <c r="AK118" s="204">
        <f>'3e Historical level Inputs'!AK115</f>
        <v>82.629017612524436</v>
      </c>
      <c r="AL118" s="204">
        <f>'3e Historical level Inputs'!AL115</f>
        <v>83.088493150684926</v>
      </c>
      <c r="AM118" s="204">
        <f>'3e Historical level Inputs'!AM115</f>
        <v>83.318230919765156</v>
      </c>
      <c r="AN118" s="204">
        <f>'3e Historical level Inputs'!AN115</f>
        <v>83.777706457925646</v>
      </c>
      <c r="AO118" s="204">
        <f>'3e Historical level Inputs'!AO115</f>
        <v>85.309291585127184</v>
      </c>
      <c r="AP118" s="204">
        <f>'3e Historical level Inputs'!AP115</f>
        <v>87.836407045009778</v>
      </c>
      <c r="AQ118" s="172"/>
      <c r="AR118" s="204">
        <f>'3e Historical level Inputs'!AR115</f>
        <v>92.278003913894295</v>
      </c>
      <c r="AS118" s="204">
        <f>'3e Historical level Inputs'!AS115</f>
        <v>92.278003913894295</v>
      </c>
      <c r="AT118" s="204">
        <f>'3e Historical level Inputs'!AT115</f>
        <v>95.953808219178057</v>
      </c>
      <c r="AU118" s="204">
        <f>'3e Historical level Inputs'!AU115</f>
        <v>95.953808219178057</v>
      </c>
      <c r="AV118" s="204">
        <f>'3e Historical level Inputs'!AV115</f>
        <v>99.093557729941281</v>
      </c>
      <c r="AW118" s="204">
        <f>'3e Historical level Inputs'!AW115</f>
        <v>99.093557729941281</v>
      </c>
      <c r="AX118" s="204">
        <f>'3e Historical level Inputs'!AX115</f>
        <v>99.935929549902113</v>
      </c>
      <c r="AY118" s="204">
        <f>'3e Historical level Inputs'!AY115</f>
        <v>99.935929549902113</v>
      </c>
      <c r="AZ118" s="204">
        <f>'3e Historical level Inputs'!AZ115</f>
        <v>101.85041095890412</v>
      </c>
      <c r="BA118" s="204">
        <f>'3e Historical level Inputs'!BA115</f>
        <v>101.85041095890412</v>
      </c>
      <c r="BB118" s="204">
        <f>'3e Historical level Inputs'!BB115</f>
        <v>103.45857534246578</v>
      </c>
      <c r="BC118" s="204" t="str">
        <f>'3e Historical level Inputs'!BC115</f>
        <v>-</v>
      </c>
      <c r="BD118" s="204" t="str">
        <f>'3e Historical level Inputs'!BD115</f>
        <v>-</v>
      </c>
      <c r="BE118" s="204" t="str">
        <f>'3e Historical level Inputs'!BE115</f>
        <v>-</v>
      </c>
      <c r="BF118" s="204" t="str">
        <f>'3e Historical level Inputs'!BF115</f>
        <v>-</v>
      </c>
      <c r="BH118" s="174" t="s">
        <v>205</v>
      </c>
      <c r="BI118" s="204">
        <f>'3e Historical level Inputs'!BI115</f>
        <v>89.202099999999987</v>
      </c>
      <c r="BJ118" s="204">
        <f>'3e Historical level Inputs'!BJ115</f>
        <v>90.336764677103716</v>
      </c>
      <c r="BK118" s="204">
        <f>'3e Historical level Inputs'!BK115</f>
        <v>91.64599315068493</v>
      </c>
      <c r="BL118" s="204">
        <f>'3e Historical level Inputs'!BL115</f>
        <v>92.431530234833659</v>
      </c>
      <c r="BM118" s="204">
        <f>'3e Historical level Inputs'!BM115</f>
        <v>93.478913013698644</v>
      </c>
      <c r="BN118" s="204">
        <f>'3e Historical level Inputs'!BN115</f>
        <v>94.177168199608587</v>
      </c>
      <c r="BO118" s="204">
        <f>'3e Historical level Inputs'!BO115</f>
        <v>94.700859589041102</v>
      </c>
      <c r="BP118" s="204">
        <f>'3e Historical level Inputs'!BP115</f>
        <v>94.96270528375733</v>
      </c>
      <c r="BQ118" s="204">
        <f>'3e Historical level Inputs'!BQ115</f>
        <v>95.486396673189816</v>
      </c>
      <c r="BR118" s="204">
        <f>'3e Historical level Inputs'!BR115</f>
        <v>97.232034637964787</v>
      </c>
      <c r="BS118" s="204">
        <f>'3e Historical level Inputs'!BS115</f>
        <v>100.11233727984344</v>
      </c>
      <c r="BT118" s="172"/>
      <c r="BU118" s="204">
        <f>'3e Historical level Inputs'!BU115</f>
        <v>105.1746873776908</v>
      </c>
      <c r="BV118" s="204">
        <f>'3e Historical level Inputs'!BV115</f>
        <v>105.1746873776908</v>
      </c>
      <c r="BW118" s="204">
        <f>'3e Historical level Inputs'!BW115</f>
        <v>109.36421849315069</v>
      </c>
      <c r="BX118" s="204">
        <f>'3e Historical level Inputs'!BX115</f>
        <v>109.36421849315069</v>
      </c>
      <c r="BY118" s="204">
        <f>'3e Historical level Inputs'!BY115</f>
        <v>112.94277632093933</v>
      </c>
      <c r="BZ118" s="204">
        <f>'3e Historical level Inputs'!BZ115</f>
        <v>112.94277632093933</v>
      </c>
      <c r="CA118" s="204">
        <f>'3e Historical level Inputs'!CA115</f>
        <v>113.90287720156557</v>
      </c>
      <c r="CB118" s="204">
        <f>'3e Historical level Inputs'!CB115</f>
        <v>113.90287720156557</v>
      </c>
      <c r="CC118" s="204">
        <f>'3e Historical level Inputs'!CC115</f>
        <v>116.08492465753422</v>
      </c>
      <c r="CD118" s="204">
        <f>'3e Historical level Inputs'!CD115</f>
        <v>116.08492465753422</v>
      </c>
      <c r="CE118" s="204">
        <f>'3e Historical level Inputs'!CE115</f>
        <v>117.91784452054797</v>
      </c>
      <c r="CF118" s="204" t="str">
        <f>'3e Historical level Inputs'!CF115</f>
        <v>-</v>
      </c>
      <c r="CG118" s="204" t="str">
        <f>'3e Historical level Inputs'!CG115</f>
        <v>-</v>
      </c>
      <c r="CH118" s="204" t="str">
        <f>'3e Historical level Inputs'!CH115</f>
        <v>-</v>
      </c>
      <c r="CI118" s="204" t="str">
        <f>'3e Historical level Inputs'!CI115</f>
        <v>-</v>
      </c>
      <c r="CJ118" s="144"/>
      <c r="CK118" s="174" t="s">
        <v>205</v>
      </c>
      <c r="CL118" s="204">
        <f>'3e Historical level Inputs'!CL115</f>
        <v>167.46609999999998</v>
      </c>
      <c r="CM118" s="204">
        <f>'3e Historical level Inputs'!CM115</f>
        <v>169.59629500978474</v>
      </c>
      <c r="CN118" s="204">
        <f>'3e Historical level Inputs'!CN115</f>
        <v>172.05421232876711</v>
      </c>
      <c r="CO118" s="204">
        <f>'3e Historical level Inputs'!CO115</f>
        <v>173.52896272015656</v>
      </c>
      <c r="CP118" s="204">
        <f>'3e Historical level Inputs'!CP115</f>
        <v>175.49529657534248</v>
      </c>
      <c r="CQ118" s="204">
        <f>'3e Historical level Inputs'!CQ115</f>
        <v>176.80618581213304</v>
      </c>
      <c r="CR118" s="204">
        <f>'3e Historical level Inputs'!CR115</f>
        <v>177.78935273972604</v>
      </c>
      <c r="CS118" s="204">
        <f>'3e Historical level Inputs'!CS115</f>
        <v>178.28093620352249</v>
      </c>
      <c r="CT118" s="204">
        <f>'3e Historical level Inputs'!CT115</f>
        <v>179.26410313111546</v>
      </c>
      <c r="CU118" s="204">
        <f>'3e Historical level Inputs'!CU115</f>
        <v>182.54132622309197</v>
      </c>
      <c r="CV118" s="204">
        <f>'3e Historical level Inputs'!CV115</f>
        <v>187.94874432485324</v>
      </c>
      <c r="CW118" s="172"/>
      <c r="CX118" s="204">
        <f>'3e Historical level Inputs'!CX115</f>
        <v>197.4526912915851</v>
      </c>
      <c r="CY118" s="204">
        <f>'3e Historical level Inputs'!CY115</f>
        <v>197.4526912915851</v>
      </c>
      <c r="CZ118" s="204">
        <f>'3e Historical level Inputs'!CZ115</f>
        <v>205.31802671232873</v>
      </c>
      <c r="DA118" s="204">
        <f>'3e Historical level Inputs'!DA115</f>
        <v>205.31802671232873</v>
      </c>
      <c r="DB118" s="204">
        <f>'3e Historical level Inputs'!DB115</f>
        <v>212.03633405088061</v>
      </c>
      <c r="DC118" s="204">
        <f>'3e Historical level Inputs'!DC115</f>
        <v>212.03633405088061</v>
      </c>
      <c r="DD118" s="204">
        <f>'3e Historical level Inputs'!DD115</f>
        <v>213.8388067514677</v>
      </c>
      <c r="DE118" s="204">
        <f>'3e Historical level Inputs'!DE115</f>
        <v>213.8388067514677</v>
      </c>
      <c r="DF118" s="204">
        <f>'3e Historical level Inputs'!DF115</f>
        <v>217.93533561643835</v>
      </c>
      <c r="DG118" s="204">
        <f>'3e Historical level Inputs'!DG115</f>
        <v>217.93533561643835</v>
      </c>
      <c r="DH118" s="204">
        <f>'3e Historical level Inputs'!DH115</f>
        <v>221.37641986301375</v>
      </c>
      <c r="DI118" s="204" t="str">
        <f>'3e Historical level Inputs'!DI115</f>
        <v>-</v>
      </c>
      <c r="DJ118" s="204" t="str">
        <f>'3e Historical level Inputs'!DJ115</f>
        <v>-</v>
      </c>
      <c r="DK118" s="204" t="str">
        <f>'3e Historical level Inputs'!DK115</f>
        <v>-</v>
      </c>
      <c r="DL118" s="204" t="str">
        <f>'3e Historical level Inputs'!DL115</f>
        <v>-</v>
      </c>
    </row>
    <row r="119" spans="2:116" s="158" customFormat="1" ht="10.5" customHeight="1">
      <c r="B119" s="174" t="s">
        <v>206</v>
      </c>
      <c r="C119" s="204">
        <f>'3e Historical level Inputs'!C116</f>
        <v>0</v>
      </c>
      <c r="D119" s="204">
        <f>'3e Historical level Inputs'!D116</f>
        <v>-0.18995111249132623</v>
      </c>
      <c r="E119" s="204">
        <f>'3e Historical level Inputs'!E116</f>
        <v>2.3898870370752552</v>
      </c>
      <c r="F119" s="204">
        <f>'3e Historical level Inputs'!F116</f>
        <v>2.4654814606041811</v>
      </c>
      <c r="G119" s="204">
        <f>'3e Historical level Inputs'!G116</f>
        <v>4.8850955964817686</v>
      </c>
      <c r="H119" s="204">
        <f>'3e Historical level Inputs'!H116</f>
        <v>4.7480163427765101</v>
      </c>
      <c r="I119" s="204">
        <f>'3e Historical level Inputs'!I116</f>
        <v>7.0936419973386942</v>
      </c>
      <c r="J119" s="204">
        <f>'3e Historical level Inputs'!J116</f>
        <v>6.2155900817178926</v>
      </c>
      <c r="K119" s="204">
        <f>'3e Historical level Inputs'!K116</f>
        <v>5.8459595331056082</v>
      </c>
      <c r="L119" s="204">
        <f>'3e Historical level Inputs'!L116</f>
        <v>6.2696858243973574</v>
      </c>
      <c r="M119" s="204">
        <f>'3e Historical level Inputs'!M116</f>
        <v>6.0892580260299445</v>
      </c>
      <c r="N119" s="172"/>
      <c r="O119" s="204">
        <f>'3e Historical level Inputs'!O116</f>
        <v>5.9026181198620185</v>
      </c>
      <c r="P119" s="204">
        <f>'3e Historical level Inputs'!P116</f>
        <v>5.9026181198620185</v>
      </c>
      <c r="Q119" s="204">
        <f>'3e Historical level Inputs'!Q116</f>
        <v>6.7712661500374631</v>
      </c>
      <c r="R119" s="204">
        <f>'3e Historical level Inputs'!R116</f>
        <v>6.7712661500374631</v>
      </c>
      <c r="S119" s="204">
        <f>'3e Historical level Inputs'!S116</f>
        <v>6.0259240673832313</v>
      </c>
      <c r="T119" s="204">
        <f>'3e Historical level Inputs'!T116</f>
        <v>6.0259240673832313</v>
      </c>
      <c r="U119" s="204">
        <f>'3e Historical level Inputs'!U116</f>
        <v>6.7612826686401357</v>
      </c>
      <c r="V119" s="204">
        <f>'3e Historical level Inputs'!V116</f>
        <v>6.7612826686401357</v>
      </c>
      <c r="W119" s="204">
        <f>'3e Historical level Inputs'!W116</f>
        <v>5.7994907872682688</v>
      </c>
      <c r="X119" s="204">
        <f>'3e Historical level Inputs'!X116</f>
        <v>5.7994907872682688</v>
      </c>
      <c r="Y119" s="204">
        <f>'3e Historical level Inputs'!Y116</f>
        <v>5.4481787827726809</v>
      </c>
      <c r="Z119" s="204">
        <f>'3e Historical level Inputs'!Z116</f>
        <v>0.10390263632931142</v>
      </c>
      <c r="AA119" s="204">
        <f>'3e Historical level Inputs'!AA116</f>
        <v>-3.1599999999999997</v>
      </c>
      <c r="AB119" s="204">
        <f>'3e Historical level Inputs'!AB116</f>
        <v>-3.1599999999999997</v>
      </c>
      <c r="AC119" s="204">
        <f>'3e Historical level Inputs'!AC116</f>
        <v>-5.2275331950000004</v>
      </c>
      <c r="AD119" s="144"/>
      <c r="AE119" s="174" t="s">
        <v>206</v>
      </c>
      <c r="AF119" s="204">
        <f>'3e Historical level Inputs'!AF116</f>
        <v>0</v>
      </c>
      <c r="AG119" s="204">
        <f>'3e Historical level Inputs'!AG116</f>
        <v>-0.18995111249132623</v>
      </c>
      <c r="AH119" s="204">
        <f>'3e Historical level Inputs'!AH116</f>
        <v>2.3898870370752552</v>
      </c>
      <c r="AI119" s="204">
        <f>'3e Historical level Inputs'!AI116</f>
        <v>2.4654814606041811</v>
      </c>
      <c r="AJ119" s="204">
        <f>'3e Historical level Inputs'!AJ116</f>
        <v>4.8850955964817686</v>
      </c>
      <c r="AK119" s="204">
        <f>'3e Historical level Inputs'!AK116</f>
        <v>4.7480163427765101</v>
      </c>
      <c r="AL119" s="204">
        <f>'3e Historical level Inputs'!AL116</f>
        <v>7.0936419973386942</v>
      </c>
      <c r="AM119" s="204">
        <f>'3e Historical level Inputs'!AM116</f>
        <v>6.2155900817178926</v>
      </c>
      <c r="AN119" s="204">
        <f>'3e Historical level Inputs'!AN116</f>
        <v>5.8459595331056082</v>
      </c>
      <c r="AO119" s="204">
        <f>'3e Historical level Inputs'!AO116</f>
        <v>6.2696858243973574</v>
      </c>
      <c r="AP119" s="204">
        <f>'3e Historical level Inputs'!AP116</f>
        <v>6.0892580260299445</v>
      </c>
      <c r="AQ119" s="172"/>
      <c r="AR119" s="204">
        <f>'3e Historical level Inputs'!AR116</f>
        <v>5.9026181198620185</v>
      </c>
      <c r="AS119" s="204">
        <f>'3e Historical level Inputs'!AS116</f>
        <v>5.9026181198620185</v>
      </c>
      <c r="AT119" s="204">
        <f>'3e Historical level Inputs'!AT116</f>
        <v>6.7712661500374631</v>
      </c>
      <c r="AU119" s="204">
        <f>'3e Historical level Inputs'!AU116</f>
        <v>6.7712661500374631</v>
      </c>
      <c r="AV119" s="204">
        <f>'3e Historical level Inputs'!AV116</f>
        <v>6.0259240673832313</v>
      </c>
      <c r="AW119" s="204">
        <f>'3e Historical level Inputs'!AW116</f>
        <v>6.0259240673832313</v>
      </c>
      <c r="AX119" s="204">
        <f>'3e Historical level Inputs'!AX116</f>
        <v>6.7612826686401357</v>
      </c>
      <c r="AY119" s="204">
        <f>'3e Historical level Inputs'!AY116</f>
        <v>6.7612826686401357</v>
      </c>
      <c r="AZ119" s="204">
        <f>'3e Historical level Inputs'!AZ116</f>
        <v>5.7994907872682688</v>
      </c>
      <c r="BA119" s="204">
        <f>'3e Historical level Inputs'!BA116</f>
        <v>5.7994907872682688</v>
      </c>
      <c r="BB119" s="204">
        <f>'3e Historical level Inputs'!BB116</f>
        <v>5.4481787827726809</v>
      </c>
      <c r="BC119" s="204">
        <f>'3e Historical level Inputs'!BC116</f>
        <v>0.10390263632931142</v>
      </c>
      <c r="BD119" s="204">
        <f>'3e Historical level Inputs'!BD116</f>
        <v>-3.1599999999999997</v>
      </c>
      <c r="BE119" s="204">
        <f>'3e Historical level Inputs'!BE116</f>
        <v>-3.1599999999999997</v>
      </c>
      <c r="BF119" s="204">
        <f>'3e Historical level Inputs'!BF116</f>
        <v>-5.2275331950000004</v>
      </c>
      <c r="BH119" s="174" t="s">
        <v>206</v>
      </c>
      <c r="BI119" s="204">
        <f>'3e Historical level Inputs'!BI116</f>
        <v>0</v>
      </c>
      <c r="BJ119" s="204">
        <f>'3e Historical level Inputs'!BJ116</f>
        <v>-0.14839729644435984</v>
      </c>
      <c r="BK119" s="204">
        <f>'3e Historical level Inputs'!BK116</f>
        <v>1.899695256253338</v>
      </c>
      <c r="BL119" s="204">
        <f>'3e Historical level Inputs'!BL116</f>
        <v>1.9653659209909347</v>
      </c>
      <c r="BM119" s="204">
        <f>'3e Historical level Inputs'!BM116</f>
        <v>3.9407096937509896</v>
      </c>
      <c r="BN119" s="204">
        <f>'3e Historical level Inputs'!BN116</f>
        <v>3.6877871322225366</v>
      </c>
      <c r="BO119" s="204">
        <f>'3e Historical level Inputs'!BO116</f>
        <v>5.3969094444864529</v>
      </c>
      <c r="BP119" s="204">
        <f>'3e Historical level Inputs'!BP116</f>
        <v>4.6837637900821667</v>
      </c>
      <c r="BQ119" s="204">
        <f>'3e Historical level Inputs'!BQ116</f>
        <v>4.4188952689582788</v>
      </c>
      <c r="BR119" s="204">
        <f>'3e Historical level Inputs'!BR116</f>
        <v>-1.4350963821646192</v>
      </c>
      <c r="BS119" s="204">
        <f>'3e Historical level Inputs'!BS116</f>
        <v>-3.050256404560824</v>
      </c>
      <c r="BT119" s="172"/>
      <c r="BU119" s="204">
        <f>'3e Historical level Inputs'!BU116</f>
        <v>-8.5975135901744455</v>
      </c>
      <c r="BV119" s="204">
        <f>'3e Historical level Inputs'!BV116</f>
        <v>-8.5975135901744455</v>
      </c>
      <c r="BW119" s="204">
        <f>'3e Historical level Inputs'!BW116</f>
        <v>-10.436010742446907</v>
      </c>
      <c r="BX119" s="204">
        <f>'3e Historical level Inputs'!BX116</f>
        <v>-10.436010742446907</v>
      </c>
      <c r="BY119" s="204">
        <f>'3e Historical level Inputs'!BY116</f>
        <v>-11.080758582985029</v>
      </c>
      <c r="BZ119" s="204">
        <f>'3e Historical level Inputs'!BZ116</f>
        <v>-11.080758582985029</v>
      </c>
      <c r="CA119" s="204">
        <f>'3e Historical level Inputs'!CA116</f>
        <v>-15.133734561882791</v>
      </c>
      <c r="CB119" s="204">
        <f>'3e Historical level Inputs'!CB116</f>
        <v>-15.133734561882791</v>
      </c>
      <c r="CC119" s="204">
        <f>'3e Historical level Inputs'!CC116</f>
        <v>-28.970465919691367</v>
      </c>
      <c r="CD119" s="204">
        <f>'3e Historical level Inputs'!CD116</f>
        <v>-28.970465919691367</v>
      </c>
      <c r="CE119" s="204">
        <f>'3e Historical level Inputs'!CE116</f>
        <v>-32.136924748769736</v>
      </c>
      <c r="CF119" s="204">
        <f>'3e Historical level Inputs'!CF116</f>
        <v>-18.433633913574564</v>
      </c>
      <c r="CG119" s="204">
        <f>'3e Historical level Inputs'!CG116</f>
        <v>-6.450000000000002</v>
      </c>
      <c r="CH119" s="204">
        <f>'3e Historical level Inputs'!CH116</f>
        <v>-6.450000000000002</v>
      </c>
      <c r="CI119" s="204">
        <f>'3e Historical level Inputs'!CI116</f>
        <v>-8.9919152460000014</v>
      </c>
      <c r="CJ119" s="144"/>
      <c r="CK119" s="174" t="s">
        <v>206</v>
      </c>
      <c r="CL119" s="204">
        <f>'3e Historical level Inputs'!CL116</f>
        <v>0</v>
      </c>
      <c r="CM119" s="204">
        <f>'3e Historical level Inputs'!CM116</f>
        <v>-0.33834840893568607</v>
      </c>
      <c r="CN119" s="204">
        <f>'3e Historical level Inputs'!CN116</f>
        <v>4.2895822933285928</v>
      </c>
      <c r="CO119" s="204">
        <f>'3e Historical level Inputs'!CO116</f>
        <v>4.4308473815951155</v>
      </c>
      <c r="CP119" s="204">
        <f>'3e Historical level Inputs'!CP116</f>
        <v>8.8258052902327577</v>
      </c>
      <c r="CQ119" s="204">
        <f>'3e Historical level Inputs'!CQ116</f>
        <v>8.4358034749990463</v>
      </c>
      <c r="CR119" s="204">
        <f>'3e Historical level Inputs'!CR116</f>
        <v>12.490551441825147</v>
      </c>
      <c r="CS119" s="204">
        <f>'3e Historical level Inputs'!CS116</f>
        <v>10.899353871800059</v>
      </c>
      <c r="CT119" s="204">
        <f>'3e Historical level Inputs'!CT116</f>
        <v>10.264854802063887</v>
      </c>
      <c r="CU119" s="204">
        <f>'3e Historical level Inputs'!CU116</f>
        <v>4.8345894422327387</v>
      </c>
      <c r="CV119" s="204">
        <f>'3e Historical level Inputs'!CV116</f>
        <v>3.0390016214691205</v>
      </c>
      <c r="CW119" s="172"/>
      <c r="CX119" s="204">
        <f>'3e Historical level Inputs'!CX116</f>
        <v>-2.694895470312427</v>
      </c>
      <c r="CY119" s="204">
        <f>'3e Historical level Inputs'!CY116</f>
        <v>-2.694895470312427</v>
      </c>
      <c r="CZ119" s="204">
        <f>'3e Historical level Inputs'!CZ116</f>
        <v>-3.6647445924094439</v>
      </c>
      <c r="DA119" s="204">
        <f>'3e Historical level Inputs'!DA116</f>
        <v>-3.6647445924094439</v>
      </c>
      <c r="DB119" s="204">
        <f>'3e Historical level Inputs'!DB116</f>
        <v>-5.0548345156017973</v>
      </c>
      <c r="DC119" s="204">
        <f>'3e Historical level Inputs'!DC116</f>
        <v>-5.0548345156017973</v>
      </c>
      <c r="DD119" s="204">
        <f>'3e Historical level Inputs'!DD116</f>
        <v>-8.3724518932426548</v>
      </c>
      <c r="DE119" s="204">
        <f>'3e Historical level Inputs'!DE116</f>
        <v>-8.3724518932426548</v>
      </c>
      <c r="DF119" s="204">
        <f>'3e Historical level Inputs'!DF116</f>
        <v>-23.170975132423099</v>
      </c>
      <c r="DG119" s="204">
        <f>'3e Historical level Inputs'!DG116</f>
        <v>-23.170975132423099</v>
      </c>
      <c r="DH119" s="204">
        <f>'3e Historical level Inputs'!DH116</f>
        <v>-26.688745965997057</v>
      </c>
      <c r="DI119" s="204">
        <f>'3e Historical level Inputs'!DI116</f>
        <v>-18.329731277245251</v>
      </c>
      <c r="DJ119" s="204">
        <f>'3e Historical level Inputs'!DJ116</f>
        <v>-9.6100000000000012</v>
      </c>
      <c r="DK119" s="204">
        <f>'3e Historical level Inputs'!DK116</f>
        <v>-9.6100000000000012</v>
      </c>
      <c r="DL119" s="204">
        <f>'3e Historical level Inputs'!DL116</f>
        <v>-14.219448441000001</v>
      </c>
    </row>
    <row r="120" spans="2:116" s="158" customFormat="1" ht="10.5" customHeight="1">
      <c r="B120" s="174" t="s">
        <v>207</v>
      </c>
      <c r="C120" s="204" t="str">
        <f>'3e Historical level Inputs'!C117</f>
        <v>-</v>
      </c>
      <c r="D120" s="204" t="str">
        <f>'3e Historical level Inputs'!D117</f>
        <v>-</v>
      </c>
      <c r="E120" s="204" t="str">
        <f>'3e Historical level Inputs'!E117</f>
        <v>-</v>
      </c>
      <c r="F120" s="204" t="str">
        <f>'3e Historical level Inputs'!F117</f>
        <v>-</v>
      </c>
      <c r="G120" s="204" t="str">
        <f>'3e Historical level Inputs'!G117</f>
        <v>-</v>
      </c>
      <c r="H120" s="204" t="str">
        <f>'3e Historical level Inputs'!H117</f>
        <v>-</v>
      </c>
      <c r="I120" s="204" t="str">
        <f>'3e Historical level Inputs'!I117</f>
        <v>-</v>
      </c>
      <c r="J120" s="204" t="str">
        <f>'3e Historical level Inputs'!J117</f>
        <v>-</v>
      </c>
      <c r="K120" s="204" t="str">
        <f>'3e Historical level Inputs'!K117</f>
        <v>-</v>
      </c>
      <c r="L120" s="204" t="str">
        <f>'3e Historical level Inputs'!L117</f>
        <v>-</v>
      </c>
      <c r="M120" s="204" t="str">
        <f>'3e Historical level Inputs'!M117</f>
        <v>-</v>
      </c>
      <c r="N120" s="172"/>
      <c r="O120" s="204" t="str">
        <f>'3e Historical level Inputs'!O117</f>
        <v>-</v>
      </c>
      <c r="P120" s="204" t="str">
        <f>'3e Historical level Inputs'!P117</f>
        <v>-</v>
      </c>
      <c r="Q120" s="204" t="str">
        <f>'3e Historical level Inputs'!Q117</f>
        <v>-</v>
      </c>
      <c r="R120" s="204" t="str">
        <f>'3e Historical level Inputs'!R117</f>
        <v>-</v>
      </c>
      <c r="S120" s="204" t="str">
        <f>'3e Historical level Inputs'!S117</f>
        <v>-</v>
      </c>
      <c r="T120" s="204" t="str">
        <f>'3e Historical level Inputs'!T117</f>
        <v>-</v>
      </c>
      <c r="U120" s="204" t="str">
        <f>'3e Historical level Inputs'!U117</f>
        <v>-</v>
      </c>
      <c r="V120" s="204" t="str">
        <f>'3e Historical level Inputs'!V117</f>
        <v>-</v>
      </c>
      <c r="W120" s="204" t="str">
        <f>'3e Historical level Inputs'!W117</f>
        <v>-</v>
      </c>
      <c r="X120" s="204" t="str">
        <f>'3e Historical level Inputs'!X117</f>
        <v>-</v>
      </c>
      <c r="Y120" s="204" t="str">
        <f>'3e Historical level Inputs'!Y117</f>
        <v>-</v>
      </c>
      <c r="Z120" s="204">
        <f>'3e Historical level Inputs'!Z117</f>
        <v>18.083358471971334</v>
      </c>
      <c r="AA120" s="204">
        <f>'3e Historical level Inputs'!AA117</f>
        <v>19.203487120664882</v>
      </c>
      <c r="AB120" s="204">
        <f>'3e Historical level Inputs'!AB117</f>
        <v>19.203487120664882</v>
      </c>
      <c r="AC120" s="204">
        <f>'3e Historical level Inputs'!AC117</f>
        <v>18.547514834678175</v>
      </c>
      <c r="AD120" s="144"/>
      <c r="AE120" s="174" t="s">
        <v>207</v>
      </c>
      <c r="AF120" s="204" t="str">
        <f>'3e Historical level Inputs'!AF117</f>
        <v>-</v>
      </c>
      <c r="AG120" s="204" t="str">
        <f>'3e Historical level Inputs'!AG117</f>
        <v>-</v>
      </c>
      <c r="AH120" s="204" t="str">
        <f>'3e Historical level Inputs'!AH117</f>
        <v>-</v>
      </c>
      <c r="AI120" s="204" t="str">
        <f>'3e Historical level Inputs'!AI117</f>
        <v>-</v>
      </c>
      <c r="AJ120" s="204" t="str">
        <f>'3e Historical level Inputs'!AJ117</f>
        <v>-</v>
      </c>
      <c r="AK120" s="204" t="str">
        <f>'3e Historical level Inputs'!AK117</f>
        <v>-</v>
      </c>
      <c r="AL120" s="204" t="str">
        <f>'3e Historical level Inputs'!AL117</f>
        <v>-</v>
      </c>
      <c r="AM120" s="204" t="str">
        <f>'3e Historical level Inputs'!AM117</f>
        <v>-</v>
      </c>
      <c r="AN120" s="204" t="str">
        <f>'3e Historical level Inputs'!AN117</f>
        <v>-</v>
      </c>
      <c r="AO120" s="204" t="str">
        <f>'3e Historical level Inputs'!AO117</f>
        <v>-</v>
      </c>
      <c r="AP120" s="204" t="str">
        <f>'3e Historical level Inputs'!AP117</f>
        <v>-</v>
      </c>
      <c r="AQ120" s="172"/>
      <c r="AR120" s="204" t="str">
        <f>'3e Historical level Inputs'!AR117</f>
        <v>-</v>
      </c>
      <c r="AS120" s="204" t="str">
        <f>'3e Historical level Inputs'!AS117</f>
        <v>-</v>
      </c>
      <c r="AT120" s="204" t="str">
        <f>'3e Historical level Inputs'!AT117</f>
        <v>-</v>
      </c>
      <c r="AU120" s="204" t="str">
        <f>'3e Historical level Inputs'!AU117</f>
        <v>-</v>
      </c>
      <c r="AV120" s="204" t="str">
        <f>'3e Historical level Inputs'!AV117</f>
        <v>-</v>
      </c>
      <c r="AW120" s="204" t="str">
        <f>'3e Historical level Inputs'!AW117</f>
        <v>-</v>
      </c>
      <c r="AX120" s="204" t="str">
        <f>'3e Historical level Inputs'!AX117</f>
        <v>-</v>
      </c>
      <c r="AY120" s="204" t="str">
        <f>'3e Historical level Inputs'!AY117</f>
        <v>-</v>
      </c>
      <c r="AZ120" s="204" t="str">
        <f>'3e Historical level Inputs'!AZ117</f>
        <v>-</v>
      </c>
      <c r="BA120" s="204" t="str">
        <f>'3e Historical level Inputs'!BA117</f>
        <v>-</v>
      </c>
      <c r="BB120" s="204" t="str">
        <f>'3e Historical level Inputs'!BB117</f>
        <v>-</v>
      </c>
      <c r="BC120" s="204">
        <f>'3e Historical level Inputs'!BC117</f>
        <v>18.449596789728339</v>
      </c>
      <c r="BD120" s="204">
        <f>'3e Historical level Inputs'!BD117</f>
        <v>19.594655344963947</v>
      </c>
      <c r="BE120" s="204">
        <f>'3e Historical level Inputs'!BE117</f>
        <v>19.594655344963947</v>
      </c>
      <c r="BF120" s="204">
        <f>'3e Historical level Inputs'!BF117</f>
        <v>18.928467215630555</v>
      </c>
      <c r="BH120" s="174" t="s">
        <v>207</v>
      </c>
      <c r="BI120" s="204" t="str">
        <f>'3e Historical level Inputs'!BI117</f>
        <v>-</v>
      </c>
      <c r="BJ120" s="204" t="str">
        <f>'3e Historical level Inputs'!BJ117</f>
        <v>-</v>
      </c>
      <c r="BK120" s="204" t="str">
        <f>'3e Historical level Inputs'!BK117</f>
        <v>-</v>
      </c>
      <c r="BL120" s="204" t="str">
        <f>'3e Historical level Inputs'!BL117</f>
        <v>-</v>
      </c>
      <c r="BM120" s="204" t="str">
        <f>'3e Historical level Inputs'!BM117</f>
        <v>-</v>
      </c>
      <c r="BN120" s="204" t="str">
        <f>'3e Historical level Inputs'!BN117</f>
        <v>-</v>
      </c>
      <c r="BO120" s="204" t="str">
        <f>'3e Historical level Inputs'!BO117</f>
        <v>-</v>
      </c>
      <c r="BP120" s="204" t="str">
        <f>'3e Historical level Inputs'!BP117</f>
        <v>-</v>
      </c>
      <c r="BQ120" s="204" t="str">
        <f>'3e Historical level Inputs'!BQ117</f>
        <v>-</v>
      </c>
      <c r="BR120" s="204" t="str">
        <f>'3e Historical level Inputs'!BR117</f>
        <v>-</v>
      </c>
      <c r="BS120" s="204" t="str">
        <f>'3e Historical level Inputs'!BS117</f>
        <v>-</v>
      </c>
      <c r="BT120" s="172"/>
      <c r="BU120" s="204" t="str">
        <f>'3e Historical level Inputs'!BU117</f>
        <v>-</v>
      </c>
      <c r="BV120" s="204" t="str">
        <f>'3e Historical level Inputs'!BV117</f>
        <v>-</v>
      </c>
      <c r="BW120" s="204" t="str">
        <f>'3e Historical level Inputs'!BW117</f>
        <v>-</v>
      </c>
      <c r="BX120" s="204" t="str">
        <f>'3e Historical level Inputs'!BX117</f>
        <v>-</v>
      </c>
      <c r="BY120" s="204" t="str">
        <f>'3e Historical level Inputs'!BY117</f>
        <v>-</v>
      </c>
      <c r="BZ120" s="204" t="str">
        <f>'3e Historical level Inputs'!BZ117</f>
        <v>-</v>
      </c>
      <c r="CA120" s="204" t="str">
        <f>'3e Historical level Inputs'!CA117</f>
        <v>-</v>
      </c>
      <c r="CB120" s="204" t="str">
        <f>'3e Historical level Inputs'!CB117</f>
        <v>-</v>
      </c>
      <c r="CC120" s="204" t="str">
        <f>'3e Historical level Inputs'!CC117</f>
        <v>-</v>
      </c>
      <c r="CD120" s="204" t="str">
        <f>'3e Historical level Inputs'!CD117</f>
        <v>-</v>
      </c>
      <c r="CE120" s="204" t="str">
        <f>'3e Historical level Inputs'!CE117</f>
        <v>-</v>
      </c>
      <c r="CF120" s="204">
        <f>'3e Historical level Inputs'!CF117</f>
        <v>14.584162650410347</v>
      </c>
      <c r="CG120" s="204">
        <f>'3e Historical level Inputs'!CG117</f>
        <v>15.337786062795905</v>
      </c>
      <c r="CH120" s="204">
        <f>'3e Historical level Inputs'!CH117</f>
        <v>15.337786062795905</v>
      </c>
      <c r="CI120" s="204">
        <f>'3e Historical level Inputs'!CI117</f>
        <v>15.474543499287646</v>
      </c>
      <c r="CJ120" s="144"/>
      <c r="CK120" s="174" t="s">
        <v>207</v>
      </c>
      <c r="CL120" s="204" t="str">
        <f>'3e Historical level Inputs'!CL117</f>
        <v>-</v>
      </c>
      <c r="CM120" s="204" t="str">
        <f>'3e Historical level Inputs'!CM117</f>
        <v>-</v>
      </c>
      <c r="CN120" s="204" t="str">
        <f>'3e Historical level Inputs'!CN117</f>
        <v>-</v>
      </c>
      <c r="CO120" s="204" t="str">
        <f>'3e Historical level Inputs'!CO117</f>
        <v>-</v>
      </c>
      <c r="CP120" s="204" t="str">
        <f>'3e Historical level Inputs'!CP117</f>
        <v>-</v>
      </c>
      <c r="CQ120" s="204" t="str">
        <f>'3e Historical level Inputs'!CQ117</f>
        <v>-</v>
      </c>
      <c r="CR120" s="204" t="str">
        <f>'3e Historical level Inputs'!CR117</f>
        <v>-</v>
      </c>
      <c r="CS120" s="204" t="str">
        <f>'3e Historical level Inputs'!CS117</f>
        <v>-</v>
      </c>
      <c r="CT120" s="204" t="str">
        <f>'3e Historical level Inputs'!CT117</f>
        <v>-</v>
      </c>
      <c r="CU120" s="204" t="str">
        <f>'3e Historical level Inputs'!CU117</f>
        <v>-</v>
      </c>
      <c r="CV120" s="204" t="str">
        <f>'3e Historical level Inputs'!CV117</f>
        <v>-</v>
      </c>
      <c r="CW120" s="172"/>
      <c r="CX120" s="204" t="str">
        <f>'3e Historical level Inputs'!CX117</f>
        <v>-</v>
      </c>
      <c r="CY120" s="204" t="str">
        <f>'3e Historical level Inputs'!CY117</f>
        <v>-</v>
      </c>
      <c r="CZ120" s="204" t="str">
        <f>'3e Historical level Inputs'!CZ117</f>
        <v>-</v>
      </c>
      <c r="DA120" s="204" t="str">
        <f>'3e Historical level Inputs'!DA117</f>
        <v>-</v>
      </c>
      <c r="DB120" s="204" t="str">
        <f>'3e Historical level Inputs'!DB117</f>
        <v>-</v>
      </c>
      <c r="DC120" s="204" t="str">
        <f>'3e Historical level Inputs'!DC117</f>
        <v>-</v>
      </c>
      <c r="DD120" s="204" t="str">
        <f>'3e Historical level Inputs'!DD117</f>
        <v>-</v>
      </c>
      <c r="DE120" s="204" t="str">
        <f>'3e Historical level Inputs'!DE117</f>
        <v>-</v>
      </c>
      <c r="DF120" s="204" t="str">
        <f>'3e Historical level Inputs'!DF117</f>
        <v>-</v>
      </c>
      <c r="DG120" s="204" t="str">
        <f>'3e Historical level Inputs'!DG117</f>
        <v>-</v>
      </c>
      <c r="DH120" s="204" t="str">
        <f>'3e Historical level Inputs'!DH117</f>
        <v>-</v>
      </c>
      <c r="DI120" s="204">
        <f>'3e Historical level Inputs'!DI117</f>
        <v>32.667521122381679</v>
      </c>
      <c r="DJ120" s="204">
        <f>'3e Historical level Inputs'!DJ117</f>
        <v>34.541273183460788</v>
      </c>
      <c r="DK120" s="204">
        <f>'3e Historical level Inputs'!DK117</f>
        <v>34.541273183460788</v>
      </c>
      <c r="DL120" s="204">
        <f>'3e Historical level Inputs'!DL117</f>
        <v>34.022058333965823</v>
      </c>
    </row>
    <row r="121" spans="2:116" s="158" customFormat="1" ht="10.5" customHeight="1">
      <c r="B121" s="174" t="s">
        <v>208</v>
      </c>
      <c r="C121" s="204">
        <f>'3e Historical level Inputs'!C118</f>
        <v>24.407199999999992</v>
      </c>
      <c r="D121" s="204">
        <f>'3e Historical level Inputs'!D118</f>
        <v>24.717663405088064</v>
      </c>
      <c r="E121" s="204">
        <f>'3e Historical level Inputs'!E118</f>
        <v>25.075890410958895</v>
      </c>
      <c r="F121" s="204">
        <f>'3e Historical level Inputs'!F118</f>
        <v>25.290826614481411</v>
      </c>
      <c r="G121" s="204">
        <f>'3e Historical level Inputs'!G118</f>
        <v>25.577408219178089</v>
      </c>
      <c r="H121" s="204">
        <f>'3e Historical level Inputs'!H118</f>
        <v>25.76846262230919</v>
      </c>
      <c r="I121" s="204">
        <f>'3e Historical level Inputs'!I118</f>
        <v>25.911753424657544</v>
      </c>
      <c r="J121" s="204">
        <f>'3e Historical level Inputs'!J118</f>
        <v>25.983398825831703</v>
      </c>
      <c r="K121" s="204">
        <f>'3e Historical level Inputs'!K118</f>
        <v>26.126689628180035</v>
      </c>
      <c r="L121" s="204">
        <f>'3e Historical level Inputs'!L118</f>
        <v>26.60432563600784</v>
      </c>
      <c r="M121" s="204">
        <f>'3e Historical level Inputs'!M118</f>
        <v>27.392425048923673</v>
      </c>
      <c r="N121" s="172"/>
      <c r="O121" s="204">
        <f>'3e Historical level Inputs'!O118</f>
        <v>28.777569471624258</v>
      </c>
      <c r="P121" s="204">
        <f>'3e Historical level Inputs'!P118</f>
        <v>28.777569471624258</v>
      </c>
      <c r="Q121" s="204">
        <f>'3e Historical level Inputs'!Q118</f>
        <v>29.923895890410957</v>
      </c>
      <c r="R121" s="204">
        <f>'3e Historical level Inputs'!R118</f>
        <v>29.923895890410957</v>
      </c>
      <c r="S121" s="204">
        <f>'3e Historical level Inputs'!S118</f>
        <v>30.903049706457924</v>
      </c>
      <c r="T121" s="204">
        <f>'3e Historical level Inputs'!T118</f>
        <v>30.903049706457924</v>
      </c>
      <c r="U121" s="204">
        <f>'3e Historical level Inputs'!U118</f>
        <v>31.165749510763195</v>
      </c>
      <c r="V121" s="204">
        <f>'3e Historical level Inputs'!V118</f>
        <v>31.165749510763195</v>
      </c>
      <c r="W121" s="204">
        <f>'3e Historical level Inputs'!W118</f>
        <v>31.762794520547931</v>
      </c>
      <c r="X121" s="204">
        <f>'3e Historical level Inputs'!X118</f>
        <v>31.762794520547931</v>
      </c>
      <c r="Y121" s="204">
        <f>'3e Historical level Inputs'!Y118</f>
        <v>32.264312328767119</v>
      </c>
      <c r="Z121" s="204" t="str">
        <f>'3e Historical level Inputs'!Z118</f>
        <v>-</v>
      </c>
      <c r="AA121" s="204" t="str">
        <f>'3e Historical level Inputs'!AA118</f>
        <v>-</v>
      </c>
      <c r="AB121" s="204" t="str">
        <f>'3e Historical level Inputs'!AB118</f>
        <v>-</v>
      </c>
      <c r="AC121" s="204" t="str">
        <f>'3e Historical level Inputs'!AC118</f>
        <v>-</v>
      </c>
      <c r="AD121" s="144"/>
      <c r="AE121" s="174" t="s">
        <v>208</v>
      </c>
      <c r="AF121" s="204">
        <f>'3e Historical level Inputs'!AF118</f>
        <v>24.407199999999992</v>
      </c>
      <c r="AG121" s="204">
        <f>'3e Historical level Inputs'!AG118</f>
        <v>24.717663405088064</v>
      </c>
      <c r="AH121" s="204">
        <f>'3e Historical level Inputs'!AH118</f>
        <v>25.075890410958895</v>
      </c>
      <c r="AI121" s="204">
        <f>'3e Historical level Inputs'!AI118</f>
        <v>25.290826614481411</v>
      </c>
      <c r="AJ121" s="204">
        <f>'3e Historical level Inputs'!AJ118</f>
        <v>25.577408219178089</v>
      </c>
      <c r="AK121" s="204">
        <f>'3e Historical level Inputs'!AK118</f>
        <v>25.76846262230919</v>
      </c>
      <c r="AL121" s="204">
        <f>'3e Historical level Inputs'!AL118</f>
        <v>25.911753424657544</v>
      </c>
      <c r="AM121" s="204">
        <f>'3e Historical level Inputs'!AM118</f>
        <v>25.983398825831703</v>
      </c>
      <c r="AN121" s="204">
        <f>'3e Historical level Inputs'!AN118</f>
        <v>26.126689628180035</v>
      </c>
      <c r="AO121" s="204">
        <f>'3e Historical level Inputs'!AO118</f>
        <v>26.60432563600784</v>
      </c>
      <c r="AP121" s="204">
        <f>'3e Historical level Inputs'!AP118</f>
        <v>27.392425048923673</v>
      </c>
      <c r="AQ121" s="172"/>
      <c r="AR121" s="204">
        <f>'3e Historical level Inputs'!AR118</f>
        <v>28.777569471624258</v>
      </c>
      <c r="AS121" s="204">
        <f>'3e Historical level Inputs'!AS118</f>
        <v>28.777569471624258</v>
      </c>
      <c r="AT121" s="204">
        <f>'3e Historical level Inputs'!AT118</f>
        <v>29.923895890410957</v>
      </c>
      <c r="AU121" s="204">
        <f>'3e Historical level Inputs'!AU118</f>
        <v>29.923895890410957</v>
      </c>
      <c r="AV121" s="204">
        <f>'3e Historical level Inputs'!AV118</f>
        <v>30.903049706457924</v>
      </c>
      <c r="AW121" s="204">
        <f>'3e Historical level Inputs'!AW118</f>
        <v>30.903049706457924</v>
      </c>
      <c r="AX121" s="204">
        <f>'3e Historical level Inputs'!AX118</f>
        <v>31.165749510763195</v>
      </c>
      <c r="AY121" s="204">
        <f>'3e Historical level Inputs'!AY118</f>
        <v>31.165749510763195</v>
      </c>
      <c r="AZ121" s="204">
        <f>'3e Historical level Inputs'!AZ118</f>
        <v>31.762794520547931</v>
      </c>
      <c r="BA121" s="204">
        <f>'3e Historical level Inputs'!BA118</f>
        <v>31.762794520547931</v>
      </c>
      <c r="BB121" s="204">
        <f>'3e Historical level Inputs'!BB118</f>
        <v>32.264312328767119</v>
      </c>
      <c r="BC121" s="204" t="str">
        <f>'3e Historical level Inputs'!BC118</f>
        <v>-</v>
      </c>
      <c r="BD121" s="204" t="str">
        <f>'3e Historical level Inputs'!BD118</f>
        <v>-</v>
      </c>
      <c r="BE121" s="204" t="str">
        <f>'3e Historical level Inputs'!BE118</f>
        <v>-</v>
      </c>
      <c r="BF121" s="204" t="str">
        <f>'3e Historical level Inputs'!BF118</f>
        <v>-</v>
      </c>
      <c r="BH121" s="174" t="s">
        <v>208</v>
      </c>
      <c r="BI121" s="204">
        <f>'3e Historical level Inputs'!BI118</f>
        <v>39.661700000000003</v>
      </c>
      <c r="BJ121" s="204">
        <f>'3e Historical level Inputs'!BJ118</f>
        <v>40.166203033268111</v>
      </c>
      <c r="BK121" s="204">
        <f>'3e Historical level Inputs'!BK118</f>
        <v>40.748321917808212</v>
      </c>
      <c r="BL121" s="204">
        <f>'3e Historical level Inputs'!BL118</f>
        <v>41.097593248532299</v>
      </c>
      <c r="BM121" s="204">
        <f>'3e Historical level Inputs'!BM118</f>
        <v>41.563288356164385</v>
      </c>
      <c r="BN121" s="204">
        <f>'3e Historical level Inputs'!BN118</f>
        <v>41.873751761252443</v>
      </c>
      <c r="BO121" s="204">
        <f>'3e Historical level Inputs'!BO118</f>
        <v>42.106599315068493</v>
      </c>
      <c r="BP121" s="204">
        <f>'3e Historical level Inputs'!BP118</f>
        <v>42.223023091976522</v>
      </c>
      <c r="BQ121" s="204">
        <f>'3e Historical level Inputs'!BQ118</f>
        <v>42.455870645792565</v>
      </c>
      <c r="BR121" s="204">
        <f>'3e Historical level Inputs'!BR118</f>
        <v>43.232029158512731</v>
      </c>
      <c r="BS121" s="204">
        <f>'3e Historical level Inputs'!BS118</f>
        <v>44.512690704500983</v>
      </c>
      <c r="BT121" s="172"/>
      <c r="BU121" s="204">
        <f>'3e Historical level Inputs'!BU118</f>
        <v>46.763550391389451</v>
      </c>
      <c r="BV121" s="204">
        <f>'3e Historical level Inputs'!BV118</f>
        <v>46.763550391389451</v>
      </c>
      <c r="BW121" s="204">
        <f>'3e Historical level Inputs'!BW118</f>
        <v>48.626330821917811</v>
      </c>
      <c r="BX121" s="204">
        <f>'3e Historical level Inputs'!BX118</f>
        <v>48.626330821917811</v>
      </c>
      <c r="BY121" s="204">
        <f>'3e Historical level Inputs'!BY118</f>
        <v>50.217455772994143</v>
      </c>
      <c r="BZ121" s="204">
        <f>'3e Historical level Inputs'!BZ118</f>
        <v>50.217455772994143</v>
      </c>
      <c r="CA121" s="204">
        <f>'3e Historical level Inputs'!CA118</f>
        <v>50.644342954990215</v>
      </c>
      <c r="CB121" s="204">
        <f>'3e Historical level Inputs'!CB118</f>
        <v>50.644342954990215</v>
      </c>
      <c r="CC121" s="204">
        <f>'3e Historical level Inputs'!CC118</f>
        <v>51.614541095890409</v>
      </c>
      <c r="CD121" s="204">
        <f>'3e Historical level Inputs'!CD118</f>
        <v>51.614541095890409</v>
      </c>
      <c r="CE121" s="204">
        <f>'3e Historical level Inputs'!CE118</f>
        <v>52.429507534246575</v>
      </c>
      <c r="CF121" s="204" t="str">
        <f>'3e Historical level Inputs'!CF118</f>
        <v>-</v>
      </c>
      <c r="CG121" s="204" t="str">
        <f>'3e Historical level Inputs'!CG118</f>
        <v>-</v>
      </c>
      <c r="CH121" s="204" t="str">
        <f>'3e Historical level Inputs'!CH118</f>
        <v>-</v>
      </c>
      <c r="CI121" s="204" t="str">
        <f>'3e Historical level Inputs'!CI118</f>
        <v>-</v>
      </c>
      <c r="CJ121" s="144"/>
      <c r="CK121" s="174" t="s">
        <v>208</v>
      </c>
      <c r="CL121" s="204">
        <f>'3e Historical level Inputs'!CL118</f>
        <v>64.068899999999999</v>
      </c>
      <c r="CM121" s="204">
        <f>'3e Historical level Inputs'!CM118</f>
        <v>64.883866438356179</v>
      </c>
      <c r="CN121" s="204">
        <f>'3e Historical level Inputs'!CN118</f>
        <v>65.824212328767103</v>
      </c>
      <c r="CO121" s="204">
        <f>'3e Historical level Inputs'!CO118</f>
        <v>66.388419863013709</v>
      </c>
      <c r="CP121" s="204">
        <f>'3e Historical level Inputs'!CP118</f>
        <v>67.140696575342474</v>
      </c>
      <c r="CQ121" s="204">
        <f>'3e Historical level Inputs'!CQ118</f>
        <v>67.642214383561637</v>
      </c>
      <c r="CR121" s="204">
        <f>'3e Historical level Inputs'!CR118</f>
        <v>68.018352739726041</v>
      </c>
      <c r="CS121" s="204">
        <f>'3e Historical level Inputs'!CS118</f>
        <v>68.206421917808228</v>
      </c>
      <c r="CT121" s="204">
        <f>'3e Historical level Inputs'!CT118</f>
        <v>68.582560273972604</v>
      </c>
      <c r="CU121" s="204">
        <f>'3e Historical level Inputs'!CU118</f>
        <v>69.836354794520574</v>
      </c>
      <c r="CV121" s="204">
        <f>'3e Historical level Inputs'!CV118</f>
        <v>71.905115753424653</v>
      </c>
      <c r="CW121" s="172"/>
      <c r="CX121" s="204">
        <f>'3e Historical level Inputs'!CX118</f>
        <v>75.541119863013705</v>
      </c>
      <c r="CY121" s="204">
        <f>'3e Historical level Inputs'!CY118</f>
        <v>75.541119863013705</v>
      </c>
      <c r="CZ121" s="204">
        <f>'3e Historical level Inputs'!CZ118</f>
        <v>78.550226712328765</v>
      </c>
      <c r="DA121" s="204">
        <f>'3e Historical level Inputs'!DA118</f>
        <v>78.550226712328765</v>
      </c>
      <c r="DB121" s="204">
        <f>'3e Historical level Inputs'!DB118</f>
        <v>81.120505479452063</v>
      </c>
      <c r="DC121" s="204">
        <f>'3e Historical level Inputs'!DC118</f>
        <v>81.120505479452063</v>
      </c>
      <c r="DD121" s="204">
        <f>'3e Historical level Inputs'!DD118</f>
        <v>81.810092465753414</v>
      </c>
      <c r="DE121" s="204">
        <f>'3e Historical level Inputs'!DE118</f>
        <v>81.810092465753414</v>
      </c>
      <c r="DF121" s="204">
        <f>'3e Historical level Inputs'!DF118</f>
        <v>83.377335616438344</v>
      </c>
      <c r="DG121" s="204">
        <f>'3e Historical level Inputs'!DG118</f>
        <v>83.377335616438344</v>
      </c>
      <c r="DH121" s="204">
        <f>'3e Historical level Inputs'!DH118</f>
        <v>84.693819863013687</v>
      </c>
      <c r="DI121" s="204" t="str">
        <f>'3e Historical level Inputs'!DI118</f>
        <v>-</v>
      </c>
      <c r="DJ121" s="204" t="str">
        <f>'3e Historical level Inputs'!DJ118</f>
        <v>-</v>
      </c>
      <c r="DK121" s="204" t="str">
        <f>'3e Historical level Inputs'!DK118</f>
        <v>-</v>
      </c>
      <c r="DL121" s="204" t="str">
        <f>'3e Historical level Inputs'!DL118</f>
        <v>-</v>
      </c>
    </row>
    <row r="122" spans="2:116" s="158" customFormat="1" ht="10.5" customHeight="1">
      <c r="B122" s="174" t="s">
        <v>209</v>
      </c>
      <c r="C122" s="204">
        <f>'3e Historical level Inputs'!C119</f>
        <v>0</v>
      </c>
      <c r="D122" s="204">
        <f>'3e Historical level Inputs'!D119</f>
        <v>0</v>
      </c>
      <c r="E122" s="204">
        <f>'3e Historical level Inputs'!E119</f>
        <v>0</v>
      </c>
      <c r="F122" s="204">
        <f>'3e Historical level Inputs'!F119</f>
        <v>0</v>
      </c>
      <c r="G122" s="204">
        <f>'3e Historical level Inputs'!G119</f>
        <v>0</v>
      </c>
      <c r="H122" s="204">
        <f>'3e Historical level Inputs'!H119</f>
        <v>0</v>
      </c>
      <c r="I122" s="204">
        <f>'3e Historical level Inputs'!I119</f>
        <v>0</v>
      </c>
      <c r="J122" s="204">
        <f>'3e Historical level Inputs'!J119</f>
        <v>0</v>
      </c>
      <c r="K122" s="204">
        <f>'3e Historical level Inputs'!K119</f>
        <v>0</v>
      </c>
      <c r="L122" s="204">
        <f>'3e Historical level Inputs'!L119</f>
        <v>0</v>
      </c>
      <c r="M122" s="204">
        <f>'3e Historical level Inputs'!M119</f>
        <v>0</v>
      </c>
      <c r="N122" s="172"/>
      <c r="O122" s="204">
        <f>'3e Historical level Inputs'!O119</f>
        <v>0</v>
      </c>
      <c r="P122" s="204">
        <f>'3e Historical level Inputs'!P119</f>
        <v>0</v>
      </c>
      <c r="Q122" s="204">
        <f>'3e Historical level Inputs'!Q119</f>
        <v>0</v>
      </c>
      <c r="R122" s="204">
        <f>'3e Historical level Inputs'!R119</f>
        <v>0</v>
      </c>
      <c r="S122" s="204">
        <f>'3e Historical level Inputs'!S119</f>
        <v>0</v>
      </c>
      <c r="T122" s="204">
        <f>'3e Historical level Inputs'!T119</f>
        <v>0</v>
      </c>
      <c r="U122" s="204">
        <f>'3e Historical level Inputs'!U119</f>
        <v>0</v>
      </c>
      <c r="V122" s="204">
        <f>'3e Historical level Inputs'!V119</f>
        <v>0</v>
      </c>
      <c r="W122" s="204">
        <f>'3e Historical level Inputs'!W119</f>
        <v>0</v>
      </c>
      <c r="X122" s="204">
        <f>'3e Historical level Inputs'!X119</f>
        <v>0</v>
      </c>
      <c r="Y122" s="204">
        <f>'3e Historical level Inputs'!Y119</f>
        <v>0</v>
      </c>
      <c r="Z122" s="204" t="str">
        <f>'3e Historical level Inputs'!Z119</f>
        <v>-</v>
      </c>
      <c r="AA122" s="204" t="str">
        <f>'3e Historical level Inputs'!AA119</f>
        <v>-</v>
      </c>
      <c r="AB122" s="204" t="str">
        <f>'3e Historical level Inputs'!AB119</f>
        <v>-</v>
      </c>
      <c r="AC122" s="204" t="str">
        <f>'3e Historical level Inputs'!AC119</f>
        <v>-</v>
      </c>
      <c r="AD122" s="144"/>
      <c r="AE122" s="174" t="s">
        <v>209</v>
      </c>
      <c r="AF122" s="204">
        <f>'3e Historical level Inputs'!AF119</f>
        <v>0</v>
      </c>
      <c r="AG122" s="204">
        <f>'3e Historical level Inputs'!AG119</f>
        <v>0</v>
      </c>
      <c r="AH122" s="204">
        <f>'3e Historical level Inputs'!AH119</f>
        <v>0</v>
      </c>
      <c r="AI122" s="204">
        <f>'3e Historical level Inputs'!AI119</f>
        <v>0</v>
      </c>
      <c r="AJ122" s="204">
        <f>'3e Historical level Inputs'!AJ119</f>
        <v>0</v>
      </c>
      <c r="AK122" s="204">
        <f>'3e Historical level Inputs'!AK119</f>
        <v>0</v>
      </c>
      <c r="AL122" s="204">
        <f>'3e Historical level Inputs'!AL119</f>
        <v>0</v>
      </c>
      <c r="AM122" s="204">
        <f>'3e Historical level Inputs'!AM119</f>
        <v>0</v>
      </c>
      <c r="AN122" s="204">
        <f>'3e Historical level Inputs'!AN119</f>
        <v>0</v>
      </c>
      <c r="AO122" s="204">
        <f>'3e Historical level Inputs'!AO119</f>
        <v>0</v>
      </c>
      <c r="AP122" s="204">
        <f>'3e Historical level Inputs'!AP119</f>
        <v>0</v>
      </c>
      <c r="AQ122" s="172"/>
      <c r="AR122" s="204">
        <f>'3e Historical level Inputs'!AR119</f>
        <v>0</v>
      </c>
      <c r="AS122" s="204">
        <f>'3e Historical level Inputs'!AS119</f>
        <v>0</v>
      </c>
      <c r="AT122" s="204">
        <f>'3e Historical level Inputs'!AT119</f>
        <v>0</v>
      </c>
      <c r="AU122" s="204">
        <f>'3e Historical level Inputs'!AU119</f>
        <v>0</v>
      </c>
      <c r="AV122" s="204">
        <f>'3e Historical level Inputs'!AV119</f>
        <v>0</v>
      </c>
      <c r="AW122" s="204">
        <f>'3e Historical level Inputs'!AW119</f>
        <v>0</v>
      </c>
      <c r="AX122" s="204">
        <f>'3e Historical level Inputs'!AX119</f>
        <v>0</v>
      </c>
      <c r="AY122" s="204">
        <f>'3e Historical level Inputs'!AY119</f>
        <v>0</v>
      </c>
      <c r="AZ122" s="204">
        <f>'3e Historical level Inputs'!AZ119</f>
        <v>0</v>
      </c>
      <c r="BA122" s="204">
        <f>'3e Historical level Inputs'!BA119</f>
        <v>0</v>
      </c>
      <c r="BB122" s="204">
        <f>'3e Historical level Inputs'!BB119</f>
        <v>0</v>
      </c>
      <c r="BC122" s="204" t="str">
        <f>'3e Historical level Inputs'!BC119</f>
        <v>-</v>
      </c>
      <c r="BD122" s="204" t="str">
        <f>'3e Historical level Inputs'!BD119</f>
        <v>-</v>
      </c>
      <c r="BE122" s="204" t="str">
        <f>'3e Historical level Inputs'!BE119</f>
        <v>-</v>
      </c>
      <c r="BF122" s="204" t="str">
        <f>'3e Historical level Inputs'!BF119</f>
        <v>-</v>
      </c>
      <c r="BH122" s="174" t="s">
        <v>209</v>
      </c>
      <c r="BI122" s="204">
        <f>'3e Historical level Inputs'!BI119</f>
        <v>0</v>
      </c>
      <c r="BJ122" s="204">
        <f>'3e Historical level Inputs'!BJ119</f>
        <v>0</v>
      </c>
      <c r="BK122" s="204">
        <f>'3e Historical level Inputs'!BK119</f>
        <v>0</v>
      </c>
      <c r="BL122" s="204">
        <f>'3e Historical level Inputs'!BL119</f>
        <v>0</v>
      </c>
      <c r="BM122" s="204">
        <f>'3e Historical level Inputs'!BM119</f>
        <v>0</v>
      </c>
      <c r="BN122" s="204">
        <f>'3e Historical level Inputs'!BN119</f>
        <v>0</v>
      </c>
      <c r="BO122" s="204">
        <f>'3e Historical level Inputs'!BO119</f>
        <v>0</v>
      </c>
      <c r="BP122" s="204">
        <f>'3e Historical level Inputs'!BP119</f>
        <v>0</v>
      </c>
      <c r="BQ122" s="204">
        <f>'3e Historical level Inputs'!BQ119</f>
        <v>0</v>
      </c>
      <c r="BR122" s="204">
        <f>'3e Historical level Inputs'!BR119</f>
        <v>0</v>
      </c>
      <c r="BS122" s="204">
        <f>'3e Historical level Inputs'!BS119</f>
        <v>0</v>
      </c>
      <c r="BT122" s="172"/>
      <c r="BU122" s="204">
        <f>'3e Historical level Inputs'!BU119</f>
        <v>0</v>
      </c>
      <c r="BV122" s="204">
        <f>'3e Historical level Inputs'!BV119</f>
        <v>0</v>
      </c>
      <c r="BW122" s="204">
        <f>'3e Historical level Inputs'!BW119</f>
        <v>0</v>
      </c>
      <c r="BX122" s="204">
        <f>'3e Historical level Inputs'!BX119</f>
        <v>0</v>
      </c>
      <c r="BY122" s="204">
        <f>'3e Historical level Inputs'!BY119</f>
        <v>0</v>
      </c>
      <c r="BZ122" s="204">
        <f>'3e Historical level Inputs'!BZ119</f>
        <v>0</v>
      </c>
      <c r="CA122" s="204">
        <f>'3e Historical level Inputs'!CA119</f>
        <v>0</v>
      </c>
      <c r="CB122" s="204">
        <f>'3e Historical level Inputs'!CB119</f>
        <v>0</v>
      </c>
      <c r="CC122" s="204">
        <f>'3e Historical level Inputs'!CC119</f>
        <v>0</v>
      </c>
      <c r="CD122" s="204">
        <f>'3e Historical level Inputs'!CD119</f>
        <v>0</v>
      </c>
      <c r="CE122" s="204">
        <f>'3e Historical level Inputs'!CE119</f>
        <v>0</v>
      </c>
      <c r="CF122" s="204" t="str">
        <f>'3e Historical level Inputs'!CF119</f>
        <v>-</v>
      </c>
      <c r="CG122" s="204" t="str">
        <f>'3e Historical level Inputs'!CG119</f>
        <v>-</v>
      </c>
      <c r="CH122" s="204" t="str">
        <f>'3e Historical level Inputs'!CH119</f>
        <v>-</v>
      </c>
      <c r="CI122" s="204" t="str">
        <f>'3e Historical level Inputs'!CI119</f>
        <v>-</v>
      </c>
      <c r="CJ122" s="144"/>
      <c r="CK122" s="174" t="s">
        <v>209</v>
      </c>
      <c r="CL122" s="204">
        <f>'3e Historical level Inputs'!CL119</f>
        <v>0</v>
      </c>
      <c r="CM122" s="204">
        <f>'3e Historical level Inputs'!CM119</f>
        <v>0</v>
      </c>
      <c r="CN122" s="204">
        <f>'3e Historical level Inputs'!CN119</f>
        <v>0</v>
      </c>
      <c r="CO122" s="204">
        <f>'3e Historical level Inputs'!CO119</f>
        <v>0</v>
      </c>
      <c r="CP122" s="204">
        <f>'3e Historical level Inputs'!CP119</f>
        <v>0</v>
      </c>
      <c r="CQ122" s="204">
        <f>'3e Historical level Inputs'!CQ119</f>
        <v>0</v>
      </c>
      <c r="CR122" s="204">
        <f>'3e Historical level Inputs'!CR119</f>
        <v>0</v>
      </c>
      <c r="CS122" s="204">
        <f>'3e Historical level Inputs'!CS119</f>
        <v>0</v>
      </c>
      <c r="CT122" s="204">
        <f>'3e Historical level Inputs'!CT119</f>
        <v>0</v>
      </c>
      <c r="CU122" s="204">
        <f>'3e Historical level Inputs'!CU119</f>
        <v>0</v>
      </c>
      <c r="CV122" s="204">
        <f>'3e Historical level Inputs'!CV119</f>
        <v>0</v>
      </c>
      <c r="CW122" s="172"/>
      <c r="CX122" s="204">
        <f>'3e Historical level Inputs'!CX119</f>
        <v>0</v>
      </c>
      <c r="CY122" s="204">
        <f>'3e Historical level Inputs'!CY119</f>
        <v>0</v>
      </c>
      <c r="CZ122" s="204">
        <f>'3e Historical level Inputs'!CZ119</f>
        <v>0</v>
      </c>
      <c r="DA122" s="204">
        <f>'3e Historical level Inputs'!DA119</f>
        <v>0</v>
      </c>
      <c r="DB122" s="204">
        <f>'3e Historical level Inputs'!DB119</f>
        <v>0</v>
      </c>
      <c r="DC122" s="204">
        <f>'3e Historical level Inputs'!DC119</f>
        <v>0</v>
      </c>
      <c r="DD122" s="204">
        <f>'3e Historical level Inputs'!DD119</f>
        <v>0</v>
      </c>
      <c r="DE122" s="204">
        <f>'3e Historical level Inputs'!DE119</f>
        <v>0</v>
      </c>
      <c r="DF122" s="204">
        <f>'3e Historical level Inputs'!DF119</f>
        <v>0</v>
      </c>
      <c r="DG122" s="204">
        <f>'3e Historical level Inputs'!DG119</f>
        <v>0</v>
      </c>
      <c r="DH122" s="204">
        <f>'3e Historical level Inputs'!DH119</f>
        <v>0</v>
      </c>
      <c r="DI122" s="204" t="str">
        <f>'3e Historical level Inputs'!DI119</f>
        <v>-</v>
      </c>
      <c r="DJ122" s="204" t="str">
        <f>'3e Historical level Inputs'!DJ119</f>
        <v>-</v>
      </c>
      <c r="DK122" s="204" t="str">
        <f>'3e Historical level Inputs'!DK119</f>
        <v>-</v>
      </c>
      <c r="DL122" s="204" t="str">
        <f>'3e Historical level Inputs'!DL119</f>
        <v>-</v>
      </c>
    </row>
    <row r="123" spans="2:116" s="158" customFormat="1" ht="10.5" customHeight="1">
      <c r="B123" s="174" t="s">
        <v>210</v>
      </c>
      <c r="C123" s="204" t="str">
        <f>'3e Historical level Inputs'!C120</f>
        <v>-</v>
      </c>
      <c r="D123" s="204" t="str">
        <f>'3e Historical level Inputs'!D120</f>
        <v>-</v>
      </c>
      <c r="E123" s="204" t="str">
        <f>'3e Historical level Inputs'!E120</f>
        <v>-</v>
      </c>
      <c r="F123" s="204" t="str">
        <f>'3e Historical level Inputs'!F120</f>
        <v>-</v>
      </c>
      <c r="G123" s="204" t="str">
        <f>'3e Historical level Inputs'!G120</f>
        <v>-</v>
      </c>
      <c r="H123" s="204" t="str">
        <f>'3e Historical level Inputs'!H120</f>
        <v>-</v>
      </c>
      <c r="I123" s="204" t="str">
        <f>'3e Historical level Inputs'!I120</f>
        <v>-</v>
      </c>
      <c r="J123" s="204" t="str">
        <f>'3e Historical level Inputs'!J120</f>
        <v>-</v>
      </c>
      <c r="K123" s="204" t="str">
        <f>'3e Historical level Inputs'!K120</f>
        <v>-</v>
      </c>
      <c r="L123" s="204" t="str">
        <f>'3e Historical level Inputs'!L120</f>
        <v>-</v>
      </c>
      <c r="M123" s="204" t="str">
        <f>'3e Historical level Inputs'!M120</f>
        <v>-</v>
      </c>
      <c r="N123" s="172"/>
      <c r="O123" s="204" t="str">
        <f>'3e Historical level Inputs'!O120</f>
        <v>-</v>
      </c>
      <c r="P123" s="204" t="str">
        <f>'3e Historical level Inputs'!P120</f>
        <v>-</v>
      </c>
      <c r="Q123" s="204" t="str">
        <f>'3e Historical level Inputs'!Q120</f>
        <v>-</v>
      </c>
      <c r="R123" s="204" t="str">
        <f>'3e Historical level Inputs'!R120</f>
        <v>-</v>
      </c>
      <c r="S123" s="204" t="str">
        <f>'3e Historical level Inputs'!S120</f>
        <v>-</v>
      </c>
      <c r="T123" s="204" t="str">
        <f>'3e Historical level Inputs'!T120</f>
        <v>-</v>
      </c>
      <c r="U123" s="204" t="str">
        <f>'3e Historical level Inputs'!U120</f>
        <v>-</v>
      </c>
      <c r="V123" s="204" t="str">
        <f>'3e Historical level Inputs'!V120</f>
        <v>-</v>
      </c>
      <c r="W123" s="204" t="str">
        <f>'3e Historical level Inputs'!W120</f>
        <v>-</v>
      </c>
      <c r="X123" s="204" t="str">
        <f>'3e Historical level Inputs'!X120</f>
        <v>-</v>
      </c>
      <c r="Y123" s="204" t="str">
        <f>'3e Historical level Inputs'!Y120</f>
        <v>-</v>
      </c>
      <c r="Z123" s="204">
        <f>'3e Historical level Inputs'!Z120</f>
        <v>122.8315633908167</v>
      </c>
      <c r="AA123" s="204">
        <f>'3e Historical level Inputs'!AA120</f>
        <v>125.83189025380487</v>
      </c>
      <c r="AB123" s="204">
        <f>'3e Historical level Inputs'!AB120</f>
        <v>125.83189025380487</v>
      </c>
      <c r="AC123" s="204">
        <f>'3e Historical level Inputs'!AC120</f>
        <v>127.19567519152677</v>
      </c>
      <c r="AD123" s="144"/>
      <c r="AE123" s="174" t="s">
        <v>210</v>
      </c>
      <c r="AF123" s="204" t="str">
        <f>'3e Historical level Inputs'!AF120</f>
        <v>-</v>
      </c>
      <c r="AG123" s="204" t="str">
        <f>'3e Historical level Inputs'!AG120</f>
        <v>-</v>
      </c>
      <c r="AH123" s="204" t="str">
        <f>'3e Historical level Inputs'!AH120</f>
        <v>-</v>
      </c>
      <c r="AI123" s="204" t="str">
        <f>'3e Historical level Inputs'!AI120</f>
        <v>-</v>
      </c>
      <c r="AJ123" s="204" t="str">
        <f>'3e Historical level Inputs'!AJ120</f>
        <v>-</v>
      </c>
      <c r="AK123" s="204" t="str">
        <f>'3e Historical level Inputs'!AK120</f>
        <v>-</v>
      </c>
      <c r="AL123" s="204" t="str">
        <f>'3e Historical level Inputs'!AL120</f>
        <v>-</v>
      </c>
      <c r="AM123" s="204" t="str">
        <f>'3e Historical level Inputs'!AM120</f>
        <v>-</v>
      </c>
      <c r="AN123" s="204" t="str">
        <f>'3e Historical level Inputs'!AN120</f>
        <v>-</v>
      </c>
      <c r="AO123" s="204" t="str">
        <f>'3e Historical level Inputs'!AO120</f>
        <v>-</v>
      </c>
      <c r="AP123" s="204" t="str">
        <f>'3e Historical level Inputs'!AP120</f>
        <v>-</v>
      </c>
      <c r="AQ123" s="172"/>
      <c r="AR123" s="204" t="str">
        <f>'3e Historical level Inputs'!AR120</f>
        <v>-</v>
      </c>
      <c r="AS123" s="204" t="str">
        <f>'3e Historical level Inputs'!AS120</f>
        <v>-</v>
      </c>
      <c r="AT123" s="204" t="str">
        <f>'3e Historical level Inputs'!AT120</f>
        <v>-</v>
      </c>
      <c r="AU123" s="204" t="str">
        <f>'3e Historical level Inputs'!AU120</f>
        <v>-</v>
      </c>
      <c r="AV123" s="204" t="str">
        <f>'3e Historical level Inputs'!AV120</f>
        <v>-</v>
      </c>
      <c r="AW123" s="204" t="str">
        <f>'3e Historical level Inputs'!AW120</f>
        <v>-</v>
      </c>
      <c r="AX123" s="204" t="str">
        <f>'3e Historical level Inputs'!AX120</f>
        <v>-</v>
      </c>
      <c r="AY123" s="204" t="str">
        <f>'3e Historical level Inputs'!AY120</f>
        <v>-</v>
      </c>
      <c r="AZ123" s="204" t="str">
        <f>'3e Historical level Inputs'!AZ120</f>
        <v>-</v>
      </c>
      <c r="BA123" s="204" t="str">
        <f>'3e Historical level Inputs'!BA120</f>
        <v>-</v>
      </c>
      <c r="BB123" s="204" t="str">
        <f>'3e Historical level Inputs'!BB120</f>
        <v>-</v>
      </c>
      <c r="BC123" s="204">
        <f>'3e Historical level Inputs'!BC120</f>
        <v>122.8315633908167</v>
      </c>
      <c r="BD123" s="204">
        <f>'3e Historical level Inputs'!BD120</f>
        <v>125.83189025380487</v>
      </c>
      <c r="BE123" s="204">
        <f>'3e Historical level Inputs'!BE120</f>
        <v>125.83189025380487</v>
      </c>
      <c r="BF123" s="204">
        <f>'3e Historical level Inputs'!BF120</f>
        <v>127.19567519152677</v>
      </c>
      <c r="BH123" s="174" t="s">
        <v>210</v>
      </c>
      <c r="BI123" s="204" t="str">
        <f>'3e Historical level Inputs'!BI120</f>
        <v>-</v>
      </c>
      <c r="BJ123" s="204" t="str">
        <f>'3e Historical level Inputs'!BJ120</f>
        <v>-</v>
      </c>
      <c r="BK123" s="204" t="str">
        <f>'3e Historical level Inputs'!BK120</f>
        <v>-</v>
      </c>
      <c r="BL123" s="204" t="str">
        <f>'3e Historical level Inputs'!BL120</f>
        <v>-</v>
      </c>
      <c r="BM123" s="204" t="str">
        <f>'3e Historical level Inputs'!BM120</f>
        <v>-</v>
      </c>
      <c r="BN123" s="204" t="str">
        <f>'3e Historical level Inputs'!BN120</f>
        <v>-</v>
      </c>
      <c r="BO123" s="204" t="str">
        <f>'3e Historical level Inputs'!BO120</f>
        <v>-</v>
      </c>
      <c r="BP123" s="204" t="str">
        <f>'3e Historical level Inputs'!BP120</f>
        <v>-</v>
      </c>
      <c r="BQ123" s="204" t="str">
        <f>'3e Historical level Inputs'!BQ120</f>
        <v>-</v>
      </c>
      <c r="BR123" s="204" t="str">
        <f>'3e Historical level Inputs'!BR120</f>
        <v>-</v>
      </c>
      <c r="BS123" s="204" t="str">
        <f>'3e Historical level Inputs'!BS120</f>
        <v>-</v>
      </c>
      <c r="BT123" s="172"/>
      <c r="BU123" s="204" t="str">
        <f>'3e Historical level Inputs'!BU120</f>
        <v>-</v>
      </c>
      <c r="BV123" s="204" t="str">
        <f>'3e Historical level Inputs'!BV120</f>
        <v>-</v>
      </c>
      <c r="BW123" s="204" t="str">
        <f>'3e Historical level Inputs'!BW120</f>
        <v>-</v>
      </c>
      <c r="BX123" s="204" t="str">
        <f>'3e Historical level Inputs'!BX120</f>
        <v>-</v>
      </c>
      <c r="BY123" s="204" t="str">
        <f>'3e Historical level Inputs'!BY120</f>
        <v>-</v>
      </c>
      <c r="BZ123" s="204" t="str">
        <f>'3e Historical level Inputs'!BZ120</f>
        <v>-</v>
      </c>
      <c r="CA123" s="204" t="str">
        <f>'3e Historical level Inputs'!CA120</f>
        <v>-</v>
      </c>
      <c r="CB123" s="204" t="str">
        <f>'3e Historical level Inputs'!CB120</f>
        <v>-</v>
      </c>
      <c r="CC123" s="204" t="str">
        <f>'3e Historical level Inputs'!CC120</f>
        <v>-</v>
      </c>
      <c r="CD123" s="204" t="str">
        <f>'3e Historical level Inputs'!CD120</f>
        <v>-</v>
      </c>
      <c r="CE123" s="204" t="str">
        <f>'3e Historical level Inputs'!CE120</f>
        <v>-</v>
      </c>
      <c r="CF123" s="204">
        <f>'3e Historical level Inputs'!CF120</f>
        <v>131.66573994102717</v>
      </c>
      <c r="CG123" s="204">
        <f>'3e Historical level Inputs'!CG120</f>
        <v>134.88185349991244</v>
      </c>
      <c r="CH123" s="204">
        <f>'3e Historical level Inputs'!CH120</f>
        <v>134.88185349991244</v>
      </c>
      <c r="CI123" s="204">
        <f>'3e Historical level Inputs'!CI120</f>
        <v>136.34372329940564</v>
      </c>
      <c r="CJ123" s="144"/>
      <c r="CK123" s="174" t="s">
        <v>210</v>
      </c>
      <c r="CL123" s="204" t="str">
        <f>'3e Historical level Inputs'!CL120</f>
        <v>-</v>
      </c>
      <c r="CM123" s="204" t="str">
        <f>'3e Historical level Inputs'!CM120</f>
        <v>-</v>
      </c>
      <c r="CN123" s="204" t="str">
        <f>'3e Historical level Inputs'!CN120</f>
        <v>-</v>
      </c>
      <c r="CO123" s="204" t="str">
        <f>'3e Historical level Inputs'!CO120</f>
        <v>-</v>
      </c>
      <c r="CP123" s="204" t="str">
        <f>'3e Historical level Inputs'!CP120</f>
        <v>-</v>
      </c>
      <c r="CQ123" s="204" t="str">
        <f>'3e Historical level Inputs'!CQ120</f>
        <v>-</v>
      </c>
      <c r="CR123" s="204" t="str">
        <f>'3e Historical level Inputs'!CR120</f>
        <v>-</v>
      </c>
      <c r="CS123" s="204" t="str">
        <f>'3e Historical level Inputs'!CS120</f>
        <v>-</v>
      </c>
      <c r="CT123" s="204" t="str">
        <f>'3e Historical level Inputs'!CT120</f>
        <v>-</v>
      </c>
      <c r="CU123" s="204" t="str">
        <f>'3e Historical level Inputs'!CU120</f>
        <v>-</v>
      </c>
      <c r="CV123" s="204" t="str">
        <f>'3e Historical level Inputs'!CV120</f>
        <v>-</v>
      </c>
      <c r="CW123" s="172"/>
      <c r="CX123" s="204" t="str">
        <f>'3e Historical level Inputs'!CX120</f>
        <v>-</v>
      </c>
      <c r="CY123" s="204" t="str">
        <f>'3e Historical level Inputs'!CY120</f>
        <v>-</v>
      </c>
      <c r="CZ123" s="204" t="str">
        <f>'3e Historical level Inputs'!CZ120</f>
        <v>-</v>
      </c>
      <c r="DA123" s="204" t="str">
        <f>'3e Historical level Inputs'!DA120</f>
        <v>-</v>
      </c>
      <c r="DB123" s="204" t="str">
        <f>'3e Historical level Inputs'!DB120</f>
        <v>-</v>
      </c>
      <c r="DC123" s="204" t="str">
        <f>'3e Historical level Inputs'!DC120</f>
        <v>-</v>
      </c>
      <c r="DD123" s="204" t="str">
        <f>'3e Historical level Inputs'!DD120</f>
        <v>-</v>
      </c>
      <c r="DE123" s="204" t="str">
        <f>'3e Historical level Inputs'!DE120</f>
        <v>-</v>
      </c>
      <c r="DF123" s="204" t="str">
        <f>'3e Historical level Inputs'!DF120</f>
        <v>-</v>
      </c>
      <c r="DG123" s="204" t="str">
        <f>'3e Historical level Inputs'!DG120</f>
        <v>-</v>
      </c>
      <c r="DH123" s="204" t="str">
        <f>'3e Historical level Inputs'!DH120</f>
        <v>-</v>
      </c>
      <c r="DI123" s="204">
        <f>'3e Historical level Inputs'!DI120</f>
        <v>254.49730333184385</v>
      </c>
      <c r="DJ123" s="204">
        <f>'3e Historical level Inputs'!DJ120</f>
        <v>260.71374375371732</v>
      </c>
      <c r="DK123" s="204">
        <f>'3e Historical level Inputs'!DK120</f>
        <v>260.71374375371732</v>
      </c>
      <c r="DL123" s="204">
        <f>'3e Historical level Inputs'!DL120</f>
        <v>263.5393984909324</v>
      </c>
    </row>
    <row r="124" spans="2:116" s="158" customFormat="1" ht="10.5" customHeight="1">
      <c r="B124" s="174" t="s">
        <v>211</v>
      </c>
      <c r="C124" s="204" t="str">
        <f>'3e Historical level Inputs'!C121</f>
        <v>-</v>
      </c>
      <c r="D124" s="204" t="str">
        <f>'3e Historical level Inputs'!D121</f>
        <v>-</v>
      </c>
      <c r="E124" s="204" t="str">
        <f>'3e Historical level Inputs'!E121</f>
        <v>-</v>
      </c>
      <c r="F124" s="204" t="str">
        <f>'3e Historical level Inputs'!F121</f>
        <v>-</v>
      </c>
      <c r="G124" s="204" t="str">
        <f>'3e Historical level Inputs'!G121</f>
        <v>-</v>
      </c>
      <c r="H124" s="204" t="str">
        <f>'3e Historical level Inputs'!H121</f>
        <v>-</v>
      </c>
      <c r="I124" s="204" t="str">
        <f>'3e Historical level Inputs'!I121</f>
        <v>-</v>
      </c>
      <c r="J124" s="204" t="str">
        <f>'3e Historical level Inputs'!J121</f>
        <v>-</v>
      </c>
      <c r="K124" s="204" t="str">
        <f>'3e Historical level Inputs'!K121</f>
        <v>-</v>
      </c>
      <c r="L124" s="204" t="str">
        <f>'3e Historical level Inputs'!L121</f>
        <v>-</v>
      </c>
      <c r="M124" s="204" t="str">
        <f>'3e Historical level Inputs'!M121</f>
        <v>-</v>
      </c>
      <c r="N124" s="172"/>
      <c r="O124" s="204" t="str">
        <f>'3e Historical level Inputs'!O121</f>
        <v>-</v>
      </c>
      <c r="P124" s="204" t="str">
        <f>'3e Historical level Inputs'!P121</f>
        <v>-</v>
      </c>
      <c r="Q124" s="204" t="str">
        <f>'3e Historical level Inputs'!Q121</f>
        <v>-</v>
      </c>
      <c r="R124" s="204" t="str">
        <f>'3e Historical level Inputs'!R121</f>
        <v>-</v>
      </c>
      <c r="S124" s="204" t="str">
        <f>'3e Historical level Inputs'!S121</f>
        <v>-</v>
      </c>
      <c r="T124" s="204" t="str">
        <f>'3e Historical level Inputs'!T121</f>
        <v>-</v>
      </c>
      <c r="U124" s="204" t="str">
        <f>'3e Historical level Inputs'!U121</f>
        <v>-</v>
      </c>
      <c r="V124" s="204" t="str">
        <f>'3e Historical level Inputs'!V121</f>
        <v>-</v>
      </c>
      <c r="W124" s="204" t="str">
        <f>'3e Historical level Inputs'!W121</f>
        <v>-</v>
      </c>
      <c r="X124" s="204" t="str">
        <f>'3e Historical level Inputs'!X121</f>
        <v>-</v>
      </c>
      <c r="Y124" s="204" t="str">
        <f>'3e Historical level Inputs'!Y121</f>
        <v>-</v>
      </c>
      <c r="Z124" s="204">
        <f>'3e Historical level Inputs'!Z121</f>
        <v>10.190800989105153</v>
      </c>
      <c r="AA124" s="204">
        <f>'3e Historical level Inputs'!AA121</f>
        <v>10.391301407419316</v>
      </c>
      <c r="AB124" s="204">
        <f>'3e Historical level Inputs'!AB121</f>
        <v>10.076709482956002</v>
      </c>
      <c r="AC124" s="204">
        <f>'3e Historical level Inputs'!AC121</f>
        <v>9.78527769460519</v>
      </c>
      <c r="AD124" s="144"/>
      <c r="AE124" s="174" t="s">
        <v>211</v>
      </c>
      <c r="AF124" s="204" t="str">
        <f>'3e Historical level Inputs'!AF121</f>
        <v>-</v>
      </c>
      <c r="AG124" s="204" t="str">
        <f>'3e Historical level Inputs'!AG121</f>
        <v>-</v>
      </c>
      <c r="AH124" s="204" t="str">
        <f>'3e Historical level Inputs'!AH121</f>
        <v>-</v>
      </c>
      <c r="AI124" s="204" t="str">
        <f>'3e Historical level Inputs'!AI121</f>
        <v>-</v>
      </c>
      <c r="AJ124" s="204" t="str">
        <f>'3e Historical level Inputs'!AJ121</f>
        <v>-</v>
      </c>
      <c r="AK124" s="204" t="str">
        <f>'3e Historical level Inputs'!AK121</f>
        <v>-</v>
      </c>
      <c r="AL124" s="204" t="str">
        <f>'3e Historical level Inputs'!AL121</f>
        <v>-</v>
      </c>
      <c r="AM124" s="204" t="str">
        <f>'3e Historical level Inputs'!AM121</f>
        <v>-</v>
      </c>
      <c r="AN124" s="204" t="str">
        <f>'3e Historical level Inputs'!AN121</f>
        <v>-</v>
      </c>
      <c r="AO124" s="204" t="str">
        <f>'3e Historical level Inputs'!AO121</f>
        <v>-</v>
      </c>
      <c r="AP124" s="204" t="str">
        <f>'3e Historical level Inputs'!AP121</f>
        <v>-</v>
      </c>
      <c r="AQ124" s="172"/>
      <c r="AR124" s="204" t="str">
        <f>'3e Historical level Inputs'!AR121</f>
        <v>-</v>
      </c>
      <c r="AS124" s="204" t="str">
        <f>'3e Historical level Inputs'!AS121</f>
        <v>-</v>
      </c>
      <c r="AT124" s="204" t="str">
        <f>'3e Historical level Inputs'!AT121</f>
        <v>-</v>
      </c>
      <c r="AU124" s="204" t="str">
        <f>'3e Historical level Inputs'!AU121</f>
        <v>-</v>
      </c>
      <c r="AV124" s="204" t="str">
        <f>'3e Historical level Inputs'!AV121</f>
        <v>-</v>
      </c>
      <c r="AW124" s="204" t="str">
        <f>'3e Historical level Inputs'!AW121</f>
        <v>-</v>
      </c>
      <c r="AX124" s="204" t="str">
        <f>'3e Historical level Inputs'!AX121</f>
        <v>-</v>
      </c>
      <c r="AY124" s="204" t="str">
        <f>'3e Historical level Inputs'!AY121</f>
        <v>-</v>
      </c>
      <c r="AZ124" s="204" t="str">
        <f>'3e Historical level Inputs'!AZ121</f>
        <v>-</v>
      </c>
      <c r="BA124" s="204" t="str">
        <f>'3e Historical level Inputs'!BA121</f>
        <v>-</v>
      </c>
      <c r="BB124" s="204" t="str">
        <f>'3e Historical level Inputs'!BB121</f>
        <v>-</v>
      </c>
      <c r="BC124" s="204">
        <f>'3e Historical level Inputs'!BC121</f>
        <v>11.329115108296884</v>
      </c>
      <c r="BD124" s="204">
        <f>'3e Historical level Inputs'!BD121</f>
        <v>11.555969321835281</v>
      </c>
      <c r="BE124" s="204">
        <f>'3e Historical level Inputs'!BE121</f>
        <v>11.437866726799326</v>
      </c>
      <c r="BF124" s="204">
        <f>'3e Historical level Inputs'!BF121</f>
        <v>10.911379727967176</v>
      </c>
      <c r="BH124" s="174" t="s">
        <v>211</v>
      </c>
      <c r="BI124" s="204" t="str">
        <f>'3e Historical level Inputs'!BI121</f>
        <v>-</v>
      </c>
      <c r="BJ124" s="204" t="str">
        <f>'3e Historical level Inputs'!BJ121</f>
        <v>-</v>
      </c>
      <c r="BK124" s="204" t="str">
        <f>'3e Historical level Inputs'!BK121</f>
        <v>-</v>
      </c>
      <c r="BL124" s="204" t="str">
        <f>'3e Historical level Inputs'!BL121</f>
        <v>-</v>
      </c>
      <c r="BM124" s="204" t="str">
        <f>'3e Historical level Inputs'!BM121</f>
        <v>-</v>
      </c>
      <c r="BN124" s="204" t="str">
        <f>'3e Historical level Inputs'!BN121</f>
        <v>-</v>
      </c>
      <c r="BO124" s="204" t="str">
        <f>'3e Historical level Inputs'!BO121</f>
        <v>-</v>
      </c>
      <c r="BP124" s="204" t="str">
        <f>'3e Historical level Inputs'!BP121</f>
        <v>-</v>
      </c>
      <c r="BQ124" s="204" t="str">
        <f>'3e Historical level Inputs'!BQ121</f>
        <v>-</v>
      </c>
      <c r="BR124" s="204" t="str">
        <f>'3e Historical level Inputs'!BR121</f>
        <v>-</v>
      </c>
      <c r="BS124" s="204" t="str">
        <f>'3e Historical level Inputs'!BS121</f>
        <v>-</v>
      </c>
      <c r="BT124" s="172"/>
      <c r="BU124" s="204" t="str">
        <f>'3e Historical level Inputs'!BU121</f>
        <v>-</v>
      </c>
      <c r="BV124" s="204" t="str">
        <f>'3e Historical level Inputs'!BV121</f>
        <v>-</v>
      </c>
      <c r="BW124" s="204" t="str">
        <f>'3e Historical level Inputs'!BW121</f>
        <v>-</v>
      </c>
      <c r="BX124" s="204" t="str">
        <f>'3e Historical level Inputs'!BX121</f>
        <v>-</v>
      </c>
      <c r="BY124" s="204" t="str">
        <f>'3e Historical level Inputs'!BY121</f>
        <v>-</v>
      </c>
      <c r="BZ124" s="204" t="str">
        <f>'3e Historical level Inputs'!BZ121</f>
        <v>-</v>
      </c>
      <c r="CA124" s="204" t="str">
        <f>'3e Historical level Inputs'!CA121</f>
        <v>-</v>
      </c>
      <c r="CB124" s="204" t="str">
        <f>'3e Historical level Inputs'!CB121</f>
        <v>-</v>
      </c>
      <c r="CC124" s="204" t="str">
        <f>'3e Historical level Inputs'!CC121</f>
        <v>-</v>
      </c>
      <c r="CD124" s="204" t="str">
        <f>'3e Historical level Inputs'!CD121</f>
        <v>-</v>
      </c>
      <c r="CE124" s="204" t="str">
        <f>'3e Historical level Inputs'!CE121</f>
        <v>-</v>
      </c>
      <c r="CF124" s="204">
        <f>'3e Historical level Inputs'!CF121</f>
        <v>8.9453032380631452</v>
      </c>
      <c r="CG124" s="204">
        <f>'3e Historical level Inputs'!CG121</f>
        <v>9.0994347615523541</v>
      </c>
      <c r="CH124" s="204">
        <f>'3e Historical level Inputs'!CH121</f>
        <v>8.7691898566829884</v>
      </c>
      <c r="CI124" s="204">
        <f>'3e Historical level Inputs'!CI121</f>
        <v>8.6036057243702491</v>
      </c>
      <c r="CJ124" s="144"/>
      <c r="CK124" s="174" t="s">
        <v>211</v>
      </c>
      <c r="CL124" s="204" t="str">
        <f>'3e Historical level Inputs'!CL121</f>
        <v>-</v>
      </c>
      <c r="CM124" s="204" t="str">
        <f>'3e Historical level Inputs'!CM121</f>
        <v>-</v>
      </c>
      <c r="CN124" s="204" t="str">
        <f>'3e Historical level Inputs'!CN121</f>
        <v>-</v>
      </c>
      <c r="CO124" s="204" t="str">
        <f>'3e Historical level Inputs'!CO121</f>
        <v>-</v>
      </c>
      <c r="CP124" s="204" t="str">
        <f>'3e Historical level Inputs'!CP121</f>
        <v>-</v>
      </c>
      <c r="CQ124" s="204" t="str">
        <f>'3e Historical level Inputs'!CQ121</f>
        <v>-</v>
      </c>
      <c r="CR124" s="204" t="str">
        <f>'3e Historical level Inputs'!CR121</f>
        <v>-</v>
      </c>
      <c r="CS124" s="204" t="str">
        <f>'3e Historical level Inputs'!CS121</f>
        <v>-</v>
      </c>
      <c r="CT124" s="204" t="str">
        <f>'3e Historical level Inputs'!CT121</f>
        <v>-</v>
      </c>
      <c r="CU124" s="204" t="str">
        <f>'3e Historical level Inputs'!CU121</f>
        <v>-</v>
      </c>
      <c r="CV124" s="204" t="str">
        <f>'3e Historical level Inputs'!CV121</f>
        <v>-</v>
      </c>
      <c r="CW124" s="172"/>
      <c r="CX124" s="204" t="str">
        <f>'3e Historical level Inputs'!CX121</f>
        <v>-</v>
      </c>
      <c r="CY124" s="204" t="str">
        <f>'3e Historical level Inputs'!CY121</f>
        <v>-</v>
      </c>
      <c r="CZ124" s="204" t="str">
        <f>'3e Historical level Inputs'!CZ121</f>
        <v>-</v>
      </c>
      <c r="DA124" s="204" t="str">
        <f>'3e Historical level Inputs'!DA121</f>
        <v>-</v>
      </c>
      <c r="DB124" s="204" t="str">
        <f>'3e Historical level Inputs'!DB121</f>
        <v>-</v>
      </c>
      <c r="DC124" s="204" t="str">
        <f>'3e Historical level Inputs'!DC121</f>
        <v>-</v>
      </c>
      <c r="DD124" s="204" t="str">
        <f>'3e Historical level Inputs'!DD121</f>
        <v>-</v>
      </c>
      <c r="DE124" s="204" t="str">
        <f>'3e Historical level Inputs'!DE121</f>
        <v>-</v>
      </c>
      <c r="DF124" s="204" t="str">
        <f>'3e Historical level Inputs'!DF121</f>
        <v>-</v>
      </c>
      <c r="DG124" s="204" t="str">
        <f>'3e Historical level Inputs'!DG121</f>
        <v>-</v>
      </c>
      <c r="DH124" s="204" t="str">
        <f>'3e Historical level Inputs'!DH121</f>
        <v>-</v>
      </c>
      <c r="DI124" s="204">
        <f>'3e Historical level Inputs'!DI121</f>
        <v>19.136104227168296</v>
      </c>
      <c r="DJ124" s="204">
        <f>'3e Historical level Inputs'!DJ121</f>
        <v>19.490736168971672</v>
      </c>
      <c r="DK124" s="204">
        <f>'3e Historical level Inputs'!DK121</f>
        <v>18.84589933963899</v>
      </c>
      <c r="DL124" s="204">
        <f>'3e Historical level Inputs'!DL121</f>
        <v>18.388883418975439</v>
      </c>
    </row>
    <row r="125" spans="2:116" s="158" customFormat="1" ht="10.5" customHeight="1">
      <c r="B125" s="174" t="s">
        <v>212</v>
      </c>
      <c r="C125" s="204">
        <f>'3e Historical level Inputs'!C122</f>
        <v>9.8581496712840728</v>
      </c>
      <c r="D125" s="204">
        <f>'3e Historical level Inputs'!D122</f>
        <v>9.7516530906975891</v>
      </c>
      <c r="E125" s="204">
        <f>'3e Historical level Inputs'!E122</f>
        <v>10.51082198696051</v>
      </c>
      <c r="F125" s="204">
        <f>'3e Historical level Inputs'!F122</f>
        <v>10.848408256424081</v>
      </c>
      <c r="G125" s="204">
        <f>'3e Historical level Inputs'!G122</f>
        <v>12.020164740941874</v>
      </c>
      <c r="H125" s="204">
        <f>'3e Historical level Inputs'!H122</f>
        <v>11.635038777465644</v>
      </c>
      <c r="I125" s="204">
        <f>'3e Historical level Inputs'!I122</f>
        <v>11.666100200850812</v>
      </c>
      <c r="J125" s="204">
        <f>'3e Historical level Inputs'!J122</f>
        <v>11.212851048121861</v>
      </c>
      <c r="K125" s="204">
        <f>'3e Historical level Inputs'!K122</f>
        <v>12.117961619968371</v>
      </c>
      <c r="L125" s="204">
        <f>'3e Historical level Inputs'!L122</f>
        <v>13.257189245693427</v>
      </c>
      <c r="M125" s="204">
        <f>'3e Historical level Inputs'!M122</f>
        <v>18.867029213550047</v>
      </c>
      <c r="N125" s="172"/>
      <c r="O125" s="204">
        <f>'3e Historical level Inputs'!O122</f>
        <v>31.557833914950201</v>
      </c>
      <c r="P125" s="204">
        <f>'3e Historical level Inputs'!P122</f>
        <v>40.131969085434221</v>
      </c>
      <c r="Q125" s="204">
        <f>'3e Historical level Inputs'!Q122</f>
        <v>31.181165875328212</v>
      </c>
      <c r="R125" s="204">
        <f>'3e Historical level Inputs'!R122</f>
        <v>19.909008908020173</v>
      </c>
      <c r="S125" s="204">
        <f>'3e Historical level Inputs'!S122</f>
        <v>23.430409829016305</v>
      </c>
      <c r="T125" s="204">
        <f>'3e Historical level Inputs'!T122</f>
        <v>23.934054450985862</v>
      </c>
      <c r="U125" s="204">
        <f>'3e Historical level Inputs'!U122</f>
        <v>22.417070370544089</v>
      </c>
      <c r="V125" s="204">
        <f>'3e Historical level Inputs'!V122</f>
        <v>21.570791972682265</v>
      </c>
      <c r="W125" s="204">
        <f>'3e Historical level Inputs'!W122</f>
        <v>23.715752948524436</v>
      </c>
      <c r="X125" s="204">
        <f>'3e Historical level Inputs'!X122</f>
        <v>23.862940494505629</v>
      </c>
      <c r="Y125" s="204">
        <f>'3e Historical level Inputs'!Y122</f>
        <v>24.574518783342359</v>
      </c>
      <c r="Z125" s="204">
        <f>'3e Historical level Inputs'!Z122</f>
        <v>24.058448601624711</v>
      </c>
      <c r="AA125" s="204">
        <f>'3e Historical level Inputs'!AA122</f>
        <v>23.665189544203802</v>
      </c>
      <c r="AB125" s="204">
        <f>'3e Historical level Inputs'!AB122</f>
        <v>22.841164046783792</v>
      </c>
      <c r="AC125" s="204">
        <f>'3e Historical level Inputs'!AC122</f>
        <v>22.039285278396871</v>
      </c>
      <c r="AD125" s="144"/>
      <c r="AE125" s="174" t="s">
        <v>212</v>
      </c>
      <c r="AF125" s="204">
        <f>'3e Historical level Inputs'!AF122</f>
        <v>11.789039658153198</v>
      </c>
      <c r="AG125" s="204">
        <f>'3e Historical level Inputs'!AG122</f>
        <v>11.643018296555249</v>
      </c>
      <c r="AH125" s="204">
        <f>'3e Historical level Inputs'!AH122</f>
        <v>12.788551727817262</v>
      </c>
      <c r="AI125" s="204">
        <f>'3e Historical level Inputs'!AI122</f>
        <v>13.259447933972599</v>
      </c>
      <c r="AJ125" s="204">
        <f>'3e Historical level Inputs'!AJ122</f>
        <v>14.762248494111351</v>
      </c>
      <c r="AK125" s="204">
        <f>'3e Historical level Inputs'!AK122</f>
        <v>14.215182070236976</v>
      </c>
      <c r="AL125" s="204">
        <f>'3e Historical level Inputs'!AL122</f>
        <v>14.225107041412457</v>
      </c>
      <c r="AM125" s="204">
        <f>'3e Historical level Inputs'!AM122</f>
        <v>13.556433387016236</v>
      </c>
      <c r="AN125" s="204">
        <f>'3e Historical level Inputs'!AN122</f>
        <v>14.789716165592237</v>
      </c>
      <c r="AO125" s="204">
        <f>'3e Historical level Inputs'!AO122</f>
        <v>16.335318745146033</v>
      </c>
      <c r="AP125" s="204">
        <f>'3e Historical level Inputs'!AP122</f>
        <v>23.173563428017843</v>
      </c>
      <c r="AQ125" s="172"/>
      <c r="AR125" s="204">
        <f>'3e Historical level Inputs'!AR122</f>
        <v>39.584683873118671</v>
      </c>
      <c r="AS125" s="204">
        <f>'3e Historical level Inputs'!AS122</f>
        <v>53.055695895053653</v>
      </c>
      <c r="AT125" s="204">
        <f>'3e Historical level Inputs'!AT122</f>
        <v>40.418895992343273</v>
      </c>
      <c r="AU125" s="204">
        <f>'3e Historical level Inputs'!AU122</f>
        <v>24.765007730399301</v>
      </c>
      <c r="AV125" s="204">
        <f>'3e Historical level Inputs'!AV122</f>
        <v>26.720673129250706</v>
      </c>
      <c r="AW125" s="204">
        <f>'3e Historical level Inputs'!AW122</f>
        <v>27.451218605631617</v>
      </c>
      <c r="AX125" s="204">
        <f>'3e Historical level Inputs'!AX122</f>
        <v>25.165049548670822</v>
      </c>
      <c r="AY125" s="204">
        <f>'3e Historical level Inputs'!AY122</f>
        <v>23.966164376120503</v>
      </c>
      <c r="AZ125" s="204">
        <f>'3e Historical level Inputs'!AZ122</f>
        <v>26.658051724728207</v>
      </c>
      <c r="BA125" s="204">
        <f>'3e Historical level Inputs'!BA122</f>
        <v>26.932212394131462</v>
      </c>
      <c r="BB125" s="204">
        <f>'3e Historical level Inputs'!BB122</f>
        <v>27.861418703108907</v>
      </c>
      <c r="BC125" s="204">
        <f>'3e Historical level Inputs'!BC122</f>
        <v>27.126956680465952</v>
      </c>
      <c r="BD125" s="204">
        <f>'3e Historical level Inputs'!BD122</f>
        <v>26.715859262261546</v>
      </c>
      <c r="BE125" s="204">
        <f>'3e Historical level Inputs'!BE122</f>
        <v>26.40650755278228</v>
      </c>
      <c r="BF125" s="204">
        <f>'3e Historical level Inputs'!BF122</f>
        <v>24.988937561333984</v>
      </c>
      <c r="BH125" s="174" t="s">
        <v>212</v>
      </c>
      <c r="BI125" s="204">
        <f>'3e Historical level Inputs'!BI122</f>
        <v>9.1254199490112562</v>
      </c>
      <c r="BJ125" s="204">
        <f>'3e Historical level Inputs'!BJ122</f>
        <v>9.1220261023834226</v>
      </c>
      <c r="BK125" s="204">
        <f>'3e Historical level Inputs'!BK122</f>
        <v>9.6295046867941512</v>
      </c>
      <c r="BL125" s="204">
        <f>'3e Historical level Inputs'!BL122</f>
        <v>10.188454635273208</v>
      </c>
      <c r="BM125" s="204">
        <f>'3e Historical level Inputs'!BM122</f>
        <v>11.105820854358553</v>
      </c>
      <c r="BN125" s="204">
        <f>'3e Historical level Inputs'!BN122</f>
        <v>10.14183838879158</v>
      </c>
      <c r="BO125" s="204">
        <f>'3e Historical level Inputs'!BO122</f>
        <v>9.8007234921893893</v>
      </c>
      <c r="BP125" s="204">
        <f>'3e Historical level Inputs'!BP122</f>
        <v>8.5364135937261043</v>
      </c>
      <c r="BQ125" s="204">
        <f>'3e Historical level Inputs'!BQ122</f>
        <v>9.2399316786271388</v>
      </c>
      <c r="BR125" s="204">
        <f>'3e Historical level Inputs'!BR122</f>
        <v>10.897289021059168</v>
      </c>
      <c r="BS125" s="204">
        <f>'3e Historical level Inputs'!BS122</f>
        <v>18.214926237334886</v>
      </c>
      <c r="BT125" s="172"/>
      <c r="BU125" s="204">
        <f>'3e Historical level Inputs'!BU122</f>
        <v>34.709658589346553</v>
      </c>
      <c r="BV125" s="204">
        <f>'3e Historical level Inputs'!BV122</f>
        <v>40.067188526481672</v>
      </c>
      <c r="BW125" s="204">
        <f>'3e Historical level Inputs'!BW122</f>
        <v>29.982387476354262</v>
      </c>
      <c r="BX125" s="204">
        <f>'3e Historical level Inputs'!BX122</f>
        <v>18.281134670740588</v>
      </c>
      <c r="BY125" s="204">
        <f>'3e Historical level Inputs'!BY122</f>
        <v>22.038408574877767</v>
      </c>
      <c r="BZ125" s="204">
        <f>'3e Historical level Inputs'!BZ122</f>
        <v>22.916631539170996</v>
      </c>
      <c r="CA125" s="204">
        <f>'3e Historical level Inputs'!CA122</f>
        <v>20.695436967357892</v>
      </c>
      <c r="CB125" s="204">
        <f>'3e Historical level Inputs'!CB122</f>
        <v>19.838118992110889</v>
      </c>
      <c r="CC125" s="204">
        <f>'3e Historical level Inputs'!CC122</f>
        <v>22.050939547247271</v>
      </c>
      <c r="CD125" s="204">
        <f>'3e Historical level Inputs'!CD122</f>
        <v>22.213017998621861</v>
      </c>
      <c r="CE125" s="204">
        <f>'3e Historical level Inputs'!CE122</f>
        <v>23.491889700666633</v>
      </c>
      <c r="CF125" s="204">
        <f>'3e Historical level Inputs'!CF122</f>
        <v>22.317619465426304</v>
      </c>
      <c r="CG125" s="204">
        <f>'3e Historical level Inputs'!CG122</f>
        <v>21.89252195878916</v>
      </c>
      <c r="CH125" s="204">
        <f>'3e Historical level Inputs'!CH122</f>
        <v>21.036930490515655</v>
      </c>
      <c r="CI125" s="204">
        <f>'3e Historical level Inputs'!CI122</f>
        <v>20.589700605320598</v>
      </c>
      <c r="CJ125" s="144"/>
      <c r="CK125" s="174" t="s">
        <v>212</v>
      </c>
      <c r="CL125" s="204">
        <f>'3e Historical level Inputs'!CL122</f>
        <v>18.983569620295327</v>
      </c>
      <c r="CM125" s="204">
        <f>'3e Historical level Inputs'!CM122</f>
        <v>18.87367919308101</v>
      </c>
      <c r="CN125" s="204">
        <f>'3e Historical level Inputs'!CN122</f>
        <v>20.140326673754661</v>
      </c>
      <c r="CO125" s="204">
        <f>'3e Historical level Inputs'!CO122</f>
        <v>21.03686289169729</v>
      </c>
      <c r="CP125" s="204">
        <f>'3e Historical level Inputs'!CP122</f>
        <v>23.125985595300428</v>
      </c>
      <c r="CQ125" s="204">
        <f>'3e Historical level Inputs'!CQ122</f>
        <v>21.776877166257222</v>
      </c>
      <c r="CR125" s="204">
        <f>'3e Historical level Inputs'!CR122</f>
        <v>21.466823693040201</v>
      </c>
      <c r="CS125" s="204">
        <f>'3e Historical level Inputs'!CS122</f>
        <v>19.749264641847965</v>
      </c>
      <c r="CT125" s="204">
        <f>'3e Historical level Inputs'!CT122</f>
        <v>21.35789329859551</v>
      </c>
      <c r="CU125" s="204">
        <f>'3e Historical level Inputs'!CU122</f>
        <v>24.154478266752594</v>
      </c>
      <c r="CV125" s="204">
        <f>'3e Historical level Inputs'!CV122</f>
        <v>37.081955450884934</v>
      </c>
      <c r="CW125" s="172"/>
      <c r="CX125" s="204">
        <f>'3e Historical level Inputs'!CX122</f>
        <v>66.267492504296754</v>
      </c>
      <c r="CY125" s="204">
        <f>'3e Historical level Inputs'!CY122</f>
        <v>80.199157611915894</v>
      </c>
      <c r="CZ125" s="204">
        <f>'3e Historical level Inputs'!CZ122</f>
        <v>61.163553351682474</v>
      </c>
      <c r="DA125" s="204">
        <f>'3e Historical level Inputs'!DA122</f>
        <v>38.190143578760761</v>
      </c>
      <c r="DB125" s="204">
        <f>'3e Historical level Inputs'!DB122</f>
        <v>45.468818403894076</v>
      </c>
      <c r="DC125" s="204">
        <f>'3e Historical level Inputs'!DC122</f>
        <v>46.850685990156862</v>
      </c>
      <c r="DD125" s="204">
        <f>'3e Historical level Inputs'!DD122</f>
        <v>43.112507337901981</v>
      </c>
      <c r="DE125" s="204">
        <f>'3e Historical level Inputs'!DE122</f>
        <v>41.408910964793151</v>
      </c>
      <c r="DF125" s="204">
        <f>'3e Historical level Inputs'!DF122</f>
        <v>45.766692495771707</v>
      </c>
      <c r="DG125" s="204">
        <f>'3e Historical level Inputs'!DG122</f>
        <v>46.075958493127487</v>
      </c>
      <c r="DH125" s="204">
        <f>'3e Historical level Inputs'!DH122</f>
        <v>48.066408484008988</v>
      </c>
      <c r="DI125" s="204">
        <f>'3e Historical level Inputs'!DI122</f>
        <v>46.376068067051015</v>
      </c>
      <c r="DJ125" s="204">
        <f>'3e Historical level Inputs'!DJ122</f>
        <v>45.557711502992959</v>
      </c>
      <c r="DK125" s="204">
        <f>'3e Historical level Inputs'!DK122</f>
        <v>43.878094537299447</v>
      </c>
      <c r="DL125" s="204">
        <f>'3e Historical level Inputs'!DL122</f>
        <v>42.628985883717469</v>
      </c>
    </row>
    <row r="126" spans="2:116" s="158" customFormat="1" ht="10.5" customHeight="1">
      <c r="B126" s="175" t="s">
        <v>213</v>
      </c>
      <c r="C126" s="204">
        <f>'3e Historical level Inputs'!C123</f>
        <v>5.6207311844502517</v>
      </c>
      <c r="D126" s="204">
        <f>'3e Historical level Inputs'!D123</f>
        <v>5.5256231579251516</v>
      </c>
      <c r="E126" s="204">
        <f>'3e Historical level Inputs'!E123</f>
        <v>6.1715117721773609</v>
      </c>
      <c r="F126" s="204">
        <f>'3e Historical level Inputs'!F123</f>
        <v>6.4374187906443998</v>
      </c>
      <c r="G126" s="204">
        <f>'3e Historical level Inputs'!G123</f>
        <v>7.2344635795483132</v>
      </c>
      <c r="H126" s="204">
        <f>'3e Historical level Inputs'!H123</f>
        <v>6.9124901043230969</v>
      </c>
      <c r="I126" s="204">
        <f>'3e Historical level Inputs'!I123</f>
        <v>6.9322951982629366</v>
      </c>
      <c r="J126" s="204">
        <f>'3e Historical level Inputs'!J123</f>
        <v>6.5320103935225422</v>
      </c>
      <c r="K126" s="204">
        <f>'3e Historical level Inputs'!K123</f>
        <v>7.0954934133973504</v>
      </c>
      <c r="L126" s="204">
        <f>'3e Historical level Inputs'!L123</f>
        <v>7.9716741647539582</v>
      </c>
      <c r="M126" s="204">
        <f>'3e Historical level Inputs'!M123</f>
        <v>11.584805802218298</v>
      </c>
      <c r="N126" s="172"/>
      <c r="O126" s="204">
        <f>'3e Historical level Inputs'!O123</f>
        <v>21.284914662236169</v>
      </c>
      <c r="P126" s="204">
        <f>'3e Historical level Inputs'!P123</f>
        <v>27.891959987444871</v>
      </c>
      <c r="Q126" s="204">
        <f>'3e Historical level Inputs'!Q123</f>
        <v>20.719013113030794</v>
      </c>
      <c r="R126" s="204">
        <f>'3e Historical level Inputs'!R123</f>
        <v>11.94183874791484</v>
      </c>
      <c r="S126" s="204">
        <f>'3e Historical level Inputs'!S123</f>
        <v>11.125544050702137</v>
      </c>
      <c r="T126" s="204">
        <f>'3e Historical level Inputs'!T123</f>
        <v>11.660564488374922</v>
      </c>
      <c r="U126" s="204">
        <f>'3e Historical level Inputs'!U123</f>
        <v>10.286278624728419</v>
      </c>
      <c r="V126" s="204">
        <f>'3e Historical level Inputs'!V123</f>
        <v>9.4729833584745808</v>
      </c>
      <c r="W126" s="204">
        <f>'3e Historical level Inputs'!W123</f>
        <v>10.169834737310177</v>
      </c>
      <c r="X126" s="204">
        <f>'3e Historical level Inputs'!X123</f>
        <v>10.319418926885024</v>
      </c>
      <c r="Y126" s="204">
        <f>'3e Historical level Inputs'!Y123</f>
        <v>11.044140502798809</v>
      </c>
      <c r="Z126" s="204">
        <f>'3e Historical level Inputs'!Z123</f>
        <v>10.519667189643323</v>
      </c>
      <c r="AA126" s="204">
        <f>'3e Historical level Inputs'!AA123</f>
        <v>10.645711884178541</v>
      </c>
      <c r="AB126" s="204">
        <f>'3e Historical level Inputs'!AB123</f>
        <v>10.016368089791854</v>
      </c>
      <c r="AC126" s="204">
        <f>'3e Historical level Inputs'!AC123</f>
        <v>8.6581315477213927</v>
      </c>
      <c r="AD126" s="144"/>
      <c r="AE126" s="175" t="s">
        <v>213</v>
      </c>
      <c r="AF126" s="204">
        <f>'3e Historical level Inputs'!AF123</f>
        <v>7.0247113553203056</v>
      </c>
      <c r="AG126" s="204">
        <f>'3e Historical level Inputs'!AG123</f>
        <v>6.8945428845383168</v>
      </c>
      <c r="AH126" s="204">
        <f>'3e Historical level Inputs'!AH123</f>
        <v>7.7060701693220173</v>
      </c>
      <c r="AI126" s="204">
        <f>'3e Historical level Inputs'!AI123</f>
        <v>8.0767394851128902</v>
      </c>
      <c r="AJ126" s="204">
        <f>'3e Historical level Inputs'!AJ123</f>
        <v>9.1063092023329144</v>
      </c>
      <c r="AK126" s="204">
        <f>'3e Historical level Inputs'!AK123</f>
        <v>8.671099317451624</v>
      </c>
      <c r="AL126" s="204">
        <f>'3e Historical level Inputs'!AL123</f>
        <v>8.6655430622172549</v>
      </c>
      <c r="AM126" s="204">
        <f>'3e Historical level Inputs'!AM123</f>
        <v>8.1029568603096553</v>
      </c>
      <c r="AN126" s="204">
        <f>'3e Historical level Inputs'!AN123</f>
        <v>8.8921517145754976</v>
      </c>
      <c r="AO126" s="204">
        <f>'3e Historical level Inputs'!AO123</f>
        <v>10.097535118422135</v>
      </c>
      <c r="AP126" s="204">
        <f>'3e Historical level Inputs'!AP123</f>
        <v>14.765112979111706</v>
      </c>
      <c r="AQ126" s="172"/>
      <c r="AR126" s="204">
        <f>'3e Historical level Inputs'!AR123</f>
        <v>27.253853596308243</v>
      </c>
      <c r="AS126" s="204">
        <f>'3e Historical level Inputs'!AS123</f>
        <v>37.634327572476195</v>
      </c>
      <c r="AT126" s="204">
        <f>'3e Historical level Inputs'!AT123</f>
        <v>27.452472392543367</v>
      </c>
      <c r="AU126" s="204">
        <f>'3e Historical level Inputs'!AU123</f>
        <v>15.274063792960259</v>
      </c>
      <c r="AV126" s="204">
        <f>'3e Historical level Inputs'!AV123</f>
        <v>14.168623867200273</v>
      </c>
      <c r="AW126" s="204">
        <f>'3e Historical level Inputs'!AW123</f>
        <v>14.94468052195953</v>
      </c>
      <c r="AX126" s="204">
        <f>'3e Historical level Inputs'!AX123</f>
        <v>12.954023001792505</v>
      </c>
      <c r="AY126" s="204">
        <f>'3e Historical level Inputs'!AY123</f>
        <v>11.788635244259741</v>
      </c>
      <c r="AZ126" s="204">
        <f>'3e Historical level Inputs'!AZ123</f>
        <v>12.818491067452104</v>
      </c>
      <c r="BA126" s="204">
        <f>'3e Historical level Inputs'!BA123</f>
        <v>13.097115874140755</v>
      </c>
      <c r="BB126" s="204">
        <f>'3e Historical level Inputs'!BB123</f>
        <v>14.027382673007022</v>
      </c>
      <c r="BC126" s="204">
        <f>'3e Historical level Inputs'!BC123</f>
        <v>13.280961461224658</v>
      </c>
      <c r="BD126" s="204">
        <f>'3e Historical level Inputs'!BD123</f>
        <v>13.431694711584182</v>
      </c>
      <c r="BE126" s="204">
        <f>'3e Historical level Inputs'!BE123</f>
        <v>13.260465260669323</v>
      </c>
      <c r="BF126" s="204">
        <f>'3e Historical level Inputs'!BF123</f>
        <v>11.278264366378361</v>
      </c>
      <c r="BH126" s="175" t="s">
        <v>213</v>
      </c>
      <c r="BI126" s="204">
        <f>'3e Historical level Inputs'!BI123</f>
        <v>5.2392162169705232</v>
      </c>
      <c r="BJ126" s="204">
        <f>'3e Historical level Inputs'!BJ123</f>
        <v>5.2362496072923559</v>
      </c>
      <c r="BK126" s="204">
        <f>'3e Historical level Inputs'!BK123</f>
        <v>5.5715726410354307</v>
      </c>
      <c r="BL126" s="204">
        <f>'3e Historical level Inputs'!BL123</f>
        <v>6.0012333740689829</v>
      </c>
      <c r="BM126" s="204">
        <f>'3e Historical level Inputs'!BM123</f>
        <v>6.6290337585980934</v>
      </c>
      <c r="BN126" s="204">
        <f>'3e Historical level Inputs'!BN123</f>
        <v>5.8927100757585338</v>
      </c>
      <c r="BO126" s="204">
        <f>'3e Historical level Inputs'!BO123</f>
        <v>5.6160212472877031</v>
      </c>
      <c r="BP126" s="204">
        <f>'3e Historical level Inputs'!BP123</f>
        <v>4.680774682597753</v>
      </c>
      <c r="BQ126" s="204">
        <f>'3e Historical level Inputs'!BQ123</f>
        <v>5.3093186409065956</v>
      </c>
      <c r="BR126" s="204">
        <f>'3e Historical level Inputs'!BR123</f>
        <v>6.5927677016666388</v>
      </c>
      <c r="BS126" s="204">
        <f>'3e Historical level Inputs'!BS123</f>
        <v>11.692251586673612</v>
      </c>
      <c r="BT126" s="172"/>
      <c r="BU126" s="204">
        <f>'3e Historical level Inputs'!BU123</f>
        <v>24.457177769201497</v>
      </c>
      <c r="BV126" s="204">
        <f>'3e Historical level Inputs'!BV123</f>
        <v>28.585575843408211</v>
      </c>
      <c r="BW126" s="204">
        <f>'3e Historical level Inputs'!BW123</f>
        <v>20.784231111610278</v>
      </c>
      <c r="BX126" s="204">
        <f>'3e Historical level Inputs'!BX123</f>
        <v>11.767495766154942</v>
      </c>
      <c r="BY126" s="204">
        <f>'3e Historical level Inputs'!BY123</f>
        <v>10.708034511301618</v>
      </c>
      <c r="BZ126" s="204">
        <f>'3e Historical level Inputs'!BZ123</f>
        <v>11.640968596635403</v>
      </c>
      <c r="CA126" s="204">
        <f>'3e Historical level Inputs'!CA123</f>
        <v>9.2326385091854259</v>
      </c>
      <c r="CB126" s="204">
        <f>'3e Historical level Inputs'!CB123</f>
        <v>8.3159597087006532</v>
      </c>
      <c r="CC126" s="204">
        <f>'3e Historical level Inputs'!CC123</f>
        <v>9.4642171293192412</v>
      </c>
      <c r="CD126" s="204">
        <f>'3e Historical level Inputs'!CD123</f>
        <v>9.6289346917651422</v>
      </c>
      <c r="CE126" s="204">
        <f>'3e Historical level Inputs'!CE123</f>
        <v>10.496760745686913</v>
      </c>
      <c r="CF126" s="204">
        <f>'3e Historical level Inputs'!CF123</f>
        <v>9.3033699577003883</v>
      </c>
      <c r="CG126" s="204">
        <f>'3e Historical level Inputs'!CG123</f>
        <v>9.4383880328664951</v>
      </c>
      <c r="CH126" s="204">
        <f>'3e Historical level Inputs'!CH123</f>
        <v>8.6439050950163754</v>
      </c>
      <c r="CI126" s="204">
        <f>'3e Historical level Inputs'!CI123</f>
        <v>7.4805186247752555</v>
      </c>
      <c r="CJ126" s="144"/>
      <c r="CK126" s="175" t="s">
        <v>213</v>
      </c>
      <c r="CL126" s="204">
        <f>'3e Historical level Inputs'!CL123</f>
        <v>10.859947401420776</v>
      </c>
      <c r="CM126" s="204">
        <f>'3e Historical level Inputs'!CM123</f>
        <v>10.761872765217507</v>
      </c>
      <c r="CN126" s="204">
        <f>'3e Historical level Inputs'!CN123</f>
        <v>11.743084413212792</v>
      </c>
      <c r="CO126" s="204">
        <f>'3e Historical level Inputs'!CO123</f>
        <v>12.438652164713382</v>
      </c>
      <c r="CP126" s="204">
        <f>'3e Historical level Inputs'!CP123</f>
        <v>13.863497338146406</v>
      </c>
      <c r="CQ126" s="204">
        <f>'3e Historical level Inputs'!CQ123</f>
        <v>12.805200180081631</v>
      </c>
      <c r="CR126" s="204">
        <f>'3e Historical level Inputs'!CR123</f>
        <v>12.54831644555064</v>
      </c>
      <c r="CS126" s="204">
        <f>'3e Historical level Inputs'!CS123</f>
        <v>11.212785076120294</v>
      </c>
      <c r="CT126" s="204">
        <f>'3e Historical level Inputs'!CT123</f>
        <v>12.404812054303946</v>
      </c>
      <c r="CU126" s="204">
        <f>'3e Historical level Inputs'!CU123</f>
        <v>14.564441866420598</v>
      </c>
      <c r="CV126" s="204">
        <f>'3e Historical level Inputs'!CV123</f>
        <v>23.277057388891912</v>
      </c>
      <c r="CW126" s="172"/>
      <c r="CX126" s="204">
        <f>'3e Historical level Inputs'!CX123</f>
        <v>45.742092431437669</v>
      </c>
      <c r="CY126" s="204">
        <f>'3e Historical level Inputs'!CY123</f>
        <v>56.477535830853085</v>
      </c>
      <c r="CZ126" s="204">
        <f>'3e Historical level Inputs'!CZ123</f>
        <v>41.503244224641072</v>
      </c>
      <c r="DA126" s="204">
        <f>'3e Historical level Inputs'!DA123</f>
        <v>23.709334514069781</v>
      </c>
      <c r="DB126" s="204">
        <f>'3e Historical level Inputs'!DB123</f>
        <v>21.833578562003755</v>
      </c>
      <c r="DC126" s="204">
        <f>'3e Historical level Inputs'!DC123</f>
        <v>23.301533085010327</v>
      </c>
      <c r="DD126" s="204">
        <f>'3e Historical level Inputs'!DD123</f>
        <v>19.518917133913845</v>
      </c>
      <c r="DE126" s="204">
        <f>'3e Historical level Inputs'!DE123</f>
        <v>17.788943067175232</v>
      </c>
      <c r="DF126" s="204">
        <f>'3e Historical level Inputs'!DF123</f>
        <v>19.63405186662942</v>
      </c>
      <c r="DG126" s="204">
        <f>'3e Historical level Inputs'!DG123</f>
        <v>19.948353618650167</v>
      </c>
      <c r="DH126" s="204">
        <f>'3e Historical level Inputs'!DH123</f>
        <v>21.540901248485724</v>
      </c>
      <c r="DI126" s="204">
        <f>'3e Historical level Inputs'!DI123</f>
        <v>19.823037147343712</v>
      </c>
      <c r="DJ126" s="204">
        <f>'3e Historical level Inputs'!DJ123</f>
        <v>20.084099917045037</v>
      </c>
      <c r="DK126" s="204">
        <f>'3e Historical level Inputs'!DK123</f>
        <v>18.660273184808229</v>
      </c>
      <c r="DL126" s="204">
        <f>'3e Historical level Inputs'!DL123</f>
        <v>16.138650172496646</v>
      </c>
    </row>
    <row r="127" spans="2:116" s="158" customFormat="1" ht="10.5" customHeight="1">
      <c r="B127" s="174" t="s">
        <v>214</v>
      </c>
      <c r="C127" s="204"/>
      <c r="D127" s="204"/>
      <c r="E127" s="204"/>
      <c r="F127" s="204"/>
      <c r="G127" s="204"/>
      <c r="H127" s="204"/>
      <c r="I127" s="204"/>
      <c r="J127" s="204"/>
      <c r="K127" s="204"/>
      <c r="L127" s="204"/>
      <c r="M127" s="204"/>
      <c r="N127" s="172"/>
      <c r="O127" s="204"/>
      <c r="P127" s="204"/>
      <c r="Q127" s="204"/>
      <c r="R127" s="204"/>
      <c r="S127" s="204"/>
      <c r="T127" s="204"/>
      <c r="U127" s="204">
        <f>'2d Nil levelisation allowance'!AF101</f>
        <v>-20.568736962241086</v>
      </c>
      <c r="V127" s="204">
        <f>'2d Nil levelisation allowance'!AG101</f>
        <v>-20.686572981316385</v>
      </c>
      <c r="W127" s="204">
        <f>'2d Nil levelisation allowance'!AH101</f>
        <v>-18.595779414376043</v>
      </c>
      <c r="X127" s="204">
        <f>'2d Nil levelisation allowance'!AI101</f>
        <v>-18.612654217432798</v>
      </c>
      <c r="Y127" s="204">
        <f>'2d Nil levelisation allowance'!AJ101</f>
        <v>-18.338606673825812</v>
      </c>
      <c r="Z127" s="204">
        <f>'2d Nil levelisation allowance'!AK101</f>
        <v>-28.197674512771943</v>
      </c>
      <c r="AA127" s="204">
        <f>'2d Nil levelisation allowance'!AL101</f>
        <v>-28.159352171967299</v>
      </c>
      <c r="AB127" s="204">
        <f>'2d Nil levelisation allowance'!AM101</f>
        <v>-27.937064885301432</v>
      </c>
      <c r="AC127" s="204">
        <f>'2d Nil levelisation allowance'!AN101</f>
        <v>-26.714727295676116</v>
      </c>
      <c r="AD127" s="144"/>
      <c r="AE127" s="174" t="s">
        <v>214</v>
      </c>
      <c r="AF127" s="204"/>
      <c r="AG127" s="204"/>
      <c r="AH127" s="204"/>
      <c r="AI127" s="204"/>
      <c r="AJ127" s="204"/>
      <c r="AK127" s="204"/>
      <c r="AL127" s="204"/>
      <c r="AM127" s="204"/>
      <c r="AN127" s="204"/>
      <c r="AO127" s="204"/>
      <c r="AP127" s="204"/>
      <c r="AQ127" s="172"/>
      <c r="AR127" s="204"/>
      <c r="AS127" s="204"/>
      <c r="AT127" s="204"/>
      <c r="AU127" s="204"/>
      <c r="AV127" s="204"/>
      <c r="AW127" s="204"/>
      <c r="AX127" s="204">
        <f>'2d Nil levelisation allowance'!AF102</f>
        <v>-19.649276227083682</v>
      </c>
      <c r="AY127" s="204">
        <f>'2d Nil levelisation allowance'!AG102</f>
        <v>-19.922776732871721</v>
      </c>
      <c r="AZ127" s="204">
        <f>'2d Nil levelisation allowance'!AH102</f>
        <v>-18.023462376748981</v>
      </c>
      <c r="BA127" s="204">
        <f>'2d Nil levelisation allowance'!AI102</f>
        <v>-18.225633313470002</v>
      </c>
      <c r="BB127" s="204">
        <f>'2d Nil levelisation allowance'!AJ102</f>
        <v>-18.137730891242143</v>
      </c>
      <c r="BC127" s="204">
        <f>'2d Nil levelisation allowance'!AK102</f>
        <v>-28.785700323865083</v>
      </c>
      <c r="BD127" s="204">
        <f>'2d Nil levelisation allowance'!AL102</f>
        <v>-28.949912237039513</v>
      </c>
      <c r="BE127" s="204">
        <f>'2d Nil levelisation allowance'!AM102</f>
        <v>-29.191224659651532</v>
      </c>
      <c r="BF127" s="204">
        <f>'2d Nil levelisation allowance'!AN102</f>
        <v>-27.879799601362723</v>
      </c>
      <c r="BH127" s="174" t="s">
        <v>214</v>
      </c>
      <c r="BI127" s="204"/>
      <c r="BJ127" s="204"/>
      <c r="BK127" s="204"/>
      <c r="BL127" s="204"/>
      <c r="BM127" s="204"/>
      <c r="BN127" s="204"/>
      <c r="BO127" s="204"/>
      <c r="BP127" s="204"/>
      <c r="BQ127" s="204"/>
      <c r="BR127" s="204"/>
      <c r="BS127" s="204"/>
      <c r="BT127" s="172"/>
      <c r="BU127" s="204"/>
      <c r="BV127" s="204"/>
      <c r="BW127" s="204"/>
      <c r="BX127" s="204"/>
      <c r="BY127" s="204"/>
      <c r="BZ127" s="204"/>
      <c r="CA127" s="204">
        <f>'2d Nil levelisation allowance'!AF103</f>
        <v>-28.916528115702675</v>
      </c>
      <c r="CB127" s="204">
        <f>'2d Nil levelisation allowance'!AG103</f>
        <v>-29.111455362094244</v>
      </c>
      <c r="CC127" s="204">
        <f>'2d Nil levelisation allowance'!AH103</f>
        <v>-16.651945774222625</v>
      </c>
      <c r="CD127" s="204">
        <f>'2d Nil levelisation allowance'!AI103</f>
        <v>-16.658052872766287</v>
      </c>
      <c r="CE127" s="204">
        <f>'2d Nil levelisation allowance'!AJ103</f>
        <v>-14.657087352124691</v>
      </c>
      <c r="CF127" s="204">
        <f>'2d Nil levelisation allowance'!AK103</f>
        <v>-17.922042577377837</v>
      </c>
      <c r="CG127" s="204">
        <f>'2d Nil levelisation allowance'!AL103</f>
        <v>-27.94705918273629</v>
      </c>
      <c r="CH127" s="204">
        <f>'2d Nil levelisation allowance'!AM103</f>
        <v>-27.743088361282581</v>
      </c>
      <c r="CI127" s="204">
        <f>'2d Nil levelisation allowance'!AN103</f>
        <v>-27.751441611056691</v>
      </c>
      <c r="CJ127" s="144"/>
      <c r="CK127" s="174" t="s">
        <v>214</v>
      </c>
      <c r="CL127" s="204"/>
      <c r="CM127" s="204"/>
      <c r="CN127" s="204"/>
      <c r="CO127" s="204"/>
      <c r="CP127" s="204"/>
      <c r="CQ127" s="204"/>
      <c r="CR127" s="204"/>
      <c r="CS127" s="204"/>
      <c r="CT127" s="204"/>
      <c r="CU127" s="204"/>
      <c r="CV127" s="204"/>
      <c r="CW127" s="172"/>
      <c r="CX127" s="204"/>
      <c r="CY127" s="204"/>
      <c r="CZ127" s="204"/>
      <c r="DA127" s="204"/>
      <c r="DB127" s="204"/>
      <c r="DC127" s="204"/>
      <c r="DD127" s="204">
        <f>SUM(U127+CA127)</f>
        <v>-49.485265077943765</v>
      </c>
      <c r="DE127" s="204">
        <f>SUM(V127+CB127)</f>
        <v>-49.798028343410628</v>
      </c>
      <c r="DF127" s="204">
        <f>SUM(W127+CC127)</f>
        <v>-35.247725188598665</v>
      </c>
      <c r="DG127" s="204">
        <f>SUM(X127+CD127)</f>
        <v>-35.270707090199082</v>
      </c>
      <c r="DH127" s="204">
        <f>IFERROR(SUM(Y127+CE127),"-")</f>
        <v>-32.995694025950499</v>
      </c>
      <c r="DI127" s="204">
        <f>IFERROR(SUM(Z127+CF127),"-")</f>
        <v>-46.119717090149777</v>
      </c>
      <c r="DJ127" s="204">
        <f>IFERROR(SUM(AA127+CG127),"-")</f>
        <v>-56.106411354703589</v>
      </c>
      <c r="DK127" s="204">
        <f>IFERROR(SUM(AB127+CH127),"-")</f>
        <v>-55.680153246584013</v>
      </c>
      <c r="DL127" s="204">
        <f>IFERROR(SUM(AC127+CI127),"-")</f>
        <v>-54.466168906732804</v>
      </c>
    </row>
    <row r="128" spans="2:116" s="158" customFormat="1" ht="10.5" customHeight="1">
      <c r="B128" s="174" t="s">
        <v>215</v>
      </c>
      <c r="C128" s="204">
        <f>'3e Historical level Inputs'!C124</f>
        <v>524.47049957135152</v>
      </c>
      <c r="D128" s="204">
        <f>'3e Historical level Inputs'!D124</f>
        <v>518.77031067125733</v>
      </c>
      <c r="E128" s="204">
        <f>'3e Historical level Inputs'!E124</f>
        <v>559.37244047952765</v>
      </c>
      <c r="F128" s="204">
        <f>'3e Historical level Inputs'!F124</f>
        <v>577.40603855182292</v>
      </c>
      <c r="G128" s="204">
        <f>'3e Historical level Inputs'!G124</f>
        <v>639.87445178919495</v>
      </c>
      <c r="H128" s="204">
        <f>'3e Historical level Inputs'!H124</f>
        <v>619.28269913507484</v>
      </c>
      <c r="I128" s="204">
        <f>'3e Historical level Inputs'!I124</f>
        <v>620.93731531086553</v>
      </c>
      <c r="J128" s="204">
        <f>'3e Historical level Inputs'!J124</f>
        <v>596.68182179490032</v>
      </c>
      <c r="K128" s="204">
        <f>'3e Historical level Inputs'!K124</f>
        <v>644.88268365626789</v>
      </c>
      <c r="L128" s="204">
        <f>'3e Historical level Inputs'!L124</f>
        <v>705.71818836363957</v>
      </c>
      <c r="M128" s="204">
        <f>'3e Historical level Inputs'!M124</f>
        <v>1004.5859331957587</v>
      </c>
      <c r="N128" s="172"/>
      <c r="O128" s="204">
        <f>'3e Historical level Inputs'!O124</f>
        <v>1682.2228557100966</v>
      </c>
      <c r="P128" s="204">
        <f>'3e Historical level Inputs'!P124</f>
        <v>2140.0999867677479</v>
      </c>
      <c r="Q128" s="204">
        <f>'3e Historical level Inputs'!Q124</f>
        <v>1661.8323286851894</v>
      </c>
      <c r="R128" s="204">
        <f>'3e Historical level Inputs'!R124</f>
        <v>1059.7839800402892</v>
      </c>
      <c r="S128" s="204">
        <f t="shared" ref="S128:X128" si="60">SUM(S113:S127)</f>
        <v>1004.2060310901877</v>
      </c>
      <c r="T128" s="204">
        <f t="shared" si="60"/>
        <v>1041.2836673104425</v>
      </c>
      <c r="U128" s="204">
        <f t="shared" si="60"/>
        <v>909.1720225742755</v>
      </c>
      <c r="V128" s="204">
        <f t="shared" si="60"/>
        <v>846.43672209933743</v>
      </c>
      <c r="W128" s="204">
        <f t="shared" si="60"/>
        <v>911.1783591727683</v>
      </c>
      <c r="X128" s="204">
        <f t="shared" si="60"/>
        <v>921.52786997823648</v>
      </c>
      <c r="Y128" s="204">
        <f t="shared" ref="Y128" si="61">SUM(Y113:Y127)</f>
        <v>960.44682988140994</v>
      </c>
      <c r="Z128" s="204">
        <f t="shared" ref="Z128:AA128" si="62">SUM(Z113:Z127)</f>
        <v>914.24105574279861</v>
      </c>
      <c r="AA128" s="204">
        <f t="shared" si="62"/>
        <v>940.68073515467222</v>
      </c>
      <c r="AB128" s="204">
        <f t="shared" ref="AB128:AC128" si="63">SUM(AB113:AB127)</f>
        <v>880.58227942328369</v>
      </c>
      <c r="AC128" s="204">
        <f t="shared" si="63"/>
        <v>814.16523549392798</v>
      </c>
      <c r="AD128" s="144"/>
      <c r="AE128" s="174" t="s">
        <v>215</v>
      </c>
      <c r="AF128" s="204">
        <f>'3e Historical level Inputs'!AF124</f>
        <v>627.50022654802524</v>
      </c>
      <c r="AG128" s="204">
        <f>'3e Historical level Inputs'!AG124</f>
        <v>619.68472643074506</v>
      </c>
      <c r="AH128" s="204">
        <f>'3e Historical level Inputs'!AH124</f>
        <v>680.78746203640333</v>
      </c>
      <c r="AI128" s="204">
        <f>'3e Historical level Inputs'!AI124</f>
        <v>705.94213196537839</v>
      </c>
      <c r="AJ128" s="204">
        <f>'3e Historical level Inputs'!AJ124</f>
        <v>786.06643533540296</v>
      </c>
      <c r="AK128" s="204">
        <f>'3e Historical level Inputs'!AK124</f>
        <v>756.83826766592995</v>
      </c>
      <c r="AL128" s="204">
        <f>'3e Historical level Inputs'!AL124</f>
        <v>757.35507809890328</v>
      </c>
      <c r="AM128" s="204">
        <f>'3e Historical level Inputs'!AM124</f>
        <v>721.59915620231527</v>
      </c>
      <c r="AN128" s="204">
        <f>'3e Historical level Inputs'!AN124</f>
        <v>787.29794417055587</v>
      </c>
      <c r="AO128" s="204">
        <f>'3e Historical level Inputs'!AO124</f>
        <v>869.85079816065797</v>
      </c>
      <c r="AP128" s="204">
        <f>'3e Historical level Inputs'!AP124</f>
        <v>1234.4258422486128</v>
      </c>
      <c r="AQ128" s="172"/>
      <c r="AR128" s="204">
        <f>'3e Historical level Inputs'!AR124</f>
        <v>2110.657407415662</v>
      </c>
      <c r="AS128" s="204">
        <f>'3e Historical level Inputs'!AS124</f>
        <v>2830.0382212707955</v>
      </c>
      <c r="AT128" s="204">
        <f>'3e Historical level Inputs'!AT124</f>
        <v>2154.7619090882777</v>
      </c>
      <c r="AU128" s="204">
        <f>'3e Historical level Inputs'!AU124</f>
        <v>1318.6949849062228</v>
      </c>
      <c r="AV128" s="204">
        <f t="shared" ref="AV128:BA128" si="64">SUM(AV113:AV127)</f>
        <v>1245.978608570741</v>
      </c>
      <c r="AW128" s="204">
        <f t="shared" si="64"/>
        <v>1299.7603789581183</v>
      </c>
      <c r="AX128" s="204">
        <f t="shared" si="64"/>
        <v>1113.4456335826767</v>
      </c>
      <c r="AY128" s="204">
        <f t="shared" si="64"/>
        <v>1024.4515126318365</v>
      </c>
      <c r="AZ128" s="204">
        <f t="shared" si="64"/>
        <v>1118.6345625751226</v>
      </c>
      <c r="BA128" s="204">
        <f t="shared" si="64"/>
        <v>1137.7414656417741</v>
      </c>
      <c r="BB128" s="204">
        <f t="shared" ref="BB128" si="65">SUM(BB113:BB127)</f>
        <v>1191.7861462944729</v>
      </c>
      <c r="BC128" s="204">
        <f t="shared" ref="BC128:BD128" si="66">SUM(BC113:BC127)</f>
        <v>1129.4101825483422</v>
      </c>
      <c r="BD128" s="204">
        <f t="shared" si="66"/>
        <v>1163.6629412268437</v>
      </c>
      <c r="BE128" s="204">
        <f t="shared" ref="BE128:BF128" si="67">SUM(BE113:BE127)</f>
        <v>1140.8413398656367</v>
      </c>
      <c r="BF128" s="204">
        <f t="shared" si="67"/>
        <v>1029.2894998641398</v>
      </c>
      <c r="BH128" s="174" t="s">
        <v>215</v>
      </c>
      <c r="BI128" s="204">
        <f>'3e Historical level Inputs'!BI124</f>
        <v>485.52427830824001</v>
      </c>
      <c r="BJ128" s="204">
        <f>'3e Historical level Inputs'!BJ124</f>
        <v>485.34268826561453</v>
      </c>
      <c r="BK128" s="204">
        <f>'3e Historical level Inputs'!BK124</f>
        <v>512.38739944648671</v>
      </c>
      <c r="BL128" s="204">
        <f>'3e Historical level Inputs'!BL124</f>
        <v>542.23546636917331</v>
      </c>
      <c r="BM128" s="204">
        <f>'3e Historical level Inputs'!BM124</f>
        <v>591.1456793939642</v>
      </c>
      <c r="BN128" s="204">
        <f>'3e Historical level Inputs'!BN124</f>
        <v>539.67345742735358</v>
      </c>
      <c r="BO128" s="204">
        <f>'3e Historical level Inputs'!BO124</f>
        <v>521.44336040394376</v>
      </c>
      <c r="BP128" s="204">
        <f>'3e Historical level Inputs'!BP124</f>
        <v>453.96551508993906</v>
      </c>
      <c r="BQ128" s="204">
        <f>'3e Historical level Inputs'!BQ124</f>
        <v>491.62131138041457</v>
      </c>
      <c r="BR128" s="204">
        <f>'3e Historical level Inputs'!BR124</f>
        <v>580.13405822309585</v>
      </c>
      <c r="BS128" s="204">
        <f>'3e Historical level Inputs'!BS124</f>
        <v>970.37218388219117</v>
      </c>
      <c r="BT128" s="172"/>
      <c r="BU128" s="204">
        <f>'3e Historical level Inputs'!BU124</f>
        <v>1851.2805594763995</v>
      </c>
      <c r="BV128" s="204">
        <f>'3e Historical level Inputs'!BV124</f>
        <v>2137.3841009292496</v>
      </c>
      <c r="BW128" s="204">
        <f>'3e Historical level Inputs'!BW124</f>
        <v>1598.803972798738</v>
      </c>
      <c r="BX128" s="204">
        <f>'3e Historical level Inputs'!BX124</f>
        <v>973.93208101210155</v>
      </c>
      <c r="BY128" s="204">
        <f t="shared" ref="BY128:CD128" si="68">SUM(BY113:BY127)</f>
        <v>902.78999048351534</v>
      </c>
      <c r="BZ128" s="204">
        <f t="shared" si="68"/>
        <v>967.44357789401715</v>
      </c>
      <c r="CA128" s="204">
        <f t="shared" si="68"/>
        <v>774.03877255409122</v>
      </c>
      <c r="CB128" s="204">
        <f t="shared" si="68"/>
        <v>710.31677100931347</v>
      </c>
      <c r="CC128" s="204">
        <f t="shared" si="68"/>
        <v>796.85606492487022</v>
      </c>
      <c r="CD128" s="204">
        <f t="shared" si="68"/>
        <v>808.26510653732123</v>
      </c>
      <c r="CE128" s="204">
        <f t="shared" ref="CE128" si="69">SUM(CE113:CE127)</f>
        <v>888.43190520729138</v>
      </c>
      <c r="CF128" s="204">
        <f t="shared" ref="CF128:CG128" si="70">SUM(CF113:CF127)</f>
        <v>802.46336262369971</v>
      </c>
      <c r="CG128" s="204">
        <f t="shared" si="70"/>
        <v>811.27583243409185</v>
      </c>
      <c r="CH128" s="204">
        <f t="shared" ref="CH128:CI128" si="71">SUM(CH113:CH127)</f>
        <v>748.70732077158857</v>
      </c>
      <c r="CI128" s="204">
        <f t="shared" si="71"/>
        <v>706.94476742619736</v>
      </c>
      <c r="CJ128" s="144"/>
      <c r="CK128" s="174" t="s">
        <v>215</v>
      </c>
      <c r="CL128" s="204">
        <f>'3e Historical level Inputs'!CL124</f>
        <v>1009.9947778795915</v>
      </c>
      <c r="CM128" s="204">
        <f>'3e Historical level Inputs'!CM124</f>
        <v>1004.1129989368719</v>
      </c>
      <c r="CN128" s="204">
        <f>'3e Historical level Inputs'!CN124</f>
        <v>1071.7598399260144</v>
      </c>
      <c r="CO128" s="204">
        <f>'3e Historical level Inputs'!CO124</f>
        <v>1119.6415049209963</v>
      </c>
      <c r="CP128" s="204">
        <f>'3e Historical level Inputs'!CP124</f>
        <v>1231.0201311831593</v>
      </c>
      <c r="CQ128" s="204">
        <f>'3e Historical level Inputs'!CQ124</f>
        <v>1158.9561565624285</v>
      </c>
      <c r="CR128" s="204">
        <f>'3e Historical level Inputs'!CR124</f>
        <v>1142.3806757148093</v>
      </c>
      <c r="CS128" s="204">
        <f>'3e Historical level Inputs'!CS124</f>
        <v>1050.6473368848394</v>
      </c>
      <c r="CT128" s="204">
        <f>'3e Historical level Inputs'!CT124</f>
        <v>1136.5039950366825</v>
      </c>
      <c r="CU128" s="204">
        <f>'3e Historical level Inputs'!CU124</f>
        <v>1285.8522465867354</v>
      </c>
      <c r="CV128" s="204">
        <f>'3e Historical level Inputs'!CV124</f>
        <v>1974.9581170779497</v>
      </c>
      <c r="CW128" s="172"/>
      <c r="CX128" s="204">
        <f>'3e Historical level Inputs'!CX124</f>
        <v>3533.5034151864961</v>
      </c>
      <c r="CY128" s="204">
        <f>'3e Historical level Inputs'!CY124</f>
        <v>4277.4840876969974</v>
      </c>
      <c r="CZ128" s="204">
        <f>'3e Historical level Inputs'!CZ124</f>
        <v>3260.6363014839271</v>
      </c>
      <c r="DA128" s="204">
        <f>'3e Historical level Inputs'!DA124</f>
        <v>2033.7160610523906</v>
      </c>
      <c r="DB128" s="204">
        <f t="shared" ref="DB128:DG128" si="72">SUM(DB113:DB127)</f>
        <v>1906.9960215737028</v>
      </c>
      <c r="DC128" s="204">
        <f t="shared" si="72"/>
        <v>2008.727245204459</v>
      </c>
      <c r="DD128" s="204">
        <f t="shared" si="72"/>
        <v>1683.2107951283667</v>
      </c>
      <c r="DE128" s="204">
        <f t="shared" si="72"/>
        <v>1556.7534931086509</v>
      </c>
      <c r="DF128" s="204">
        <f t="shared" si="72"/>
        <v>1708.0344240976385</v>
      </c>
      <c r="DG128" s="204">
        <f t="shared" si="72"/>
        <v>1729.7929765155575</v>
      </c>
      <c r="DH128" s="204">
        <f t="shared" ref="DH128:DI128" si="73">SUM(DH113:DH127)</f>
        <v>1848.878735088701</v>
      </c>
      <c r="DI128" s="204">
        <f t="shared" si="73"/>
        <v>1716.7044183664982</v>
      </c>
      <c r="DJ128" s="204">
        <f t="shared" ref="DJ128:DK128" si="74">SUM(DJ113:DJ127)</f>
        <v>1751.9565675887641</v>
      </c>
      <c r="DK128" s="204">
        <f t="shared" si="74"/>
        <v>1629.2896001948723</v>
      </c>
      <c r="DL128" s="204">
        <f t="shared" ref="DL128" si="75">SUM(DL113:DL127)</f>
        <v>1521.1100029201255</v>
      </c>
    </row>
    <row r="129" spans="2:116" s="184" customFormat="1" ht="10.5" customHeight="1">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BH129"/>
      <c r="BI129"/>
      <c r="BJ129"/>
      <c r="BK129"/>
      <c r="BL129"/>
      <c r="BM129"/>
      <c r="BN129"/>
      <c r="BO129"/>
      <c r="BP129"/>
      <c r="BQ129"/>
      <c r="BR129"/>
      <c r="BS129"/>
      <c r="BT129"/>
      <c r="BU129"/>
      <c r="BV129"/>
      <c r="BW129"/>
      <c r="BX129"/>
      <c r="BY129"/>
      <c r="BZ129"/>
      <c r="CA129"/>
      <c r="CB129"/>
      <c r="CC129"/>
      <c r="CD129"/>
      <c r="CE129"/>
      <c r="CF129"/>
      <c r="CG129"/>
      <c r="CH129"/>
      <c r="CI129"/>
      <c r="CJ129"/>
      <c r="CK129" s="174" t="s">
        <v>216</v>
      </c>
      <c r="CL129" s="204">
        <f>'3e Historical level Inputs'!CL125</f>
        <v>1060.4945167735711</v>
      </c>
      <c r="CM129" s="204">
        <f>'3e Historical level Inputs'!CM125</f>
        <v>1054.3186488837155</v>
      </c>
      <c r="CN129" s="204">
        <f>'3e Historical level Inputs'!CN125</f>
        <v>1125.3478319223152</v>
      </c>
      <c r="CO129" s="204">
        <f>'3e Historical level Inputs'!CO125</f>
        <v>1175.6235801670462</v>
      </c>
      <c r="CP129" s="204">
        <f>'3e Historical level Inputs'!CP125</f>
        <v>1292.5711377423172</v>
      </c>
      <c r="CQ129" s="204">
        <f>'3e Historical level Inputs'!CQ125</f>
        <v>1216.9039643905501</v>
      </c>
      <c r="CR129" s="204">
        <f>'3e Historical level Inputs'!CR125</f>
        <v>1199.4997095005499</v>
      </c>
      <c r="CS129" s="204">
        <f>'3e Historical level Inputs'!CS125</f>
        <v>1103.1797037290814</v>
      </c>
      <c r="CT129" s="204">
        <f>'3e Historical level Inputs'!CT125</f>
        <v>1193.3291947885166</v>
      </c>
      <c r="CU129" s="204">
        <f>'3e Historical level Inputs'!CU125</f>
        <v>1350.1448589160723</v>
      </c>
      <c r="CV129" s="204">
        <f>'3e Historical level Inputs'!CV125</f>
        <v>2073.7060229318472</v>
      </c>
      <c r="CW129" s="172"/>
      <c r="CX129" s="204">
        <f>'3e Historical level Inputs'!CX125</f>
        <v>3710.1785859458209</v>
      </c>
      <c r="CY129" s="204">
        <f>'3e Historical level Inputs'!CY125</f>
        <v>4491.3582920818471</v>
      </c>
      <c r="CZ129" s="204">
        <f>'3e Historical level Inputs'!CZ125</f>
        <v>3423.6681165581235</v>
      </c>
      <c r="DA129" s="204">
        <f>'3e Historical level Inputs'!DA125</f>
        <v>2135.4018641050102</v>
      </c>
      <c r="DB129" s="204">
        <f t="shared" ref="DB129:DG129" si="76">DB128*1.05</f>
        <v>2002.3458226523881</v>
      </c>
      <c r="DC129" s="204">
        <f t="shared" si="76"/>
        <v>2109.1636074646822</v>
      </c>
      <c r="DD129" s="204">
        <f t="shared" si="76"/>
        <v>1767.371334884785</v>
      </c>
      <c r="DE129" s="204">
        <f t="shared" si="76"/>
        <v>1634.5911677640836</v>
      </c>
      <c r="DF129" s="204">
        <f t="shared" si="76"/>
        <v>1793.4361453025206</v>
      </c>
      <c r="DG129" s="204">
        <f t="shared" si="76"/>
        <v>1816.2826253413355</v>
      </c>
      <c r="DH129" s="204">
        <f t="shared" ref="DH129:DI129" si="77">DH128*1.05</f>
        <v>1941.322671843136</v>
      </c>
      <c r="DI129" s="204">
        <f t="shared" si="77"/>
        <v>1802.5396392848231</v>
      </c>
      <c r="DJ129" s="204">
        <f t="shared" ref="DJ129:DK129" si="78">DJ128*1.05</f>
        <v>1839.5543959682022</v>
      </c>
      <c r="DK129" s="204">
        <f t="shared" si="78"/>
        <v>1710.754080204616</v>
      </c>
      <c r="DL129" s="204">
        <f t="shared" ref="DL129" si="79">DL128*1.05</f>
        <v>1597.1655030661318</v>
      </c>
    </row>
    <row r="130" spans="2:116">
      <c r="CO130" s="185"/>
      <c r="CP130" s="185"/>
      <c r="CQ130" s="185"/>
      <c r="CR130" s="185"/>
      <c r="CS130" s="185"/>
      <c r="CT130" s="185"/>
      <c r="CU130" s="185"/>
      <c r="CV130" s="185"/>
    </row>
    <row r="131" spans="2:116" hidden="1">
      <c r="D131" s="185"/>
      <c r="AD131" s="185"/>
    </row>
    <row r="162" ht="3.75" hidden="1" customHeight="1"/>
  </sheetData>
  <mergeCells count="1">
    <mergeCell ref="B3:AE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2EEA-86A6-43DB-AC6A-605E120F4AB5}">
  <sheetPr>
    <tabColor theme="5" tint="0.79998168889431442"/>
    <pageSetUpPr autoPageBreaks="0"/>
  </sheetPr>
  <dimension ref="A1:DM169"/>
  <sheetViews>
    <sheetView zoomScaleNormal="100" workbookViewId="0"/>
  </sheetViews>
  <sheetFormatPr defaultColWidth="0" defaultRowHeight="11.25" zeroHeight="1"/>
  <cols>
    <col min="1" max="1" width="4.7109375" style="131" customWidth="1"/>
    <col min="2" max="2" width="23.42578125" style="131" customWidth="1"/>
    <col min="3" max="3" width="22.42578125" style="131" customWidth="1"/>
    <col min="4" max="4" width="22.28515625" style="131" customWidth="1"/>
    <col min="5" max="13" width="14.7109375" style="131" customWidth="1"/>
    <col min="14" max="14" width="2.5703125" style="131" customWidth="1"/>
    <col min="15" max="30" width="14.7109375" style="131" customWidth="1"/>
    <col min="31" max="31" width="19.42578125" style="131" customWidth="1"/>
    <col min="32" max="42" width="14.7109375" style="131" customWidth="1"/>
    <col min="43" max="43" width="2.5703125" style="131" customWidth="1"/>
    <col min="44" max="71" width="14.7109375" style="131" customWidth="1"/>
    <col min="72" max="72" width="2.5703125" style="131" customWidth="1"/>
    <col min="73" max="100" width="14.7109375" style="131" customWidth="1"/>
    <col min="101" max="101" width="2.5703125" style="131" customWidth="1"/>
    <col min="102" max="107" width="14.7109375" style="131" customWidth="1"/>
    <col min="108" max="109" width="10.5703125" style="131" customWidth="1"/>
    <col min="110" max="111" width="12.28515625" style="131" customWidth="1"/>
    <col min="112" max="114" width="10.5703125" style="131" customWidth="1"/>
    <col min="115" max="116" width="13.7109375" style="131" customWidth="1"/>
    <col min="117" max="117" width="10.5703125" style="131" customWidth="1"/>
    <col min="118" max="16384" width="10.5703125" style="131" hidden="1"/>
  </cols>
  <sheetData>
    <row r="1" spans="1:116" s="2" customFormat="1" ht="12.75" customHeight="1">
      <c r="A1" s="1"/>
    </row>
    <row r="2" spans="1:116" s="2" customFormat="1" ht="18.75" customHeight="1">
      <c r="A2" s="1"/>
      <c r="B2" s="3" t="s">
        <v>172</v>
      </c>
      <c r="C2" s="3"/>
      <c r="D2" s="3"/>
    </row>
    <row r="3" spans="1:116" s="2" customFormat="1" ht="23.25" customHeight="1">
      <c r="A3" s="1"/>
      <c r="B3" s="264" t="s">
        <v>173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T3" s="4"/>
      <c r="CW3" s="4"/>
    </row>
    <row r="4" spans="1:116" s="2" customFormat="1" ht="16.5" customHeight="1">
      <c r="A4" s="1"/>
      <c r="B4" s="155"/>
      <c r="C4" s="155"/>
      <c r="D4" s="155"/>
      <c r="E4" s="155"/>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F4" s="4"/>
      <c r="AG4" s="4"/>
      <c r="AH4" s="4"/>
      <c r="AI4" s="4"/>
      <c r="AJ4" s="4"/>
      <c r="AK4" s="4"/>
      <c r="AL4" s="4"/>
      <c r="AM4" s="4"/>
      <c r="AN4" s="4"/>
      <c r="AO4" s="4"/>
      <c r="AP4" s="4"/>
      <c r="AQ4" s="156"/>
      <c r="AR4" s="4"/>
      <c r="AS4" s="4"/>
      <c r="AT4" s="4"/>
      <c r="AU4" s="4"/>
      <c r="AV4" s="4"/>
      <c r="AW4" s="4"/>
      <c r="AX4" s="4"/>
      <c r="AY4" s="4"/>
      <c r="AZ4" s="4"/>
      <c r="BA4" s="4"/>
      <c r="BB4" s="4"/>
      <c r="BC4" s="4"/>
      <c r="BD4" s="4"/>
      <c r="BE4" s="4"/>
      <c r="BF4" s="4"/>
      <c r="BG4" s="4"/>
      <c r="BH4" s="4"/>
      <c r="BI4" s="4"/>
      <c r="BJ4" s="4"/>
      <c r="BK4" s="4"/>
      <c r="BT4" s="156"/>
      <c r="CW4" s="156"/>
    </row>
    <row r="5" spans="1:116" s="189" customFormat="1" ht="16.5" customHeight="1">
      <c r="A5" s="186"/>
      <c r="B5" s="187"/>
      <c r="C5" s="187"/>
      <c r="D5" s="187"/>
      <c r="E5" s="187"/>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F5" s="190"/>
      <c r="AG5" s="190"/>
      <c r="AH5" s="190"/>
      <c r="AI5" s="190"/>
      <c r="AJ5" s="190"/>
      <c r="AK5" s="190"/>
      <c r="AL5" s="190"/>
      <c r="AM5" s="190"/>
      <c r="AN5" s="190"/>
      <c r="AO5" s="190"/>
      <c r="AP5" s="190"/>
      <c r="AQ5" s="188"/>
      <c r="AR5" s="190"/>
      <c r="AS5" s="190"/>
      <c r="AT5" s="190"/>
      <c r="AU5" s="190"/>
      <c r="AV5" s="190"/>
      <c r="AW5" s="190"/>
      <c r="AX5" s="190"/>
      <c r="AY5" s="190"/>
      <c r="AZ5" s="190"/>
      <c r="BA5" s="190"/>
      <c r="BB5" s="190"/>
      <c r="BC5" s="190"/>
      <c r="BD5" s="190"/>
      <c r="BE5" s="190"/>
      <c r="BF5" s="190"/>
      <c r="BG5" s="190"/>
      <c r="BH5" s="190"/>
      <c r="BI5" s="190"/>
      <c r="BJ5" s="190"/>
      <c r="BK5" s="190"/>
      <c r="BT5" s="188"/>
      <c r="CW5" s="188"/>
    </row>
    <row r="6" spans="1:116" s="189" customFormat="1" ht="36.4" customHeight="1">
      <c r="A6" s="186"/>
      <c r="B6" s="191" t="s">
        <v>219</v>
      </c>
      <c r="C6" s="244" t="s">
        <v>220</v>
      </c>
      <c r="D6" s="244" t="s">
        <v>221</v>
      </c>
      <c r="E6" s="187"/>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F6" s="190"/>
      <c r="AG6" s="190"/>
      <c r="AH6" s="190"/>
      <c r="AI6" s="190"/>
      <c r="AJ6" s="190"/>
      <c r="AK6" s="190"/>
      <c r="AL6" s="190"/>
      <c r="AM6" s="190"/>
      <c r="AN6" s="190"/>
      <c r="AO6" s="190"/>
      <c r="AP6" s="190"/>
      <c r="AQ6" s="188"/>
      <c r="AR6" s="190"/>
      <c r="AS6" s="190"/>
      <c r="AT6" s="190"/>
      <c r="AU6" s="190"/>
      <c r="AV6" s="190"/>
      <c r="AW6" s="190"/>
      <c r="AX6" s="190"/>
      <c r="AY6" s="190"/>
      <c r="AZ6" s="190"/>
      <c r="BA6" s="190"/>
      <c r="BB6" s="190"/>
      <c r="BC6" s="190"/>
      <c r="BD6" s="190"/>
      <c r="BE6" s="190"/>
      <c r="BF6" s="190"/>
      <c r="BG6" s="190"/>
      <c r="BH6" s="190"/>
      <c r="BI6" s="190"/>
      <c r="BJ6" s="190"/>
      <c r="BK6" s="190"/>
      <c r="BT6" s="188"/>
      <c r="CW6" s="188"/>
    </row>
    <row r="7" spans="1:116" s="189" customFormat="1" ht="28.9" customHeight="1">
      <c r="A7" s="186"/>
      <c r="B7" s="191" t="s">
        <v>222</v>
      </c>
      <c r="C7" s="192">
        <v>2.7</v>
      </c>
      <c r="D7" s="192">
        <v>2.7</v>
      </c>
      <c r="E7" s="187"/>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F7" s="190"/>
      <c r="AG7" s="190"/>
      <c r="AH7" s="190"/>
      <c r="AI7" s="190"/>
      <c r="AJ7" s="190"/>
      <c r="AK7" s="190"/>
      <c r="AL7" s="190"/>
      <c r="AM7" s="190"/>
      <c r="AN7" s="190"/>
      <c r="AO7" s="190"/>
      <c r="AP7" s="190"/>
      <c r="AQ7" s="188"/>
      <c r="AR7" s="190"/>
      <c r="AS7" s="190"/>
      <c r="AT7" s="190"/>
      <c r="AU7" s="190"/>
      <c r="AV7" s="190"/>
      <c r="AW7" s="190"/>
      <c r="AX7" s="190"/>
      <c r="AY7" s="190"/>
      <c r="AZ7" s="190"/>
      <c r="BA7" s="190"/>
      <c r="BB7" s="190"/>
      <c r="BC7" s="190"/>
      <c r="BD7" s="190"/>
      <c r="BE7" s="190"/>
      <c r="BF7" s="190"/>
      <c r="BG7" s="190"/>
      <c r="BH7" s="190"/>
      <c r="BI7" s="190"/>
      <c r="BJ7" s="190"/>
      <c r="BK7" s="190"/>
      <c r="BT7" s="188"/>
      <c r="CW7" s="188"/>
    </row>
    <row r="8" spans="1:116" s="189" customFormat="1" ht="19.899999999999999" customHeight="1">
      <c r="A8" s="186"/>
      <c r="B8" s="191" t="s">
        <v>223</v>
      </c>
      <c r="C8" s="192">
        <v>3.9</v>
      </c>
      <c r="D8" s="192">
        <v>3.9</v>
      </c>
      <c r="E8" s="187"/>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F8" s="190"/>
      <c r="AG8" s="190"/>
      <c r="AH8" s="190"/>
      <c r="AI8" s="190"/>
      <c r="AJ8" s="190"/>
      <c r="AK8" s="190"/>
      <c r="AL8" s="190"/>
      <c r="AM8" s="190"/>
      <c r="AN8" s="190"/>
      <c r="AO8" s="190"/>
      <c r="AP8" s="190"/>
      <c r="AQ8" s="188"/>
      <c r="AR8" s="190"/>
      <c r="AS8" s="190"/>
      <c r="AT8" s="190"/>
      <c r="AU8" s="190"/>
      <c r="AV8" s="190"/>
      <c r="AW8" s="190"/>
      <c r="AX8" s="190"/>
      <c r="AY8" s="190"/>
      <c r="AZ8" s="190"/>
      <c r="BA8" s="190"/>
      <c r="BB8" s="190"/>
      <c r="BC8" s="190"/>
      <c r="BD8" s="190"/>
      <c r="BE8" s="190"/>
      <c r="BF8" s="190"/>
      <c r="BG8" s="190"/>
      <c r="BH8" s="190"/>
      <c r="BI8" s="190"/>
      <c r="BJ8" s="190"/>
      <c r="BK8" s="190"/>
      <c r="BT8" s="188"/>
      <c r="CW8" s="188"/>
    </row>
    <row r="9" spans="1:116" s="189" customFormat="1" ht="16.5" customHeight="1">
      <c r="A9" s="186"/>
      <c r="B9" s="193" t="s">
        <v>93</v>
      </c>
      <c r="C9" s="194">
        <v>11.5</v>
      </c>
      <c r="D9" s="194">
        <v>11.5</v>
      </c>
      <c r="E9" s="187"/>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F9" s="190"/>
      <c r="AG9" s="190"/>
      <c r="AH9" s="190"/>
      <c r="AI9" s="190"/>
      <c r="AJ9" s="190"/>
      <c r="AK9" s="190"/>
      <c r="AL9" s="190"/>
      <c r="AM9" s="190"/>
      <c r="AN9" s="190"/>
      <c r="AO9" s="190"/>
      <c r="AP9" s="190"/>
      <c r="AQ9" s="188"/>
      <c r="AR9" s="190"/>
      <c r="AS9" s="190"/>
      <c r="AT9" s="190"/>
      <c r="AU9" s="190"/>
      <c r="AV9" s="190"/>
      <c r="AW9" s="190"/>
      <c r="AX9" s="190"/>
      <c r="AY9" s="190"/>
      <c r="AZ9" s="190"/>
      <c r="BA9" s="190"/>
      <c r="BB9" s="190"/>
      <c r="BC9" s="190"/>
      <c r="BD9" s="190"/>
      <c r="BE9" s="190"/>
      <c r="BF9" s="190"/>
      <c r="BG9" s="190"/>
      <c r="BH9" s="190"/>
      <c r="BI9" s="190"/>
      <c r="BJ9" s="190"/>
      <c r="BK9" s="190"/>
      <c r="BT9" s="188"/>
      <c r="CW9" s="188"/>
    </row>
    <row r="10" spans="1:116" s="189" customFormat="1" ht="16.5" customHeight="1">
      <c r="A10" s="186"/>
      <c r="B10" s="246"/>
      <c r="C10" s="187"/>
      <c r="D10" s="187"/>
      <c r="E10" s="187"/>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F10" s="190"/>
      <c r="AG10" s="190"/>
      <c r="AH10" s="190"/>
      <c r="AI10" s="190"/>
      <c r="AJ10" s="190"/>
      <c r="AK10" s="190"/>
      <c r="AL10" s="190"/>
      <c r="AM10" s="190"/>
      <c r="AN10" s="190"/>
      <c r="AO10" s="190"/>
      <c r="AP10" s="190"/>
      <c r="AQ10" s="188"/>
      <c r="AR10" s="190"/>
      <c r="AS10" s="190"/>
      <c r="AT10" s="190"/>
      <c r="AU10" s="190"/>
      <c r="AV10" s="190"/>
      <c r="AW10" s="190"/>
      <c r="AX10" s="190"/>
      <c r="AY10" s="190"/>
      <c r="AZ10" s="190"/>
      <c r="BA10" s="190"/>
      <c r="BB10" s="190"/>
      <c r="BC10" s="190"/>
      <c r="BD10" s="190"/>
      <c r="BE10" s="190"/>
      <c r="BF10" s="190"/>
      <c r="BG10" s="190"/>
      <c r="BH10" s="190"/>
      <c r="BI10" s="190"/>
      <c r="BJ10" s="190"/>
      <c r="BK10" s="190"/>
      <c r="BT10" s="188"/>
      <c r="CW10" s="188"/>
    </row>
    <row r="11" spans="1:116" s="189" customFormat="1" ht="16.5" customHeight="1">
      <c r="A11" s="186"/>
      <c r="B11" s="187"/>
      <c r="C11" s="187"/>
      <c r="D11" s="187"/>
      <c r="E11" s="187"/>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F11" s="190"/>
      <c r="AG11" s="190"/>
      <c r="AH11" s="190"/>
      <c r="AI11" s="190"/>
      <c r="AJ11" s="190"/>
      <c r="AK11" s="190"/>
      <c r="AL11" s="190"/>
      <c r="AM11" s="190"/>
      <c r="AN11" s="190"/>
      <c r="AO11" s="190"/>
      <c r="AP11" s="190"/>
      <c r="AQ11" s="188"/>
      <c r="AR11" s="190"/>
      <c r="AS11" s="190"/>
      <c r="AT11" s="190"/>
      <c r="AU11" s="190"/>
      <c r="AV11" s="190"/>
      <c r="AW11" s="190"/>
      <c r="AX11" s="190"/>
      <c r="AY11" s="190"/>
      <c r="AZ11" s="190"/>
      <c r="BA11" s="190"/>
      <c r="BB11" s="190"/>
      <c r="BC11" s="190"/>
      <c r="BD11" s="190"/>
      <c r="BE11" s="190"/>
      <c r="BF11" s="190"/>
      <c r="BG11" s="190"/>
      <c r="BH11" s="190"/>
      <c r="BI11" s="190"/>
      <c r="BJ11" s="190"/>
      <c r="BK11" s="190"/>
      <c r="BT11" s="188"/>
      <c r="CW11" s="188"/>
    </row>
    <row r="12" spans="1:116"/>
    <row r="13" spans="1:116" s="157" customFormat="1" ht="10.5" customHeight="1">
      <c r="B13" s="230" t="s">
        <v>174</v>
      </c>
      <c r="C13" s="230"/>
      <c r="D13" s="230"/>
      <c r="E13" s="230"/>
      <c r="F13" s="230"/>
      <c r="G13" s="230"/>
      <c r="H13" s="230"/>
    </row>
    <row r="14" spans="1:116" s="158" customFormat="1" ht="10.5" customHeight="1">
      <c r="B14" s="159"/>
    </row>
    <row r="15" spans="1:116" s="160" customFormat="1" ht="17.25" customHeight="1">
      <c r="B15" s="161" t="s">
        <v>83</v>
      </c>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6"/>
      <c r="DG15" s="166"/>
      <c r="DH15" s="166"/>
      <c r="DI15" s="166"/>
      <c r="DJ15" s="166"/>
      <c r="DK15" s="166"/>
      <c r="DL15" s="167"/>
    </row>
    <row r="16" spans="1:116" s="160" customFormat="1" ht="10.5" customHeight="1">
      <c r="B16" s="163"/>
    </row>
    <row r="17" spans="2:116" s="164" customFormat="1" ht="10.5" customHeight="1">
      <c r="B17" s="165" t="s">
        <v>91</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7"/>
      <c r="AD17" s="168"/>
      <c r="AE17" s="165" t="s">
        <v>92</v>
      </c>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7"/>
      <c r="BH17" s="165" t="s">
        <v>93</v>
      </c>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7"/>
      <c r="CJ17" s="168"/>
      <c r="CK17" s="165" t="s">
        <v>94</v>
      </c>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7"/>
    </row>
    <row r="18" spans="2:116" s="158" customFormat="1" ht="10.5" customHeight="1">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BH18" s="169"/>
      <c r="BI18" s="169"/>
      <c r="BJ18" s="169"/>
      <c r="BK18" s="169"/>
      <c r="BL18" s="169"/>
      <c r="BM18" s="169"/>
      <c r="BN18" s="169"/>
      <c r="BO18" s="169"/>
      <c r="BP18" s="169"/>
      <c r="BQ18" s="169"/>
      <c r="BR18" s="169"/>
      <c r="BS18" s="169"/>
      <c r="BT18" s="169"/>
      <c r="BU18" s="169"/>
      <c r="BV18" s="169"/>
      <c r="BW18" s="169"/>
      <c r="BX18" s="169"/>
      <c r="BY18" s="169"/>
      <c r="BZ18" s="169"/>
      <c r="CA18" s="166"/>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row>
    <row r="19" spans="2:116" s="158" customFormat="1" ht="38.25" customHeight="1">
      <c r="B19" s="170" t="s">
        <v>175</v>
      </c>
      <c r="C19" s="171" t="s">
        <v>176</v>
      </c>
      <c r="D19" s="171" t="s">
        <v>177</v>
      </c>
      <c r="E19" s="171" t="s">
        <v>178</v>
      </c>
      <c r="F19" s="171" t="s">
        <v>179</v>
      </c>
      <c r="G19" s="171" t="s">
        <v>180</v>
      </c>
      <c r="H19" s="171" t="s">
        <v>181</v>
      </c>
      <c r="I19" s="171" t="s">
        <v>182</v>
      </c>
      <c r="J19" s="171" t="s">
        <v>183</v>
      </c>
      <c r="K19" s="171" t="s">
        <v>184</v>
      </c>
      <c r="L19" s="171" t="s">
        <v>185</v>
      </c>
      <c r="M19" s="171" t="s">
        <v>186</v>
      </c>
      <c r="N19" s="172"/>
      <c r="O19" s="171" t="s">
        <v>187</v>
      </c>
      <c r="P19" s="171" t="s">
        <v>188</v>
      </c>
      <c r="Q19" s="171" t="s">
        <v>189</v>
      </c>
      <c r="R19" s="173" t="s">
        <v>190</v>
      </c>
      <c r="S19" s="173" t="s">
        <v>191</v>
      </c>
      <c r="T19" s="173" t="s">
        <v>192</v>
      </c>
      <c r="U19" s="173" t="s">
        <v>146</v>
      </c>
      <c r="V19" s="173" t="s">
        <v>147</v>
      </c>
      <c r="W19" s="173" t="s">
        <v>193</v>
      </c>
      <c r="X19" s="173" t="s">
        <v>194</v>
      </c>
      <c r="Y19" s="171" t="s">
        <v>195</v>
      </c>
      <c r="Z19" s="173" t="s">
        <v>196</v>
      </c>
      <c r="AA19" s="173" t="s">
        <v>197</v>
      </c>
      <c r="AB19" s="173" t="s">
        <v>198</v>
      </c>
      <c r="AC19" s="171" t="s">
        <v>199</v>
      </c>
      <c r="AD19" s="144"/>
      <c r="AE19" s="170" t="s">
        <v>175</v>
      </c>
      <c r="AF19" s="171" t="s">
        <v>176</v>
      </c>
      <c r="AG19" s="171" t="s">
        <v>177</v>
      </c>
      <c r="AH19" s="171" t="s">
        <v>178</v>
      </c>
      <c r="AI19" s="171" t="s">
        <v>179</v>
      </c>
      <c r="AJ19" s="171" t="s">
        <v>180</v>
      </c>
      <c r="AK19" s="171" t="s">
        <v>181</v>
      </c>
      <c r="AL19" s="171" t="s">
        <v>182</v>
      </c>
      <c r="AM19" s="171" t="s">
        <v>183</v>
      </c>
      <c r="AN19" s="171" t="s">
        <v>184</v>
      </c>
      <c r="AO19" s="171" t="s">
        <v>185</v>
      </c>
      <c r="AP19" s="171" t="s">
        <v>186</v>
      </c>
      <c r="AQ19" s="172"/>
      <c r="AR19" s="171" t="s">
        <v>187</v>
      </c>
      <c r="AS19" s="171" t="s">
        <v>188</v>
      </c>
      <c r="AT19" s="171" t="s">
        <v>189</v>
      </c>
      <c r="AU19" s="173" t="s">
        <v>190</v>
      </c>
      <c r="AV19" s="173" t="s">
        <v>191</v>
      </c>
      <c r="AW19" s="173" t="s">
        <v>192</v>
      </c>
      <c r="AX19" s="173" t="s">
        <v>146</v>
      </c>
      <c r="AY19" s="173" t="s">
        <v>147</v>
      </c>
      <c r="AZ19" s="173" t="s">
        <v>193</v>
      </c>
      <c r="BA19" s="173" t="s">
        <v>194</v>
      </c>
      <c r="BB19" s="171" t="s">
        <v>195</v>
      </c>
      <c r="BC19" s="173" t="s">
        <v>196</v>
      </c>
      <c r="BD19" s="173" t="s">
        <v>197</v>
      </c>
      <c r="BE19" s="173" t="s">
        <v>198</v>
      </c>
      <c r="BF19" s="171" t="s">
        <v>199</v>
      </c>
      <c r="BH19" s="170" t="s">
        <v>175</v>
      </c>
      <c r="BI19" s="171" t="s">
        <v>176</v>
      </c>
      <c r="BJ19" s="171" t="s">
        <v>177</v>
      </c>
      <c r="BK19" s="171" t="s">
        <v>178</v>
      </c>
      <c r="BL19" s="171" t="s">
        <v>179</v>
      </c>
      <c r="BM19" s="171" t="s">
        <v>180</v>
      </c>
      <c r="BN19" s="171" t="s">
        <v>181</v>
      </c>
      <c r="BO19" s="171" t="s">
        <v>182</v>
      </c>
      <c r="BP19" s="171" t="s">
        <v>183</v>
      </c>
      <c r="BQ19" s="171" t="s">
        <v>184</v>
      </c>
      <c r="BR19" s="171" t="s">
        <v>185</v>
      </c>
      <c r="BS19" s="171" t="s">
        <v>186</v>
      </c>
      <c r="BT19" s="172"/>
      <c r="BU19" s="171" t="s">
        <v>187</v>
      </c>
      <c r="BV19" s="171" t="s">
        <v>188</v>
      </c>
      <c r="BW19" s="171" t="s">
        <v>189</v>
      </c>
      <c r="BX19" s="173" t="s">
        <v>190</v>
      </c>
      <c r="BY19" s="173" t="s">
        <v>191</v>
      </c>
      <c r="BZ19" s="173" t="s">
        <v>192</v>
      </c>
      <c r="CA19" s="173" t="s">
        <v>146</v>
      </c>
      <c r="CB19" s="173" t="s">
        <v>147</v>
      </c>
      <c r="CC19" s="173" t="s">
        <v>193</v>
      </c>
      <c r="CD19" s="173" t="s">
        <v>194</v>
      </c>
      <c r="CE19" s="171" t="s">
        <v>195</v>
      </c>
      <c r="CF19" s="173" t="s">
        <v>196</v>
      </c>
      <c r="CG19" s="173" t="s">
        <v>197</v>
      </c>
      <c r="CH19" s="173" t="s">
        <v>198</v>
      </c>
      <c r="CI19" s="171" t="s">
        <v>199</v>
      </c>
      <c r="CJ19" s="144"/>
      <c r="CK19" s="170" t="s">
        <v>175</v>
      </c>
      <c r="CL19" s="171" t="s">
        <v>176</v>
      </c>
      <c r="CM19" s="171" t="s">
        <v>177</v>
      </c>
      <c r="CN19" s="171" t="s">
        <v>178</v>
      </c>
      <c r="CO19" s="171" t="s">
        <v>179</v>
      </c>
      <c r="CP19" s="171" t="s">
        <v>180</v>
      </c>
      <c r="CQ19" s="171" t="s">
        <v>181</v>
      </c>
      <c r="CR19" s="171" t="s">
        <v>182</v>
      </c>
      <c r="CS19" s="171" t="s">
        <v>183</v>
      </c>
      <c r="CT19" s="171" t="s">
        <v>184</v>
      </c>
      <c r="CU19" s="171" t="s">
        <v>185</v>
      </c>
      <c r="CV19" s="171" t="s">
        <v>186</v>
      </c>
      <c r="CW19" s="172"/>
      <c r="CX19" s="171" t="s">
        <v>187</v>
      </c>
      <c r="CY19" s="171" t="s">
        <v>188</v>
      </c>
      <c r="CZ19" s="171" t="s">
        <v>189</v>
      </c>
      <c r="DA19" s="173" t="s">
        <v>190</v>
      </c>
      <c r="DB19" s="173" t="s">
        <v>191</v>
      </c>
      <c r="DC19" s="173" t="s">
        <v>192</v>
      </c>
      <c r="DD19" s="173" t="s">
        <v>146</v>
      </c>
      <c r="DE19" s="173" t="s">
        <v>147</v>
      </c>
      <c r="DF19" s="173" t="s">
        <v>193</v>
      </c>
      <c r="DG19" s="173" t="s">
        <v>194</v>
      </c>
      <c r="DH19" s="171" t="s">
        <v>195</v>
      </c>
      <c r="DI19" s="173" t="s">
        <v>196</v>
      </c>
      <c r="DJ19" s="173" t="s">
        <v>197</v>
      </c>
      <c r="DK19" s="173" t="s">
        <v>198</v>
      </c>
      <c r="DL19" s="171" t="s">
        <v>199</v>
      </c>
    </row>
    <row r="20" spans="2:116" s="158" customFormat="1" ht="10.5" customHeight="1">
      <c r="B20" s="174" t="s">
        <v>200</v>
      </c>
      <c r="C20" s="204" t="str">
        <f>'1b Historical level tables'!C13</f>
        <v>-</v>
      </c>
      <c r="D20" s="204" t="str">
        <f>'1b Historical level tables'!D13</f>
        <v>-</v>
      </c>
      <c r="E20" s="204" t="str">
        <f>'1b Historical level tables'!E13</f>
        <v>-</v>
      </c>
      <c r="F20" s="204" t="str">
        <f>'1b Historical level tables'!F13</f>
        <v>-</v>
      </c>
      <c r="G20" s="204" t="str">
        <f>'1b Historical level tables'!G13</f>
        <v>-</v>
      </c>
      <c r="H20" s="204" t="str">
        <f>'1b Historical level tables'!H13</f>
        <v>-</v>
      </c>
      <c r="I20" s="204" t="str">
        <f>'1b Historical level tables'!I13</f>
        <v>-</v>
      </c>
      <c r="J20" s="204" t="str">
        <f>'1b Historical level tables'!J13</f>
        <v>-</v>
      </c>
      <c r="K20" s="204" t="str">
        <f>'1b Historical level tables'!K13</f>
        <v>-</v>
      </c>
      <c r="L20" s="204" t="str">
        <f>'1b Historical level tables'!L13</f>
        <v>-</v>
      </c>
      <c r="M20" s="204" t="str">
        <f>'1b Historical level tables'!M13</f>
        <v>-</v>
      </c>
      <c r="N20" s="172"/>
      <c r="O20" s="204" t="str">
        <f>'1b Historical level tables'!O13</f>
        <v>-</v>
      </c>
      <c r="P20" s="204" t="str">
        <f>'1b Historical level tables'!P13</f>
        <v>-</v>
      </c>
      <c r="Q20" s="204" t="str">
        <f>'1b Historical level tables'!Q13</f>
        <v>-</v>
      </c>
      <c r="R20" s="204" t="str">
        <f>'1b Historical level tables'!R13</f>
        <v>-</v>
      </c>
      <c r="S20" s="204" t="str">
        <f>'1b Historical level tables'!S13</f>
        <v>-</v>
      </c>
      <c r="T20" s="204" t="str">
        <f>'1b Historical level tables'!T13</f>
        <v>-</v>
      </c>
      <c r="U20" s="204" t="str">
        <f>'1b Historical level tables'!U13</f>
        <v>-</v>
      </c>
      <c r="V20" s="204" t="str">
        <f>'1b Historical level tables'!V13</f>
        <v>-</v>
      </c>
      <c r="W20" s="204" t="str">
        <f>'1b Historical level tables'!W13</f>
        <v>-</v>
      </c>
      <c r="X20" s="204" t="str">
        <f>'1b Historical level tables'!X13</f>
        <v>-</v>
      </c>
      <c r="Y20" s="204" t="str">
        <f>'1b Historical level tables'!Y13</f>
        <v>-</v>
      </c>
      <c r="Z20" s="204" t="str">
        <f>'1b Historical level tables'!Z13</f>
        <v>-</v>
      </c>
      <c r="AA20" s="204" t="str">
        <f>'1b Historical level tables'!AA13</f>
        <v>-</v>
      </c>
      <c r="AB20" s="204" t="str">
        <f>'1b Historical level tables'!AB13</f>
        <v>-</v>
      </c>
      <c r="AC20" s="204" t="str">
        <f>'1b Historical level tables'!AC13</f>
        <v>-</v>
      </c>
      <c r="AD20" s="144"/>
      <c r="AE20" s="174" t="s">
        <v>200</v>
      </c>
      <c r="AF20" s="204" t="str">
        <f>'1b Historical level tables'!AF13</f>
        <v>-</v>
      </c>
      <c r="AG20" s="204" t="str">
        <f>'1b Historical level tables'!AG13</f>
        <v>-</v>
      </c>
      <c r="AH20" s="204" t="str">
        <f>'1b Historical level tables'!AH13</f>
        <v>-</v>
      </c>
      <c r="AI20" s="204" t="str">
        <f>'1b Historical level tables'!AI13</f>
        <v>-</v>
      </c>
      <c r="AJ20" s="204" t="str">
        <f>'1b Historical level tables'!AJ13</f>
        <v>-</v>
      </c>
      <c r="AK20" s="204" t="str">
        <f>'1b Historical level tables'!AK13</f>
        <v>-</v>
      </c>
      <c r="AL20" s="204" t="str">
        <f>'1b Historical level tables'!AL13</f>
        <v>-</v>
      </c>
      <c r="AM20" s="204" t="str">
        <f>'1b Historical level tables'!AM13</f>
        <v>-</v>
      </c>
      <c r="AN20" s="204" t="str">
        <f>'1b Historical level tables'!AN13</f>
        <v>-</v>
      </c>
      <c r="AO20" s="204" t="str">
        <f>'1b Historical level tables'!AO13</f>
        <v>-</v>
      </c>
      <c r="AP20" s="204" t="str">
        <f>'1b Historical level tables'!AP13</f>
        <v>-</v>
      </c>
      <c r="AQ20" s="172"/>
      <c r="AR20" s="204" t="str">
        <f>'1b Historical level tables'!AR13</f>
        <v>-</v>
      </c>
      <c r="AS20" s="204" t="str">
        <f>'1b Historical level tables'!AS13</f>
        <v>-</v>
      </c>
      <c r="AT20" s="204" t="str">
        <f>'1b Historical level tables'!AT13</f>
        <v>-</v>
      </c>
      <c r="AU20" s="204" t="str">
        <f>'1b Historical level tables'!AU13</f>
        <v>-</v>
      </c>
      <c r="AV20" s="204" t="str">
        <f>'1b Historical level tables'!AV13</f>
        <v>-</v>
      </c>
      <c r="AW20" s="204" t="str">
        <f>'1b Historical level tables'!AW13</f>
        <v>-</v>
      </c>
      <c r="AX20" s="204" t="str">
        <f>'1b Historical level tables'!AX13</f>
        <v>-</v>
      </c>
      <c r="AY20" s="204" t="str">
        <f>'1b Historical level tables'!AY13</f>
        <v>-</v>
      </c>
      <c r="AZ20" s="204" t="str">
        <f>'1b Historical level tables'!AZ13</f>
        <v>-</v>
      </c>
      <c r="BA20" s="204" t="str">
        <f>'1b Historical level tables'!BA13</f>
        <v>-</v>
      </c>
      <c r="BB20" s="204" t="str">
        <f>'1b Historical level tables'!BB13</f>
        <v>-</v>
      </c>
      <c r="BC20" s="204" t="str">
        <f>'1b Historical level tables'!BC13</f>
        <v>-</v>
      </c>
      <c r="BD20" s="204" t="str">
        <f>'1b Historical level tables'!BD13</f>
        <v>-</v>
      </c>
      <c r="BE20" s="204" t="str">
        <f>'1b Historical level tables'!BE13</f>
        <v>-</v>
      </c>
      <c r="BF20" s="204" t="str">
        <f>'1b Historical level tables'!BF13</f>
        <v>-</v>
      </c>
      <c r="BH20" s="174" t="s">
        <v>200</v>
      </c>
      <c r="BI20" s="204" t="str">
        <f>'1b Historical level tables'!BI13</f>
        <v>-</v>
      </c>
      <c r="BJ20" s="204" t="str">
        <f>'1b Historical level tables'!BJ13</f>
        <v>-</v>
      </c>
      <c r="BK20" s="204" t="str">
        <f>'1b Historical level tables'!BK13</f>
        <v>-</v>
      </c>
      <c r="BL20" s="204" t="str">
        <f>'1b Historical level tables'!BL13</f>
        <v>-</v>
      </c>
      <c r="BM20" s="204" t="str">
        <f>'1b Historical level tables'!BM13</f>
        <v>-</v>
      </c>
      <c r="BN20" s="204" t="str">
        <f>'1b Historical level tables'!BN13</f>
        <v>-</v>
      </c>
      <c r="BO20" s="204" t="str">
        <f>'1b Historical level tables'!BO13</f>
        <v>-</v>
      </c>
      <c r="BP20" s="204" t="str">
        <f>'1b Historical level tables'!BP13</f>
        <v>-</v>
      </c>
      <c r="BQ20" s="204" t="str">
        <f>'1b Historical level tables'!BQ13</f>
        <v>-</v>
      </c>
      <c r="BR20" s="204" t="str">
        <f>'1b Historical level tables'!BR13</f>
        <v>-</v>
      </c>
      <c r="BS20" s="204" t="str">
        <f>'1b Historical level tables'!BS13</f>
        <v>-</v>
      </c>
      <c r="BT20" s="172"/>
      <c r="BU20" s="204" t="str">
        <f>'1b Historical level tables'!BU13</f>
        <v>-</v>
      </c>
      <c r="BV20" s="204" t="str">
        <f>'1b Historical level tables'!BV13</f>
        <v>-</v>
      </c>
      <c r="BW20" s="204" t="str">
        <f>'1b Historical level tables'!BW13</f>
        <v>-</v>
      </c>
      <c r="BX20" s="204" t="str">
        <f>'1b Historical level tables'!BX13</f>
        <v>-</v>
      </c>
      <c r="BY20" s="204" t="str">
        <f>'1b Historical level tables'!BY13</f>
        <v>-</v>
      </c>
      <c r="BZ20" s="204" t="str">
        <f>'1b Historical level tables'!BZ13</f>
        <v>-</v>
      </c>
      <c r="CA20" s="204" t="str">
        <f>'1b Historical level tables'!CA13</f>
        <v>-</v>
      </c>
      <c r="CB20" s="204" t="str">
        <f>'1b Historical level tables'!CB13</f>
        <v>-</v>
      </c>
      <c r="CC20" s="204" t="str">
        <f>'1b Historical level tables'!CC13</f>
        <v>-</v>
      </c>
      <c r="CD20" s="204" t="str">
        <f>'1b Historical level tables'!CD13</f>
        <v>-</v>
      </c>
      <c r="CE20" s="204" t="str">
        <f>'1b Historical level tables'!CE13</f>
        <v>-</v>
      </c>
      <c r="CF20" s="204" t="str">
        <f>'1b Historical level tables'!CF13</f>
        <v>-</v>
      </c>
      <c r="CG20" s="204" t="str">
        <f>'1b Historical level tables'!CG13</f>
        <v>-</v>
      </c>
      <c r="CH20" s="204" t="str">
        <f>'1b Historical level tables'!CH13</f>
        <v>-</v>
      </c>
      <c r="CI20" s="204" t="str">
        <f>'1b Historical level tables'!CI13</f>
        <v>-</v>
      </c>
      <c r="CJ20" s="144"/>
      <c r="CK20" s="174" t="s">
        <v>200</v>
      </c>
      <c r="CL20" s="204" t="str">
        <f t="shared" ref="CL20:CV20" si="0">IFERROR(C20+BI20,"-")</f>
        <v>-</v>
      </c>
      <c r="CM20" s="204" t="str">
        <f t="shared" si="0"/>
        <v>-</v>
      </c>
      <c r="CN20" s="204" t="str">
        <f t="shared" si="0"/>
        <v>-</v>
      </c>
      <c r="CO20" s="204" t="str">
        <f t="shared" si="0"/>
        <v>-</v>
      </c>
      <c r="CP20" s="204" t="str">
        <f t="shared" si="0"/>
        <v>-</v>
      </c>
      <c r="CQ20" s="204" t="str">
        <f t="shared" si="0"/>
        <v>-</v>
      </c>
      <c r="CR20" s="204" t="str">
        <f t="shared" si="0"/>
        <v>-</v>
      </c>
      <c r="CS20" s="204" t="str">
        <f t="shared" si="0"/>
        <v>-</v>
      </c>
      <c r="CT20" s="204" t="str">
        <f t="shared" si="0"/>
        <v>-</v>
      </c>
      <c r="CU20" s="204" t="str">
        <f t="shared" si="0"/>
        <v>-</v>
      </c>
      <c r="CV20" s="204" t="str">
        <f t="shared" si="0"/>
        <v>-</v>
      </c>
      <c r="CW20" s="172"/>
      <c r="CX20" s="204" t="str">
        <f t="shared" ref="CX20:CX35" si="1">IFERROR(O20+BU20,"-")</f>
        <v>-</v>
      </c>
      <c r="CY20" s="204" t="str">
        <f t="shared" ref="CY20:CY35" si="2">IFERROR(P20+BV20,"-")</f>
        <v>-</v>
      </c>
      <c r="CZ20" s="204" t="str">
        <f t="shared" ref="CZ20:CZ35" si="3">IFERROR(Q20+BW20,"-")</f>
        <v>-</v>
      </c>
      <c r="DA20" s="204" t="str">
        <f t="shared" ref="DA20:DA35" si="4">IFERROR(R20+BX20,"-")</f>
        <v>-</v>
      </c>
      <c r="DB20" s="204" t="str">
        <f t="shared" ref="DB20:DB35" si="5">IFERROR(S20+BY20,"-")</f>
        <v>-</v>
      </c>
      <c r="DC20" s="204" t="str">
        <f t="shared" ref="DC20:DC35" si="6">IFERROR(T20+BZ20,"-")</f>
        <v>-</v>
      </c>
      <c r="DD20" s="204" t="str">
        <f t="shared" ref="DD20:DD35" si="7">IFERROR(U20+CA20,"-")</f>
        <v>-</v>
      </c>
      <c r="DE20" s="204" t="str">
        <f t="shared" ref="DE20:DE35" si="8">IFERROR(V20+CB20,"-")</f>
        <v>-</v>
      </c>
      <c r="DF20" s="204" t="str">
        <f t="shared" ref="DF20:DF29" si="9">IFERROR(W20+CC20,"-")</f>
        <v>-</v>
      </c>
      <c r="DG20" s="204" t="str">
        <f t="shared" ref="DG20:DG29" si="10">IFERROR(X20+CD20,"-")</f>
        <v>-</v>
      </c>
      <c r="DH20" s="204" t="str">
        <f t="shared" ref="DH20:DH29" si="11">IFERROR(Y20+CE20,"-")</f>
        <v>-</v>
      </c>
      <c r="DI20" s="204" t="str">
        <f t="shared" ref="DI20:DI35" si="12">IFERROR(Z20+CF20,"-")</f>
        <v>-</v>
      </c>
      <c r="DJ20" s="204" t="str">
        <f t="shared" ref="DJ20:DJ35" si="13">IFERROR(AA20+CG20,"-")</f>
        <v>-</v>
      </c>
      <c r="DK20" s="204" t="str">
        <f t="shared" ref="DK20:DL35" si="14">IFERROR(AB20+CH20,"-")</f>
        <v>-</v>
      </c>
      <c r="DL20" s="204" t="str">
        <f t="shared" si="14"/>
        <v>-</v>
      </c>
    </row>
    <row r="21" spans="2:116" s="158" customFormat="1" ht="10.5" customHeight="1">
      <c r="B21" s="174" t="s">
        <v>201</v>
      </c>
      <c r="C21" s="204" t="str">
        <f>'1b Historical level tables'!C14</f>
        <v>-</v>
      </c>
      <c r="D21" s="204" t="str">
        <f>'1b Historical level tables'!D14</f>
        <v>-</v>
      </c>
      <c r="E21" s="204" t="str">
        <f>'1b Historical level tables'!E14</f>
        <v>-</v>
      </c>
      <c r="F21" s="204" t="str">
        <f>'1b Historical level tables'!F14</f>
        <v>-</v>
      </c>
      <c r="G21" s="204" t="str">
        <f>'1b Historical level tables'!G14</f>
        <v>-</v>
      </c>
      <c r="H21" s="204" t="str">
        <f>'1b Historical level tables'!H14</f>
        <v>-</v>
      </c>
      <c r="I21" s="204" t="str">
        <f>'1b Historical level tables'!I14</f>
        <v>-</v>
      </c>
      <c r="J21" s="204" t="str">
        <f>'1b Historical level tables'!J14</f>
        <v>-</v>
      </c>
      <c r="K21" s="204" t="str">
        <f>'1b Historical level tables'!K14</f>
        <v>-</v>
      </c>
      <c r="L21" s="204" t="str">
        <f>'1b Historical level tables'!L14</f>
        <v>-</v>
      </c>
      <c r="M21" s="204" t="str">
        <f>'1b Historical level tables'!M14</f>
        <v>-</v>
      </c>
      <c r="N21" s="172"/>
      <c r="O21" s="204" t="str">
        <f>'1b Historical level tables'!O14</f>
        <v>-</v>
      </c>
      <c r="P21" s="204" t="str">
        <f>'1b Historical level tables'!P14</f>
        <v>-</v>
      </c>
      <c r="Q21" s="204" t="str">
        <f>'1b Historical level tables'!Q14</f>
        <v>-</v>
      </c>
      <c r="R21" s="204" t="str">
        <f>'1b Historical level tables'!R14</f>
        <v>-</v>
      </c>
      <c r="S21" s="204" t="str">
        <f>'1b Historical level tables'!S14</f>
        <v>-</v>
      </c>
      <c r="T21" s="204" t="str">
        <f>'1b Historical level tables'!T14</f>
        <v>-</v>
      </c>
      <c r="U21" s="204" t="str">
        <f>'1b Historical level tables'!U14</f>
        <v>-</v>
      </c>
      <c r="V21" s="204" t="str">
        <f>'1b Historical level tables'!V14</f>
        <v>-</v>
      </c>
      <c r="W21" s="204" t="str">
        <f>'1b Historical level tables'!W14</f>
        <v>-</v>
      </c>
      <c r="X21" s="204" t="str">
        <f>'1b Historical level tables'!X14</f>
        <v>-</v>
      </c>
      <c r="Y21" s="204" t="str">
        <f>'1b Historical level tables'!Y14</f>
        <v>-</v>
      </c>
      <c r="Z21" s="204" t="str">
        <f>'1b Historical level tables'!Z14</f>
        <v>-</v>
      </c>
      <c r="AA21" s="204" t="str">
        <f>'1b Historical level tables'!AA14</f>
        <v>-</v>
      </c>
      <c r="AB21" s="204" t="str">
        <f>'1b Historical level tables'!AB14</f>
        <v>-</v>
      </c>
      <c r="AC21" s="204" t="str">
        <f>'1b Historical level tables'!AC14</f>
        <v>-</v>
      </c>
      <c r="AD21" s="144"/>
      <c r="AE21" s="174" t="s">
        <v>201</v>
      </c>
      <c r="AF21" s="204" t="str">
        <f>'1b Historical level tables'!AF14</f>
        <v>-</v>
      </c>
      <c r="AG21" s="204" t="str">
        <f>'1b Historical level tables'!AG14</f>
        <v>-</v>
      </c>
      <c r="AH21" s="204" t="str">
        <f>'1b Historical level tables'!AH14</f>
        <v>-</v>
      </c>
      <c r="AI21" s="204" t="str">
        <f>'1b Historical level tables'!AI14</f>
        <v>-</v>
      </c>
      <c r="AJ21" s="204" t="str">
        <f>'1b Historical level tables'!AJ14</f>
        <v>-</v>
      </c>
      <c r="AK21" s="204" t="str">
        <f>'1b Historical level tables'!AK14</f>
        <v>-</v>
      </c>
      <c r="AL21" s="204" t="str">
        <f>'1b Historical level tables'!AL14</f>
        <v>-</v>
      </c>
      <c r="AM21" s="204" t="str">
        <f>'1b Historical level tables'!AM14</f>
        <v>-</v>
      </c>
      <c r="AN21" s="204" t="str">
        <f>'1b Historical level tables'!AN14</f>
        <v>-</v>
      </c>
      <c r="AO21" s="204" t="str">
        <f>'1b Historical level tables'!AO14</f>
        <v>-</v>
      </c>
      <c r="AP21" s="204" t="str">
        <f>'1b Historical level tables'!AP14</f>
        <v>-</v>
      </c>
      <c r="AQ21" s="172"/>
      <c r="AR21" s="204" t="str">
        <f>'1b Historical level tables'!AR14</f>
        <v>-</v>
      </c>
      <c r="AS21" s="204" t="str">
        <f>'1b Historical level tables'!AS14</f>
        <v>-</v>
      </c>
      <c r="AT21" s="204" t="str">
        <f>'1b Historical level tables'!AT14</f>
        <v>-</v>
      </c>
      <c r="AU21" s="204" t="str">
        <f>'1b Historical level tables'!AU14</f>
        <v>-</v>
      </c>
      <c r="AV21" s="204" t="str">
        <f>'1b Historical level tables'!AV14</f>
        <v>-</v>
      </c>
      <c r="AW21" s="204" t="str">
        <f>'1b Historical level tables'!AW14</f>
        <v>-</v>
      </c>
      <c r="AX21" s="204" t="str">
        <f>'1b Historical level tables'!AX14</f>
        <v>-</v>
      </c>
      <c r="AY21" s="204" t="str">
        <f>'1b Historical level tables'!AY14</f>
        <v>-</v>
      </c>
      <c r="AZ21" s="204" t="str">
        <f>'1b Historical level tables'!AZ14</f>
        <v>-</v>
      </c>
      <c r="BA21" s="204" t="str">
        <f>'1b Historical level tables'!BA14</f>
        <v>-</v>
      </c>
      <c r="BB21" s="204" t="str">
        <f>'1b Historical level tables'!BB14</f>
        <v>-</v>
      </c>
      <c r="BC21" s="204" t="str">
        <f>'1b Historical level tables'!BC14</f>
        <v>-</v>
      </c>
      <c r="BD21" s="204" t="str">
        <f>'1b Historical level tables'!BD14</f>
        <v>-</v>
      </c>
      <c r="BE21" s="204" t="str">
        <f>'1b Historical level tables'!BE14</f>
        <v>-</v>
      </c>
      <c r="BF21" s="204" t="str">
        <f>'1b Historical level tables'!BF14</f>
        <v>-</v>
      </c>
      <c r="BH21" s="174" t="s">
        <v>201</v>
      </c>
      <c r="BI21" s="204">
        <f>'1b Historical level tables'!BI14</f>
        <v>0</v>
      </c>
      <c r="BJ21" s="204">
        <f>'1b Historical level tables'!BJ14</f>
        <v>0</v>
      </c>
      <c r="BK21" s="204">
        <f>'1b Historical level tables'!BK14</f>
        <v>0</v>
      </c>
      <c r="BL21" s="204">
        <f>'1b Historical level tables'!BL14</f>
        <v>0</v>
      </c>
      <c r="BM21" s="204">
        <f>'1b Historical level tables'!BM14</f>
        <v>0</v>
      </c>
      <c r="BN21" s="204">
        <f>'1b Historical level tables'!BN14</f>
        <v>0</v>
      </c>
      <c r="BO21" s="204">
        <f>'1b Historical level tables'!BO14</f>
        <v>0</v>
      </c>
      <c r="BP21" s="204">
        <f>'1b Historical level tables'!BP14</f>
        <v>0</v>
      </c>
      <c r="BQ21" s="204">
        <f>'1b Historical level tables'!BQ14</f>
        <v>0</v>
      </c>
      <c r="BR21" s="204">
        <f>'1b Historical level tables'!BR14</f>
        <v>0</v>
      </c>
      <c r="BS21" s="204">
        <f>'1b Historical level tables'!BS14</f>
        <v>0</v>
      </c>
      <c r="BT21" s="172"/>
      <c r="BU21" s="204">
        <f>'1b Historical level tables'!BU14</f>
        <v>0</v>
      </c>
      <c r="BV21" s="204">
        <f>'1b Historical level tables'!BV14</f>
        <v>0</v>
      </c>
      <c r="BW21" s="204">
        <f>'1b Historical level tables'!BW14</f>
        <v>0</v>
      </c>
      <c r="BX21" s="204">
        <f>'1b Historical level tables'!BX14</f>
        <v>0</v>
      </c>
      <c r="BY21" s="204">
        <f>'1b Historical level tables'!BY14</f>
        <v>0</v>
      </c>
      <c r="BZ21" s="204">
        <f>'1b Historical level tables'!BZ14</f>
        <v>0</v>
      </c>
      <c r="CA21" s="204">
        <f>'1b Historical level tables'!CA14</f>
        <v>0</v>
      </c>
      <c r="CB21" s="204">
        <f>'1b Historical level tables'!CB14</f>
        <v>0</v>
      </c>
      <c r="CC21" s="204">
        <f>'1b Historical level tables'!CC14</f>
        <v>0</v>
      </c>
      <c r="CD21" s="204">
        <f>'1b Historical level tables'!CD14</f>
        <v>0</v>
      </c>
      <c r="CE21" s="204">
        <f>'1b Historical level tables'!CE14</f>
        <v>0</v>
      </c>
      <c r="CF21" s="204">
        <f>'1b Historical level tables'!CF14</f>
        <v>0</v>
      </c>
      <c r="CG21" s="204">
        <f>'1b Historical level tables'!CG14</f>
        <v>0</v>
      </c>
      <c r="CH21" s="204">
        <f>'1b Historical level tables'!CH14</f>
        <v>0</v>
      </c>
      <c r="CI21" s="204">
        <f>'1b Historical level tables'!CI14</f>
        <v>0</v>
      </c>
      <c r="CJ21" s="144"/>
      <c r="CK21" s="174" t="s">
        <v>201</v>
      </c>
      <c r="CL21" s="204" t="str">
        <f t="shared" ref="CL21:CL35" si="15">IFERROR(C21+BI21,"-")</f>
        <v>-</v>
      </c>
      <c r="CM21" s="204" t="str">
        <f t="shared" ref="CM21:CM35" si="16">IFERROR(D21+BJ21,"-")</f>
        <v>-</v>
      </c>
      <c r="CN21" s="204" t="str">
        <f t="shared" ref="CN21:CN35" si="17">IFERROR(E21+BK21,"-")</f>
        <v>-</v>
      </c>
      <c r="CO21" s="204" t="str">
        <f t="shared" ref="CO21:CO35" si="18">IFERROR(F21+BL21,"-")</f>
        <v>-</v>
      </c>
      <c r="CP21" s="204" t="str">
        <f t="shared" ref="CP21:CP35" si="19">IFERROR(G21+BM21,"-")</f>
        <v>-</v>
      </c>
      <c r="CQ21" s="204" t="str">
        <f t="shared" ref="CQ21:CQ35" si="20">IFERROR(H21+BN21,"-")</f>
        <v>-</v>
      </c>
      <c r="CR21" s="204" t="str">
        <f t="shared" ref="CR21:CR35" si="21">IFERROR(I21+BO21,"-")</f>
        <v>-</v>
      </c>
      <c r="CS21" s="204" t="str">
        <f t="shared" ref="CS21:CS35" si="22">IFERROR(J21+BP21,"-")</f>
        <v>-</v>
      </c>
      <c r="CT21" s="204" t="str">
        <f t="shared" ref="CT21:CT35" si="23">IFERROR(K21+BQ21,"-")</f>
        <v>-</v>
      </c>
      <c r="CU21" s="204" t="str">
        <f t="shared" ref="CU21:CU35" si="24">IFERROR(L21+BR21,"-")</f>
        <v>-</v>
      </c>
      <c r="CV21" s="204" t="str">
        <f t="shared" ref="CV21:CV35" si="25">IFERROR(M21+BS21,"-")</f>
        <v>-</v>
      </c>
      <c r="CW21" s="172"/>
      <c r="CX21" s="204" t="str">
        <f t="shared" si="1"/>
        <v>-</v>
      </c>
      <c r="CY21" s="204" t="str">
        <f t="shared" si="2"/>
        <v>-</v>
      </c>
      <c r="CZ21" s="204" t="str">
        <f t="shared" si="3"/>
        <v>-</v>
      </c>
      <c r="DA21" s="204" t="str">
        <f t="shared" si="4"/>
        <v>-</v>
      </c>
      <c r="DB21" s="204" t="str">
        <f t="shared" si="5"/>
        <v>-</v>
      </c>
      <c r="DC21" s="204" t="str">
        <f t="shared" si="6"/>
        <v>-</v>
      </c>
      <c r="DD21" s="204" t="str">
        <f t="shared" si="7"/>
        <v>-</v>
      </c>
      <c r="DE21" s="204" t="str">
        <f t="shared" si="8"/>
        <v>-</v>
      </c>
      <c r="DF21" s="204" t="str">
        <f t="shared" si="9"/>
        <v>-</v>
      </c>
      <c r="DG21" s="204" t="str">
        <f t="shared" si="10"/>
        <v>-</v>
      </c>
      <c r="DH21" s="204" t="str">
        <f t="shared" si="11"/>
        <v>-</v>
      </c>
      <c r="DI21" s="204" t="str">
        <f t="shared" si="12"/>
        <v>-</v>
      </c>
      <c r="DJ21" s="204" t="str">
        <f t="shared" si="13"/>
        <v>-</v>
      </c>
      <c r="DK21" s="204" t="str">
        <f t="shared" si="14"/>
        <v>-</v>
      </c>
      <c r="DL21" s="204" t="str">
        <f t="shared" si="14"/>
        <v>-</v>
      </c>
    </row>
    <row r="22" spans="2:116" s="158" customFormat="1" ht="10.5" customHeight="1">
      <c r="B22" s="174" t="s">
        <v>202</v>
      </c>
      <c r="C22" s="204" t="str">
        <f>'1b Historical level tables'!C15</f>
        <v>-</v>
      </c>
      <c r="D22" s="204" t="str">
        <f>'1b Historical level tables'!D15</f>
        <v>-</v>
      </c>
      <c r="E22" s="204" t="str">
        <f>'1b Historical level tables'!E15</f>
        <v>-</v>
      </c>
      <c r="F22" s="204" t="str">
        <f>'1b Historical level tables'!F15</f>
        <v>-</v>
      </c>
      <c r="G22" s="204" t="str">
        <f>'1b Historical level tables'!G15</f>
        <v>-</v>
      </c>
      <c r="H22" s="204" t="str">
        <f>'1b Historical level tables'!H15</f>
        <v>-</v>
      </c>
      <c r="I22" s="204" t="str">
        <f>'1b Historical level tables'!I15</f>
        <v>-</v>
      </c>
      <c r="J22" s="204">
        <f>'1b Historical level tables'!J15</f>
        <v>0</v>
      </c>
      <c r="K22" s="204">
        <f>'1b Historical level tables'!K15</f>
        <v>1.4870742269298101</v>
      </c>
      <c r="L22" s="204">
        <f>'1b Historical level tables'!L15</f>
        <v>0.70457099735818818</v>
      </c>
      <c r="M22" s="204" t="str">
        <f>'1b Historical level tables'!M15</f>
        <v>-</v>
      </c>
      <c r="N22" s="172"/>
      <c r="O22" s="204">
        <f>'1b Historical level tables'!O15</f>
        <v>0</v>
      </c>
      <c r="P22" s="204">
        <f>'1b Historical level tables'!P15</f>
        <v>0</v>
      </c>
      <c r="Q22" s="204">
        <f>'1b Historical level tables'!Q15</f>
        <v>0.41079125157488544</v>
      </c>
      <c r="R22" s="204">
        <f>'1b Historical level tables'!R15</f>
        <v>0.41079125157488544</v>
      </c>
      <c r="S22" s="204">
        <f>'1b Historical level tables'!S15</f>
        <v>0.41079125157488544</v>
      </c>
      <c r="T22" s="204">
        <f>'1b Historical level tables'!T15</f>
        <v>0.41079125157488544</v>
      </c>
      <c r="U22" s="204">
        <f>'1b Historical level tables'!U15</f>
        <v>0</v>
      </c>
      <c r="V22" s="204">
        <f>'1b Historical level tables'!V15</f>
        <v>0</v>
      </c>
      <c r="W22" s="204">
        <f>'1b Historical level tables'!W15</f>
        <v>0</v>
      </c>
      <c r="X22" s="204">
        <f>'1b Historical level tables'!X15</f>
        <v>0</v>
      </c>
      <c r="Y22" s="204">
        <f>'1b Historical level tables'!Y15</f>
        <v>0</v>
      </c>
      <c r="Z22" s="204">
        <f>'1b Historical level tables'!Z15</f>
        <v>0</v>
      </c>
      <c r="AA22" s="204">
        <f>'1b Historical level tables'!AA15</f>
        <v>0</v>
      </c>
      <c r="AB22" s="204">
        <f>'1b Historical level tables'!AB15</f>
        <v>0</v>
      </c>
      <c r="AC22" s="204">
        <f>'1b Historical level tables'!AC15</f>
        <v>0</v>
      </c>
      <c r="AD22" s="144"/>
      <c r="AE22" s="174" t="s">
        <v>202</v>
      </c>
      <c r="AF22" s="204" t="str">
        <f>'1b Historical level tables'!AF15</f>
        <v>-</v>
      </c>
      <c r="AG22" s="204" t="str">
        <f>'1b Historical level tables'!AG15</f>
        <v>-</v>
      </c>
      <c r="AH22" s="204" t="str">
        <f>'1b Historical level tables'!AH15</f>
        <v>-</v>
      </c>
      <c r="AI22" s="204" t="str">
        <f>'1b Historical level tables'!AI15</f>
        <v>-</v>
      </c>
      <c r="AJ22" s="204" t="str">
        <f>'1b Historical level tables'!AJ15</f>
        <v>-</v>
      </c>
      <c r="AK22" s="204" t="str">
        <f>'1b Historical level tables'!AK15</f>
        <v>-</v>
      </c>
      <c r="AL22" s="204" t="str">
        <f>'1b Historical level tables'!AL15</f>
        <v>-</v>
      </c>
      <c r="AM22" s="204">
        <f>'1b Historical level tables'!AM15</f>
        <v>0</v>
      </c>
      <c r="AN22" s="204">
        <f>'1b Historical level tables'!AN15</f>
        <v>1.4870742269298101</v>
      </c>
      <c r="AO22" s="204">
        <f>'1b Historical level tables'!AO15</f>
        <v>0.70457099735818818</v>
      </c>
      <c r="AP22" s="204" t="str">
        <f>'1b Historical level tables'!AP15</f>
        <v>-</v>
      </c>
      <c r="AQ22" s="172"/>
      <c r="AR22" s="204">
        <f>'1b Historical level tables'!AR15</f>
        <v>0</v>
      </c>
      <c r="AS22" s="204">
        <f>'1b Historical level tables'!AS15</f>
        <v>0</v>
      </c>
      <c r="AT22" s="204">
        <f>'1b Historical level tables'!AT15</f>
        <v>0.41079125157488544</v>
      </c>
      <c r="AU22" s="204">
        <f>'1b Historical level tables'!AU15</f>
        <v>0.41079125157488544</v>
      </c>
      <c r="AV22" s="204">
        <f>'1b Historical level tables'!AV15</f>
        <v>0.41079125157488544</v>
      </c>
      <c r="AW22" s="204">
        <f>'1b Historical level tables'!AW15</f>
        <v>0.41079125157488544</v>
      </c>
      <c r="AX22" s="204">
        <f>'1b Historical level tables'!AX15</f>
        <v>0</v>
      </c>
      <c r="AY22" s="204">
        <f>'1b Historical level tables'!AY15</f>
        <v>0</v>
      </c>
      <c r="AZ22" s="204">
        <f>'1b Historical level tables'!AZ15</f>
        <v>0</v>
      </c>
      <c r="BA22" s="204">
        <f>'1b Historical level tables'!BA15</f>
        <v>0</v>
      </c>
      <c r="BB22" s="204">
        <f>'1b Historical level tables'!BB15</f>
        <v>0</v>
      </c>
      <c r="BC22" s="204">
        <f>'1b Historical level tables'!BC15</f>
        <v>0</v>
      </c>
      <c r="BD22" s="204">
        <f>'1b Historical level tables'!BD15</f>
        <v>0</v>
      </c>
      <c r="BE22" s="204">
        <f>'1b Historical level tables'!BE15</f>
        <v>0</v>
      </c>
      <c r="BF22" s="204">
        <f>'1b Historical level tables'!BF15</f>
        <v>0</v>
      </c>
      <c r="BH22" s="174" t="s">
        <v>202</v>
      </c>
      <c r="BI22" s="204" t="str">
        <f>'1b Historical level tables'!BI15</f>
        <v>-</v>
      </c>
      <c r="BJ22" s="204" t="str">
        <f>'1b Historical level tables'!BJ15</f>
        <v>-</v>
      </c>
      <c r="BK22" s="204" t="str">
        <f>'1b Historical level tables'!BK15</f>
        <v>-</v>
      </c>
      <c r="BL22" s="204" t="str">
        <f>'1b Historical level tables'!BL15</f>
        <v>-</v>
      </c>
      <c r="BM22" s="204" t="str">
        <f>'1b Historical level tables'!BM15</f>
        <v>-</v>
      </c>
      <c r="BN22" s="204" t="str">
        <f>'1b Historical level tables'!BN15</f>
        <v>-</v>
      </c>
      <c r="BO22" s="204" t="str">
        <f>'1b Historical level tables'!BO15</f>
        <v>-</v>
      </c>
      <c r="BP22" s="204">
        <f>'1b Historical level tables'!BP15</f>
        <v>0</v>
      </c>
      <c r="BQ22" s="204">
        <f>'1b Historical level tables'!BQ15</f>
        <v>1.4870742269298101</v>
      </c>
      <c r="BR22" s="204">
        <f>'1b Historical level tables'!BR15</f>
        <v>0.70457099735818818</v>
      </c>
      <c r="BS22" s="204" t="str">
        <f>'1b Historical level tables'!BS15</f>
        <v>-</v>
      </c>
      <c r="BT22" s="172"/>
      <c r="BU22" s="204">
        <f>'1b Historical level tables'!BU15</f>
        <v>0</v>
      </c>
      <c r="BV22" s="204">
        <f>'1b Historical level tables'!BV15</f>
        <v>0</v>
      </c>
      <c r="BW22" s="204">
        <f>'1b Historical level tables'!BW15</f>
        <v>0.41079125157488544</v>
      </c>
      <c r="BX22" s="204">
        <f>'1b Historical level tables'!BX15</f>
        <v>0.41079125157488544</v>
      </c>
      <c r="BY22" s="204">
        <f>'1b Historical level tables'!BY15</f>
        <v>0.41079125157488544</v>
      </c>
      <c r="BZ22" s="204">
        <f>'1b Historical level tables'!BZ15</f>
        <v>0.41079125157488544</v>
      </c>
      <c r="CA22" s="204">
        <f>'1b Historical level tables'!CA15</f>
        <v>0</v>
      </c>
      <c r="CB22" s="204">
        <f>'1b Historical level tables'!CB15</f>
        <v>0</v>
      </c>
      <c r="CC22" s="204">
        <f>'1b Historical level tables'!CC15</f>
        <v>0</v>
      </c>
      <c r="CD22" s="204">
        <f>'1b Historical level tables'!CD15</f>
        <v>0</v>
      </c>
      <c r="CE22" s="204">
        <f>'1b Historical level tables'!CE15</f>
        <v>0</v>
      </c>
      <c r="CF22" s="204">
        <f>'1b Historical level tables'!CF15</f>
        <v>0</v>
      </c>
      <c r="CG22" s="204">
        <f>'1b Historical level tables'!CG15</f>
        <v>0</v>
      </c>
      <c r="CH22" s="204">
        <f>'1b Historical level tables'!CH15</f>
        <v>0</v>
      </c>
      <c r="CI22" s="204">
        <f>'1b Historical level tables'!CI15</f>
        <v>0</v>
      </c>
      <c r="CJ22" s="144"/>
      <c r="CK22" s="174" t="s">
        <v>202</v>
      </c>
      <c r="CL22" s="204" t="str">
        <f t="shared" si="15"/>
        <v>-</v>
      </c>
      <c r="CM22" s="204" t="str">
        <f t="shared" si="16"/>
        <v>-</v>
      </c>
      <c r="CN22" s="204" t="str">
        <f t="shared" si="17"/>
        <v>-</v>
      </c>
      <c r="CO22" s="204" t="str">
        <f t="shared" si="18"/>
        <v>-</v>
      </c>
      <c r="CP22" s="204" t="str">
        <f t="shared" si="19"/>
        <v>-</v>
      </c>
      <c r="CQ22" s="204" t="str">
        <f t="shared" si="20"/>
        <v>-</v>
      </c>
      <c r="CR22" s="204" t="str">
        <f t="shared" si="21"/>
        <v>-</v>
      </c>
      <c r="CS22" s="204">
        <f t="shared" si="22"/>
        <v>0</v>
      </c>
      <c r="CT22" s="204">
        <f t="shared" si="23"/>
        <v>2.9741484538596201</v>
      </c>
      <c r="CU22" s="204">
        <f t="shared" si="24"/>
        <v>1.4091419947163764</v>
      </c>
      <c r="CV22" s="204" t="str">
        <f t="shared" si="25"/>
        <v>-</v>
      </c>
      <c r="CW22" s="172"/>
      <c r="CX22" s="204">
        <f t="shared" si="1"/>
        <v>0</v>
      </c>
      <c r="CY22" s="204">
        <f t="shared" si="2"/>
        <v>0</v>
      </c>
      <c r="CZ22" s="204">
        <f t="shared" si="3"/>
        <v>0.82158250314977088</v>
      </c>
      <c r="DA22" s="204">
        <f t="shared" si="4"/>
        <v>0.82158250314977088</v>
      </c>
      <c r="DB22" s="204">
        <f t="shared" si="5"/>
        <v>0.82158250314977088</v>
      </c>
      <c r="DC22" s="204">
        <f t="shared" si="6"/>
        <v>0.82158250314977088</v>
      </c>
      <c r="DD22" s="204">
        <f t="shared" si="7"/>
        <v>0</v>
      </c>
      <c r="DE22" s="204">
        <f t="shared" si="8"/>
        <v>0</v>
      </c>
      <c r="DF22" s="204">
        <f t="shared" si="9"/>
        <v>0</v>
      </c>
      <c r="DG22" s="204">
        <f t="shared" si="10"/>
        <v>0</v>
      </c>
      <c r="DH22" s="204">
        <f t="shared" si="11"/>
        <v>0</v>
      </c>
      <c r="DI22" s="204">
        <f t="shared" si="12"/>
        <v>0</v>
      </c>
      <c r="DJ22" s="204">
        <f t="shared" si="13"/>
        <v>0</v>
      </c>
      <c r="DK22" s="204">
        <f t="shared" si="14"/>
        <v>0</v>
      </c>
      <c r="DL22" s="204">
        <f t="shared" si="14"/>
        <v>0</v>
      </c>
    </row>
    <row r="23" spans="2:116" s="158" customFormat="1" ht="10.5" customHeight="1">
      <c r="B23" s="174" t="s">
        <v>203</v>
      </c>
      <c r="C23" s="204">
        <f>'1b Historical level tables'!C16</f>
        <v>6.6995028867368616</v>
      </c>
      <c r="D23" s="204">
        <f>'1b Historical level tables'!D16</f>
        <v>6.6995028867368616</v>
      </c>
      <c r="E23" s="204">
        <f>'1b Historical level tables'!E16</f>
        <v>7.113121830127354</v>
      </c>
      <c r="F23" s="204">
        <f>'1b Historical level tables'!F16</f>
        <v>7.113121830127354</v>
      </c>
      <c r="G23" s="204">
        <f>'1b Historical level tables'!G16</f>
        <v>7.2804579515147188</v>
      </c>
      <c r="H23" s="204">
        <f>'1b Historical level tables'!H16</f>
        <v>7.1935840895118579</v>
      </c>
      <c r="I23" s="204">
        <f>'1b Historical level tables'!I16</f>
        <v>7.3593999937099719</v>
      </c>
      <c r="J23" s="204">
        <f>'1b Historical level tables'!J16</f>
        <v>7.0492243060839295</v>
      </c>
      <c r="K23" s="204">
        <f>'1b Historical level tables'!K16</f>
        <v>7.1089669218364691</v>
      </c>
      <c r="L23" s="204">
        <f>'1b Historical level tables'!L16</f>
        <v>6.9829560851947958</v>
      </c>
      <c r="M23" s="204">
        <f>'1b Historical level tables'!M16</f>
        <v>9.626223597588794</v>
      </c>
      <c r="N23" s="172"/>
      <c r="O23" s="204">
        <f>'1b Historical level tables'!O16</f>
        <v>9.9504863797742455</v>
      </c>
      <c r="P23" s="204">
        <f>'1b Historical level tables'!P16</f>
        <v>9.9504863797742455</v>
      </c>
      <c r="Q23" s="204">
        <f>'1b Historical level tables'!Q16</f>
        <v>10.298637820906496</v>
      </c>
      <c r="R23" s="204">
        <f>'1b Historical level tables'!R16</f>
        <v>10.298637820906496</v>
      </c>
      <c r="S23" s="204">
        <f>'1b Historical level tables'!S16</f>
        <v>10.298637820906496</v>
      </c>
      <c r="T23" s="204">
        <f>'1b Historical level tables'!T16</f>
        <v>10.298637820906496</v>
      </c>
      <c r="U23" s="204">
        <f>'1b Historical level tables'!U16</f>
        <v>10.909265371253543</v>
      </c>
      <c r="V23" s="204">
        <f>'1b Historical level tables'!V16</f>
        <v>10.909265371253543</v>
      </c>
      <c r="W23" s="204">
        <f>'1b Historical level tables'!W16</f>
        <v>10.909265371253543</v>
      </c>
      <c r="X23" s="204">
        <f>'1b Historical level tables'!X16</f>
        <v>10.909265371253543</v>
      </c>
      <c r="Y23" s="204">
        <f>'1b Historical level tables'!Y16</f>
        <v>10.979819636605354</v>
      </c>
      <c r="Z23" s="204">
        <f>'1b Historical level tables'!Z16</f>
        <v>10.979819636605354</v>
      </c>
      <c r="AA23" s="204">
        <f>'1b Historical level tables'!AA16</f>
        <v>19.505362726406556</v>
      </c>
      <c r="AB23" s="204">
        <f>'1b Historical level tables'!AB16</f>
        <v>22.915579962327037</v>
      </c>
      <c r="AC23" s="204">
        <f>'1b Historical level tables'!AC16</f>
        <v>3.4102172359204843</v>
      </c>
      <c r="AD23" s="144"/>
      <c r="AE23" s="174" t="s">
        <v>203</v>
      </c>
      <c r="AF23" s="204">
        <f>'1b Historical level tables'!AF16</f>
        <v>6.6995028867368616</v>
      </c>
      <c r="AG23" s="204">
        <f>'1b Historical level tables'!AG16</f>
        <v>6.6995028867368616</v>
      </c>
      <c r="AH23" s="204">
        <f>'1b Historical level tables'!AH16</f>
        <v>7.113121830127354</v>
      </c>
      <c r="AI23" s="204">
        <f>'1b Historical level tables'!AI16</f>
        <v>7.113121830127354</v>
      </c>
      <c r="AJ23" s="204">
        <f>'1b Historical level tables'!AJ16</f>
        <v>7.2804579515147188</v>
      </c>
      <c r="AK23" s="204">
        <f>'1b Historical level tables'!AK16</f>
        <v>7.1935840895118579</v>
      </c>
      <c r="AL23" s="204">
        <f>'1b Historical level tables'!AL16</f>
        <v>7.3593999937099719</v>
      </c>
      <c r="AM23" s="204">
        <f>'1b Historical level tables'!AM16</f>
        <v>7.0492243060839295</v>
      </c>
      <c r="AN23" s="204">
        <f>'1b Historical level tables'!AN16</f>
        <v>7.1089669218364691</v>
      </c>
      <c r="AO23" s="204">
        <f>'1b Historical level tables'!AO16</f>
        <v>6.9829560851947958</v>
      </c>
      <c r="AP23" s="204">
        <f>'1b Historical level tables'!AP16</f>
        <v>9.626223597588794</v>
      </c>
      <c r="AQ23" s="172"/>
      <c r="AR23" s="204">
        <f>'1b Historical level tables'!AR16</f>
        <v>9.9504863797742455</v>
      </c>
      <c r="AS23" s="204">
        <f>'1b Historical level tables'!AS16</f>
        <v>9.9504863797742455</v>
      </c>
      <c r="AT23" s="204">
        <f>'1b Historical level tables'!AT16</f>
        <v>10.298637820906496</v>
      </c>
      <c r="AU23" s="204">
        <f>'1b Historical level tables'!AU16</f>
        <v>10.298637820906496</v>
      </c>
      <c r="AV23" s="204">
        <f>'1b Historical level tables'!AV16</f>
        <v>10.298637820906496</v>
      </c>
      <c r="AW23" s="204">
        <f>'1b Historical level tables'!AW16</f>
        <v>10.298637820906496</v>
      </c>
      <c r="AX23" s="204">
        <f>'1b Historical level tables'!AX16</f>
        <v>10.909265371253543</v>
      </c>
      <c r="AY23" s="204">
        <f>'1b Historical level tables'!AY16</f>
        <v>10.909265371253543</v>
      </c>
      <c r="AZ23" s="204">
        <f>'1b Historical level tables'!AZ16</f>
        <v>10.909265371253543</v>
      </c>
      <c r="BA23" s="204">
        <f>'1b Historical level tables'!BA16</f>
        <v>10.909265371253543</v>
      </c>
      <c r="BB23" s="204">
        <f>'1b Historical level tables'!BB16</f>
        <v>10.979819636605354</v>
      </c>
      <c r="BC23" s="204">
        <f>'1b Historical level tables'!BC16</f>
        <v>10.979819636605354</v>
      </c>
      <c r="BD23" s="204">
        <f>'1b Historical level tables'!BD16</f>
        <v>19.505362726406556</v>
      </c>
      <c r="BE23" s="204">
        <f>'1b Historical level tables'!BE16</f>
        <v>22.915579962327037</v>
      </c>
      <c r="BF23" s="204">
        <f>'1b Historical level tables'!BF16</f>
        <v>3.4102172359204843</v>
      </c>
      <c r="BH23" s="174" t="s">
        <v>203</v>
      </c>
      <c r="BI23" s="204">
        <f>'1b Historical level tables'!BI16</f>
        <v>6.6995028867368616</v>
      </c>
      <c r="BJ23" s="204">
        <f>'1b Historical level tables'!BJ16</f>
        <v>6.6995028867368616</v>
      </c>
      <c r="BK23" s="204">
        <f>'1b Historical level tables'!BK16</f>
        <v>7.113121830127354</v>
      </c>
      <c r="BL23" s="204">
        <f>'1b Historical level tables'!BL16</f>
        <v>7.113121830127354</v>
      </c>
      <c r="BM23" s="204">
        <f>'1b Historical level tables'!BM16</f>
        <v>7.2804579515147188</v>
      </c>
      <c r="BN23" s="204">
        <f>'1b Historical level tables'!BN16</f>
        <v>7.1935840895118579</v>
      </c>
      <c r="BO23" s="204">
        <f>'1b Historical level tables'!BO16</f>
        <v>7.3593999937099719</v>
      </c>
      <c r="BP23" s="204">
        <f>'1b Historical level tables'!BP16</f>
        <v>7.0492243060839295</v>
      </c>
      <c r="BQ23" s="204">
        <f>'1b Historical level tables'!BQ16</f>
        <v>7.1089669218364691</v>
      </c>
      <c r="BR23" s="204">
        <f>'1b Historical level tables'!BR16</f>
        <v>6.9829560851947958</v>
      </c>
      <c r="BS23" s="204">
        <f>'1b Historical level tables'!BS16</f>
        <v>12.319103597588795</v>
      </c>
      <c r="BT23" s="172"/>
      <c r="BU23" s="204">
        <f>'1b Historical level tables'!BU16</f>
        <v>12.643366379774246</v>
      </c>
      <c r="BV23" s="204">
        <f>'1b Historical level tables'!BV16</f>
        <v>12.643366379774246</v>
      </c>
      <c r="BW23" s="204">
        <f>'1b Historical level tables'!BW16</f>
        <v>10.743937820906497</v>
      </c>
      <c r="BX23" s="204">
        <f>'1b Historical level tables'!BX16</f>
        <v>10.743937820906497</v>
      </c>
      <c r="BY23" s="204">
        <f>'1b Historical level tables'!BY16</f>
        <v>10.743937820906497</v>
      </c>
      <c r="BZ23" s="204">
        <f>'1b Historical level tables'!BZ16</f>
        <v>10.743937820906497</v>
      </c>
      <c r="CA23" s="204">
        <f>'1b Historical level tables'!CA16</f>
        <v>11.292515371253547</v>
      </c>
      <c r="CB23" s="204">
        <f>'1b Historical level tables'!CB16</f>
        <v>11.292515371253547</v>
      </c>
      <c r="CC23" s="204">
        <f>'1b Historical level tables'!CC16</f>
        <v>11.292515371253547</v>
      </c>
      <c r="CD23" s="204">
        <f>'1b Historical level tables'!CD16</f>
        <v>11.292515371253547</v>
      </c>
      <c r="CE23" s="204">
        <f>'1b Historical level tables'!CE16</f>
        <v>13.976469636605346</v>
      </c>
      <c r="CF23" s="204">
        <f>'1b Historical level tables'!CF16</f>
        <v>13.976469636605346</v>
      </c>
      <c r="CG23" s="204">
        <f>'1b Historical level tables'!CG16</f>
        <v>22.502012726406555</v>
      </c>
      <c r="CH23" s="204">
        <f>'1b Historical level tables'!CH16</f>
        <v>25.912229962327043</v>
      </c>
      <c r="CI23" s="204">
        <f>'1b Historical level tables'!CI16</f>
        <v>7.2281172359204833</v>
      </c>
      <c r="CJ23" s="144"/>
      <c r="CK23" s="174" t="s">
        <v>203</v>
      </c>
      <c r="CL23" s="204">
        <f t="shared" si="15"/>
        <v>13.399005773473723</v>
      </c>
      <c r="CM23" s="204">
        <f t="shared" si="16"/>
        <v>13.399005773473723</v>
      </c>
      <c r="CN23" s="204">
        <f t="shared" si="17"/>
        <v>14.226243660254708</v>
      </c>
      <c r="CO23" s="204">
        <f t="shared" si="18"/>
        <v>14.226243660254708</v>
      </c>
      <c r="CP23" s="204">
        <f t="shared" si="19"/>
        <v>14.560915903029438</v>
      </c>
      <c r="CQ23" s="204">
        <f t="shared" si="20"/>
        <v>14.387168179023716</v>
      </c>
      <c r="CR23" s="204">
        <f t="shared" si="21"/>
        <v>14.718799987419944</v>
      </c>
      <c r="CS23" s="204">
        <f t="shared" si="22"/>
        <v>14.098448612167859</v>
      </c>
      <c r="CT23" s="204">
        <f t="shared" si="23"/>
        <v>14.217933843672938</v>
      </c>
      <c r="CU23" s="204">
        <f t="shared" si="24"/>
        <v>13.965912170389592</v>
      </c>
      <c r="CV23" s="204">
        <f t="shared" si="25"/>
        <v>21.94532719517759</v>
      </c>
      <c r="CW23" s="172"/>
      <c r="CX23" s="204">
        <f t="shared" si="1"/>
        <v>22.59385275954849</v>
      </c>
      <c r="CY23" s="204">
        <f t="shared" si="2"/>
        <v>22.59385275954849</v>
      </c>
      <c r="CZ23" s="204">
        <f t="shared" si="3"/>
        <v>21.042575641812995</v>
      </c>
      <c r="DA23" s="204">
        <f t="shared" si="4"/>
        <v>21.042575641812995</v>
      </c>
      <c r="DB23" s="204">
        <f t="shared" si="5"/>
        <v>21.042575641812995</v>
      </c>
      <c r="DC23" s="204">
        <f t="shared" si="6"/>
        <v>21.042575641812995</v>
      </c>
      <c r="DD23" s="204">
        <f t="shared" si="7"/>
        <v>22.20178074250709</v>
      </c>
      <c r="DE23" s="204">
        <f t="shared" si="8"/>
        <v>22.20178074250709</v>
      </c>
      <c r="DF23" s="204">
        <f t="shared" si="9"/>
        <v>22.20178074250709</v>
      </c>
      <c r="DG23" s="204">
        <f t="shared" si="10"/>
        <v>22.20178074250709</v>
      </c>
      <c r="DH23" s="204">
        <f t="shared" si="11"/>
        <v>24.9562892732107</v>
      </c>
      <c r="DI23" s="204">
        <f t="shared" si="12"/>
        <v>24.9562892732107</v>
      </c>
      <c r="DJ23" s="204">
        <f t="shared" si="13"/>
        <v>42.007375452813108</v>
      </c>
      <c r="DK23" s="204">
        <f t="shared" si="14"/>
        <v>48.827809924654076</v>
      </c>
      <c r="DL23" s="204">
        <f t="shared" si="14"/>
        <v>10.638334471840967</v>
      </c>
    </row>
    <row r="24" spans="2:116" s="158" customFormat="1" ht="10.5" customHeight="1">
      <c r="B24" s="174" t="s">
        <v>204</v>
      </c>
      <c r="C24" s="204">
        <f>'1b Historical level tables'!C17</f>
        <v>16.43282142857143</v>
      </c>
      <c r="D24" s="204">
        <f>'1b Historical level tables'!D17</f>
        <v>16.43282142857143</v>
      </c>
      <c r="E24" s="204">
        <f>'1b Historical level tables'!E17</f>
        <v>16.727428571428572</v>
      </c>
      <c r="F24" s="204">
        <f>'1b Historical level tables'!F17</f>
        <v>16.727428571428572</v>
      </c>
      <c r="G24" s="204">
        <f>'1b Historical level tables'!G17</f>
        <v>16.54232142857143</v>
      </c>
      <c r="H24" s="204">
        <f>'1b Historical level tables'!H17</f>
        <v>16.54232142857143</v>
      </c>
      <c r="I24" s="204">
        <f>'1b Historical level tables'!I17</f>
        <v>17.267107142857146</v>
      </c>
      <c r="J24" s="204">
        <f>'1b Historical level tables'!J17</f>
        <v>17.267107142857146</v>
      </c>
      <c r="K24" s="204">
        <f>'1b Historical level tables'!K17</f>
        <v>17.41310714285714</v>
      </c>
      <c r="L24" s="204">
        <f>'1b Historical level tables'!L17</f>
        <v>17.41310714285714</v>
      </c>
      <c r="M24" s="204">
        <f>'1b Historical level tables'!M17</f>
        <v>84.411464285714274</v>
      </c>
      <c r="N24" s="172"/>
      <c r="O24" s="204">
        <f>'1b Historical level tables'!O17</f>
        <v>84.411464285714274</v>
      </c>
      <c r="P24" s="204">
        <f>'1b Historical level tables'!P17</f>
        <v>84.411464285714274</v>
      </c>
      <c r="Q24" s="204">
        <f>'1b Historical level tables'!Q17</f>
        <v>103.14368142857143</v>
      </c>
      <c r="R24" s="204">
        <f>'1b Historical level tables'!R17</f>
        <v>103.14368142857143</v>
      </c>
      <c r="S24" s="204">
        <f>'1b Historical level tables'!S17</f>
        <v>103.14368142857143</v>
      </c>
      <c r="T24" s="204">
        <f>'1b Historical level tables'!T17</f>
        <v>103.14368142857143</v>
      </c>
      <c r="U24" s="204">
        <f>'1b Historical level tables'!U17</f>
        <v>120.5856757142857</v>
      </c>
      <c r="V24" s="204">
        <f>'1b Historical level tables'!V17</f>
        <v>120.5856757142857</v>
      </c>
      <c r="W24" s="204">
        <f>'1b Historical level tables'!W17</f>
        <v>120.5856757142857</v>
      </c>
      <c r="X24" s="204">
        <f>'1b Historical level tables'!X17</f>
        <v>120.5856757142857</v>
      </c>
      <c r="Y24" s="204">
        <f>'1b Historical level tables'!Y17</f>
        <v>95.202480714285699</v>
      </c>
      <c r="Z24" s="204">
        <f>'1b Historical level tables'!Z17</f>
        <v>95.202480714285699</v>
      </c>
      <c r="AA24" s="204">
        <f>'1b Historical level tables'!AA17</f>
        <v>95.202480714285699</v>
      </c>
      <c r="AB24" s="204">
        <f>'1b Historical level tables'!AB17</f>
        <v>95.202480714285699</v>
      </c>
      <c r="AC24" s="204">
        <f>'1b Historical level tables'!AC17</f>
        <v>123.62351857142858</v>
      </c>
      <c r="AD24" s="144"/>
      <c r="AE24" s="174" t="s">
        <v>204</v>
      </c>
      <c r="AF24" s="204">
        <f>'1b Historical level tables'!AF17</f>
        <v>16.43282142857143</v>
      </c>
      <c r="AG24" s="204">
        <f>'1b Historical level tables'!AG17</f>
        <v>16.43282142857143</v>
      </c>
      <c r="AH24" s="204">
        <f>'1b Historical level tables'!AH17</f>
        <v>16.727428571428572</v>
      </c>
      <c r="AI24" s="204">
        <f>'1b Historical level tables'!AI17</f>
        <v>16.727428571428572</v>
      </c>
      <c r="AJ24" s="204">
        <f>'1b Historical level tables'!AJ17</f>
        <v>16.54232142857143</v>
      </c>
      <c r="AK24" s="204">
        <f>'1b Historical level tables'!AK17</f>
        <v>16.54232142857143</v>
      </c>
      <c r="AL24" s="204">
        <f>'1b Historical level tables'!AL17</f>
        <v>17.267107142857146</v>
      </c>
      <c r="AM24" s="204">
        <f>'1b Historical level tables'!AM17</f>
        <v>17.267107142857146</v>
      </c>
      <c r="AN24" s="204">
        <f>'1b Historical level tables'!AN17</f>
        <v>17.41310714285714</v>
      </c>
      <c r="AO24" s="204">
        <f>'1b Historical level tables'!AO17</f>
        <v>17.41310714285714</v>
      </c>
      <c r="AP24" s="204">
        <f>'1b Historical level tables'!AP17</f>
        <v>84.411464285714274</v>
      </c>
      <c r="AQ24" s="172"/>
      <c r="AR24" s="204">
        <f>'1b Historical level tables'!AR17</f>
        <v>84.411464285714274</v>
      </c>
      <c r="AS24" s="204">
        <f>'1b Historical level tables'!AS17</f>
        <v>84.411464285714274</v>
      </c>
      <c r="AT24" s="204">
        <f>'1b Historical level tables'!AT17</f>
        <v>103.14368142857143</v>
      </c>
      <c r="AU24" s="204">
        <f>'1b Historical level tables'!AU17</f>
        <v>103.14368142857143</v>
      </c>
      <c r="AV24" s="204">
        <f>'1b Historical level tables'!AV17</f>
        <v>103.14368142857143</v>
      </c>
      <c r="AW24" s="204">
        <f>'1b Historical level tables'!AW17</f>
        <v>103.14368142857143</v>
      </c>
      <c r="AX24" s="204">
        <f>'1b Historical level tables'!AX17</f>
        <v>120.5856757142857</v>
      </c>
      <c r="AY24" s="204">
        <f>'1b Historical level tables'!AY17</f>
        <v>120.5856757142857</v>
      </c>
      <c r="AZ24" s="204">
        <f>'1b Historical level tables'!AZ17</f>
        <v>120.5856757142857</v>
      </c>
      <c r="BA24" s="204">
        <f>'1b Historical level tables'!BA17</f>
        <v>120.5856757142857</v>
      </c>
      <c r="BB24" s="204">
        <f>'1b Historical level tables'!BB17</f>
        <v>95.202480714285699</v>
      </c>
      <c r="BC24" s="204">
        <f>'1b Historical level tables'!BC17</f>
        <v>95.202480714285699</v>
      </c>
      <c r="BD24" s="204">
        <f>'1b Historical level tables'!BD17</f>
        <v>95.202480714285699</v>
      </c>
      <c r="BE24" s="204">
        <f>'1b Historical level tables'!BE17</f>
        <v>95.202480714285699</v>
      </c>
      <c r="BF24" s="204">
        <f>'1b Historical level tables'!BF17</f>
        <v>123.62351857142858</v>
      </c>
      <c r="BH24" s="174" t="s">
        <v>204</v>
      </c>
      <c r="BI24" s="204">
        <f>'1b Historical level tables'!BI17</f>
        <v>0</v>
      </c>
      <c r="BJ24" s="204">
        <f>'1b Historical level tables'!BJ17</f>
        <v>0</v>
      </c>
      <c r="BK24" s="204">
        <f>'1b Historical level tables'!BK17</f>
        <v>0</v>
      </c>
      <c r="BL24" s="204">
        <f>'1b Historical level tables'!BL17</f>
        <v>0</v>
      </c>
      <c r="BM24" s="204">
        <f>'1b Historical level tables'!BM17</f>
        <v>0</v>
      </c>
      <c r="BN24" s="204">
        <f>'1b Historical level tables'!BN17</f>
        <v>0</v>
      </c>
      <c r="BO24" s="204">
        <f>'1b Historical level tables'!BO17</f>
        <v>0</v>
      </c>
      <c r="BP24" s="204">
        <f>'1b Historical level tables'!BP17</f>
        <v>0</v>
      </c>
      <c r="BQ24" s="204">
        <f>'1b Historical level tables'!BQ17</f>
        <v>0</v>
      </c>
      <c r="BR24" s="204">
        <f>'1b Historical level tables'!BR17</f>
        <v>0</v>
      </c>
      <c r="BS24" s="204">
        <f>'1b Historical level tables'!BS17</f>
        <v>0</v>
      </c>
      <c r="BT24" s="172"/>
      <c r="BU24" s="204">
        <f>'1b Historical level tables'!BU17</f>
        <v>0</v>
      </c>
      <c r="BV24" s="204">
        <f>'1b Historical level tables'!BV17</f>
        <v>0</v>
      </c>
      <c r="BW24" s="204">
        <f>'1b Historical level tables'!BW17</f>
        <v>0</v>
      </c>
      <c r="BX24" s="204">
        <f>'1b Historical level tables'!BX17</f>
        <v>0</v>
      </c>
      <c r="BY24" s="204">
        <f>'1b Historical level tables'!BY17</f>
        <v>0</v>
      </c>
      <c r="BZ24" s="204">
        <f>'1b Historical level tables'!BZ17</f>
        <v>0</v>
      </c>
      <c r="CA24" s="204">
        <f>'1b Historical level tables'!CA17</f>
        <v>0</v>
      </c>
      <c r="CB24" s="204">
        <f>'1b Historical level tables'!CB17</f>
        <v>0</v>
      </c>
      <c r="CC24" s="204">
        <f>'1b Historical level tables'!CC17</f>
        <v>0</v>
      </c>
      <c r="CD24" s="204">
        <f>'1b Historical level tables'!CD17</f>
        <v>0</v>
      </c>
      <c r="CE24" s="204">
        <f>'1b Historical level tables'!CE17</f>
        <v>0</v>
      </c>
      <c r="CF24" s="204">
        <f>'1b Historical level tables'!CF17</f>
        <v>0</v>
      </c>
      <c r="CG24" s="204">
        <f>'1b Historical level tables'!CG17</f>
        <v>0</v>
      </c>
      <c r="CH24" s="204">
        <f>'1b Historical level tables'!CH17</f>
        <v>0</v>
      </c>
      <c r="CI24" s="204">
        <f>'1b Historical level tables'!CI17</f>
        <v>0</v>
      </c>
      <c r="CJ24" s="144"/>
      <c r="CK24" s="174" t="s">
        <v>204</v>
      </c>
      <c r="CL24" s="204">
        <f t="shared" si="15"/>
        <v>16.43282142857143</v>
      </c>
      <c r="CM24" s="204">
        <f t="shared" si="16"/>
        <v>16.43282142857143</v>
      </c>
      <c r="CN24" s="204">
        <f t="shared" si="17"/>
        <v>16.727428571428572</v>
      </c>
      <c r="CO24" s="204">
        <f t="shared" si="18"/>
        <v>16.727428571428572</v>
      </c>
      <c r="CP24" s="204">
        <f t="shared" si="19"/>
        <v>16.54232142857143</v>
      </c>
      <c r="CQ24" s="204">
        <f t="shared" si="20"/>
        <v>16.54232142857143</v>
      </c>
      <c r="CR24" s="204">
        <f t="shared" si="21"/>
        <v>17.267107142857146</v>
      </c>
      <c r="CS24" s="204">
        <f t="shared" si="22"/>
        <v>17.267107142857146</v>
      </c>
      <c r="CT24" s="204">
        <f t="shared" si="23"/>
        <v>17.41310714285714</v>
      </c>
      <c r="CU24" s="204">
        <f t="shared" si="24"/>
        <v>17.41310714285714</v>
      </c>
      <c r="CV24" s="204">
        <f t="shared" si="25"/>
        <v>84.411464285714274</v>
      </c>
      <c r="CW24" s="172"/>
      <c r="CX24" s="204">
        <f t="shared" si="1"/>
        <v>84.411464285714274</v>
      </c>
      <c r="CY24" s="204">
        <f t="shared" si="2"/>
        <v>84.411464285714274</v>
      </c>
      <c r="CZ24" s="204">
        <f t="shared" si="3"/>
        <v>103.14368142857143</v>
      </c>
      <c r="DA24" s="204">
        <f t="shared" si="4"/>
        <v>103.14368142857143</v>
      </c>
      <c r="DB24" s="204">
        <f t="shared" si="5"/>
        <v>103.14368142857143</v>
      </c>
      <c r="DC24" s="204">
        <f t="shared" si="6"/>
        <v>103.14368142857143</v>
      </c>
      <c r="DD24" s="204">
        <f t="shared" si="7"/>
        <v>120.5856757142857</v>
      </c>
      <c r="DE24" s="204">
        <f t="shared" si="8"/>
        <v>120.5856757142857</v>
      </c>
      <c r="DF24" s="204">
        <f t="shared" si="9"/>
        <v>120.5856757142857</v>
      </c>
      <c r="DG24" s="204">
        <f t="shared" si="10"/>
        <v>120.5856757142857</v>
      </c>
      <c r="DH24" s="204">
        <f t="shared" si="11"/>
        <v>95.202480714285699</v>
      </c>
      <c r="DI24" s="204">
        <f t="shared" si="12"/>
        <v>95.202480714285699</v>
      </c>
      <c r="DJ24" s="204">
        <f t="shared" si="13"/>
        <v>95.202480714285699</v>
      </c>
      <c r="DK24" s="204">
        <f t="shared" si="14"/>
        <v>95.202480714285699</v>
      </c>
      <c r="DL24" s="204">
        <f t="shared" si="14"/>
        <v>123.62351857142858</v>
      </c>
    </row>
    <row r="25" spans="2:116" s="158" customFormat="1" ht="10.5" customHeight="1">
      <c r="B25" s="174" t="s">
        <v>205</v>
      </c>
      <c r="C25" s="204">
        <f>'1b Historical level tables'!C18</f>
        <v>39.664800000000007</v>
      </c>
      <c r="D25" s="204">
        <f>'1b Historical level tables'!D18</f>
        <v>40.169342465753417</v>
      </c>
      <c r="E25" s="204">
        <f>'1b Historical level tables'!E18</f>
        <v>40.751506849315078</v>
      </c>
      <c r="F25" s="204">
        <f>'1b Historical level tables'!F18</f>
        <v>41.100805479452056</v>
      </c>
      <c r="G25" s="204">
        <f>'1b Historical level tables'!G18</f>
        <v>41.566536986301358</v>
      </c>
      <c r="H25" s="204">
        <f>'1b Historical level tables'!H18</f>
        <v>41.87702465753425</v>
      </c>
      <c r="I25" s="204">
        <f>'1b Historical level tables'!I18</f>
        <v>42.109890410958897</v>
      </c>
      <c r="J25" s="204">
        <f>'1b Historical level tables'!J18</f>
        <v>42.226323287671228</v>
      </c>
      <c r="K25" s="204">
        <f>'1b Historical level tables'!K18</f>
        <v>42.45918904109589</v>
      </c>
      <c r="L25" s="204">
        <f>'1b Historical level tables'!L18</f>
        <v>43.235408219178098</v>
      </c>
      <c r="M25" s="204">
        <f>'1b Historical level tables'!M18</f>
        <v>44.516169863013708</v>
      </c>
      <c r="N25" s="172"/>
      <c r="O25" s="204">
        <f>'1b Historical level tables'!O18</f>
        <v>46.767205479452052</v>
      </c>
      <c r="P25" s="204">
        <f>'1b Historical level tables'!P18</f>
        <v>46.767205479452052</v>
      </c>
      <c r="Q25" s="204">
        <f>'1b Historical level tables'!Q18</f>
        <v>48.630131506849317</v>
      </c>
      <c r="R25" s="204">
        <f>'1b Historical level tables'!R18</f>
        <v>48.630131506849317</v>
      </c>
      <c r="S25" s="204">
        <f>'1b Historical level tables'!S18</f>
        <v>50.221380821917812</v>
      </c>
      <c r="T25" s="204">
        <f>'1b Historical level tables'!T18</f>
        <v>50.221380821917812</v>
      </c>
      <c r="U25" s="204">
        <f>'1b Historical level tables'!U18</f>
        <v>50.648301369863013</v>
      </c>
      <c r="V25" s="204">
        <f>'1b Historical level tables'!V18</f>
        <v>50.648301369863013</v>
      </c>
      <c r="W25" s="204">
        <f>'1b Historical level tables'!W18</f>
        <v>51.618575342465753</v>
      </c>
      <c r="X25" s="204">
        <f>'1b Historical level tables'!X18</f>
        <v>51.618575342465753</v>
      </c>
      <c r="Y25" s="204">
        <f>'1b Historical level tables'!Y18</f>
        <v>52.433605479452048</v>
      </c>
      <c r="Z25" s="204" t="str">
        <f>'1b Historical level tables'!Z18</f>
        <v>-</v>
      </c>
      <c r="AA25" s="204" t="str">
        <f>'1b Historical level tables'!AA18</f>
        <v>-</v>
      </c>
      <c r="AB25" s="204" t="str">
        <f>'1b Historical level tables'!AB18</f>
        <v>-</v>
      </c>
      <c r="AC25" s="204" t="str">
        <f>'1b Historical level tables'!AC18</f>
        <v>-</v>
      </c>
      <c r="AD25" s="144"/>
      <c r="AE25" s="174" t="s">
        <v>205</v>
      </c>
      <c r="AF25" s="204">
        <f>'1b Historical level tables'!AF18</f>
        <v>39.933199999999992</v>
      </c>
      <c r="AG25" s="204">
        <f>'1b Historical level tables'!AG18</f>
        <v>40.441156555772992</v>
      </c>
      <c r="AH25" s="204">
        <f>'1b Historical level tables'!AH18</f>
        <v>41.027260273972608</v>
      </c>
      <c r="AI25" s="204">
        <f>'1b Historical level tables'!AI18</f>
        <v>41.37892250489238</v>
      </c>
      <c r="AJ25" s="204">
        <f>'1b Historical level tables'!AJ18</f>
        <v>41.847805479452056</v>
      </c>
      <c r="AK25" s="204">
        <f>'1b Historical level tables'!AK18</f>
        <v>42.160394129158519</v>
      </c>
      <c r="AL25" s="204">
        <f>'1b Historical level tables'!AL18</f>
        <v>42.39483561643835</v>
      </c>
      <c r="AM25" s="204">
        <f>'1b Historical level tables'!AM18</f>
        <v>42.51205636007829</v>
      </c>
      <c r="AN25" s="204">
        <f>'1b Historical level tables'!AN18</f>
        <v>42.746497847358121</v>
      </c>
      <c r="AO25" s="204">
        <f>'1b Historical level tables'!AO18</f>
        <v>43.527969471624267</v>
      </c>
      <c r="AP25" s="204">
        <f>'1b Historical level tables'!AP18</f>
        <v>44.817397651663399</v>
      </c>
      <c r="AQ25" s="172"/>
      <c r="AR25" s="204">
        <f>'1b Historical level tables'!AR18</f>
        <v>47.083665362035234</v>
      </c>
      <c r="AS25" s="204">
        <f>'1b Historical level tables'!AS18</f>
        <v>47.083665362035234</v>
      </c>
      <c r="AT25" s="204">
        <f>'1b Historical level tables'!AT18</f>
        <v>48.959197260273974</v>
      </c>
      <c r="AU25" s="204">
        <f>'1b Historical level tables'!AU18</f>
        <v>48.959197260273974</v>
      </c>
      <c r="AV25" s="204">
        <f>'1b Historical level tables'!AV18</f>
        <v>50.561214090019568</v>
      </c>
      <c r="AW25" s="204">
        <f>'1b Historical level tables'!AW18</f>
        <v>50.561214090019568</v>
      </c>
      <c r="AX25" s="204">
        <f>'1b Historical level tables'!AX18</f>
        <v>50.991023483365936</v>
      </c>
      <c r="AY25" s="204">
        <f>'1b Historical level tables'!AY18</f>
        <v>50.991023483365936</v>
      </c>
      <c r="AZ25" s="204">
        <f>'1b Historical level tables'!AZ18</f>
        <v>51.967863013698626</v>
      </c>
      <c r="BA25" s="204">
        <f>'1b Historical level tables'!BA18</f>
        <v>51.967863013698626</v>
      </c>
      <c r="BB25" s="204">
        <f>'1b Historical level tables'!BB18</f>
        <v>52.788408219178102</v>
      </c>
      <c r="BC25" s="204" t="str">
        <f>'1b Historical level tables'!BC18</f>
        <v>-</v>
      </c>
      <c r="BD25" s="204" t="str">
        <f>'1b Historical level tables'!BD18</f>
        <v>-</v>
      </c>
      <c r="BE25" s="204" t="str">
        <f>'1b Historical level tables'!BE18</f>
        <v>-</v>
      </c>
      <c r="BF25" s="204" t="str">
        <f>'1b Historical level tables'!BF18</f>
        <v>-</v>
      </c>
      <c r="BH25" s="174" t="s">
        <v>205</v>
      </c>
      <c r="BI25" s="204">
        <f>'1b Historical level tables'!BI18</f>
        <v>64.944500000000033</v>
      </c>
      <c r="BJ25" s="204">
        <f>'1b Historical level tables'!BJ18</f>
        <v>65.770604207436435</v>
      </c>
      <c r="BK25" s="204">
        <f>'1b Historical level tables'!BK18</f>
        <v>66.723801369863025</v>
      </c>
      <c r="BL25" s="204">
        <f>'1b Historical level tables'!BL18</f>
        <v>67.295719667318977</v>
      </c>
      <c r="BM25" s="204">
        <f>'1b Historical level tables'!BM18</f>
        <v>68.058277397260298</v>
      </c>
      <c r="BN25" s="204">
        <f>'1b Historical level tables'!BN18</f>
        <v>68.566649217221112</v>
      </c>
      <c r="BO25" s="204">
        <f>'1b Historical level tables'!BO18</f>
        <v>68.94792808219178</v>
      </c>
      <c r="BP25" s="204">
        <f>'1b Historical level tables'!BP18</f>
        <v>69.138567514677106</v>
      </c>
      <c r="BQ25" s="204">
        <f>'1b Historical level tables'!BQ18</f>
        <v>69.519846379647774</v>
      </c>
      <c r="BR25" s="204">
        <f>'1b Historical level tables'!BR18</f>
        <v>70.790775929549909</v>
      </c>
      <c r="BS25" s="204">
        <f>'1b Historical level tables'!BS18</f>
        <v>72.887809686888446</v>
      </c>
      <c r="BT25" s="172"/>
      <c r="BU25" s="204">
        <f>'1b Historical level tables'!BU18</f>
        <v>76.573505381604704</v>
      </c>
      <c r="BV25" s="204">
        <f>'1b Historical level tables'!BV18</f>
        <v>76.573505381604704</v>
      </c>
      <c r="BW25" s="204">
        <f>'1b Historical level tables'!BW18</f>
        <v>79.62373630136986</v>
      </c>
      <c r="BX25" s="204">
        <f>'1b Historical level tables'!BX18</f>
        <v>79.62373630136986</v>
      </c>
      <c r="BY25" s="204">
        <f>'1b Historical level tables'!BY18</f>
        <v>82.229141878669253</v>
      </c>
      <c r="BZ25" s="204">
        <f>'1b Historical level tables'!BZ18</f>
        <v>82.229141878669253</v>
      </c>
      <c r="CA25" s="204">
        <f>'1b Historical level tables'!CA18</f>
        <v>82.928153131115451</v>
      </c>
      <c r="CB25" s="204">
        <f>'1b Historical level tables'!CB18</f>
        <v>82.928153131115451</v>
      </c>
      <c r="CC25" s="204">
        <f>'1b Historical level tables'!CC18</f>
        <v>84.516815068493116</v>
      </c>
      <c r="CD25" s="204">
        <f>'1b Historical level tables'!CD18</f>
        <v>84.516815068493116</v>
      </c>
      <c r="CE25" s="204">
        <f>'1b Historical level tables'!CE18</f>
        <v>85.851291095890446</v>
      </c>
      <c r="CF25" s="204" t="str">
        <f>'1b Historical level tables'!CF18</f>
        <v>-</v>
      </c>
      <c r="CG25" s="204" t="str">
        <f>'1b Historical level tables'!CG18</f>
        <v>-</v>
      </c>
      <c r="CH25" s="204" t="str">
        <f>'1b Historical level tables'!CH18</f>
        <v>-</v>
      </c>
      <c r="CI25" s="204" t="str">
        <f>'1b Historical level tables'!CI18</f>
        <v>-</v>
      </c>
      <c r="CJ25" s="144"/>
      <c r="CK25" s="174" t="s">
        <v>205</v>
      </c>
      <c r="CL25" s="204">
        <f t="shared" si="15"/>
        <v>104.60930000000005</v>
      </c>
      <c r="CM25" s="204">
        <f t="shared" si="16"/>
        <v>105.93994667318985</v>
      </c>
      <c r="CN25" s="204">
        <f t="shared" si="17"/>
        <v>107.4753082191781</v>
      </c>
      <c r="CO25" s="204">
        <f t="shared" si="18"/>
        <v>108.39652514677104</v>
      </c>
      <c r="CP25" s="204">
        <f t="shared" si="19"/>
        <v>109.62481438356166</v>
      </c>
      <c r="CQ25" s="204">
        <f t="shared" si="20"/>
        <v>110.44367387475536</v>
      </c>
      <c r="CR25" s="204">
        <f t="shared" si="21"/>
        <v>111.05781849315068</v>
      </c>
      <c r="CS25" s="204">
        <f t="shared" si="22"/>
        <v>111.36489080234833</v>
      </c>
      <c r="CT25" s="204">
        <f t="shared" si="23"/>
        <v>111.97903542074366</v>
      </c>
      <c r="CU25" s="204">
        <f t="shared" si="24"/>
        <v>114.02618414872801</v>
      </c>
      <c r="CV25" s="204">
        <f t="shared" si="25"/>
        <v>117.40397954990215</v>
      </c>
      <c r="CW25" s="172"/>
      <c r="CX25" s="204">
        <f t="shared" si="1"/>
        <v>123.34071086105675</v>
      </c>
      <c r="CY25" s="204">
        <f t="shared" si="2"/>
        <v>123.34071086105675</v>
      </c>
      <c r="CZ25" s="204">
        <f t="shared" si="3"/>
        <v>128.25386780821918</v>
      </c>
      <c r="DA25" s="204">
        <f t="shared" si="4"/>
        <v>128.25386780821918</v>
      </c>
      <c r="DB25" s="204">
        <f t="shared" si="5"/>
        <v>132.45052270058707</v>
      </c>
      <c r="DC25" s="204">
        <f t="shared" si="6"/>
        <v>132.45052270058707</v>
      </c>
      <c r="DD25" s="204">
        <f t="shared" si="7"/>
        <v>133.57645450097846</v>
      </c>
      <c r="DE25" s="204">
        <f t="shared" si="8"/>
        <v>133.57645450097846</v>
      </c>
      <c r="DF25" s="204">
        <f t="shared" si="9"/>
        <v>136.13539041095888</v>
      </c>
      <c r="DG25" s="204">
        <f t="shared" si="10"/>
        <v>136.13539041095888</v>
      </c>
      <c r="DH25" s="204">
        <f t="shared" si="11"/>
        <v>138.28489657534249</v>
      </c>
      <c r="DI25" s="204" t="str">
        <f t="shared" si="12"/>
        <v>-</v>
      </c>
      <c r="DJ25" s="204" t="str">
        <f t="shared" si="13"/>
        <v>-</v>
      </c>
      <c r="DK25" s="204" t="str">
        <f t="shared" si="14"/>
        <v>-</v>
      </c>
      <c r="DL25" s="204" t="str">
        <f t="shared" si="14"/>
        <v>-</v>
      </c>
    </row>
    <row r="26" spans="2:116" s="158" customFormat="1" ht="10.5" customHeight="1">
      <c r="B26" s="174" t="s">
        <v>206</v>
      </c>
      <c r="C26" s="204">
        <f>'1b Historical level tables'!C19</f>
        <v>0</v>
      </c>
      <c r="D26" s="204">
        <f>'1b Historical level tables'!D19</f>
        <v>-0.1310662676190151</v>
      </c>
      <c r="E26" s="204">
        <f>'1b Historical level tables'!E19</f>
        <v>1.6490220555819268</v>
      </c>
      <c r="F26" s="204">
        <f>'1b Historical level tables'!F19</f>
        <v>7.9249822078168828</v>
      </c>
      <c r="G26" s="204">
        <f>'1b Historical level tables'!G19</f>
        <v>9.5945159615724229</v>
      </c>
      <c r="H26" s="204">
        <f>'1b Historical level tables'!H19</f>
        <v>9.6655312765157912</v>
      </c>
      <c r="I26" s="204">
        <f>'1b Historical level tables'!I19</f>
        <v>11.448655558303896</v>
      </c>
      <c r="J26" s="204">
        <f>'1b Historical level tables'!J19</f>
        <v>11.630458109953564</v>
      </c>
      <c r="K26" s="204">
        <f>'1b Historical level tables'!K19</f>
        <v>11.375413031411084</v>
      </c>
      <c r="L26" s="204">
        <f>'1b Historical level tables'!L19</f>
        <v>11.405483218834176</v>
      </c>
      <c r="M26" s="204">
        <f>'1b Historical level tables'!M19</f>
        <v>10.452988037960663</v>
      </c>
      <c r="N26" s="172"/>
      <c r="O26" s="204">
        <f>'1b Historical level tables'!O19</f>
        <v>11.090106502704797</v>
      </c>
      <c r="P26" s="204">
        <f>'1b Historical level tables'!P19</f>
        <v>11.090106502704797</v>
      </c>
      <c r="Q26" s="204">
        <f>'1b Historical level tables'!Q19</f>
        <v>11.951673643525851</v>
      </c>
      <c r="R26" s="204">
        <f>'1b Historical level tables'!R19</f>
        <v>11.951673643525851</v>
      </c>
      <c r="S26" s="204">
        <f>'1b Historical level tables'!S19</f>
        <v>10.69908760649443</v>
      </c>
      <c r="T26" s="204">
        <f>'1b Historical level tables'!T19</f>
        <v>10.69908760649443</v>
      </c>
      <c r="U26" s="204">
        <f>'1b Historical level tables'!U19</f>
        <v>11.082285041361699</v>
      </c>
      <c r="V26" s="204">
        <f>'1b Historical level tables'!V19</f>
        <v>11.082285041361699</v>
      </c>
      <c r="W26" s="204">
        <f>'1b Historical level tables'!W19</f>
        <v>13.25048425965346</v>
      </c>
      <c r="X26" s="204">
        <f>'1b Historical level tables'!X19</f>
        <v>13.25048425965346</v>
      </c>
      <c r="Y26" s="204">
        <f>'1b Historical level tables'!Y19</f>
        <v>13.675063223126843</v>
      </c>
      <c r="Z26" s="204">
        <f>'1b Historical level tables'!Z19</f>
        <v>1.1502312827846839</v>
      </c>
      <c r="AA26" s="204">
        <f>'1b Historical level tables'!AA19</f>
        <v>-1.4282999999999999</v>
      </c>
      <c r="AB26" s="204">
        <f>'1b Historical level tables'!AB19</f>
        <v>-1.4282999999999999</v>
      </c>
      <c r="AC26" s="204">
        <f>'1b Historical level tables'!AC19</f>
        <v>-2.1125554063799998</v>
      </c>
      <c r="AD26" s="144"/>
      <c r="AE26" s="174" t="s">
        <v>206</v>
      </c>
      <c r="AF26" s="204">
        <f>'1b Historical level tables'!AF19</f>
        <v>0</v>
      </c>
      <c r="AG26" s="204">
        <f>'1b Historical level tables'!AG19</f>
        <v>-0.1310662676190151</v>
      </c>
      <c r="AH26" s="204">
        <f>'1b Historical level tables'!AH19</f>
        <v>1.6490220555819268</v>
      </c>
      <c r="AI26" s="204">
        <f>'1b Historical level tables'!AI19</f>
        <v>7.9249822078168828</v>
      </c>
      <c r="AJ26" s="204">
        <f>'1b Historical level tables'!AJ19</f>
        <v>9.5945159615724229</v>
      </c>
      <c r="AK26" s="204">
        <f>'1b Historical level tables'!AK19</f>
        <v>9.6655312765157912</v>
      </c>
      <c r="AL26" s="204">
        <f>'1b Historical level tables'!AL19</f>
        <v>11.448655558303896</v>
      </c>
      <c r="AM26" s="204">
        <f>'1b Historical level tables'!AM19</f>
        <v>11.630458109953564</v>
      </c>
      <c r="AN26" s="204">
        <f>'1b Historical level tables'!AN19</f>
        <v>11.375413031411084</v>
      </c>
      <c r="AO26" s="204">
        <f>'1b Historical level tables'!AO19</f>
        <v>11.405483218834176</v>
      </c>
      <c r="AP26" s="204">
        <f>'1b Historical level tables'!AP19</f>
        <v>10.452988037960663</v>
      </c>
      <c r="AQ26" s="172"/>
      <c r="AR26" s="204">
        <f>'1b Historical level tables'!AR19</f>
        <v>11.090106502704797</v>
      </c>
      <c r="AS26" s="204">
        <f>'1b Historical level tables'!AS19</f>
        <v>11.090106502704797</v>
      </c>
      <c r="AT26" s="204">
        <f>'1b Historical level tables'!AT19</f>
        <v>11.951673643525851</v>
      </c>
      <c r="AU26" s="204">
        <f>'1b Historical level tables'!AU19</f>
        <v>11.951673643525851</v>
      </c>
      <c r="AV26" s="204">
        <f>'1b Historical level tables'!AV19</f>
        <v>10.69908760649443</v>
      </c>
      <c r="AW26" s="204">
        <f>'1b Historical level tables'!AW19</f>
        <v>10.69908760649443</v>
      </c>
      <c r="AX26" s="204">
        <f>'1b Historical level tables'!AX19</f>
        <v>11.082285041361699</v>
      </c>
      <c r="AY26" s="204">
        <f>'1b Historical level tables'!AY19</f>
        <v>11.082285041361699</v>
      </c>
      <c r="AZ26" s="204">
        <f>'1b Historical level tables'!AZ19</f>
        <v>13.25048425965346</v>
      </c>
      <c r="BA26" s="204">
        <f>'1b Historical level tables'!BA19</f>
        <v>13.25048425965346</v>
      </c>
      <c r="BB26" s="204">
        <f>'1b Historical level tables'!BB19</f>
        <v>13.675063223126843</v>
      </c>
      <c r="BC26" s="204">
        <f>'1b Historical level tables'!BC19</f>
        <v>1.1502312827846839</v>
      </c>
      <c r="BD26" s="204">
        <f>'1b Historical level tables'!BD19</f>
        <v>-1.4282999999999999</v>
      </c>
      <c r="BE26" s="204">
        <f>'1b Historical level tables'!BE19</f>
        <v>-1.4282999999999999</v>
      </c>
      <c r="BF26" s="204">
        <f>'1b Historical level tables'!BF19</f>
        <v>-2.1125554063799998</v>
      </c>
      <c r="BH26" s="174" t="s">
        <v>206</v>
      </c>
      <c r="BI26" s="204">
        <f>'1b Historical level tables'!BI19</f>
        <v>0</v>
      </c>
      <c r="BJ26" s="204">
        <f>'1b Historical level tables'!BJ19</f>
        <v>-0.1023941345466083</v>
      </c>
      <c r="BK26" s="204">
        <f>'1b Historical level tables'!BK19</f>
        <v>1.3107897268148034</v>
      </c>
      <c r="BL26" s="204">
        <f>'1b Historical level tables'!BL19</f>
        <v>8.7391024854837429</v>
      </c>
      <c r="BM26" s="204">
        <f>'1b Historical level tables'!BM19</f>
        <v>10.102089688688181</v>
      </c>
      <c r="BN26" s="204">
        <f>'1b Historical level tables'!BN19</f>
        <v>10.300173121233545</v>
      </c>
      <c r="BO26" s="204">
        <f>'1b Historical level tables'!BO19</f>
        <v>11.847822371645295</v>
      </c>
      <c r="BP26" s="204">
        <f>'1b Historical level tables'!BP19</f>
        <v>7.7038430079225835</v>
      </c>
      <c r="BQ26" s="204">
        <f>'1b Historical level tables'!BQ19</f>
        <v>7.5210837283470982</v>
      </c>
      <c r="BR26" s="204">
        <f>'1b Historical level tables'!BR19</f>
        <v>5.503966281336238</v>
      </c>
      <c r="BS26" s="204">
        <f>'1b Historical level tables'!BS19</f>
        <v>2.3340147638275894</v>
      </c>
      <c r="BT26" s="172"/>
      <c r="BU26" s="204">
        <f>'1b Historical level tables'!BU19</f>
        <v>2.3848554466543854</v>
      </c>
      <c r="BV26" s="204">
        <f>'1b Historical level tables'!BV19</f>
        <v>2.3848554466543854</v>
      </c>
      <c r="BW26" s="204">
        <f>'1b Historical level tables'!BW19</f>
        <v>2.7714012178486205</v>
      </c>
      <c r="BX26" s="204">
        <f>'1b Historical level tables'!BX19</f>
        <v>2.7714012178486205</v>
      </c>
      <c r="BY26" s="204">
        <f>'1b Historical level tables'!BY19</f>
        <v>1.1467264798929691</v>
      </c>
      <c r="BZ26" s="204">
        <f>'1b Historical level tables'!BZ19</f>
        <v>1.1467264798929691</v>
      </c>
      <c r="CA26" s="204">
        <f>'1b Historical level tables'!CA19</f>
        <v>0.70545632255527646</v>
      </c>
      <c r="CB26" s="204">
        <f>'1b Historical level tables'!CB19</f>
        <v>0.70545632255527646</v>
      </c>
      <c r="CC26" s="204">
        <f>'1b Historical level tables'!CC19</f>
        <v>2.1778100222622738</v>
      </c>
      <c r="CD26" s="204">
        <f>'1b Historical level tables'!CD19</f>
        <v>2.1778100222622738</v>
      </c>
      <c r="CE26" s="204">
        <f>'1b Historical level tables'!CE19</f>
        <v>1.9909760329379227</v>
      </c>
      <c r="CF26" s="204">
        <f>'1b Historical level tables'!CF19</f>
        <v>-3.7567368731175015</v>
      </c>
      <c r="CG26" s="204">
        <f>'1b Historical level tables'!CG19</f>
        <v>-2.5254000000000003</v>
      </c>
      <c r="CH26" s="204">
        <f>'1b Historical level tables'!CH19</f>
        <v>-2.5254000000000003</v>
      </c>
      <c r="CI26" s="204">
        <f>'1b Historical level tables'!CI19</f>
        <v>-4.0918410090900021</v>
      </c>
      <c r="CJ26" s="144"/>
      <c r="CK26" s="174" t="s">
        <v>206</v>
      </c>
      <c r="CL26" s="204">
        <f t="shared" si="15"/>
        <v>0</v>
      </c>
      <c r="CM26" s="204">
        <f t="shared" si="16"/>
        <v>-0.23346040216562342</v>
      </c>
      <c r="CN26" s="204">
        <f t="shared" si="17"/>
        <v>2.9598117823967303</v>
      </c>
      <c r="CO26" s="204">
        <f t="shared" si="18"/>
        <v>16.664084693300627</v>
      </c>
      <c r="CP26" s="204">
        <f t="shared" si="19"/>
        <v>19.696605650260604</v>
      </c>
      <c r="CQ26" s="204">
        <f t="shared" si="20"/>
        <v>19.965704397749334</v>
      </c>
      <c r="CR26" s="204">
        <f t="shared" si="21"/>
        <v>23.296477929949191</v>
      </c>
      <c r="CS26" s="204">
        <f t="shared" si="22"/>
        <v>19.334301117876148</v>
      </c>
      <c r="CT26" s="204">
        <f t="shared" si="23"/>
        <v>18.896496759758183</v>
      </c>
      <c r="CU26" s="204">
        <f t="shared" si="24"/>
        <v>16.909449500170414</v>
      </c>
      <c r="CV26" s="204">
        <f t="shared" si="25"/>
        <v>12.787002801788253</v>
      </c>
      <c r="CW26" s="172"/>
      <c r="CX26" s="204">
        <f t="shared" si="1"/>
        <v>13.474961949359184</v>
      </c>
      <c r="CY26" s="204">
        <f t="shared" si="2"/>
        <v>13.474961949359184</v>
      </c>
      <c r="CZ26" s="204">
        <f t="shared" si="3"/>
        <v>14.723074861374471</v>
      </c>
      <c r="DA26" s="204">
        <f t="shared" si="4"/>
        <v>14.723074861374471</v>
      </c>
      <c r="DB26" s="204">
        <f t="shared" si="5"/>
        <v>11.845814086387399</v>
      </c>
      <c r="DC26" s="204">
        <f t="shared" si="6"/>
        <v>11.845814086387399</v>
      </c>
      <c r="DD26" s="204">
        <f t="shared" si="7"/>
        <v>11.787741363916975</v>
      </c>
      <c r="DE26" s="204">
        <f t="shared" si="8"/>
        <v>11.787741363916975</v>
      </c>
      <c r="DF26" s="204">
        <f t="shared" si="9"/>
        <v>15.428294281915733</v>
      </c>
      <c r="DG26" s="204">
        <f t="shared" si="10"/>
        <v>15.428294281915733</v>
      </c>
      <c r="DH26" s="204">
        <f t="shared" si="11"/>
        <v>15.666039256064765</v>
      </c>
      <c r="DI26" s="204">
        <f t="shared" si="12"/>
        <v>-2.6065055903328176</v>
      </c>
      <c r="DJ26" s="204">
        <f t="shared" si="13"/>
        <v>-3.9537000000000004</v>
      </c>
      <c r="DK26" s="204">
        <f t="shared" si="14"/>
        <v>-3.9537000000000004</v>
      </c>
      <c r="DL26" s="204">
        <f t="shared" si="14"/>
        <v>-6.2043964154700024</v>
      </c>
    </row>
    <row r="27" spans="2:116" s="158" customFormat="1" ht="10.5" customHeight="1">
      <c r="B27" s="174" t="s">
        <v>207</v>
      </c>
      <c r="C27" s="204" t="str">
        <f>'1b Historical level tables'!C20</f>
        <v>-</v>
      </c>
      <c r="D27" s="204" t="str">
        <f>'1b Historical level tables'!D20</f>
        <v>-</v>
      </c>
      <c r="E27" s="204" t="str">
        <f>'1b Historical level tables'!E20</f>
        <v>-</v>
      </c>
      <c r="F27" s="204" t="str">
        <f>'1b Historical level tables'!F20</f>
        <v>-</v>
      </c>
      <c r="G27" s="204" t="str">
        <f>'1b Historical level tables'!G20</f>
        <v>-</v>
      </c>
      <c r="H27" s="204" t="str">
        <f>'1b Historical level tables'!H20</f>
        <v>-</v>
      </c>
      <c r="I27" s="204" t="str">
        <f>'1b Historical level tables'!I20</f>
        <v>-</v>
      </c>
      <c r="J27" s="204" t="str">
        <f>'1b Historical level tables'!J20</f>
        <v>-</v>
      </c>
      <c r="K27" s="204" t="str">
        <f>'1b Historical level tables'!K20</f>
        <v>-</v>
      </c>
      <c r="L27" s="204" t="str">
        <f>'1b Historical level tables'!L20</f>
        <v>-</v>
      </c>
      <c r="M27" s="204" t="str">
        <f>'1b Historical level tables'!M20</f>
        <v>-</v>
      </c>
      <c r="N27" s="172"/>
      <c r="O27" s="204" t="str">
        <f>'1b Historical level tables'!O20</f>
        <v>-</v>
      </c>
      <c r="P27" s="204" t="str">
        <f>'1b Historical level tables'!P20</f>
        <v>-</v>
      </c>
      <c r="Q27" s="204" t="str">
        <f>'1b Historical level tables'!Q20</f>
        <v>-</v>
      </c>
      <c r="R27" s="204" t="str">
        <f>'1b Historical level tables'!R20</f>
        <v>-</v>
      </c>
      <c r="S27" s="204" t="str">
        <f>'1b Historical level tables'!S20</f>
        <v>-</v>
      </c>
      <c r="T27" s="204" t="str">
        <f>'1b Historical level tables'!T20</f>
        <v>-</v>
      </c>
      <c r="U27" s="204" t="str">
        <f>'1b Historical level tables'!U20</f>
        <v>-</v>
      </c>
      <c r="V27" s="204" t="str">
        <f>'1b Historical level tables'!V20</f>
        <v>-</v>
      </c>
      <c r="W27" s="204" t="str">
        <f>'1b Historical level tables'!W20</f>
        <v>-</v>
      </c>
      <c r="X27" s="204" t="str">
        <f>'1b Historical level tables'!X20</f>
        <v>-</v>
      </c>
      <c r="Y27" s="204" t="str">
        <f>'1b Historical level tables'!Y20</f>
        <v>-</v>
      </c>
      <c r="Z27" s="204">
        <f>'1b Historical level tables'!Z20</f>
        <v>9.1647858161996396</v>
      </c>
      <c r="AA27" s="204">
        <f>'1b Historical level tables'!AA20</f>
        <v>9.7324756713654903</v>
      </c>
      <c r="AB27" s="204">
        <f>'1b Historical level tables'!AB20</f>
        <v>9.7324756713654903</v>
      </c>
      <c r="AC27" s="204">
        <f>'1b Historical level tables'!AC20</f>
        <v>9.4000238476763656</v>
      </c>
      <c r="AD27" s="144"/>
      <c r="AE27" s="174" t="s">
        <v>207</v>
      </c>
      <c r="AF27" s="204" t="str">
        <f>'1b Historical level tables'!AF20</f>
        <v>-</v>
      </c>
      <c r="AG27" s="204" t="str">
        <f>'1b Historical level tables'!AG20</f>
        <v>-</v>
      </c>
      <c r="AH27" s="204" t="str">
        <f>'1b Historical level tables'!AH20</f>
        <v>-</v>
      </c>
      <c r="AI27" s="204" t="str">
        <f>'1b Historical level tables'!AI20</f>
        <v>-</v>
      </c>
      <c r="AJ27" s="204" t="str">
        <f>'1b Historical level tables'!AJ20</f>
        <v>-</v>
      </c>
      <c r="AK27" s="204" t="str">
        <f>'1b Historical level tables'!AK20</f>
        <v>-</v>
      </c>
      <c r="AL27" s="204" t="str">
        <f>'1b Historical level tables'!AL20</f>
        <v>-</v>
      </c>
      <c r="AM27" s="204" t="str">
        <f>'1b Historical level tables'!AM20</f>
        <v>-</v>
      </c>
      <c r="AN27" s="204" t="str">
        <f>'1b Historical level tables'!AN20</f>
        <v>-</v>
      </c>
      <c r="AO27" s="204" t="str">
        <f>'1b Historical level tables'!AO20</f>
        <v>-</v>
      </c>
      <c r="AP27" s="204" t="str">
        <f>'1b Historical level tables'!AP20</f>
        <v>-</v>
      </c>
      <c r="AQ27" s="172"/>
      <c r="AR27" s="204" t="str">
        <f>'1b Historical level tables'!AR20</f>
        <v>-</v>
      </c>
      <c r="AS27" s="204" t="str">
        <f>'1b Historical level tables'!AS20</f>
        <v>-</v>
      </c>
      <c r="AT27" s="204" t="str">
        <f>'1b Historical level tables'!AT20</f>
        <v>-</v>
      </c>
      <c r="AU27" s="204" t="str">
        <f>'1b Historical level tables'!AU20</f>
        <v>-</v>
      </c>
      <c r="AV27" s="204" t="str">
        <f>'1b Historical level tables'!AV20</f>
        <v>-</v>
      </c>
      <c r="AW27" s="204" t="str">
        <f>'1b Historical level tables'!AW20</f>
        <v>-</v>
      </c>
      <c r="AX27" s="204" t="str">
        <f>'1b Historical level tables'!AX20</f>
        <v>-</v>
      </c>
      <c r="AY27" s="204" t="str">
        <f>'1b Historical level tables'!AY20</f>
        <v>-</v>
      </c>
      <c r="AZ27" s="204" t="str">
        <f>'1b Historical level tables'!AZ20</f>
        <v>-</v>
      </c>
      <c r="BA27" s="204" t="str">
        <f>'1b Historical level tables'!BA20</f>
        <v>-</v>
      </c>
      <c r="BB27" s="204" t="str">
        <f>'1b Historical level tables'!BB20</f>
        <v>-</v>
      </c>
      <c r="BC27" s="204">
        <f>'1b Historical level tables'!BC20</f>
        <v>9.3503982258154075</v>
      </c>
      <c r="BD27" s="204">
        <f>'1b Historical level tables'!BD20</f>
        <v>9.9307227502673801</v>
      </c>
      <c r="BE27" s="204">
        <f>'1b Historical level tables'!BE20</f>
        <v>9.9307227502673801</v>
      </c>
      <c r="BF27" s="204">
        <f>'1b Historical level tables'!BF20</f>
        <v>9.5930934582252796</v>
      </c>
      <c r="BH27" s="174" t="s">
        <v>207</v>
      </c>
      <c r="BI27" s="204" t="str">
        <f>'1b Historical level tables'!BI20</f>
        <v>-</v>
      </c>
      <c r="BJ27" s="204" t="str">
        <f>'1b Historical level tables'!BJ20</f>
        <v>-</v>
      </c>
      <c r="BK27" s="204" t="str">
        <f>'1b Historical level tables'!BK20</f>
        <v>-</v>
      </c>
      <c r="BL27" s="204" t="str">
        <f>'1b Historical level tables'!BL20</f>
        <v>-</v>
      </c>
      <c r="BM27" s="204" t="str">
        <f>'1b Historical level tables'!BM20</f>
        <v>-</v>
      </c>
      <c r="BN27" s="204" t="str">
        <f>'1b Historical level tables'!BN20</f>
        <v>-</v>
      </c>
      <c r="BO27" s="204" t="str">
        <f>'1b Historical level tables'!BO20</f>
        <v>-</v>
      </c>
      <c r="BP27" s="204" t="str">
        <f>'1b Historical level tables'!BP20</f>
        <v>-</v>
      </c>
      <c r="BQ27" s="204" t="str">
        <f>'1b Historical level tables'!BQ20</f>
        <v>-</v>
      </c>
      <c r="BR27" s="204" t="str">
        <f>'1b Historical level tables'!BR20</f>
        <v>-</v>
      </c>
      <c r="BS27" s="204" t="str">
        <f>'1b Historical level tables'!BS20</f>
        <v>-</v>
      </c>
      <c r="BT27" s="172"/>
      <c r="BU27" s="204" t="str">
        <f>'1b Historical level tables'!BU20</f>
        <v>-</v>
      </c>
      <c r="BV27" s="204" t="str">
        <f>'1b Historical level tables'!BV20</f>
        <v>-</v>
      </c>
      <c r="BW27" s="204" t="str">
        <f>'1b Historical level tables'!BW20</f>
        <v>-</v>
      </c>
      <c r="BX27" s="204" t="str">
        <f>'1b Historical level tables'!BX20</f>
        <v>-</v>
      </c>
      <c r="BY27" s="204" t="str">
        <f>'1b Historical level tables'!BY20</f>
        <v>-</v>
      </c>
      <c r="BZ27" s="204" t="str">
        <f>'1b Historical level tables'!BZ20</f>
        <v>-</v>
      </c>
      <c r="CA27" s="204" t="str">
        <f>'1b Historical level tables'!CA20</f>
        <v>-</v>
      </c>
      <c r="CB27" s="204" t="str">
        <f>'1b Historical level tables'!CB20</f>
        <v>-</v>
      </c>
      <c r="CC27" s="204" t="str">
        <f>'1b Historical level tables'!CC20</f>
        <v>-</v>
      </c>
      <c r="CD27" s="204" t="str">
        <f>'1b Historical level tables'!CD20</f>
        <v>-</v>
      </c>
      <c r="CE27" s="204" t="str">
        <f>'1b Historical level tables'!CE20</f>
        <v>-</v>
      </c>
      <c r="CF27" s="204">
        <f>'1b Historical level tables'!CF20</f>
        <v>10.618148577775347</v>
      </c>
      <c r="CG27" s="204">
        <f>'1b Historical level tables'!CG20</f>
        <v>11.166831800543351</v>
      </c>
      <c r="CH27" s="204">
        <f>'1b Historical level tables'!CH20</f>
        <v>11.166831800543351</v>
      </c>
      <c r="CI27" s="204">
        <f>'1b Historical level tables'!CI20</f>
        <v>11.266399448998245</v>
      </c>
      <c r="CJ27" s="144"/>
      <c r="CK27" s="174" t="s">
        <v>207</v>
      </c>
      <c r="CL27" s="204" t="str">
        <f t="shared" si="15"/>
        <v>-</v>
      </c>
      <c r="CM27" s="204" t="str">
        <f t="shared" si="16"/>
        <v>-</v>
      </c>
      <c r="CN27" s="204" t="str">
        <f t="shared" si="17"/>
        <v>-</v>
      </c>
      <c r="CO27" s="204" t="str">
        <f t="shared" si="18"/>
        <v>-</v>
      </c>
      <c r="CP27" s="204" t="str">
        <f t="shared" si="19"/>
        <v>-</v>
      </c>
      <c r="CQ27" s="204" t="str">
        <f t="shared" si="20"/>
        <v>-</v>
      </c>
      <c r="CR27" s="204" t="str">
        <f t="shared" si="21"/>
        <v>-</v>
      </c>
      <c r="CS27" s="204" t="str">
        <f t="shared" si="22"/>
        <v>-</v>
      </c>
      <c r="CT27" s="204" t="str">
        <f t="shared" si="23"/>
        <v>-</v>
      </c>
      <c r="CU27" s="204" t="str">
        <f t="shared" si="24"/>
        <v>-</v>
      </c>
      <c r="CV27" s="204" t="str">
        <f t="shared" si="25"/>
        <v>-</v>
      </c>
      <c r="CW27" s="172"/>
      <c r="CX27" s="204" t="str">
        <f t="shared" si="1"/>
        <v>-</v>
      </c>
      <c r="CY27" s="204" t="str">
        <f t="shared" si="2"/>
        <v>-</v>
      </c>
      <c r="CZ27" s="204" t="str">
        <f t="shared" si="3"/>
        <v>-</v>
      </c>
      <c r="DA27" s="204" t="str">
        <f t="shared" si="4"/>
        <v>-</v>
      </c>
      <c r="DB27" s="204" t="str">
        <f t="shared" si="5"/>
        <v>-</v>
      </c>
      <c r="DC27" s="204" t="str">
        <f t="shared" si="6"/>
        <v>-</v>
      </c>
      <c r="DD27" s="204" t="str">
        <f t="shared" si="7"/>
        <v>-</v>
      </c>
      <c r="DE27" s="204" t="str">
        <f t="shared" si="8"/>
        <v>-</v>
      </c>
      <c r="DF27" s="204" t="str">
        <f t="shared" si="9"/>
        <v>-</v>
      </c>
      <c r="DG27" s="204" t="str">
        <f t="shared" si="10"/>
        <v>-</v>
      </c>
      <c r="DH27" s="204" t="str">
        <f t="shared" si="11"/>
        <v>-</v>
      </c>
      <c r="DI27" s="204">
        <f t="shared" si="12"/>
        <v>19.782934393974987</v>
      </c>
      <c r="DJ27" s="204">
        <f t="shared" si="13"/>
        <v>20.899307471908841</v>
      </c>
      <c r="DK27" s="204">
        <f t="shared" si="14"/>
        <v>20.899307471908841</v>
      </c>
      <c r="DL27" s="204">
        <f t="shared" si="14"/>
        <v>20.666423296674608</v>
      </c>
    </row>
    <row r="28" spans="2:116" s="158" customFormat="1" ht="10.5" customHeight="1">
      <c r="B28" s="174" t="s">
        <v>208</v>
      </c>
      <c r="C28" s="204">
        <f>'1b Historical level tables'!C21</f>
        <v>3.4230999999999985</v>
      </c>
      <c r="D28" s="204">
        <f>'1b Historical level tables'!D21</f>
        <v>3.4666423679060681</v>
      </c>
      <c r="E28" s="204">
        <f>'1b Historical level tables'!E21</f>
        <v>3.516883561643835</v>
      </c>
      <c r="F28" s="204">
        <f>'1b Historical level tables'!F21</f>
        <v>3.547028277886497</v>
      </c>
      <c r="G28" s="204">
        <f>'1b Historical level tables'!G21</f>
        <v>3.5872212328767126</v>
      </c>
      <c r="H28" s="204">
        <f>'1b Historical level tables'!H21</f>
        <v>3.6140165362035224</v>
      </c>
      <c r="I28" s="204">
        <f>'1b Historical level tables'!I21</f>
        <v>3.6341130136986304</v>
      </c>
      <c r="J28" s="204">
        <f>'1b Historical level tables'!J21</f>
        <v>3.6441612524461822</v>
      </c>
      <c r="K28" s="204">
        <f>'1b Historical level tables'!K21</f>
        <v>3.6642577299412911</v>
      </c>
      <c r="L28" s="204">
        <f>'1b Historical level tables'!L21</f>
        <v>3.731245988258316</v>
      </c>
      <c r="M28" s="204">
        <f>'1b Historical level tables'!M21</f>
        <v>3.8417766144814105</v>
      </c>
      <c r="N28" s="172"/>
      <c r="O28" s="204">
        <f>'1b Historical level tables'!O21</f>
        <v>4.0360425636007813</v>
      </c>
      <c r="P28" s="204">
        <f>'1b Historical level tables'!P21</f>
        <v>4.0360425636007813</v>
      </c>
      <c r="Q28" s="204">
        <f>'1b Historical level tables'!Q21</f>
        <v>4.1968143835616436</v>
      </c>
      <c r="R28" s="204">
        <f>'1b Historical level tables'!R21</f>
        <v>4.1968143835616436</v>
      </c>
      <c r="S28" s="204">
        <f>'1b Historical level tables'!S21</f>
        <v>4.3341403131115461</v>
      </c>
      <c r="T28" s="204">
        <f>'1b Historical level tables'!T21</f>
        <v>4.3341403131115461</v>
      </c>
      <c r="U28" s="204">
        <f>'1b Historical level tables'!U21</f>
        <v>4.3709838551859104</v>
      </c>
      <c r="V28" s="204">
        <f>'1b Historical level tables'!V21</f>
        <v>4.3709838551859104</v>
      </c>
      <c r="W28" s="204">
        <f>'1b Historical level tables'!W21</f>
        <v>4.4547191780821924</v>
      </c>
      <c r="X28" s="204">
        <f>'1b Historical level tables'!X21</f>
        <v>4.4547191780821924</v>
      </c>
      <c r="Y28" s="204">
        <f>'1b Historical level tables'!Y21</f>
        <v>4.5250568493150691</v>
      </c>
      <c r="Z28" s="204" t="str">
        <f>'1b Historical level tables'!Z21</f>
        <v>-</v>
      </c>
      <c r="AA28" s="204" t="str">
        <f>'1b Historical level tables'!AA21</f>
        <v>-</v>
      </c>
      <c r="AB28" s="204" t="str">
        <f>'1b Historical level tables'!AB21</f>
        <v>-</v>
      </c>
      <c r="AC28" s="204" t="str">
        <f>'1b Historical level tables'!AC21</f>
        <v>-</v>
      </c>
      <c r="AD28" s="144"/>
      <c r="AE28" s="174" t="s">
        <v>208</v>
      </c>
      <c r="AF28" s="204">
        <f>'1b Historical level tables'!AF21</f>
        <v>3.4230999999999985</v>
      </c>
      <c r="AG28" s="204">
        <f>'1b Historical level tables'!AG21</f>
        <v>3.4666423679060681</v>
      </c>
      <c r="AH28" s="204">
        <f>'1b Historical level tables'!AH21</f>
        <v>3.516883561643835</v>
      </c>
      <c r="AI28" s="204">
        <f>'1b Historical level tables'!AI21</f>
        <v>3.547028277886497</v>
      </c>
      <c r="AJ28" s="204">
        <f>'1b Historical level tables'!AJ21</f>
        <v>3.5872212328767126</v>
      </c>
      <c r="AK28" s="204">
        <f>'1b Historical level tables'!AK21</f>
        <v>3.6140165362035224</v>
      </c>
      <c r="AL28" s="204">
        <f>'1b Historical level tables'!AL21</f>
        <v>3.6341130136986304</v>
      </c>
      <c r="AM28" s="204">
        <f>'1b Historical level tables'!AM21</f>
        <v>3.6441612524461822</v>
      </c>
      <c r="AN28" s="204">
        <f>'1b Historical level tables'!AN21</f>
        <v>3.6642577299412911</v>
      </c>
      <c r="AO28" s="204">
        <f>'1b Historical level tables'!AO21</f>
        <v>3.731245988258316</v>
      </c>
      <c r="AP28" s="204">
        <f>'1b Historical level tables'!AP21</f>
        <v>3.8417766144814105</v>
      </c>
      <c r="AQ28" s="172"/>
      <c r="AR28" s="204">
        <f>'1b Historical level tables'!AR21</f>
        <v>4.0360425636007813</v>
      </c>
      <c r="AS28" s="204">
        <f>'1b Historical level tables'!AS21</f>
        <v>4.0360425636007813</v>
      </c>
      <c r="AT28" s="204">
        <f>'1b Historical level tables'!AT21</f>
        <v>4.1968143835616436</v>
      </c>
      <c r="AU28" s="204">
        <f>'1b Historical level tables'!AU21</f>
        <v>4.1968143835616436</v>
      </c>
      <c r="AV28" s="204">
        <f>'1b Historical level tables'!AV21</f>
        <v>4.3341403131115461</v>
      </c>
      <c r="AW28" s="204">
        <f>'1b Historical level tables'!AW21</f>
        <v>4.3341403131115461</v>
      </c>
      <c r="AX28" s="204">
        <f>'1b Historical level tables'!AX21</f>
        <v>4.3709838551859104</v>
      </c>
      <c r="AY28" s="204">
        <f>'1b Historical level tables'!AY21</f>
        <v>4.3709838551859104</v>
      </c>
      <c r="AZ28" s="204">
        <f>'1b Historical level tables'!AZ21</f>
        <v>4.4547191780821924</v>
      </c>
      <c r="BA28" s="204">
        <f>'1b Historical level tables'!BA21</f>
        <v>4.4547191780821924</v>
      </c>
      <c r="BB28" s="204">
        <f>'1b Historical level tables'!BB21</f>
        <v>4.5250568493150691</v>
      </c>
      <c r="BC28" s="204" t="str">
        <f>'1b Historical level tables'!BC21</f>
        <v>-</v>
      </c>
      <c r="BD28" s="204" t="str">
        <f>'1b Historical level tables'!BD21</f>
        <v>-</v>
      </c>
      <c r="BE28" s="204" t="str">
        <f>'1b Historical level tables'!BE21</f>
        <v>-</v>
      </c>
      <c r="BF28" s="204" t="str">
        <f>'1b Historical level tables'!BF21</f>
        <v>-</v>
      </c>
      <c r="BH28" s="174" t="s">
        <v>208</v>
      </c>
      <c r="BI28" s="204">
        <f>'1b Historical level tables'!BI21</f>
        <v>3.1859000000000006</v>
      </c>
      <c r="BJ28" s="204">
        <f>'1b Historical level tables'!BJ21</f>
        <v>3.2264251467710374</v>
      </c>
      <c r="BK28" s="204">
        <f>'1b Historical level tables'!BK21</f>
        <v>3.2731849315068478</v>
      </c>
      <c r="BL28" s="204">
        <f>'1b Historical level tables'!BL21</f>
        <v>3.3012408023483384</v>
      </c>
      <c r="BM28" s="204">
        <f>'1b Historical level tables'!BM21</f>
        <v>3.3386486301369867</v>
      </c>
      <c r="BN28" s="204">
        <f>'1b Historical level tables'!BN21</f>
        <v>3.3635871819960861</v>
      </c>
      <c r="BO28" s="204">
        <f>'1b Historical level tables'!BO21</f>
        <v>3.3822910958904111</v>
      </c>
      <c r="BP28" s="204">
        <f>'1b Historical level tables'!BP21</f>
        <v>3.3916430528375732</v>
      </c>
      <c r="BQ28" s="204">
        <f>'1b Historical level tables'!BQ21</f>
        <v>3.4103469667319</v>
      </c>
      <c r="BR28" s="204">
        <f>'1b Historical level tables'!BR21</f>
        <v>3.4726933463796494</v>
      </c>
      <c r="BS28" s="204">
        <f>'1b Historical level tables'!BS21</f>
        <v>3.5755648727984357</v>
      </c>
      <c r="BT28" s="172"/>
      <c r="BU28" s="204">
        <f>'1b Historical level tables'!BU21</f>
        <v>3.7563693737769079</v>
      </c>
      <c r="BV28" s="204">
        <f>'1b Historical level tables'!BV21</f>
        <v>3.7563693737769079</v>
      </c>
      <c r="BW28" s="204">
        <f>'1b Historical level tables'!BW21</f>
        <v>3.9060006849315063</v>
      </c>
      <c r="BX28" s="204">
        <f>'1b Historical level tables'!BX21</f>
        <v>3.9060006849315063</v>
      </c>
      <c r="BY28" s="204">
        <f>'1b Historical level tables'!BY21</f>
        <v>4.0338107632093942</v>
      </c>
      <c r="BZ28" s="204">
        <f>'1b Historical level tables'!BZ21</f>
        <v>4.0338107632093942</v>
      </c>
      <c r="CA28" s="204">
        <f>'1b Historical level tables'!CA21</f>
        <v>4.0681012720156549</v>
      </c>
      <c r="CB28" s="204">
        <f>'1b Historical level tables'!CB21</f>
        <v>4.0681012720156549</v>
      </c>
      <c r="CC28" s="204">
        <f>'1b Historical level tables'!CC21</f>
        <v>4.1460342465753417</v>
      </c>
      <c r="CD28" s="204">
        <f>'1b Historical level tables'!CD21</f>
        <v>4.1460342465753417</v>
      </c>
      <c r="CE28" s="204">
        <f>'1b Historical level tables'!CE21</f>
        <v>4.2114979452054797</v>
      </c>
      <c r="CF28" s="204" t="str">
        <f>'1b Historical level tables'!CF21</f>
        <v>-</v>
      </c>
      <c r="CG28" s="204" t="str">
        <f>'1b Historical level tables'!CG21</f>
        <v>-</v>
      </c>
      <c r="CH28" s="204" t="str">
        <f>'1b Historical level tables'!CH21</f>
        <v>-</v>
      </c>
      <c r="CI28" s="204" t="str">
        <f>'1b Historical level tables'!CI21</f>
        <v>-</v>
      </c>
      <c r="CJ28" s="144"/>
      <c r="CK28" s="174" t="s">
        <v>208</v>
      </c>
      <c r="CL28" s="204">
        <f t="shared" si="15"/>
        <v>6.6089999999999991</v>
      </c>
      <c r="CM28" s="204">
        <f t="shared" si="16"/>
        <v>6.6930675146771055</v>
      </c>
      <c r="CN28" s="204">
        <f t="shared" si="17"/>
        <v>6.7900684931506827</v>
      </c>
      <c r="CO28" s="204">
        <f t="shared" si="18"/>
        <v>6.8482690802348358</v>
      </c>
      <c r="CP28" s="204">
        <f t="shared" si="19"/>
        <v>6.9258698630136992</v>
      </c>
      <c r="CQ28" s="204">
        <f t="shared" si="20"/>
        <v>6.9776037181996085</v>
      </c>
      <c r="CR28" s="204">
        <f t="shared" si="21"/>
        <v>7.0164041095890415</v>
      </c>
      <c r="CS28" s="204">
        <f t="shared" si="22"/>
        <v>7.0358043052837553</v>
      </c>
      <c r="CT28" s="204">
        <f t="shared" si="23"/>
        <v>7.074604696673191</v>
      </c>
      <c r="CU28" s="204">
        <f t="shared" si="24"/>
        <v>7.2039393346379654</v>
      </c>
      <c r="CV28" s="204">
        <f t="shared" si="25"/>
        <v>7.4173414872798462</v>
      </c>
      <c r="CW28" s="172"/>
      <c r="CX28" s="204">
        <f t="shared" si="1"/>
        <v>7.7924119373776897</v>
      </c>
      <c r="CY28" s="204">
        <f t="shared" si="2"/>
        <v>7.7924119373776897</v>
      </c>
      <c r="CZ28" s="204">
        <f t="shared" si="3"/>
        <v>8.1028150684931504</v>
      </c>
      <c r="DA28" s="204">
        <f t="shared" si="4"/>
        <v>8.1028150684931504</v>
      </c>
      <c r="DB28" s="204">
        <f t="shared" si="5"/>
        <v>8.3679510763209404</v>
      </c>
      <c r="DC28" s="204">
        <f t="shared" si="6"/>
        <v>8.3679510763209404</v>
      </c>
      <c r="DD28" s="204">
        <f t="shared" si="7"/>
        <v>8.4390851272015652</v>
      </c>
      <c r="DE28" s="204">
        <f t="shared" si="8"/>
        <v>8.4390851272015652</v>
      </c>
      <c r="DF28" s="204">
        <f t="shared" si="9"/>
        <v>8.6007534246575332</v>
      </c>
      <c r="DG28" s="204">
        <f t="shared" si="10"/>
        <v>8.6007534246575332</v>
      </c>
      <c r="DH28" s="204">
        <f t="shared" si="11"/>
        <v>8.7365547945205488</v>
      </c>
      <c r="DI28" s="204" t="str">
        <f t="shared" si="12"/>
        <v>-</v>
      </c>
      <c r="DJ28" s="204" t="str">
        <f t="shared" si="13"/>
        <v>-</v>
      </c>
      <c r="DK28" s="204" t="str">
        <f t="shared" si="14"/>
        <v>-</v>
      </c>
      <c r="DL28" s="204" t="str">
        <f t="shared" si="14"/>
        <v>-</v>
      </c>
    </row>
    <row r="29" spans="2:116" s="158" customFormat="1" ht="10.5" customHeight="1">
      <c r="B29" s="174" t="s">
        <v>209</v>
      </c>
      <c r="C29" s="204">
        <f>'1b Historical level tables'!C22</f>
        <v>0.3048172414265064</v>
      </c>
      <c r="D29" s="204">
        <f>'1b Historical level tables'!D22</f>
        <v>0.30663009489225096</v>
      </c>
      <c r="E29" s="204">
        <f>'1b Historical level tables'!E22</f>
        <v>0.32153419895352242</v>
      </c>
      <c r="F29" s="204">
        <f>'1b Historical level tables'!F22</f>
        <v>0.35369320508315588</v>
      </c>
      <c r="G29" s="204">
        <f>'1b Historical level tables'!G22</f>
        <v>0.36397152211991751</v>
      </c>
      <c r="H29" s="204">
        <f>'1b Historical level tables'!H22</f>
        <v>0.3654016518886552</v>
      </c>
      <c r="I29" s="204">
        <f>'1b Historical level tables'!I22</f>
        <v>0.37951024777569842</v>
      </c>
      <c r="J29" s="204">
        <f>'1b Historical level tables'!J22</f>
        <v>0.37945228975723061</v>
      </c>
      <c r="K29" s="204">
        <f>'1b Historical level tables'!K22</f>
        <v>0.38756156426748894</v>
      </c>
      <c r="L29" s="204">
        <f>'1b Historical level tables'!L22</f>
        <v>0.38706536557025223</v>
      </c>
      <c r="M29" s="204">
        <f>'1b Historical level tables'!M22</f>
        <v>0.72327922943688272</v>
      </c>
      <c r="N29" s="172"/>
      <c r="O29" s="204">
        <f>'1b Historical level tables'!O22</f>
        <v>0.73887230089167066</v>
      </c>
      <c r="P29" s="204">
        <f>'1b Historical level tables'!P22</f>
        <v>0.73887230089167066</v>
      </c>
      <c r="Q29" s="204">
        <f>'1b Historical level tables'!Q22</f>
        <v>0.84670708057203137</v>
      </c>
      <c r="R29" s="204">
        <f>'1b Historical level tables'!R22</f>
        <v>0.84670708057203137</v>
      </c>
      <c r="S29" s="204">
        <f>'1b Historical level tables'!S22</f>
        <v>0.84835095212362333</v>
      </c>
      <c r="T29" s="204">
        <f>'1b Historical level tables'!T22</f>
        <v>0.84835095212362333</v>
      </c>
      <c r="U29" s="204">
        <f>'1b Historical level tables'!U22</f>
        <v>0.93791671046929215</v>
      </c>
      <c r="V29" s="204">
        <f>'1b Historical level tables'!V22</f>
        <v>0.93791671046929215</v>
      </c>
      <c r="W29" s="204">
        <f>'1b Historical level tables'!W22</f>
        <v>0.95315085933789412</v>
      </c>
      <c r="X29" s="204">
        <f>'1b Historical level tables'!X22</f>
        <v>0.95315085933789412</v>
      </c>
      <c r="Y29" s="204">
        <f>'1b Historical level tables'!Y22</f>
        <v>0.83630036378554318</v>
      </c>
      <c r="Z29" s="204" t="str">
        <f>'1b Historical level tables'!Z22</f>
        <v>-</v>
      </c>
      <c r="AA29" s="204" t="str">
        <f>'1b Historical level tables'!AA22</f>
        <v>-</v>
      </c>
      <c r="AB29" s="204" t="str">
        <f>'1b Historical level tables'!AB22</f>
        <v>-</v>
      </c>
      <c r="AC29" s="204" t="str">
        <f>'1b Historical level tables'!AC22</f>
        <v>-</v>
      </c>
      <c r="AD29" s="144"/>
      <c r="AE29" s="174" t="s">
        <v>209</v>
      </c>
      <c r="AF29" s="204">
        <f>'1b Historical level tables'!AF22</f>
        <v>0.30183159937306542</v>
      </c>
      <c r="AG29" s="204">
        <f>'1b Historical level tables'!AG22</f>
        <v>0.30363539629217046</v>
      </c>
      <c r="AH29" s="204">
        <f>'1b Historical level tables'!AH22</f>
        <v>0.31834956145109461</v>
      </c>
      <c r="AI29" s="204">
        <f>'1b Historical level tables'!AI22</f>
        <v>0.35006936217687307</v>
      </c>
      <c r="AJ29" s="204">
        <f>'1b Historical level tables'!AJ22</f>
        <v>0.36021877252983547</v>
      </c>
      <c r="AK29" s="204">
        <f>'1b Historical level tables'!AK22</f>
        <v>0.36163892280110382</v>
      </c>
      <c r="AL29" s="204">
        <f>'1b Historical level tables'!AL22</f>
        <v>0.37555741191792663</v>
      </c>
      <c r="AM29" s="204">
        <f>'1b Historical level tables'!AM22</f>
        <v>0.37550403656820436</v>
      </c>
      <c r="AN29" s="204">
        <f>'1b Historical level tables'!AN22</f>
        <v>0.38350724918949913</v>
      </c>
      <c r="AO29" s="204">
        <f>'1b Historical level tables'!AO22</f>
        <v>0.38304313997934702</v>
      </c>
      <c r="AP29" s="204">
        <f>'1b Historical level tables'!AP22</f>
        <v>0.71458844012002942</v>
      </c>
      <c r="AQ29" s="172"/>
      <c r="AR29" s="204">
        <f>'1b Historical level tables'!AR22</f>
        <v>0.73003596802967397</v>
      </c>
      <c r="AS29" s="204">
        <f>'1b Historical level tables'!AS22</f>
        <v>0.73003596802967397</v>
      </c>
      <c r="AT29" s="204">
        <f>'1b Historical level tables'!AT22</f>
        <v>0.83642041500362485</v>
      </c>
      <c r="AU29" s="204">
        <f>'1b Historical level tables'!AU22</f>
        <v>0.83642041500362485</v>
      </c>
      <c r="AV29" s="204">
        <f>'1b Historical level tables'!AV22</f>
        <v>0.83809279077755483</v>
      </c>
      <c r="AW29" s="204">
        <f>'1b Historical level tables'!AW22</f>
        <v>0.83809279077755483</v>
      </c>
      <c r="AX29" s="204">
        <f>'1b Historical level tables'!AX22</f>
        <v>0.92641764263473747</v>
      </c>
      <c r="AY29" s="204">
        <f>'1b Historical level tables'!AY22</f>
        <v>0.92641764263473747</v>
      </c>
      <c r="AZ29" s="204">
        <f>'1b Historical level tables'!AZ22</f>
        <v>0.94146979808565412</v>
      </c>
      <c r="BA29" s="204">
        <f>'1b Historical level tables'!BA22</f>
        <v>0.94146979808565412</v>
      </c>
      <c r="BB29" s="204">
        <f>'1b Historical level tables'!BB22</f>
        <v>0.82628266380223603</v>
      </c>
      <c r="BC29" s="204" t="str">
        <f>'1b Historical level tables'!BC22</f>
        <v>-</v>
      </c>
      <c r="BD29" s="204" t="str">
        <f>'1b Historical level tables'!BD22</f>
        <v>-</v>
      </c>
      <c r="BE29" s="204" t="str">
        <f>'1b Historical level tables'!BE22</f>
        <v>-</v>
      </c>
      <c r="BF29" s="204" t="str">
        <f>'1b Historical level tables'!BF22</f>
        <v>-</v>
      </c>
      <c r="BH29" s="174" t="s">
        <v>209</v>
      </c>
      <c r="BI29" s="204">
        <f>'1b Historical level tables'!BI22</f>
        <v>0.29624795193665687</v>
      </c>
      <c r="BJ29" s="204">
        <f>'1b Historical level tables'!BJ22</f>
        <v>0.29924049308805628</v>
      </c>
      <c r="BK29" s="204">
        <f>'1b Historical level tables'!BK22</f>
        <v>0.31073579295233944</v>
      </c>
      <c r="BL29" s="204">
        <f>'1b Historical level tables'!BL22</f>
        <v>0.34381674836941578</v>
      </c>
      <c r="BM29" s="204">
        <f>'1b Historical level tables'!BM22</f>
        <v>0.3532978115299103</v>
      </c>
      <c r="BN29" s="204">
        <f>'1b Historical level tables'!BN22</f>
        <v>0.35585978057964157</v>
      </c>
      <c r="BO29" s="204">
        <f>'1b Historical level tables'!BO22</f>
        <v>0.36452154710060708</v>
      </c>
      <c r="BP29" s="204">
        <f>'1b Historical level tables'!BP22</f>
        <v>0.34689191001660669</v>
      </c>
      <c r="BQ29" s="204">
        <f>'1b Historical level tables'!BQ22</f>
        <v>0.35410887614670727</v>
      </c>
      <c r="BR29" s="204">
        <f>'1b Historical level tables'!BR22</f>
        <v>0.34726668352837076</v>
      </c>
      <c r="BS29" s="204">
        <f>'1b Historical level tables'!BS22</f>
        <v>0.3619817374797405</v>
      </c>
      <c r="BT29" s="172"/>
      <c r="BU29" s="204">
        <f>'1b Historical level tables'!BU22</f>
        <v>0.37877314200521778</v>
      </c>
      <c r="BV29" s="204">
        <f>'1b Historical level tables'!BV22</f>
        <v>0.37877314200521778</v>
      </c>
      <c r="BW29" s="204">
        <f>'1b Historical level tables'!BW22</f>
        <v>0.38682869835667899</v>
      </c>
      <c r="BX29" s="204">
        <f>'1b Historical level tables'!BX22</f>
        <v>0.38682869835667899</v>
      </c>
      <c r="BY29" s="204">
        <f>'1b Historical level tables'!BY22</f>
        <v>0.39088402037736542</v>
      </c>
      <c r="BZ29" s="204">
        <f>'1b Historical level tables'!BZ22</f>
        <v>0.39088402037736542</v>
      </c>
      <c r="CA29" s="204">
        <f>'1b Historical level tables'!CA22</f>
        <v>0.39251952615106195</v>
      </c>
      <c r="CB29" s="204">
        <f>'1b Historical level tables'!CB22</f>
        <v>0.39251952615106195</v>
      </c>
      <c r="CC29" s="204">
        <f>'1b Historical level tables'!CC22</f>
        <v>0.40517682581040698</v>
      </c>
      <c r="CD29" s="204">
        <f>'1b Historical level tables'!CD22</f>
        <v>0.40517682581040698</v>
      </c>
      <c r="CE29" s="204">
        <f>'1b Historical level tables'!CE22</f>
        <v>0.4210204765250683</v>
      </c>
      <c r="CF29" s="204" t="str">
        <f>'1b Historical level tables'!CF22</f>
        <v>-</v>
      </c>
      <c r="CG29" s="204" t="str">
        <f>'1b Historical level tables'!CG22</f>
        <v>-</v>
      </c>
      <c r="CH29" s="204" t="str">
        <f>'1b Historical level tables'!CH22</f>
        <v>-</v>
      </c>
      <c r="CI29" s="204" t="str">
        <f>'1b Historical level tables'!CI22</f>
        <v>-</v>
      </c>
      <c r="CJ29" s="144"/>
      <c r="CK29" s="174" t="s">
        <v>209</v>
      </c>
      <c r="CL29" s="204">
        <f t="shared" si="15"/>
        <v>0.60106519336316322</v>
      </c>
      <c r="CM29" s="204">
        <f t="shared" si="16"/>
        <v>0.60587058798030724</v>
      </c>
      <c r="CN29" s="204">
        <f t="shared" si="17"/>
        <v>0.63226999190586186</v>
      </c>
      <c r="CO29" s="204">
        <f t="shared" si="18"/>
        <v>0.69750995345257172</v>
      </c>
      <c r="CP29" s="204">
        <f t="shared" si="19"/>
        <v>0.71726933364982781</v>
      </c>
      <c r="CQ29" s="204">
        <f t="shared" si="20"/>
        <v>0.72126143246829677</v>
      </c>
      <c r="CR29" s="204">
        <f t="shared" si="21"/>
        <v>0.74403179487630555</v>
      </c>
      <c r="CS29" s="204">
        <f t="shared" si="22"/>
        <v>0.72634419977383735</v>
      </c>
      <c r="CT29" s="204">
        <f t="shared" si="23"/>
        <v>0.74167044041419627</v>
      </c>
      <c r="CU29" s="204">
        <f t="shared" si="24"/>
        <v>0.73433204909862293</v>
      </c>
      <c r="CV29" s="204">
        <f t="shared" si="25"/>
        <v>1.0852609669166231</v>
      </c>
      <c r="CW29" s="172"/>
      <c r="CX29" s="204">
        <f t="shared" si="1"/>
        <v>1.1176454428968885</v>
      </c>
      <c r="CY29" s="204">
        <f t="shared" si="2"/>
        <v>1.1176454428968885</v>
      </c>
      <c r="CZ29" s="204">
        <f t="shared" si="3"/>
        <v>1.2335357789287102</v>
      </c>
      <c r="DA29" s="204">
        <f t="shared" si="4"/>
        <v>1.2335357789287102</v>
      </c>
      <c r="DB29" s="204">
        <f t="shared" si="5"/>
        <v>1.2392349725009888</v>
      </c>
      <c r="DC29" s="204">
        <f t="shared" si="6"/>
        <v>1.2392349725009888</v>
      </c>
      <c r="DD29" s="204">
        <f t="shared" si="7"/>
        <v>1.3304362366203542</v>
      </c>
      <c r="DE29" s="204">
        <f t="shared" si="8"/>
        <v>1.3304362366203542</v>
      </c>
      <c r="DF29" s="204">
        <f t="shared" si="9"/>
        <v>1.358327685148301</v>
      </c>
      <c r="DG29" s="204">
        <f t="shared" si="10"/>
        <v>1.358327685148301</v>
      </c>
      <c r="DH29" s="204">
        <f t="shared" si="11"/>
        <v>1.2573208403106115</v>
      </c>
      <c r="DI29" s="204" t="str">
        <f t="shared" si="12"/>
        <v>-</v>
      </c>
      <c r="DJ29" s="204" t="str">
        <f t="shared" si="13"/>
        <v>-</v>
      </c>
      <c r="DK29" s="204" t="str">
        <f t="shared" si="14"/>
        <v>-</v>
      </c>
      <c r="DL29" s="204" t="str">
        <f t="shared" si="14"/>
        <v>-</v>
      </c>
    </row>
    <row r="30" spans="2:116" s="158" customFormat="1" ht="10.5" customHeight="1">
      <c r="B30" s="174" t="s">
        <v>210</v>
      </c>
      <c r="C30" s="204" t="str">
        <f>'1b Historical level tables'!C23</f>
        <v>-</v>
      </c>
      <c r="D30" s="204" t="str">
        <f>'1b Historical level tables'!D23</f>
        <v>-</v>
      </c>
      <c r="E30" s="204" t="str">
        <f>'1b Historical level tables'!E23</f>
        <v>-</v>
      </c>
      <c r="F30" s="204" t="str">
        <f>'1b Historical level tables'!F23</f>
        <v>-</v>
      </c>
      <c r="G30" s="204" t="str">
        <f>'1b Historical level tables'!G23</f>
        <v>-</v>
      </c>
      <c r="H30" s="204" t="str">
        <f>'1b Historical level tables'!H23</f>
        <v>-</v>
      </c>
      <c r="I30" s="204" t="str">
        <f>'1b Historical level tables'!I23</f>
        <v>-</v>
      </c>
      <c r="J30" s="204" t="str">
        <f>'1b Historical level tables'!J23</f>
        <v>-</v>
      </c>
      <c r="K30" s="204" t="str">
        <f>'1b Historical level tables'!K23</f>
        <v>-</v>
      </c>
      <c r="L30" s="204" t="str">
        <f>'1b Historical level tables'!L23</f>
        <v>-</v>
      </c>
      <c r="M30" s="204" t="str">
        <f>'1b Historical level tables'!M23</f>
        <v>-</v>
      </c>
      <c r="N30" s="172"/>
      <c r="O30" s="204" t="str">
        <f>'1b Historical level tables'!O23</f>
        <v>-</v>
      </c>
      <c r="P30" s="204" t="str">
        <f>'1b Historical level tables'!P23</f>
        <v>-</v>
      </c>
      <c r="Q30" s="204" t="str">
        <f>'1b Historical level tables'!Q23</f>
        <v>-</v>
      </c>
      <c r="R30" s="204" t="str">
        <f>'1b Historical level tables'!R23</f>
        <v>-</v>
      </c>
      <c r="S30" s="204" t="str">
        <f>'1b Historical level tables'!S23</f>
        <v>-</v>
      </c>
      <c r="T30" s="204" t="str">
        <f>'1b Historical level tables'!T23</f>
        <v>-</v>
      </c>
      <c r="U30" s="204" t="str">
        <f>'1b Historical level tables'!U23</f>
        <v>-</v>
      </c>
      <c r="V30" s="204" t="str">
        <f>'1b Historical level tables'!V23</f>
        <v>-</v>
      </c>
      <c r="W30" s="204" t="str">
        <f>'1b Historical level tables'!W23</f>
        <v>-</v>
      </c>
      <c r="X30" s="204" t="str">
        <f>'1b Historical level tables'!X23</f>
        <v>-</v>
      </c>
      <c r="Y30" s="204" t="str">
        <f>'1b Historical level tables'!Y23</f>
        <v>-</v>
      </c>
      <c r="Z30" s="204">
        <f>'1b Historical level tables'!Z23</f>
        <v>45.768754063394184</v>
      </c>
      <c r="AA30" s="204">
        <f>'1b Historical level tables'!AA23</f>
        <v>46.886717708169918</v>
      </c>
      <c r="AB30" s="204">
        <f>'1b Historical level tables'!AB23</f>
        <v>46.886717708169918</v>
      </c>
      <c r="AC30" s="204">
        <f>'1b Historical level tables'!AC23</f>
        <v>47.394883001249802</v>
      </c>
      <c r="AD30" s="144"/>
      <c r="AE30" s="174" t="s">
        <v>210</v>
      </c>
      <c r="AF30" s="204" t="str">
        <f>'1b Historical level tables'!AF23</f>
        <v>-</v>
      </c>
      <c r="AG30" s="204" t="str">
        <f>'1b Historical level tables'!AG23</f>
        <v>-</v>
      </c>
      <c r="AH30" s="204" t="str">
        <f>'1b Historical level tables'!AH23</f>
        <v>-</v>
      </c>
      <c r="AI30" s="204" t="str">
        <f>'1b Historical level tables'!AI23</f>
        <v>-</v>
      </c>
      <c r="AJ30" s="204" t="str">
        <f>'1b Historical level tables'!AJ23</f>
        <v>-</v>
      </c>
      <c r="AK30" s="204" t="str">
        <f>'1b Historical level tables'!AK23</f>
        <v>-</v>
      </c>
      <c r="AL30" s="204" t="str">
        <f>'1b Historical level tables'!AL23</f>
        <v>-</v>
      </c>
      <c r="AM30" s="204" t="str">
        <f>'1b Historical level tables'!AM23</f>
        <v>-</v>
      </c>
      <c r="AN30" s="204" t="str">
        <f>'1b Historical level tables'!AN23</f>
        <v>-</v>
      </c>
      <c r="AO30" s="204" t="str">
        <f>'1b Historical level tables'!AO23</f>
        <v>-</v>
      </c>
      <c r="AP30" s="204" t="str">
        <f>'1b Historical level tables'!AP23</f>
        <v>-</v>
      </c>
      <c r="AQ30" s="172"/>
      <c r="AR30" s="204" t="str">
        <f>'1b Historical level tables'!AR23</f>
        <v>-</v>
      </c>
      <c r="AS30" s="204" t="str">
        <f>'1b Historical level tables'!AS23</f>
        <v>-</v>
      </c>
      <c r="AT30" s="204" t="str">
        <f>'1b Historical level tables'!AT23</f>
        <v>-</v>
      </c>
      <c r="AU30" s="204" t="str">
        <f>'1b Historical level tables'!AU23</f>
        <v>-</v>
      </c>
      <c r="AV30" s="204" t="str">
        <f>'1b Historical level tables'!AV23</f>
        <v>-</v>
      </c>
      <c r="AW30" s="204" t="str">
        <f>'1b Historical level tables'!AW23</f>
        <v>-</v>
      </c>
      <c r="AX30" s="204" t="str">
        <f>'1b Historical level tables'!AX23</f>
        <v>-</v>
      </c>
      <c r="AY30" s="204" t="str">
        <f>'1b Historical level tables'!AY23</f>
        <v>-</v>
      </c>
      <c r="AZ30" s="204" t="str">
        <f>'1b Historical level tables'!AZ23</f>
        <v>-</v>
      </c>
      <c r="BA30" s="204" t="str">
        <f>'1b Historical level tables'!BA23</f>
        <v>-</v>
      </c>
      <c r="BB30" s="204" t="str">
        <f>'1b Historical level tables'!BB23</f>
        <v>-</v>
      </c>
      <c r="BC30" s="204">
        <f>'1b Historical level tables'!BC23</f>
        <v>45.768754063394184</v>
      </c>
      <c r="BD30" s="204">
        <f>'1b Historical level tables'!BD23</f>
        <v>46.886717708169918</v>
      </c>
      <c r="BE30" s="204">
        <f>'1b Historical level tables'!BE23</f>
        <v>46.886717708169918</v>
      </c>
      <c r="BF30" s="204">
        <f>'1b Historical level tables'!BF23</f>
        <v>47.394883001249802</v>
      </c>
      <c r="BH30" s="174" t="s">
        <v>210</v>
      </c>
      <c r="BI30" s="204" t="str">
        <f>'1b Historical level tables'!BI23</f>
        <v>-</v>
      </c>
      <c r="BJ30" s="204" t="str">
        <f>'1b Historical level tables'!BJ23</f>
        <v>-</v>
      </c>
      <c r="BK30" s="204" t="str">
        <f>'1b Historical level tables'!BK23</f>
        <v>-</v>
      </c>
      <c r="BL30" s="204" t="str">
        <f>'1b Historical level tables'!BL23</f>
        <v>-</v>
      </c>
      <c r="BM30" s="204" t="str">
        <f>'1b Historical level tables'!BM23</f>
        <v>-</v>
      </c>
      <c r="BN30" s="204" t="str">
        <f>'1b Historical level tables'!BN23</f>
        <v>-</v>
      </c>
      <c r="BO30" s="204" t="str">
        <f>'1b Historical level tables'!BO23</f>
        <v>-</v>
      </c>
      <c r="BP30" s="204" t="str">
        <f>'1b Historical level tables'!BP23</f>
        <v>-</v>
      </c>
      <c r="BQ30" s="204" t="str">
        <f>'1b Historical level tables'!BQ23</f>
        <v>-</v>
      </c>
      <c r="BR30" s="204" t="str">
        <f>'1b Historical level tables'!BR23</f>
        <v>-</v>
      </c>
      <c r="BS30" s="204" t="str">
        <f>'1b Historical level tables'!BS23</f>
        <v>-</v>
      </c>
      <c r="BT30" s="172"/>
      <c r="BU30" s="204" t="str">
        <f>'1b Historical level tables'!BU23</f>
        <v>-</v>
      </c>
      <c r="BV30" s="204" t="str">
        <f>'1b Historical level tables'!BV23</f>
        <v>-</v>
      </c>
      <c r="BW30" s="204" t="str">
        <f>'1b Historical level tables'!BW23</f>
        <v>-</v>
      </c>
      <c r="BX30" s="204" t="str">
        <f>'1b Historical level tables'!BX23</f>
        <v>-</v>
      </c>
      <c r="BY30" s="204" t="str">
        <f>'1b Historical level tables'!BY23</f>
        <v>-</v>
      </c>
      <c r="BZ30" s="204" t="str">
        <f>'1b Historical level tables'!BZ23</f>
        <v>-</v>
      </c>
      <c r="CA30" s="204" t="str">
        <f>'1b Historical level tables'!CA23</f>
        <v>-</v>
      </c>
      <c r="CB30" s="204" t="str">
        <f>'1b Historical level tables'!CB23</f>
        <v>-</v>
      </c>
      <c r="CC30" s="204" t="str">
        <f>'1b Historical level tables'!CC23</f>
        <v>-</v>
      </c>
      <c r="CD30" s="204" t="str">
        <f>'1b Historical level tables'!CD23</f>
        <v>-</v>
      </c>
      <c r="CE30" s="204" t="str">
        <f>'1b Historical level tables'!CE23</f>
        <v>-</v>
      </c>
      <c r="CF30" s="204">
        <f>'1b Historical level tables'!CF23</f>
        <v>72.305216371290044</v>
      </c>
      <c r="CG30" s="204">
        <f>'1b Historical level tables'!CG23</f>
        <v>74.071368954748664</v>
      </c>
      <c r="CH30" s="204">
        <f>'1b Historical level tables'!CH23</f>
        <v>74.071368954748664</v>
      </c>
      <c r="CI30" s="204">
        <f>'1b Historical level tables'!CI23</f>
        <v>74.874165583593467</v>
      </c>
      <c r="CJ30" s="144"/>
      <c r="CK30" s="174" t="s">
        <v>210</v>
      </c>
      <c r="CL30" s="204" t="str">
        <f t="shared" si="15"/>
        <v>-</v>
      </c>
      <c r="CM30" s="204" t="str">
        <f t="shared" si="16"/>
        <v>-</v>
      </c>
      <c r="CN30" s="204" t="str">
        <f t="shared" si="17"/>
        <v>-</v>
      </c>
      <c r="CO30" s="204" t="str">
        <f t="shared" si="18"/>
        <v>-</v>
      </c>
      <c r="CP30" s="204" t="str">
        <f t="shared" si="19"/>
        <v>-</v>
      </c>
      <c r="CQ30" s="204" t="str">
        <f t="shared" si="20"/>
        <v>-</v>
      </c>
      <c r="CR30" s="204" t="str">
        <f t="shared" si="21"/>
        <v>-</v>
      </c>
      <c r="CS30" s="204" t="str">
        <f t="shared" si="22"/>
        <v>-</v>
      </c>
      <c r="CT30" s="204" t="str">
        <f t="shared" si="23"/>
        <v>-</v>
      </c>
      <c r="CU30" s="204" t="str">
        <f t="shared" si="24"/>
        <v>-</v>
      </c>
      <c r="CV30" s="204" t="str">
        <f t="shared" si="25"/>
        <v>-</v>
      </c>
      <c r="CW30" s="172"/>
      <c r="CX30" s="204" t="str">
        <f t="shared" si="1"/>
        <v>-</v>
      </c>
      <c r="CY30" s="204" t="str">
        <f t="shared" si="2"/>
        <v>-</v>
      </c>
      <c r="CZ30" s="204" t="str">
        <f t="shared" si="3"/>
        <v>-</v>
      </c>
      <c r="DA30" s="204" t="str">
        <f t="shared" si="4"/>
        <v>-</v>
      </c>
      <c r="DB30" s="204" t="str">
        <f t="shared" si="5"/>
        <v>-</v>
      </c>
      <c r="DC30" s="204" t="str">
        <f t="shared" si="6"/>
        <v>-</v>
      </c>
      <c r="DD30" s="204" t="str">
        <f t="shared" si="7"/>
        <v>-</v>
      </c>
      <c r="DE30" s="204" t="str">
        <f t="shared" si="8"/>
        <v>-</v>
      </c>
      <c r="DF30" s="204" t="str">
        <f t="shared" ref="DF30:DF31" si="26">IFERROR(W30+CC30,"-")</f>
        <v>-</v>
      </c>
      <c r="DG30" s="204" t="str">
        <f t="shared" ref="DG30:DG31" si="27">IFERROR(X30+CD30,"-")</f>
        <v>-</v>
      </c>
      <c r="DH30" s="204" t="str">
        <f t="shared" ref="DH30:DH35" si="28">IFERROR(Y30+CE30,"-")</f>
        <v>-</v>
      </c>
      <c r="DI30" s="204">
        <f t="shared" si="12"/>
        <v>118.07397043468423</v>
      </c>
      <c r="DJ30" s="204">
        <f t="shared" si="13"/>
        <v>120.95808666291859</v>
      </c>
      <c r="DK30" s="204">
        <f t="shared" si="14"/>
        <v>120.95808666291859</v>
      </c>
      <c r="DL30" s="204">
        <f t="shared" si="14"/>
        <v>122.26904858484326</v>
      </c>
    </row>
    <row r="31" spans="2:116" s="158" customFormat="1" ht="10.5" customHeight="1">
      <c r="B31" s="174" t="s">
        <v>211</v>
      </c>
      <c r="C31" s="204" t="str">
        <f>'1b Historical level tables'!C24</f>
        <v>-</v>
      </c>
      <c r="D31" s="204" t="str">
        <f>'1b Historical level tables'!D24</f>
        <v>-</v>
      </c>
      <c r="E31" s="204" t="str">
        <f>'1b Historical level tables'!E24</f>
        <v>-</v>
      </c>
      <c r="F31" s="204" t="str">
        <f>'1b Historical level tables'!F24</f>
        <v>-</v>
      </c>
      <c r="G31" s="204" t="str">
        <f>'1b Historical level tables'!G24</f>
        <v>-</v>
      </c>
      <c r="H31" s="204" t="str">
        <f>'1b Historical level tables'!H24</f>
        <v>-</v>
      </c>
      <c r="I31" s="204" t="str">
        <f>'1b Historical level tables'!I24</f>
        <v>-</v>
      </c>
      <c r="J31" s="204" t="str">
        <f>'1b Historical level tables'!J24</f>
        <v>-</v>
      </c>
      <c r="K31" s="204" t="str">
        <f>'1b Historical level tables'!K24</f>
        <v>-</v>
      </c>
      <c r="L31" s="204" t="str">
        <f>'1b Historical level tables'!L24</f>
        <v>-</v>
      </c>
      <c r="M31" s="204" t="str">
        <f>'1b Historical level tables'!M24</f>
        <v>-</v>
      </c>
      <c r="N31" s="172"/>
      <c r="O31" s="204" t="str">
        <f>'1b Historical level tables'!O24</f>
        <v>-</v>
      </c>
      <c r="P31" s="204" t="str">
        <f>'1b Historical level tables'!P24</f>
        <v>-</v>
      </c>
      <c r="Q31" s="204" t="str">
        <f>'1b Historical level tables'!Q24</f>
        <v>-</v>
      </c>
      <c r="R31" s="204" t="str">
        <f>'1b Historical level tables'!R24</f>
        <v>-</v>
      </c>
      <c r="S31" s="204" t="str">
        <f>'1b Historical level tables'!S24</f>
        <v>-</v>
      </c>
      <c r="T31" s="204" t="str">
        <f>'1b Historical level tables'!T24</f>
        <v>-</v>
      </c>
      <c r="U31" s="204" t="str">
        <f>'1b Historical level tables'!U24</f>
        <v>-</v>
      </c>
      <c r="V31" s="204" t="str">
        <f>'1b Historical level tables'!V24</f>
        <v>-</v>
      </c>
      <c r="W31" s="204" t="str">
        <f>'1b Historical level tables'!W24</f>
        <v>-</v>
      </c>
      <c r="X31" s="204" t="str">
        <f>'1b Historical level tables'!X24</f>
        <v>-</v>
      </c>
      <c r="Y31" s="204" t="str">
        <f>'1b Historical level tables'!Y24</f>
        <v>-</v>
      </c>
      <c r="Z31" s="204">
        <f>'1b Historical level tables'!Z24</f>
        <v>5.5169293045533836</v>
      </c>
      <c r="AA31" s="204">
        <f>'1b Historical level tables'!AA24</f>
        <v>5.8596156217036963</v>
      </c>
      <c r="AB31" s="204">
        <f>'1b Historical level tables'!AB24</f>
        <v>5.9736573119484273</v>
      </c>
      <c r="AC31" s="204">
        <f>'1b Historical level tables'!AC24</f>
        <v>6.2567309755960192</v>
      </c>
      <c r="AD31" s="144"/>
      <c r="AE31" s="174" t="s">
        <v>211</v>
      </c>
      <c r="AF31" s="204" t="str">
        <f>'1b Historical level tables'!AF24</f>
        <v>-</v>
      </c>
      <c r="AG31" s="204" t="str">
        <f>'1b Historical level tables'!AG24</f>
        <v>-</v>
      </c>
      <c r="AH31" s="204" t="str">
        <f>'1b Historical level tables'!AH24</f>
        <v>-</v>
      </c>
      <c r="AI31" s="204" t="str">
        <f>'1b Historical level tables'!AI24</f>
        <v>-</v>
      </c>
      <c r="AJ31" s="204" t="str">
        <f>'1b Historical level tables'!AJ24</f>
        <v>-</v>
      </c>
      <c r="AK31" s="204" t="str">
        <f>'1b Historical level tables'!AK24</f>
        <v>-</v>
      </c>
      <c r="AL31" s="204" t="str">
        <f>'1b Historical level tables'!AL24</f>
        <v>-</v>
      </c>
      <c r="AM31" s="204" t="str">
        <f>'1b Historical level tables'!AM24</f>
        <v>-</v>
      </c>
      <c r="AN31" s="204" t="str">
        <f>'1b Historical level tables'!AN24</f>
        <v>-</v>
      </c>
      <c r="AO31" s="204" t="str">
        <f>'1b Historical level tables'!AO24</f>
        <v>-</v>
      </c>
      <c r="AP31" s="204" t="str">
        <f>'1b Historical level tables'!AP24</f>
        <v>-</v>
      </c>
      <c r="AQ31" s="172"/>
      <c r="AR31" s="204" t="str">
        <f>'1b Historical level tables'!AR24</f>
        <v>-</v>
      </c>
      <c r="AS31" s="204" t="str">
        <f>'1b Historical level tables'!AS24</f>
        <v>-</v>
      </c>
      <c r="AT31" s="204" t="str">
        <f>'1b Historical level tables'!AT24</f>
        <v>-</v>
      </c>
      <c r="AU31" s="204" t="str">
        <f>'1b Historical level tables'!AU24</f>
        <v>-</v>
      </c>
      <c r="AV31" s="204" t="str">
        <f>'1b Historical level tables'!AV24</f>
        <v>-</v>
      </c>
      <c r="AW31" s="204" t="str">
        <f>'1b Historical level tables'!AW24</f>
        <v>-</v>
      </c>
      <c r="AX31" s="204" t="str">
        <f>'1b Historical level tables'!AX24</f>
        <v>-</v>
      </c>
      <c r="AY31" s="204" t="str">
        <f>'1b Historical level tables'!AY24</f>
        <v>-</v>
      </c>
      <c r="AZ31" s="204" t="str">
        <f>'1b Historical level tables'!AZ24</f>
        <v>-</v>
      </c>
      <c r="BA31" s="204" t="str">
        <f>'1b Historical level tables'!BA24</f>
        <v>-</v>
      </c>
      <c r="BB31" s="204" t="str">
        <f>'1b Historical level tables'!BB24</f>
        <v>-</v>
      </c>
      <c r="BC31" s="204">
        <f>'1b Historical level tables'!BC24</f>
        <v>5.5242169984726388</v>
      </c>
      <c r="BD31" s="204">
        <f>'1b Historical level tables'!BD24</f>
        <v>5.8674497202851041</v>
      </c>
      <c r="BE31" s="204">
        <f>'1b Historical level tables'!BE24</f>
        <v>5.9814914105298351</v>
      </c>
      <c r="BF31" s="204">
        <f>'1b Historical level tables'!BF24</f>
        <v>6.2644049878829096</v>
      </c>
      <c r="BH31" s="174" t="s">
        <v>211</v>
      </c>
      <c r="BI31" s="204" t="str">
        <f>'1b Historical level tables'!BI24</f>
        <v>-</v>
      </c>
      <c r="BJ31" s="204" t="str">
        <f>'1b Historical level tables'!BJ24</f>
        <v>-</v>
      </c>
      <c r="BK31" s="204" t="str">
        <f>'1b Historical level tables'!BK24</f>
        <v>-</v>
      </c>
      <c r="BL31" s="204" t="str">
        <f>'1b Historical level tables'!BL24</f>
        <v>-</v>
      </c>
      <c r="BM31" s="204" t="str">
        <f>'1b Historical level tables'!BM24</f>
        <v>-</v>
      </c>
      <c r="BN31" s="204" t="str">
        <f>'1b Historical level tables'!BN24</f>
        <v>-</v>
      </c>
      <c r="BO31" s="204" t="str">
        <f>'1b Historical level tables'!BO24</f>
        <v>-</v>
      </c>
      <c r="BP31" s="204" t="str">
        <f>'1b Historical level tables'!BP24</f>
        <v>-</v>
      </c>
      <c r="BQ31" s="204" t="str">
        <f>'1b Historical level tables'!BQ24</f>
        <v>-</v>
      </c>
      <c r="BR31" s="204" t="str">
        <f>'1b Historical level tables'!BR24</f>
        <v>-</v>
      </c>
      <c r="BS31" s="204" t="str">
        <f>'1b Historical level tables'!BS24</f>
        <v>-</v>
      </c>
      <c r="BT31" s="172"/>
      <c r="BU31" s="204" t="str">
        <f>'1b Historical level tables'!BU24</f>
        <v>-</v>
      </c>
      <c r="BV31" s="204" t="str">
        <f>'1b Historical level tables'!BV24</f>
        <v>-</v>
      </c>
      <c r="BW31" s="204" t="str">
        <f>'1b Historical level tables'!BW24</f>
        <v>-</v>
      </c>
      <c r="BX31" s="204" t="str">
        <f>'1b Historical level tables'!BX24</f>
        <v>-</v>
      </c>
      <c r="BY31" s="204" t="str">
        <f>'1b Historical level tables'!BY24</f>
        <v>-</v>
      </c>
      <c r="BZ31" s="204" t="str">
        <f>'1b Historical level tables'!BZ24</f>
        <v>-</v>
      </c>
      <c r="CA31" s="204" t="str">
        <f>'1b Historical level tables'!CA24</f>
        <v>-</v>
      </c>
      <c r="CB31" s="204" t="str">
        <f>'1b Historical level tables'!CB24</f>
        <v>-</v>
      </c>
      <c r="CC31" s="204" t="str">
        <f>'1b Historical level tables'!CC24</f>
        <v>-</v>
      </c>
      <c r="CD31" s="204" t="str">
        <f>'1b Historical level tables'!CD24</f>
        <v>-</v>
      </c>
      <c r="CE31" s="204" t="str">
        <f>'1b Historical level tables'!CE24</f>
        <v>-</v>
      </c>
      <c r="CF31" s="204">
        <f>'1b Historical level tables'!CF24</f>
        <v>3.2346901667009154</v>
      </c>
      <c r="CG31" s="204">
        <f>'1b Historical level tables'!CG24</f>
        <v>3.6839300093104943</v>
      </c>
      <c r="CH31" s="204">
        <f>'1b Historical level tables'!CH24</f>
        <v>3.796062580361967</v>
      </c>
      <c r="CI31" s="204">
        <f>'1b Historical level tables'!CI24</f>
        <v>3.1622991104797955</v>
      </c>
      <c r="CJ31" s="144"/>
      <c r="CK31" s="174" t="s">
        <v>211</v>
      </c>
      <c r="CL31" s="204" t="str">
        <f t="shared" si="15"/>
        <v>-</v>
      </c>
      <c r="CM31" s="204" t="str">
        <f t="shared" si="16"/>
        <v>-</v>
      </c>
      <c r="CN31" s="204" t="str">
        <f t="shared" si="17"/>
        <v>-</v>
      </c>
      <c r="CO31" s="204" t="str">
        <f t="shared" si="18"/>
        <v>-</v>
      </c>
      <c r="CP31" s="204" t="str">
        <f t="shared" si="19"/>
        <v>-</v>
      </c>
      <c r="CQ31" s="204" t="str">
        <f t="shared" si="20"/>
        <v>-</v>
      </c>
      <c r="CR31" s="204" t="str">
        <f t="shared" si="21"/>
        <v>-</v>
      </c>
      <c r="CS31" s="204" t="str">
        <f t="shared" si="22"/>
        <v>-</v>
      </c>
      <c r="CT31" s="204" t="str">
        <f t="shared" si="23"/>
        <v>-</v>
      </c>
      <c r="CU31" s="204" t="str">
        <f t="shared" si="24"/>
        <v>-</v>
      </c>
      <c r="CV31" s="204" t="str">
        <f t="shared" si="25"/>
        <v>-</v>
      </c>
      <c r="CW31" s="172"/>
      <c r="CX31" s="204" t="str">
        <f t="shared" si="1"/>
        <v>-</v>
      </c>
      <c r="CY31" s="204" t="str">
        <f t="shared" si="2"/>
        <v>-</v>
      </c>
      <c r="CZ31" s="204" t="str">
        <f t="shared" si="3"/>
        <v>-</v>
      </c>
      <c r="DA31" s="204" t="str">
        <f t="shared" si="4"/>
        <v>-</v>
      </c>
      <c r="DB31" s="204" t="str">
        <f t="shared" si="5"/>
        <v>-</v>
      </c>
      <c r="DC31" s="204" t="str">
        <f t="shared" si="6"/>
        <v>-</v>
      </c>
      <c r="DD31" s="204" t="str">
        <f t="shared" si="7"/>
        <v>-</v>
      </c>
      <c r="DE31" s="204" t="str">
        <f t="shared" si="8"/>
        <v>-</v>
      </c>
      <c r="DF31" s="204" t="str">
        <f t="shared" si="26"/>
        <v>-</v>
      </c>
      <c r="DG31" s="204" t="str">
        <f t="shared" si="27"/>
        <v>-</v>
      </c>
      <c r="DH31" s="204" t="str">
        <f t="shared" si="28"/>
        <v>-</v>
      </c>
      <c r="DI31" s="204">
        <f t="shared" si="12"/>
        <v>8.7516194712542994</v>
      </c>
      <c r="DJ31" s="204">
        <f t="shared" si="13"/>
        <v>9.5435456310141902</v>
      </c>
      <c r="DK31" s="204">
        <f t="shared" si="14"/>
        <v>9.7697198923103947</v>
      </c>
      <c r="DL31" s="204">
        <f t="shared" si="14"/>
        <v>9.4190300860758143</v>
      </c>
    </row>
    <row r="32" spans="2:116" s="158" customFormat="1" ht="10.5" customHeight="1">
      <c r="B32" s="174" t="s">
        <v>212</v>
      </c>
      <c r="C32" s="204">
        <f>'1b Historical level tables'!C25</f>
        <v>1.2884570048708395</v>
      </c>
      <c r="D32" s="204">
        <f>'1b Historical level tables'!D25</f>
        <v>1.2965689318038363</v>
      </c>
      <c r="E32" s="204">
        <f>'1b Historical level tables'!E25</f>
        <v>1.3572996991946298</v>
      </c>
      <c r="F32" s="204">
        <f>'1b Historical level tables'!F25</f>
        <v>1.486824409786516</v>
      </c>
      <c r="G32" s="204">
        <f>'1b Historical level tables'!G25</f>
        <v>1.528813565806703</v>
      </c>
      <c r="H32" s="204">
        <f>'1b Historical level tables'!H25</f>
        <v>1.5350666128718873</v>
      </c>
      <c r="I32" s="204">
        <f>'1b Historical level tables'!I25</f>
        <v>1.5920239638819484</v>
      </c>
      <c r="J32" s="204">
        <f>'1b Historical level tables'!J25</f>
        <v>1.5919861966976829</v>
      </c>
      <c r="K32" s="204">
        <f>'1b Historical level tables'!K25</f>
        <v>1.6248893931427131</v>
      </c>
      <c r="L32" s="204">
        <f>'1b Historical level tables'!L25</f>
        <v>1.6241973233501166</v>
      </c>
      <c r="M32" s="204">
        <f>'1b Historical level tables'!M25</f>
        <v>2.9743805907348948</v>
      </c>
      <c r="N32" s="172"/>
      <c r="O32" s="204">
        <f>'1b Historical level tables'!O25</f>
        <v>3.0406632300550855</v>
      </c>
      <c r="P32" s="204">
        <f>'1b Historical level tables'!P25</f>
        <v>3.0406632300550855</v>
      </c>
      <c r="Q32" s="204">
        <f>'1b Historical level tables'!Q25</f>
        <v>3.4761383700541981</v>
      </c>
      <c r="R32" s="204">
        <f>'1b Historical level tables'!R25</f>
        <v>3.4761383700541981</v>
      </c>
      <c r="S32" s="204">
        <f>'1b Historical level tables'!S25</f>
        <v>4.366720211324739</v>
      </c>
      <c r="T32" s="204">
        <f>'1b Historical level tables'!T25</f>
        <v>4.2994526626847129</v>
      </c>
      <c r="U32" s="204">
        <f>'1b Historical level tables'!U25</f>
        <v>4.9620018304185054</v>
      </c>
      <c r="V32" s="204">
        <f>'1b Historical level tables'!V25</f>
        <v>5.1236595215730114</v>
      </c>
      <c r="W32" s="204">
        <f>'1b Historical level tables'!W25</f>
        <v>5.3325754566302601</v>
      </c>
      <c r="X32" s="204">
        <f>'1b Historical level tables'!X25</f>
        <v>5.3060960475226446</v>
      </c>
      <c r="Y32" s="204">
        <f>'1b Historical level tables'!Y25</f>
        <v>4.6192375122809732</v>
      </c>
      <c r="Z32" s="204">
        <f>'1b Historical level tables'!Z25</f>
        <v>4.4619016246707073</v>
      </c>
      <c r="AA32" s="204">
        <f>'1b Historical level tables'!AA25</f>
        <v>4.4658628635925224</v>
      </c>
      <c r="AB32" s="204">
        <f>'1b Historical level tables'!AB25</f>
        <v>4.698398085426442</v>
      </c>
      <c r="AC32" s="204">
        <f>'1b Historical level tables'!AC25</f>
        <v>5.1445790907909101</v>
      </c>
      <c r="AD32" s="144"/>
      <c r="AE32" s="174" t="s">
        <v>212</v>
      </c>
      <c r="AF32" s="204">
        <f>'1b Historical level tables'!AF25</f>
        <v>1.2935975501555486</v>
      </c>
      <c r="AG32" s="204">
        <f>'1b Historical level tables'!AG25</f>
        <v>1.3017754257768488</v>
      </c>
      <c r="AH32" s="204">
        <f>'1b Historical level tables'!AH25</f>
        <v>1.3625788114642496</v>
      </c>
      <c r="AI32" s="204">
        <f>'1b Historical level tables'!AI25</f>
        <v>1.4921407937458351</v>
      </c>
      <c r="AJ32" s="204">
        <f>'1b Historical level tables'!AJ25</f>
        <v>1.5341884907279846</v>
      </c>
      <c r="AK32" s="204">
        <f>'1b Historical level tables'!AK25</f>
        <v>1.5404820362613385</v>
      </c>
      <c r="AL32" s="204">
        <f>'1b Historical level tables'!AL25</f>
        <v>1.5974662240967812</v>
      </c>
      <c r="AM32" s="204">
        <f>'1b Historical level tables'!AM25</f>
        <v>1.597443805076298</v>
      </c>
      <c r="AN32" s="204">
        <f>'1b Historical level tables'!AN25</f>
        <v>1.6303754661279695</v>
      </c>
      <c r="AO32" s="204">
        <f>'1b Historical level tables'!AO25</f>
        <v>1.6297857472222499</v>
      </c>
      <c r="AP32" s="204">
        <f>'1b Historical level tables'!AP25</f>
        <v>2.9800464473379735</v>
      </c>
      <c r="AQ32" s="172"/>
      <c r="AR32" s="204">
        <f>'1b Historical level tables'!AR25</f>
        <v>3.0466212829660857</v>
      </c>
      <c r="AS32" s="204">
        <f>'1b Historical level tables'!AS25</f>
        <v>3.0466212829660857</v>
      </c>
      <c r="AT32" s="204">
        <f>'1b Historical level tables'!AT25</f>
        <v>3.4823124834277976</v>
      </c>
      <c r="AU32" s="204">
        <f>'1b Historical level tables'!AU25</f>
        <v>3.4823124834277976</v>
      </c>
      <c r="AV32" s="204">
        <f>'1b Historical level tables'!AV25</f>
        <v>4.0081679499342568</v>
      </c>
      <c r="AW32" s="204">
        <f>'1b Historical level tables'!AW25</f>
        <v>3.9456044015220599</v>
      </c>
      <c r="AX32" s="204">
        <f>'1b Historical level tables'!AX25</f>
        <v>4.5696546812301877</v>
      </c>
      <c r="AY32" s="204">
        <f>'1b Historical level tables'!AY25</f>
        <v>4.7251982341144565</v>
      </c>
      <c r="AZ32" s="204">
        <f>'1b Historical level tables'!AZ25</f>
        <v>4.9036126552404351</v>
      </c>
      <c r="BA32" s="204">
        <f>'1b Historical level tables'!BA25</f>
        <v>4.8708461717025004</v>
      </c>
      <c r="BB32" s="204">
        <f>'1b Historical level tables'!BB25</f>
        <v>4.2380605216366734</v>
      </c>
      <c r="BC32" s="204">
        <f>'1b Historical level tables'!BC25</f>
        <v>4.0782940518893094</v>
      </c>
      <c r="BD32" s="204">
        <f>'1b Historical level tables'!BD25</f>
        <v>4.0801668362317427</v>
      </c>
      <c r="BE32" s="204">
        <f>'1b Historical level tables'!BE25</f>
        <v>4.1951666082189041</v>
      </c>
      <c r="BF32" s="204">
        <f>'1b Historical level tables'!BF25</f>
        <v>4.6138438814830876</v>
      </c>
      <c r="BH32" s="174" t="s">
        <v>212</v>
      </c>
      <c r="BI32" s="204">
        <f>'1b Historical level tables'!BI25</f>
        <v>1.4550432894434291</v>
      </c>
      <c r="BJ32" s="204">
        <f>'1b Historical level tables'!BJ25</f>
        <v>1.4699029567148401</v>
      </c>
      <c r="BK32" s="204">
        <f>'1b Historical level tables'!BK25</f>
        <v>1.5248742805576883</v>
      </c>
      <c r="BL32" s="204">
        <f>'1b Historical level tables'!BL25</f>
        <v>1.6810068537036915</v>
      </c>
      <c r="BM32" s="204">
        <f>'1b Historical level tables'!BM25</f>
        <v>1.7263235180077918</v>
      </c>
      <c r="BN32" s="204">
        <f>'1b Historical level tables'!BN25</f>
        <v>1.7388562004680221</v>
      </c>
      <c r="BO32" s="204">
        <f>'1b Historical level tables'!BO25</f>
        <v>1.779957221137541</v>
      </c>
      <c r="BP32" s="204">
        <f>'1b Historical level tables'!BP25</f>
        <v>1.6972211285225038</v>
      </c>
      <c r="BQ32" s="204">
        <f>'1b Historical level tables'!BQ25</f>
        <v>1.7315268400658221</v>
      </c>
      <c r="BR32" s="204">
        <f>'1b Historical level tables'!BR25</f>
        <v>1.7005535775345881</v>
      </c>
      <c r="BS32" s="204">
        <f>'1b Historical level tables'!BS25</f>
        <v>1.7717550971874358</v>
      </c>
      <c r="BT32" s="172"/>
      <c r="BU32" s="204">
        <f>'1b Historical level tables'!BU25</f>
        <v>1.8542316928108573</v>
      </c>
      <c r="BV32" s="204">
        <f>'1b Historical level tables'!BV25</f>
        <v>1.8542316928108573</v>
      </c>
      <c r="BW32" s="204">
        <f>'1b Historical level tables'!BW25</f>
        <v>1.8950173356435691</v>
      </c>
      <c r="BX32" s="204">
        <f>'1b Historical level tables'!BX25</f>
        <v>1.8950173356435691</v>
      </c>
      <c r="BY32" s="204">
        <f>'1b Historical level tables'!BY25</f>
        <v>2.5219569187259716</v>
      </c>
      <c r="BZ32" s="204">
        <f>'1b Historical level tables'!BZ25</f>
        <v>2.4496055863783206</v>
      </c>
      <c r="CA32" s="204">
        <f>'1b Historical level tables'!CA25</f>
        <v>2.6756078027163208</v>
      </c>
      <c r="CB32" s="204">
        <f>'1b Historical level tables'!CB25</f>
        <v>2.7907179007312517</v>
      </c>
      <c r="CC32" s="204">
        <f>'1b Historical level tables'!CC25</f>
        <v>2.8806120497907917</v>
      </c>
      <c r="CD32" s="204">
        <f>'1b Historical level tables'!CD25</f>
        <v>2.8616600888245385</v>
      </c>
      <c r="CE32" s="204">
        <f>'1b Historical level tables'!CE25</f>
        <v>2.8681802803624414</v>
      </c>
      <c r="CF32" s="204">
        <f>'1b Historical level tables'!CF25</f>
        <v>2.7206025433704468</v>
      </c>
      <c r="CG32" s="204">
        <f>'1b Historical level tables'!CG25</f>
        <v>2.9634667838890256</v>
      </c>
      <c r="CH32" s="204">
        <f>'1b Historical level tables'!CH25</f>
        <v>3.1866897569194141</v>
      </c>
      <c r="CI32" s="204">
        <f>'1b Historical level tables'!CI25</f>
        <v>2.7123332192630047</v>
      </c>
      <c r="CJ32" s="144"/>
      <c r="CK32" s="174" t="s">
        <v>212</v>
      </c>
      <c r="CL32" s="204">
        <f t="shared" si="15"/>
        <v>2.7435002943142686</v>
      </c>
      <c r="CM32" s="204">
        <f t="shared" si="16"/>
        <v>2.7664718885186765</v>
      </c>
      <c r="CN32" s="204">
        <f t="shared" si="17"/>
        <v>2.8821739797523183</v>
      </c>
      <c r="CO32" s="204">
        <f t="shared" si="18"/>
        <v>3.1678312634902075</v>
      </c>
      <c r="CP32" s="204">
        <f t="shared" si="19"/>
        <v>3.2551370838144948</v>
      </c>
      <c r="CQ32" s="204">
        <f t="shared" si="20"/>
        <v>3.2739228133399094</v>
      </c>
      <c r="CR32" s="204">
        <f t="shared" si="21"/>
        <v>3.3719811850194894</v>
      </c>
      <c r="CS32" s="204">
        <f t="shared" si="22"/>
        <v>3.289207325220187</v>
      </c>
      <c r="CT32" s="204">
        <f t="shared" si="23"/>
        <v>3.3564162332085354</v>
      </c>
      <c r="CU32" s="204">
        <f t="shared" si="24"/>
        <v>3.3247509008847045</v>
      </c>
      <c r="CV32" s="204">
        <f t="shared" si="25"/>
        <v>4.7461356879223304</v>
      </c>
      <c r="CW32" s="172"/>
      <c r="CX32" s="204">
        <f t="shared" si="1"/>
        <v>4.8948949228659426</v>
      </c>
      <c r="CY32" s="204">
        <f t="shared" si="2"/>
        <v>4.8948949228659426</v>
      </c>
      <c r="CZ32" s="204">
        <f t="shared" si="3"/>
        <v>5.3711557056977668</v>
      </c>
      <c r="DA32" s="204">
        <f t="shared" si="4"/>
        <v>5.3711557056977668</v>
      </c>
      <c r="DB32" s="204">
        <f t="shared" si="5"/>
        <v>6.888677130050711</v>
      </c>
      <c r="DC32" s="204">
        <f t="shared" si="6"/>
        <v>6.7490582490630331</v>
      </c>
      <c r="DD32" s="204">
        <f t="shared" si="7"/>
        <v>7.6376096331348258</v>
      </c>
      <c r="DE32" s="204">
        <f t="shared" si="8"/>
        <v>7.9143774223042627</v>
      </c>
      <c r="DF32" s="204">
        <f t="shared" ref="DF32:DG35" si="29">IFERROR(W32+CC32,"-")</f>
        <v>8.2131875064210522</v>
      </c>
      <c r="DG32" s="204">
        <f t="shared" si="29"/>
        <v>8.1677561363471831</v>
      </c>
      <c r="DH32" s="204">
        <f t="shared" si="28"/>
        <v>7.4874177926434147</v>
      </c>
      <c r="DI32" s="204">
        <f t="shared" si="12"/>
        <v>7.1825041680411541</v>
      </c>
      <c r="DJ32" s="204">
        <f t="shared" si="13"/>
        <v>7.4293296474815484</v>
      </c>
      <c r="DK32" s="204">
        <f t="shared" si="14"/>
        <v>7.8850878423458557</v>
      </c>
      <c r="DL32" s="204">
        <f t="shared" si="14"/>
        <v>7.8569123100539144</v>
      </c>
    </row>
    <row r="33" spans="2:116" s="158" customFormat="1" ht="10.5" customHeight="1">
      <c r="B33" s="175" t="s">
        <v>213</v>
      </c>
      <c r="C33" s="204">
        <f>'1b Historical level tables'!C26</f>
        <v>0.75226449390475369</v>
      </c>
      <c r="D33" s="204">
        <f>'1b Historical level tables'!D26</f>
        <v>0.7585153714399705</v>
      </c>
      <c r="E33" s="204">
        <f>'1b Historical level tables'!E26</f>
        <v>0.80099985974030585</v>
      </c>
      <c r="F33" s="204">
        <f>'1b Historical level tables'!F26</f>
        <v>0.90080883366004194</v>
      </c>
      <c r="G33" s="204">
        <f>'1b Historical level tables'!G26</f>
        <v>0.93587493362082863</v>
      </c>
      <c r="H33" s="204">
        <f>'1b Historical level tables'!H26</f>
        <v>0.94069339805588448</v>
      </c>
      <c r="I33" s="204">
        <f>'1b Historical level tables'!I26</f>
        <v>0.97397192787032549</v>
      </c>
      <c r="J33" s="204">
        <f>'1b Historical level tables'!J26</f>
        <v>0.97394282528525022</v>
      </c>
      <c r="K33" s="204">
        <f>'1b Historical level tables'!K26</f>
        <v>0.99715973929417523</v>
      </c>
      <c r="L33" s="204">
        <f>'1b Historical level tables'!L26</f>
        <v>0.99662644510216869</v>
      </c>
      <c r="M33" s="204">
        <f>'1b Historical level tables'!M26</f>
        <v>1.0561258693602202</v>
      </c>
      <c r="N33" s="172"/>
      <c r="O33" s="204">
        <f>'1b Historical level tables'!O26</f>
        <v>1.1072018546993037</v>
      </c>
      <c r="P33" s="204">
        <f>'1b Historical level tables'!P26</f>
        <v>1.1072018546993037</v>
      </c>
      <c r="Q33" s="204">
        <f>'1b Historical level tables'!Q26</f>
        <v>1.1685112998891873</v>
      </c>
      <c r="R33" s="204">
        <f>'1b Historical level tables'!R26</f>
        <v>1.1685112998891873</v>
      </c>
      <c r="S33" s="204">
        <f>'1b Historical level tables'!S26</f>
        <v>1.1885433345388972</v>
      </c>
      <c r="T33" s="204">
        <f>'1b Historical level tables'!T26</f>
        <v>1.1875584703592585</v>
      </c>
      <c r="U33" s="204">
        <f>'1b Historical level tables'!U26</f>
        <v>1.2138963519281791</v>
      </c>
      <c r="V33" s="204">
        <f>'1b Historical level tables'!V26</f>
        <v>1.2162631821843723</v>
      </c>
      <c r="W33" s="204">
        <f>'1b Historical level tables'!W26</f>
        <v>1.2667213184135411</v>
      </c>
      <c r="X33" s="204">
        <f>'1b Historical level tables'!X26</f>
        <v>1.2663336333847968</v>
      </c>
      <c r="Y33" s="204">
        <f>'1b Historical level tables'!Y26</f>
        <v>1.2747784451483086</v>
      </c>
      <c r="Z33" s="204">
        <f>'1b Historical level tables'!Z26</f>
        <v>1.1279780965226924</v>
      </c>
      <c r="AA33" s="204">
        <f>'1b Historical level tables'!AA26</f>
        <v>1.244803216150318</v>
      </c>
      <c r="AB33" s="204">
        <f>'1b Historical level tables'!AB26</f>
        <v>1.2998064392711737</v>
      </c>
      <c r="AC33" s="204">
        <f>'1b Historical level tables'!AC26</f>
        <v>1.017459878703401</v>
      </c>
      <c r="AD33" s="144"/>
      <c r="AE33" s="175" t="s">
        <v>213</v>
      </c>
      <c r="AF33" s="204">
        <f>'1b Historical level tables'!AF26</f>
        <v>0.75622568824296266</v>
      </c>
      <c r="AG33" s="204">
        <f>'1b Historical level tables'!AG26</f>
        <v>0.76252738442800205</v>
      </c>
      <c r="AH33" s="204">
        <f>'1b Historical level tables'!AH26</f>
        <v>0.80506783083578337</v>
      </c>
      <c r="AI33" s="204">
        <f>'1b Historical level tables'!AI26</f>
        <v>0.90490552552307146</v>
      </c>
      <c r="AJ33" s="204">
        <f>'1b Historical level tables'!AJ26</f>
        <v>0.94001673589807211</v>
      </c>
      <c r="AK33" s="204">
        <f>'1b Historical level tables'!AK26</f>
        <v>0.94486640758720952</v>
      </c>
      <c r="AL33" s="204">
        <f>'1b Historical level tables'!AL26</f>
        <v>0.9781656172857619</v>
      </c>
      <c r="AM33" s="204">
        <f>'1b Historical level tables'!AM26</f>
        <v>0.9781483416676926</v>
      </c>
      <c r="AN33" s="204">
        <f>'1b Historical level tables'!AN26</f>
        <v>1.0013871898941809</v>
      </c>
      <c r="AO33" s="204">
        <f>'1b Historical level tables'!AO26</f>
        <v>1.0009327651082691</v>
      </c>
      <c r="AP33" s="204">
        <f>'1b Historical level tables'!AP26</f>
        <v>1.0604918573739783</v>
      </c>
      <c r="AQ33" s="172"/>
      <c r="AR33" s="204">
        <f>'1b Historical level tables'!AR26</f>
        <v>1.1117930029434413</v>
      </c>
      <c r="AS33" s="204">
        <f>'1b Historical level tables'!AS26</f>
        <v>1.1117930029434413</v>
      </c>
      <c r="AT33" s="204">
        <f>'1b Historical level tables'!AT26</f>
        <v>1.1732689397083937</v>
      </c>
      <c r="AU33" s="204">
        <f>'1b Historical level tables'!AU26</f>
        <v>1.1732689397083937</v>
      </c>
      <c r="AV33" s="204">
        <f>'1b Historical level tables'!AV26</f>
        <v>1.1881190800178894</v>
      </c>
      <c r="AW33" s="204">
        <f>'1b Historical level tables'!AW26</f>
        <v>1.1872030871055863</v>
      </c>
      <c r="AX33" s="204">
        <f>'1b Historical level tables'!AX26</f>
        <v>1.2130014339285438</v>
      </c>
      <c r="AY33" s="204">
        <f>'1b Historical level tables'!AY26</f>
        <v>1.2152787470863224</v>
      </c>
      <c r="AZ33" s="204">
        <f>'1b Historical level tables'!AZ26</f>
        <v>1.2653837724151196</v>
      </c>
      <c r="BA33" s="204">
        <f>'1b Historical level tables'!BA26</f>
        <v>1.2649040383296408</v>
      </c>
      <c r="BB33" s="204">
        <f>'1b Historical level tables'!BB26</f>
        <v>1.2742456305951582</v>
      </c>
      <c r="BC33" s="204">
        <f>'1b Historical level tables'!BC26</f>
        <v>1.1251859484654565</v>
      </c>
      <c r="BD33" s="204">
        <f>'1b Historical level tables'!BD26</f>
        <v>1.242173475133262</v>
      </c>
      <c r="BE33" s="204">
        <f>'1b Historical level tables'!BE26</f>
        <v>1.2954558617329111</v>
      </c>
      <c r="BF33" s="204">
        <f>'1b Historical level tables'!BF26</f>
        <v>1.0126284718858645</v>
      </c>
      <c r="BH33" s="175" t="s">
        <v>213</v>
      </c>
      <c r="BI33" s="204">
        <f>'1b Historical level tables'!BI26</f>
        <v>1.1212252632297603</v>
      </c>
      <c r="BJ33" s="204">
        <f>'1b Historical level tables'!BJ26</f>
        <v>1.1326758052643326</v>
      </c>
      <c r="BK33" s="204">
        <f>'1b Historical level tables'!BK26</f>
        <v>1.1750355326298065</v>
      </c>
      <c r="BL33" s="204">
        <f>'1b Historical level tables'!BL26</f>
        <v>1.2953479567992134</v>
      </c>
      <c r="BM33" s="204">
        <f>'1b Historical level tables'!BM26</f>
        <v>1.3302680098530959</v>
      </c>
      <c r="BN33" s="204">
        <f>'1b Historical level tables'!BN26</f>
        <v>1.3399254271219816</v>
      </c>
      <c r="BO33" s="204">
        <f>'1b Historical level tables'!BO26</f>
        <v>1.3715969952832423</v>
      </c>
      <c r="BP33" s="204">
        <f>'1b Historical level tables'!BP26</f>
        <v>1.3078423304606033</v>
      </c>
      <c r="BQ33" s="204">
        <f>'1b Historical level tables'!BQ26</f>
        <v>1.3342775786312289</v>
      </c>
      <c r="BR33" s="204">
        <f>'1b Historical level tables'!BR26</f>
        <v>1.3104102444518093</v>
      </c>
      <c r="BS33" s="204">
        <f>'1b Historical level tables'!BS26</f>
        <v>1.3652766138542349</v>
      </c>
      <c r="BT33" s="172"/>
      <c r="BU33" s="204">
        <f>'1b Historical level tables'!BU26</f>
        <v>1.4288313158408257</v>
      </c>
      <c r="BV33" s="204">
        <f>'1b Historical level tables'!BV26</f>
        <v>1.4288313158408257</v>
      </c>
      <c r="BW33" s="204">
        <f>'1b Historical level tables'!BW26</f>
        <v>1.460259860580958</v>
      </c>
      <c r="BX33" s="204">
        <f>'1b Historical level tables'!BX26</f>
        <v>1.460259860580958</v>
      </c>
      <c r="BY33" s="204">
        <f>'1b Historical level tables'!BY26</f>
        <v>1.4857284045614705</v>
      </c>
      <c r="BZ33" s="204">
        <f>'1b Historical level tables'!BZ26</f>
        <v>1.4846691087045687</v>
      </c>
      <c r="CA33" s="204">
        <f>'1b Historical level tables'!CA26</f>
        <v>1.4942949165072452</v>
      </c>
      <c r="CB33" s="204">
        <f>'1b Historical level tables'!CB26</f>
        <v>1.4959802434522818</v>
      </c>
      <c r="CC33" s="204">
        <f>'1b Historical level tables'!CC26</f>
        <v>1.5434390458360598</v>
      </c>
      <c r="CD33" s="204">
        <f>'1b Historical level tables'!CD26</f>
        <v>1.5431615701755528</v>
      </c>
      <c r="CE33" s="204">
        <f>'1b Historical level tables'!CE26</f>
        <v>1.6005458546800579</v>
      </c>
      <c r="CF33" s="204">
        <f>'1b Historical level tables'!CF26</f>
        <v>1.4508995341776469</v>
      </c>
      <c r="CG33" s="204">
        <f>'1b Historical level tables'!CG26</f>
        <v>1.637774620634783</v>
      </c>
      <c r="CH33" s="204">
        <f>'1b Historical level tables'!CH26</f>
        <v>1.6926135517067968</v>
      </c>
      <c r="CI33" s="204">
        <f>'1b Historical level tables'!CI26</f>
        <v>1.3931127248189645</v>
      </c>
      <c r="CJ33" s="144"/>
      <c r="CK33" s="175" t="s">
        <v>213</v>
      </c>
      <c r="CL33" s="204">
        <f t="shared" si="15"/>
        <v>1.8734897571345139</v>
      </c>
      <c r="CM33" s="204">
        <f t="shared" si="16"/>
        <v>1.8911911767043033</v>
      </c>
      <c r="CN33" s="204">
        <f t="shared" si="17"/>
        <v>1.9760353923701124</v>
      </c>
      <c r="CO33" s="204">
        <f t="shared" si="18"/>
        <v>2.1961567904592556</v>
      </c>
      <c r="CP33" s="204">
        <f t="shared" si="19"/>
        <v>2.2661429434739246</v>
      </c>
      <c r="CQ33" s="204">
        <f t="shared" si="20"/>
        <v>2.2806188251778661</v>
      </c>
      <c r="CR33" s="204">
        <f t="shared" si="21"/>
        <v>2.3455689231535679</v>
      </c>
      <c r="CS33" s="204">
        <f t="shared" si="22"/>
        <v>2.2817851557458537</v>
      </c>
      <c r="CT33" s="204">
        <f t="shared" si="23"/>
        <v>2.331437317925404</v>
      </c>
      <c r="CU33" s="204">
        <f t="shared" si="24"/>
        <v>2.307036689553978</v>
      </c>
      <c r="CV33" s="204">
        <f t="shared" si="25"/>
        <v>2.4214024832144552</v>
      </c>
      <c r="CW33" s="172"/>
      <c r="CX33" s="204">
        <f t="shared" si="1"/>
        <v>2.5360331705401293</v>
      </c>
      <c r="CY33" s="204">
        <f t="shared" si="2"/>
        <v>2.5360331705401293</v>
      </c>
      <c r="CZ33" s="204">
        <f t="shared" si="3"/>
        <v>2.6287711604701451</v>
      </c>
      <c r="DA33" s="204">
        <f t="shared" si="4"/>
        <v>2.6287711604701451</v>
      </c>
      <c r="DB33" s="204">
        <f t="shared" si="5"/>
        <v>2.6742717391003676</v>
      </c>
      <c r="DC33" s="204">
        <f t="shared" si="6"/>
        <v>2.6722275790638275</v>
      </c>
      <c r="DD33" s="204">
        <f t="shared" si="7"/>
        <v>2.7081912684354243</v>
      </c>
      <c r="DE33" s="204">
        <f t="shared" si="8"/>
        <v>2.7122434256366539</v>
      </c>
      <c r="DF33" s="204">
        <f t="shared" si="29"/>
        <v>2.8101603642496009</v>
      </c>
      <c r="DG33" s="204">
        <f t="shared" si="29"/>
        <v>2.8094952035603495</v>
      </c>
      <c r="DH33" s="204">
        <f t="shared" si="28"/>
        <v>2.8753242998283666</v>
      </c>
      <c r="DI33" s="204">
        <f t="shared" si="12"/>
        <v>2.5788776307003394</v>
      </c>
      <c r="DJ33" s="204">
        <f t="shared" si="13"/>
        <v>2.8825778367851012</v>
      </c>
      <c r="DK33" s="204">
        <f t="shared" si="14"/>
        <v>2.9924199909779707</v>
      </c>
      <c r="DL33" s="204">
        <f t="shared" si="14"/>
        <v>2.4105726035223656</v>
      </c>
    </row>
    <row r="34" spans="2:116" s="158" customFormat="1" ht="10.5" customHeight="1">
      <c r="B34" s="174" t="s">
        <v>214</v>
      </c>
      <c r="C34" s="204">
        <f>'1b Historical level tables'!C27</f>
        <v>0</v>
      </c>
      <c r="D34" s="204">
        <f>'1b Historical level tables'!D27</f>
        <v>0</v>
      </c>
      <c r="E34" s="204">
        <f>'1b Historical level tables'!E27</f>
        <v>0</v>
      </c>
      <c r="F34" s="204">
        <f>'1b Historical level tables'!F27</f>
        <v>0</v>
      </c>
      <c r="G34" s="204">
        <f>'1b Historical level tables'!G27</f>
        <v>0</v>
      </c>
      <c r="H34" s="204">
        <f>'1b Historical level tables'!H27</f>
        <v>0</v>
      </c>
      <c r="I34" s="204">
        <f>'1b Historical level tables'!I27</f>
        <v>0</v>
      </c>
      <c r="J34" s="204">
        <f>'1b Historical level tables'!J27</f>
        <v>0</v>
      </c>
      <c r="K34" s="204">
        <f>'1b Historical level tables'!K27</f>
        <v>0</v>
      </c>
      <c r="L34" s="204">
        <f>'1b Historical level tables'!L27</f>
        <v>0</v>
      </c>
      <c r="M34" s="204">
        <f>'1b Historical level tables'!M27</f>
        <v>0</v>
      </c>
      <c r="N34" s="172"/>
      <c r="O34" s="204">
        <f>'1b Historical level tables'!O27</f>
        <v>0</v>
      </c>
      <c r="P34" s="204">
        <f>'1b Historical level tables'!P27</f>
        <v>0</v>
      </c>
      <c r="Q34" s="204">
        <f>'1b Historical level tables'!Q27</f>
        <v>0</v>
      </c>
      <c r="R34" s="204">
        <f>'1b Historical level tables'!R27</f>
        <v>0</v>
      </c>
      <c r="S34" s="204">
        <f>'1b Historical level tables'!S27</f>
        <v>0</v>
      </c>
      <c r="T34" s="204">
        <f>'1b Historical level tables'!T27</f>
        <v>0</v>
      </c>
      <c r="U34" s="204">
        <f>'1b Historical level tables'!U27</f>
        <v>4.2026916091874842</v>
      </c>
      <c r="V34" s="204">
        <f>'1b Historical level tables'!V27</f>
        <v>4.101284161540768</v>
      </c>
      <c r="W34" s="204">
        <f>'1b Historical level tables'!W27</f>
        <v>3.6313634427668116</v>
      </c>
      <c r="X34" s="204">
        <f>'1b Historical level tables'!X27</f>
        <v>3.6094886397100647</v>
      </c>
      <c r="Y34" s="204">
        <f>'1b Historical level tables'!Y27</f>
        <v>3.4849647547456195</v>
      </c>
      <c r="Z34" s="204">
        <f>'1b Historical level tables'!Z27</f>
        <v>5.2073254872280623</v>
      </c>
      <c r="AA34" s="204">
        <f>'1b Historical level tables'!AA27</f>
        <v>5.1277906851755555</v>
      </c>
      <c r="AB34" s="204">
        <f>'1b Historical level tables'!AB27</f>
        <v>5.0365065432699927</v>
      </c>
      <c r="AC34" s="204">
        <f>'1b Historical level tables'!AC27</f>
        <v>4.7245584186095924</v>
      </c>
      <c r="AD34" s="144"/>
      <c r="AE34" s="174" t="s">
        <v>214</v>
      </c>
      <c r="AF34" s="204">
        <f>'1b Historical level tables'!AF27</f>
        <v>0</v>
      </c>
      <c r="AG34" s="204">
        <f>'1b Historical level tables'!AG27</f>
        <v>0</v>
      </c>
      <c r="AH34" s="204">
        <f>'1b Historical level tables'!AH27</f>
        <v>0</v>
      </c>
      <c r="AI34" s="204">
        <f>'1b Historical level tables'!AI27</f>
        <v>0</v>
      </c>
      <c r="AJ34" s="204">
        <f>'1b Historical level tables'!AJ27</f>
        <v>0</v>
      </c>
      <c r="AK34" s="204">
        <f>'1b Historical level tables'!AK27</f>
        <v>0</v>
      </c>
      <c r="AL34" s="204">
        <f>'1b Historical level tables'!AL27</f>
        <v>0</v>
      </c>
      <c r="AM34" s="204">
        <f>'1b Historical level tables'!AM27</f>
        <v>0</v>
      </c>
      <c r="AN34" s="204">
        <f>'1b Historical level tables'!AN27</f>
        <v>0</v>
      </c>
      <c r="AO34" s="204">
        <f>'1b Historical level tables'!AO27</f>
        <v>0</v>
      </c>
      <c r="AP34" s="204">
        <f>'1b Historical level tables'!AP27</f>
        <v>0</v>
      </c>
      <c r="AQ34" s="172"/>
      <c r="AR34" s="204">
        <f>'1b Historical level tables'!AR27</f>
        <v>0</v>
      </c>
      <c r="AS34" s="204">
        <f>'1b Historical level tables'!AS27</f>
        <v>0</v>
      </c>
      <c r="AT34" s="204">
        <f>'1b Historical level tables'!AT27</f>
        <v>0</v>
      </c>
      <c r="AU34" s="204">
        <f>'1b Historical level tables'!AU27</f>
        <v>0</v>
      </c>
      <c r="AV34" s="204">
        <f>'1b Historical level tables'!AV27</f>
        <v>0</v>
      </c>
      <c r="AW34" s="204">
        <f>'1b Historical level tables'!AW27</f>
        <v>0</v>
      </c>
      <c r="AX34" s="204">
        <f>'1b Historical level tables'!AX27</f>
        <v>5.0878666300591666</v>
      </c>
      <c r="AY34" s="204">
        <f>'1b Historical level tables'!AY27</f>
        <v>4.8343661242711251</v>
      </c>
      <c r="AZ34" s="204">
        <f>'1b Historical level tables'!AZ27</f>
        <v>4.1672519089652997</v>
      </c>
      <c r="BA34" s="204">
        <f>'1b Historical level tables'!BA27</f>
        <v>3.9600809722442847</v>
      </c>
      <c r="BB34" s="204">
        <f>'1b Historical level tables'!BB27</f>
        <v>3.649411965900712</v>
      </c>
      <c r="BC34" s="204">
        <f>'1b Historical level tables'!BC27</f>
        <v>5.3514425332777673</v>
      </c>
      <c r="BD34" s="204">
        <f>'1b Historical level tables'!BD27</f>
        <v>5.1008020486747743</v>
      </c>
      <c r="BE34" s="204">
        <f>'1b Historical level tables'!BE27</f>
        <v>4.6702039117770431</v>
      </c>
      <c r="BF34" s="204">
        <f>'1b Historical level tables'!BF27</f>
        <v>4.2923432557801373</v>
      </c>
      <c r="BH34" s="174" t="s">
        <v>214</v>
      </c>
      <c r="BI34" s="204">
        <f>'1b Historical level tables'!BI27</f>
        <v>0</v>
      </c>
      <c r="BJ34" s="204">
        <f>'1b Historical level tables'!BJ27</f>
        <v>0</v>
      </c>
      <c r="BK34" s="204">
        <f>'1b Historical level tables'!BK27</f>
        <v>0</v>
      </c>
      <c r="BL34" s="204">
        <f>'1b Historical level tables'!BL27</f>
        <v>0</v>
      </c>
      <c r="BM34" s="204">
        <f>'1b Historical level tables'!BM27</f>
        <v>0</v>
      </c>
      <c r="BN34" s="204">
        <f>'1b Historical level tables'!BN27</f>
        <v>0</v>
      </c>
      <c r="BO34" s="204">
        <f>'1b Historical level tables'!BO27</f>
        <v>0</v>
      </c>
      <c r="BP34" s="204">
        <f>'1b Historical level tables'!BP27</f>
        <v>0</v>
      </c>
      <c r="BQ34" s="204">
        <f>'1b Historical level tables'!BQ27</f>
        <v>0</v>
      </c>
      <c r="BR34" s="204">
        <f>'1b Historical level tables'!BR27</f>
        <v>0</v>
      </c>
      <c r="BS34" s="204">
        <f>'1b Historical level tables'!BS27</f>
        <v>0</v>
      </c>
      <c r="BT34" s="172"/>
      <c r="BU34" s="204">
        <f>'1b Historical level tables'!BU27</f>
        <v>0</v>
      </c>
      <c r="BV34" s="204">
        <f>'1b Historical level tables'!BV27</f>
        <v>0</v>
      </c>
      <c r="BW34" s="204">
        <f>'1b Historical level tables'!BW27</f>
        <v>0</v>
      </c>
      <c r="BX34" s="204">
        <f>'1b Historical level tables'!BX27</f>
        <v>0</v>
      </c>
      <c r="BY34" s="204">
        <f>'1b Historical level tables'!BY27</f>
        <v>0</v>
      </c>
      <c r="BZ34" s="204">
        <f>'1b Historical level tables'!BZ27</f>
        <v>0</v>
      </c>
      <c r="CA34" s="204">
        <f>'1b Historical level tables'!CA27</f>
        <v>5.6891861700116113</v>
      </c>
      <c r="CB34" s="204">
        <f>'1b Historical level tables'!CB27</f>
        <v>5.5264017807629031</v>
      </c>
      <c r="CC34" s="204">
        <f>'1b Historical level tables'!CC27</f>
        <v>3.0873399400630888</v>
      </c>
      <c r="CD34" s="204">
        <f>'1b Historical level tables'!CD27</f>
        <v>3.0755185558051426</v>
      </c>
      <c r="CE34" s="204">
        <f>'1b Historical level tables'!CE27</f>
        <v>2.6357697907324487</v>
      </c>
      <c r="CF34" s="204">
        <f>'1b Historical level tables'!CF27</f>
        <v>3.1279574226221669</v>
      </c>
      <c r="CG34" s="204">
        <f>'1b Historical level tables'!CG27</f>
        <v>4.7943693886922771</v>
      </c>
      <c r="CH34" s="204">
        <f>'1b Historical level tables'!CH27</f>
        <v>4.6833402101459916</v>
      </c>
      <c r="CI34" s="204">
        <f>'1b Historical level tables'!CI27</f>
        <v>4.5678441032290182</v>
      </c>
      <c r="CJ34" s="144"/>
      <c r="CK34" s="174" t="s">
        <v>214</v>
      </c>
      <c r="CL34" s="204">
        <f t="shared" si="15"/>
        <v>0</v>
      </c>
      <c r="CM34" s="204">
        <f t="shared" si="16"/>
        <v>0</v>
      </c>
      <c r="CN34" s="204">
        <f t="shared" si="17"/>
        <v>0</v>
      </c>
      <c r="CO34" s="204">
        <f t="shared" si="18"/>
        <v>0</v>
      </c>
      <c r="CP34" s="204">
        <f t="shared" si="19"/>
        <v>0</v>
      </c>
      <c r="CQ34" s="204">
        <f t="shared" si="20"/>
        <v>0</v>
      </c>
      <c r="CR34" s="204">
        <f t="shared" si="21"/>
        <v>0</v>
      </c>
      <c r="CS34" s="204">
        <f t="shared" si="22"/>
        <v>0</v>
      </c>
      <c r="CT34" s="204">
        <f t="shared" si="23"/>
        <v>0</v>
      </c>
      <c r="CU34" s="204">
        <f t="shared" si="24"/>
        <v>0</v>
      </c>
      <c r="CV34" s="204">
        <f t="shared" si="25"/>
        <v>0</v>
      </c>
      <c r="CW34" s="172"/>
      <c r="CX34" s="204">
        <f t="shared" si="1"/>
        <v>0</v>
      </c>
      <c r="CY34" s="204">
        <f t="shared" si="2"/>
        <v>0</v>
      </c>
      <c r="CZ34" s="204">
        <f t="shared" si="3"/>
        <v>0</v>
      </c>
      <c r="DA34" s="204">
        <f t="shared" si="4"/>
        <v>0</v>
      </c>
      <c r="DB34" s="204">
        <f t="shared" si="5"/>
        <v>0</v>
      </c>
      <c r="DC34" s="204">
        <f t="shared" si="6"/>
        <v>0</v>
      </c>
      <c r="DD34" s="204">
        <f t="shared" si="7"/>
        <v>9.8918777791990955</v>
      </c>
      <c r="DE34" s="204">
        <f t="shared" si="8"/>
        <v>9.6276859423036711</v>
      </c>
      <c r="DF34" s="204">
        <f t="shared" si="29"/>
        <v>6.7187033828299008</v>
      </c>
      <c r="DG34" s="204">
        <f t="shared" si="29"/>
        <v>6.6850071955152073</v>
      </c>
      <c r="DH34" s="204">
        <f t="shared" si="28"/>
        <v>6.1207345454780686</v>
      </c>
      <c r="DI34" s="204">
        <f t="shared" si="12"/>
        <v>8.3352829098502284</v>
      </c>
      <c r="DJ34" s="204">
        <f t="shared" si="13"/>
        <v>9.9221600738678326</v>
      </c>
      <c r="DK34" s="204">
        <f t="shared" si="14"/>
        <v>9.7198467534159843</v>
      </c>
      <c r="DL34" s="204">
        <f t="shared" si="14"/>
        <v>9.2924025218386106</v>
      </c>
    </row>
    <row r="35" spans="2:116" s="158" customFormat="1" ht="10.5" customHeight="1">
      <c r="B35" s="174" t="s">
        <v>215</v>
      </c>
      <c r="C35" s="204">
        <f>'1b Historical level tables'!C28</f>
        <v>68.565763055510402</v>
      </c>
      <c r="D35" s="204">
        <f>'1b Historical level tables'!D28</f>
        <v>68.998957279484827</v>
      </c>
      <c r="E35" s="204">
        <f>'1b Historical level tables'!E28</f>
        <v>72.237796625985212</v>
      </c>
      <c r="F35" s="204">
        <f>'1b Historical level tables'!F28</f>
        <v>79.154692815241077</v>
      </c>
      <c r="G35" s="204">
        <f>'1b Historical level tables'!G28</f>
        <v>81.399713582384081</v>
      </c>
      <c r="H35" s="204">
        <f>'1b Historical level tables'!H28</f>
        <v>81.733639651153254</v>
      </c>
      <c r="I35" s="204">
        <f>'1b Historical level tables'!I28</f>
        <v>84.76467225905651</v>
      </c>
      <c r="J35" s="204">
        <f>'1b Historical level tables'!J28</f>
        <v>84.762655410752217</v>
      </c>
      <c r="K35" s="204">
        <f>'1b Historical level tables'!K28</f>
        <v>86.517618790776069</v>
      </c>
      <c r="L35" s="204">
        <f>'1b Historical level tables'!L28</f>
        <v>86.480660785703222</v>
      </c>
      <c r="M35" s="204">
        <f>'1b Historical level tables'!M28</f>
        <v>157.60240808829082</v>
      </c>
      <c r="N35" s="172"/>
      <c r="O35" s="204">
        <f>'1b Historical level tables'!O28</f>
        <v>161.14204259689222</v>
      </c>
      <c r="P35" s="204">
        <f>'1b Historical level tables'!P28</f>
        <v>161.14204259689222</v>
      </c>
      <c r="Q35" s="204">
        <f>'1b Historical level tables'!Q28</f>
        <v>184.12308678550502</v>
      </c>
      <c r="R35" s="204">
        <f>'1b Historical level tables'!R28</f>
        <v>184.12308678550502</v>
      </c>
      <c r="S35" s="204">
        <f>'1b Historical level tables'!S28</f>
        <v>185.51133374056386</v>
      </c>
      <c r="T35" s="204">
        <f>'1b Historical level tables'!T28</f>
        <v>185.44308132774415</v>
      </c>
      <c r="U35" s="204">
        <f>'1b Historical level tables'!U28</f>
        <v>208.91301785395333</v>
      </c>
      <c r="V35" s="204">
        <f>'1b Historical level tables'!V28</f>
        <v>208.97563492771732</v>
      </c>
      <c r="W35" s="204">
        <f>'1b Historical level tables'!W28</f>
        <v>212.00253094288914</v>
      </c>
      <c r="X35" s="204">
        <f>'1b Historical level tables'!X28</f>
        <v>211.95378904569606</v>
      </c>
      <c r="Y35" s="204">
        <f>'1b Historical level tables'!Y28</f>
        <v>187.03130697874545</v>
      </c>
      <c r="Z35" s="204">
        <f>'1b Historical level tables'!Z28</f>
        <v>178.58020602624441</v>
      </c>
      <c r="AA35" s="204">
        <f>'1b Historical level tables'!AA28</f>
        <v>186.5968092068498</v>
      </c>
      <c r="AB35" s="204">
        <f>'1b Historical level tables'!AB28</f>
        <v>190.31732243606419</v>
      </c>
      <c r="AC35" s="204">
        <f>'1b Historical level tables'!AC28</f>
        <v>198.85941561359513</v>
      </c>
      <c r="AD35" s="144"/>
      <c r="AE35" s="174" t="s">
        <v>215</v>
      </c>
      <c r="AF35" s="204">
        <f>'1b Historical level tables'!AF28</f>
        <v>68.840279153079877</v>
      </c>
      <c r="AG35" s="204">
        <f>'1b Historical level tables'!AG28</f>
        <v>69.276995177865359</v>
      </c>
      <c r="AH35" s="204">
        <f>'1b Historical level tables'!AH28</f>
        <v>72.519712496505406</v>
      </c>
      <c r="AI35" s="204">
        <f>'1b Historical level tables'!AI28</f>
        <v>79.438599073597445</v>
      </c>
      <c r="AJ35" s="204">
        <f>'1b Historical level tables'!AJ28</f>
        <v>81.686746053143224</v>
      </c>
      <c r="AK35" s="204">
        <f>'1b Historical level tables'!AK28</f>
        <v>82.022834826610762</v>
      </c>
      <c r="AL35" s="204">
        <f>'1b Historical level tables'!AL28</f>
        <v>85.055300578308461</v>
      </c>
      <c r="AM35" s="204">
        <f>'1b Historical level tables'!AM28</f>
        <v>85.054103354731296</v>
      </c>
      <c r="AN35" s="204">
        <f>'1b Historical level tables'!AN28</f>
        <v>86.810586805545583</v>
      </c>
      <c r="AO35" s="204">
        <f>'1b Historical level tables'!AO28</f>
        <v>86.779094556436775</v>
      </c>
      <c r="AP35" s="204">
        <f>'1b Historical level tables'!AP28</f>
        <v>157.90497693224054</v>
      </c>
      <c r="AQ35" s="172"/>
      <c r="AR35" s="204">
        <f>'1b Historical level tables'!AR28</f>
        <v>161.46021534776852</v>
      </c>
      <c r="AS35" s="204">
        <f>'1b Historical level tables'!AS28</f>
        <v>161.46021534776852</v>
      </c>
      <c r="AT35" s="204">
        <f>'1b Historical level tables'!AT28</f>
        <v>184.45279762655409</v>
      </c>
      <c r="AU35" s="204">
        <f>'1b Historical level tables'!AU28</f>
        <v>184.45279762655409</v>
      </c>
      <c r="AV35" s="204">
        <f>'1b Historical level tables'!AV28</f>
        <v>185.48193233140805</v>
      </c>
      <c r="AW35" s="204">
        <f>'1b Historical level tables'!AW28</f>
        <v>185.41845279008353</v>
      </c>
      <c r="AX35" s="204">
        <f>'1b Historical level tables'!AX28</f>
        <v>209.73617385330539</v>
      </c>
      <c r="AY35" s="204">
        <f>'1b Historical level tables'!AY28</f>
        <v>209.64049421355941</v>
      </c>
      <c r="AZ35" s="204">
        <f>'1b Historical level tables'!AZ28</f>
        <v>212.44572567168004</v>
      </c>
      <c r="BA35" s="204">
        <f>'1b Historical level tables'!BA28</f>
        <v>212.2053085173356</v>
      </c>
      <c r="BB35" s="204">
        <f>'1b Historical level tables'!BB28</f>
        <v>187.15882942444583</v>
      </c>
      <c r="BC35" s="204">
        <f>'1b Historical level tables'!BC28</f>
        <v>178.53082345499053</v>
      </c>
      <c r="BD35" s="204">
        <f>'1b Historical level tables'!BD28</f>
        <v>186.38757597945443</v>
      </c>
      <c r="BE35" s="204">
        <f>'1b Historical level tables'!BE28</f>
        <v>189.64951892730872</v>
      </c>
      <c r="BF35" s="204">
        <f>'1b Historical level tables'!BF28</f>
        <v>198.09237745747615</v>
      </c>
      <c r="BH35" s="174" t="s">
        <v>215</v>
      </c>
      <c r="BI35" s="204">
        <f>'1b Historical level tables'!BI28</f>
        <v>77.702419391346695</v>
      </c>
      <c r="BJ35" s="204">
        <f>'1b Historical level tables'!BJ28</f>
        <v>78.495957361464903</v>
      </c>
      <c r="BK35" s="204">
        <f>'1b Historical level tables'!BK28</f>
        <v>81.431543464451835</v>
      </c>
      <c r="BL35" s="204">
        <f>'1b Historical level tables'!BL28</f>
        <v>89.769356344150751</v>
      </c>
      <c r="BM35" s="204">
        <f>'1b Historical level tables'!BM28</f>
        <v>92.189363006991002</v>
      </c>
      <c r="BN35" s="204">
        <f>'1b Historical level tables'!BN28</f>
        <v>92.858635018132276</v>
      </c>
      <c r="BO35" s="204">
        <f>'1b Historical level tables'!BO28</f>
        <v>95.053517306958852</v>
      </c>
      <c r="BP35" s="204">
        <f>'1b Historical level tables'!BP28</f>
        <v>90.63523325052094</v>
      </c>
      <c r="BQ35" s="204">
        <f>'1b Historical level tables'!BQ28</f>
        <v>92.467231518336789</v>
      </c>
      <c r="BR35" s="204">
        <f>'1b Historical level tables'!BR28</f>
        <v>90.813193145333557</v>
      </c>
      <c r="BS35" s="204">
        <f>'1b Historical level tables'!BS28</f>
        <v>94.615506369624669</v>
      </c>
      <c r="BT35" s="172"/>
      <c r="BU35" s="204">
        <f>'1b Historical level tables'!BU28</f>
        <v>99.019932732467154</v>
      </c>
      <c r="BV35" s="204">
        <f>'1b Historical level tables'!BV28</f>
        <v>99.019932732467154</v>
      </c>
      <c r="BW35" s="204">
        <f>'1b Historical level tables'!BW28</f>
        <v>101.19797317121264</v>
      </c>
      <c r="BX35" s="204">
        <f>'1b Historical level tables'!BX28</f>
        <v>101.19797317121264</v>
      </c>
      <c r="BY35" s="204">
        <f>'1b Historical level tables'!BY28</f>
        <v>102.96297753791782</v>
      </c>
      <c r="BZ35" s="204">
        <f>'1b Historical level tables'!BZ28</f>
        <v>102.88956690971327</v>
      </c>
      <c r="CA35" s="204">
        <f>'1b Historical level tables'!CA28</f>
        <v>109.24583451232616</v>
      </c>
      <c r="CB35" s="204">
        <f>'1b Historical level tables'!CB28</f>
        <v>109.19984554803742</v>
      </c>
      <c r="CC35" s="204">
        <f>'1b Historical level tables'!CC28</f>
        <v>110.04974257008463</v>
      </c>
      <c r="CD35" s="204">
        <f>'1b Historical level tables'!CD28</f>
        <v>110.01869174919992</v>
      </c>
      <c r="CE35" s="204">
        <f>'1b Historical level tables'!CE28</f>
        <v>113.55575111293922</v>
      </c>
      <c r="CF35" s="204">
        <f>'1b Historical level tables'!CF28</f>
        <v>103.67724737942441</v>
      </c>
      <c r="CG35" s="204">
        <f>'1b Historical level tables'!CG28</f>
        <v>118.29435428422516</v>
      </c>
      <c r="CH35" s="204">
        <f>'1b Historical level tables'!CH28</f>
        <v>121.98373681675322</v>
      </c>
      <c r="CI35" s="204">
        <f>'1b Historical level tables'!CI28</f>
        <v>101.11243041721296</v>
      </c>
      <c r="CJ35" s="144"/>
      <c r="CK35" s="174" t="s">
        <v>215</v>
      </c>
      <c r="CL35" s="204">
        <f t="shared" si="15"/>
        <v>146.26818244685711</v>
      </c>
      <c r="CM35" s="204">
        <f t="shared" si="16"/>
        <v>147.49491464094973</v>
      </c>
      <c r="CN35" s="204">
        <f t="shared" si="17"/>
        <v>153.66934009043706</v>
      </c>
      <c r="CO35" s="204">
        <f t="shared" si="18"/>
        <v>168.92404915939181</v>
      </c>
      <c r="CP35" s="204">
        <f t="shared" si="19"/>
        <v>173.58907658937508</v>
      </c>
      <c r="CQ35" s="204">
        <f t="shared" si="20"/>
        <v>174.59227466928553</v>
      </c>
      <c r="CR35" s="204">
        <f t="shared" si="21"/>
        <v>179.81818956601535</v>
      </c>
      <c r="CS35" s="204">
        <f t="shared" si="22"/>
        <v>175.39788866127316</v>
      </c>
      <c r="CT35" s="204">
        <f t="shared" si="23"/>
        <v>178.98485030911286</v>
      </c>
      <c r="CU35" s="204">
        <f t="shared" si="24"/>
        <v>177.29385393103678</v>
      </c>
      <c r="CV35" s="204">
        <f t="shared" si="25"/>
        <v>252.21791445791547</v>
      </c>
      <c r="CW35" s="172"/>
      <c r="CX35" s="204">
        <f t="shared" si="1"/>
        <v>260.16197532935939</v>
      </c>
      <c r="CY35" s="204">
        <f t="shared" si="2"/>
        <v>260.16197532935939</v>
      </c>
      <c r="CZ35" s="204">
        <f t="shared" si="3"/>
        <v>285.32105995671765</v>
      </c>
      <c r="DA35" s="204">
        <f t="shared" si="4"/>
        <v>285.32105995671765</v>
      </c>
      <c r="DB35" s="204">
        <f t="shared" si="5"/>
        <v>288.47431127848165</v>
      </c>
      <c r="DC35" s="204">
        <f t="shared" si="6"/>
        <v>288.33264823745742</v>
      </c>
      <c r="DD35" s="204">
        <f t="shared" si="7"/>
        <v>318.15885236627946</v>
      </c>
      <c r="DE35" s="204">
        <f t="shared" si="8"/>
        <v>318.17548047575474</v>
      </c>
      <c r="DF35" s="204">
        <f t="shared" si="29"/>
        <v>322.05227351297378</v>
      </c>
      <c r="DG35" s="204">
        <f t="shared" si="29"/>
        <v>321.972480794896</v>
      </c>
      <c r="DH35" s="204">
        <f t="shared" si="28"/>
        <v>300.58705809168464</v>
      </c>
      <c r="DI35" s="204">
        <f t="shared" si="12"/>
        <v>282.2574534056688</v>
      </c>
      <c r="DJ35" s="204">
        <f t="shared" si="13"/>
        <v>304.89116349107496</v>
      </c>
      <c r="DK35" s="204">
        <f t="shared" si="14"/>
        <v>312.30105925281742</v>
      </c>
      <c r="DL35" s="204">
        <f t="shared" si="14"/>
        <v>299.97184603080808</v>
      </c>
    </row>
    <row r="36" spans="2:116" s="158" customFormat="1" ht="10.5" customHeight="1">
      <c r="B36"/>
      <c r="C36"/>
      <c r="D36"/>
      <c r="E36"/>
      <c r="F36"/>
      <c r="G36"/>
      <c r="H36"/>
      <c r="I36"/>
      <c r="J36"/>
      <c r="K36"/>
      <c r="L36"/>
      <c r="M36"/>
      <c r="N36"/>
      <c r="O36"/>
      <c r="P36"/>
      <c r="Q36"/>
      <c r="R36"/>
      <c r="S36"/>
      <c r="T36"/>
      <c r="U36"/>
      <c r="V36"/>
      <c r="W36"/>
      <c r="X36"/>
      <c r="Y36"/>
      <c r="Z36"/>
      <c r="AA36"/>
      <c r="AB36"/>
      <c r="AC36"/>
      <c r="AD36" s="144"/>
      <c r="AE36"/>
      <c r="AF36"/>
      <c r="AG36"/>
      <c r="AH36"/>
      <c r="AI36"/>
      <c r="AJ36"/>
      <c r="AK36"/>
      <c r="AL36"/>
      <c r="AM36"/>
      <c r="AN36"/>
      <c r="AO36"/>
      <c r="AP36"/>
      <c r="AQ36"/>
      <c r="AZ36"/>
      <c r="BA36"/>
      <c r="BB36"/>
      <c r="BC36"/>
      <c r="BD36"/>
      <c r="BE36"/>
      <c r="BF36"/>
      <c r="BH36"/>
      <c r="BI36"/>
      <c r="BJ36"/>
      <c r="BK36"/>
      <c r="BL36"/>
      <c r="BM36"/>
      <c r="BN36"/>
      <c r="BO36"/>
      <c r="BP36"/>
      <c r="BQ36"/>
      <c r="BR36"/>
      <c r="BS36"/>
      <c r="BT36"/>
      <c r="BU36"/>
      <c r="BV36"/>
      <c r="BW36"/>
      <c r="BX36"/>
      <c r="BY36"/>
      <c r="BZ36"/>
      <c r="CA36"/>
      <c r="CB36"/>
      <c r="CC36"/>
      <c r="CD36"/>
      <c r="CE36"/>
      <c r="CF36"/>
      <c r="CG36"/>
      <c r="CH36"/>
      <c r="CI36"/>
      <c r="CJ36" s="144"/>
      <c r="CK36" s="174" t="s">
        <v>216</v>
      </c>
      <c r="CL36" s="204">
        <f>CL35*1.05</f>
        <v>153.58159156919999</v>
      </c>
      <c r="CM36" s="204">
        <f t="shared" ref="CM36:DC36" si="30">CM35*1.05</f>
        <v>154.86966037299723</v>
      </c>
      <c r="CN36" s="204">
        <f t="shared" si="30"/>
        <v>161.35280709495893</v>
      </c>
      <c r="CO36" s="204">
        <f t="shared" si="30"/>
        <v>177.37025161736142</v>
      </c>
      <c r="CP36" s="204">
        <f t="shared" si="30"/>
        <v>182.26853041884385</v>
      </c>
      <c r="CQ36" s="204">
        <f t="shared" si="30"/>
        <v>183.32188840274981</v>
      </c>
      <c r="CR36" s="204">
        <f t="shared" si="30"/>
        <v>188.80909904431613</v>
      </c>
      <c r="CS36" s="204">
        <f t="shared" si="30"/>
        <v>184.16778309433681</v>
      </c>
      <c r="CT36" s="204">
        <f t="shared" si="30"/>
        <v>187.93409282456849</v>
      </c>
      <c r="CU36" s="204">
        <f t="shared" si="30"/>
        <v>186.15854662758863</v>
      </c>
      <c r="CV36" s="204">
        <f t="shared" si="30"/>
        <v>264.82881018081127</v>
      </c>
      <c r="CW36" s="172"/>
      <c r="CX36" s="204">
        <f t="shared" si="30"/>
        <v>273.17007409582737</v>
      </c>
      <c r="CY36" s="204">
        <f t="shared" si="30"/>
        <v>273.17007409582737</v>
      </c>
      <c r="CZ36" s="204">
        <f t="shared" si="30"/>
        <v>299.58711295455356</v>
      </c>
      <c r="DA36" s="204">
        <f t="shared" si="30"/>
        <v>299.58711295455356</v>
      </c>
      <c r="DB36" s="204">
        <f t="shared" si="30"/>
        <v>302.89802684240573</v>
      </c>
      <c r="DC36" s="204">
        <f t="shared" si="30"/>
        <v>302.74928064933033</v>
      </c>
      <c r="DD36" s="204">
        <f t="shared" ref="DD36" si="31">DD35*1.05</f>
        <v>334.06679498459346</v>
      </c>
      <c r="DE36" s="204">
        <f t="shared" ref="DE36:DF36" si="32">DE35*1.05</f>
        <v>334.08425449954251</v>
      </c>
      <c r="DF36" s="204">
        <f t="shared" si="32"/>
        <v>338.15488718862247</v>
      </c>
      <c r="DG36" s="204">
        <f t="shared" ref="DG36:DH36" si="33">DG35*1.05</f>
        <v>338.07110483464083</v>
      </c>
      <c r="DH36" s="204">
        <f t="shared" si="33"/>
        <v>315.61641099626888</v>
      </c>
      <c r="DI36" s="204">
        <f t="shared" ref="DI36:DJ36" si="34">DI35*1.05</f>
        <v>296.37032607595228</v>
      </c>
      <c r="DJ36" s="204">
        <f t="shared" si="34"/>
        <v>320.13572166562875</v>
      </c>
      <c r="DK36" s="204">
        <f t="shared" ref="DK36:DL36" si="35">DK35*1.05</f>
        <v>327.91611221545833</v>
      </c>
      <c r="DL36" s="204">
        <f t="shared" si="35"/>
        <v>314.97043833234852</v>
      </c>
    </row>
    <row r="37" spans="2:116" s="160" customFormat="1" ht="10.5" customHeight="1">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F37" s="168"/>
      <c r="DG37" s="168"/>
    </row>
    <row r="38" spans="2:116" s="158" customFormat="1" ht="38.25" customHeight="1">
      <c r="B38" s="170" t="s">
        <v>217</v>
      </c>
      <c r="C38" s="171" t="s">
        <v>176</v>
      </c>
      <c r="D38" s="171" t="s">
        <v>177</v>
      </c>
      <c r="E38" s="171" t="s">
        <v>178</v>
      </c>
      <c r="F38" s="171" t="s">
        <v>179</v>
      </c>
      <c r="G38" s="171" t="s">
        <v>180</v>
      </c>
      <c r="H38" s="171" t="s">
        <v>181</v>
      </c>
      <c r="I38" s="171" t="s">
        <v>182</v>
      </c>
      <c r="J38" s="171" t="s">
        <v>183</v>
      </c>
      <c r="K38" s="171" t="s">
        <v>184</v>
      </c>
      <c r="L38" s="171" t="s">
        <v>185</v>
      </c>
      <c r="M38" s="171" t="s">
        <v>186</v>
      </c>
      <c r="N38" s="172"/>
      <c r="O38" s="171" t="s">
        <v>187</v>
      </c>
      <c r="P38" s="171" t="s">
        <v>188</v>
      </c>
      <c r="Q38" s="171" t="s">
        <v>189</v>
      </c>
      <c r="R38" s="173" t="s">
        <v>190</v>
      </c>
      <c r="S38" s="173" t="s">
        <v>191</v>
      </c>
      <c r="T38" s="173" t="s">
        <v>192</v>
      </c>
      <c r="U38" s="173" t="s">
        <v>146</v>
      </c>
      <c r="V38" s="173" t="s">
        <v>147</v>
      </c>
      <c r="W38" s="173" t="s">
        <v>193</v>
      </c>
      <c r="X38" s="173" t="s">
        <v>194</v>
      </c>
      <c r="Y38" s="171" t="s">
        <v>195</v>
      </c>
      <c r="Z38" s="173" t="s">
        <v>196</v>
      </c>
      <c r="AA38" s="173" t="s">
        <v>197</v>
      </c>
      <c r="AB38" s="173" t="s">
        <v>198</v>
      </c>
      <c r="AC38" s="171" t="s">
        <v>199</v>
      </c>
      <c r="AD38" s="144"/>
      <c r="AE38" s="170" t="s">
        <v>217</v>
      </c>
      <c r="AF38" s="171" t="s">
        <v>176</v>
      </c>
      <c r="AG38" s="171" t="s">
        <v>177</v>
      </c>
      <c r="AH38" s="171" t="s">
        <v>178</v>
      </c>
      <c r="AI38" s="171" t="s">
        <v>179</v>
      </c>
      <c r="AJ38" s="171" t="s">
        <v>180</v>
      </c>
      <c r="AK38" s="171" t="s">
        <v>181</v>
      </c>
      <c r="AL38" s="171" t="s">
        <v>182</v>
      </c>
      <c r="AM38" s="171" t="s">
        <v>183</v>
      </c>
      <c r="AN38" s="171" t="s">
        <v>184</v>
      </c>
      <c r="AO38" s="171" t="s">
        <v>185</v>
      </c>
      <c r="AP38" s="171" t="s">
        <v>186</v>
      </c>
      <c r="AQ38" s="172"/>
      <c r="AR38" s="171" t="s">
        <v>187</v>
      </c>
      <c r="AS38" s="171" t="s">
        <v>188</v>
      </c>
      <c r="AT38" s="171" t="s">
        <v>189</v>
      </c>
      <c r="AU38" s="173" t="s">
        <v>190</v>
      </c>
      <c r="AV38" s="173" t="s">
        <v>191</v>
      </c>
      <c r="AW38" s="173" t="s">
        <v>192</v>
      </c>
      <c r="AX38" s="173" t="s">
        <v>146</v>
      </c>
      <c r="AY38" s="173" t="s">
        <v>147</v>
      </c>
      <c r="AZ38" s="173" t="s">
        <v>193</v>
      </c>
      <c r="BA38" s="173" t="s">
        <v>194</v>
      </c>
      <c r="BB38" s="171" t="s">
        <v>195</v>
      </c>
      <c r="BC38" s="173" t="s">
        <v>196</v>
      </c>
      <c r="BD38" s="173" t="s">
        <v>197</v>
      </c>
      <c r="BE38" s="173" t="s">
        <v>198</v>
      </c>
      <c r="BF38" s="171" t="s">
        <v>199</v>
      </c>
      <c r="BH38" s="170" t="s">
        <v>217</v>
      </c>
      <c r="BI38" s="171" t="s">
        <v>176</v>
      </c>
      <c r="BJ38" s="171" t="s">
        <v>177</v>
      </c>
      <c r="BK38" s="171" t="s">
        <v>178</v>
      </c>
      <c r="BL38" s="171" t="s">
        <v>179</v>
      </c>
      <c r="BM38" s="171" t="s">
        <v>180</v>
      </c>
      <c r="BN38" s="171" t="s">
        <v>181</v>
      </c>
      <c r="BO38" s="171" t="s">
        <v>182</v>
      </c>
      <c r="BP38" s="171" t="s">
        <v>183</v>
      </c>
      <c r="BQ38" s="171" t="s">
        <v>184</v>
      </c>
      <c r="BR38" s="171" t="s">
        <v>185</v>
      </c>
      <c r="BS38" s="171" t="s">
        <v>186</v>
      </c>
      <c r="BT38" s="172"/>
      <c r="BU38" s="171" t="s">
        <v>187</v>
      </c>
      <c r="BV38" s="171" t="s">
        <v>188</v>
      </c>
      <c r="BW38" s="171" t="s">
        <v>189</v>
      </c>
      <c r="BX38" s="173" t="s">
        <v>190</v>
      </c>
      <c r="BY38" s="173" t="s">
        <v>191</v>
      </c>
      <c r="BZ38" s="173" t="s">
        <v>192</v>
      </c>
      <c r="CA38" s="173" t="s">
        <v>146</v>
      </c>
      <c r="CB38" s="173" t="s">
        <v>147</v>
      </c>
      <c r="CC38" s="173" t="s">
        <v>193</v>
      </c>
      <c r="CD38" s="173" t="s">
        <v>194</v>
      </c>
      <c r="CE38" s="171" t="s">
        <v>195</v>
      </c>
      <c r="CF38" s="173" t="s">
        <v>196</v>
      </c>
      <c r="CG38" s="173" t="s">
        <v>197</v>
      </c>
      <c r="CH38" s="173" t="s">
        <v>198</v>
      </c>
      <c r="CI38" s="171" t="s">
        <v>199</v>
      </c>
      <c r="CJ38" s="144"/>
      <c r="CK38" s="170" t="s">
        <v>217</v>
      </c>
      <c r="CL38" s="171" t="s">
        <v>176</v>
      </c>
      <c r="CM38" s="171" t="s">
        <v>177</v>
      </c>
      <c r="CN38" s="171" t="s">
        <v>178</v>
      </c>
      <c r="CO38" s="171" t="s">
        <v>179</v>
      </c>
      <c r="CP38" s="171" t="s">
        <v>180</v>
      </c>
      <c r="CQ38" s="171" t="s">
        <v>181</v>
      </c>
      <c r="CR38" s="171" t="s">
        <v>182</v>
      </c>
      <c r="CS38" s="171" t="s">
        <v>183</v>
      </c>
      <c r="CT38" s="171" t="s">
        <v>184</v>
      </c>
      <c r="CU38" s="171" t="s">
        <v>185</v>
      </c>
      <c r="CV38" s="171" t="s">
        <v>186</v>
      </c>
      <c r="CW38" s="172"/>
      <c r="CX38" s="171" t="s">
        <v>187</v>
      </c>
      <c r="CY38" s="171" t="s">
        <v>188</v>
      </c>
      <c r="CZ38" s="171" t="s">
        <v>189</v>
      </c>
      <c r="DA38" s="173" t="s">
        <v>190</v>
      </c>
      <c r="DB38" s="173" t="s">
        <v>191</v>
      </c>
      <c r="DC38" s="173" t="s">
        <v>192</v>
      </c>
      <c r="DD38" s="173" t="s">
        <v>146</v>
      </c>
      <c r="DE38" s="173" t="s">
        <v>147</v>
      </c>
      <c r="DF38" s="173" t="s">
        <v>193</v>
      </c>
      <c r="DG38" s="173" t="s">
        <v>194</v>
      </c>
      <c r="DH38" s="171" t="s">
        <v>195</v>
      </c>
      <c r="DI38" s="173" t="s">
        <v>196</v>
      </c>
      <c r="DJ38" s="173" t="s">
        <v>197</v>
      </c>
      <c r="DK38" s="173" t="s">
        <v>198</v>
      </c>
      <c r="DL38" s="171" t="s">
        <v>199</v>
      </c>
    </row>
    <row r="39" spans="2:116" s="158" customFormat="1" ht="10.5" customHeight="1">
      <c r="B39" s="174" t="s">
        <v>200</v>
      </c>
      <c r="C39" s="204">
        <f>((IF('1b Historical level tables'!C32="-",0,'1b Historical level tables'!C32)-(IF('1b Historical level tables'!C13="-",0,'1b Historical level tables'!C13)))*'1c Consumption adjusted levels'!$C$7/3.1)+IF('1b Historical level tables'!C13="-",0,'1b Historical level tables'!C13)</f>
        <v>155.90441726789425</v>
      </c>
      <c r="D39" s="204">
        <f>((IF('1b Historical level tables'!D32="-",0,'1b Historical level tables'!D32)-(IF('1b Historical level tables'!D13="-",0,'1b Historical level tables'!D13)))*'1c Consumption adjusted levels'!$C$7/3.1)+IF('1b Historical level tables'!D13="-",0,'1b Historical level tables'!D13)</f>
        <v>149.18325460968612</v>
      </c>
      <c r="E39" s="204">
        <f>((IF('1b Historical level tables'!E32="-",0,'1b Historical level tables'!E32)-(IF('1b Historical level tables'!E13="-",0,'1b Historical level tables'!E13)))*'1c Consumption adjusted levels'!$C$7/3.1)+IF('1b Historical level tables'!E13="-",0,'1b Historical level tables'!E13)</f>
        <v>164.00030154598235</v>
      </c>
      <c r="F39" s="204">
        <f>((IF('1b Historical level tables'!F32="-",0,'1b Historical level tables'!F32)-(IF('1b Historical level tables'!F13="-",0,'1b Historical level tables'!F13)))*'1c Consumption adjusted levels'!$C$7/3.1)+IF('1b Historical level tables'!F13="-",0,'1b Historical level tables'!F13)</f>
        <v>179.11213462343758</v>
      </c>
      <c r="G39" s="204">
        <f>((IF('1b Historical level tables'!G32="-",0,'1b Historical level tables'!G32)-(IF('1b Historical level tables'!G13="-",0,'1b Historical level tables'!G13)))*'1c Consumption adjusted levels'!$C$7/3.1)+IF('1b Historical level tables'!G13="-",0,'1b Historical level tables'!G13)</f>
        <v>212.82249469929468</v>
      </c>
      <c r="H39" s="204">
        <f>((IF('1b Historical level tables'!H32="-",0,'1b Historical level tables'!H32)-(IF('1b Historical level tables'!H13="-",0,'1b Historical level tables'!H13)))*'1c Consumption adjusted levels'!$C$7/3.1)+IF('1b Historical level tables'!H13="-",0,'1b Historical level tables'!H13)</f>
        <v>192.33767067495862</v>
      </c>
      <c r="I39" s="204">
        <f>((IF('1b Historical level tables'!I32="-",0,'1b Historical level tables'!I32)-(IF('1b Historical level tables'!I13="-",0,'1b Historical level tables'!I13)))*'1c Consumption adjusted levels'!$C$7/3.1)+IF('1b Historical level tables'!I13="-",0,'1b Historical level tables'!I13)</f>
        <v>185.67579969586257</v>
      </c>
      <c r="J39" s="204">
        <f>((IF('1b Historical level tables'!J32="-",0,'1b Historical level tables'!J32)-(IF('1b Historical level tables'!J13="-",0,'1b Historical level tables'!J13)))*'1c Consumption adjusted levels'!$C$7/3.1)+IF('1b Historical level tables'!J13="-",0,'1b Historical level tables'!J13)</f>
        <v>162.24939907170486</v>
      </c>
      <c r="K39" s="204">
        <f>((IF('1b Historical level tables'!K32="-",0,'1b Historical level tables'!K32)-(IF('1b Historical level tables'!K13="-",0,'1b Historical level tables'!K13)))*'1c Consumption adjusted levels'!$C$7/3.1)+IF('1b Historical level tables'!K13="-",0,'1b Historical level tables'!K13)</f>
        <v>192.83894706919443</v>
      </c>
      <c r="L39" s="204">
        <f>((IF('1b Historical level tables'!L32="-",0,'1b Historical level tables'!L32)-(IF('1b Historical level tables'!L13="-",0,'1b Historical level tables'!L13)))*'1c Consumption adjusted levels'!$C$7/3.1)+IF('1b Historical level tables'!L13="-",0,'1b Historical level tables'!L13)</f>
        <v>242.04584304675112</v>
      </c>
      <c r="M39" s="204">
        <f>((IF('1b Historical level tables'!M32="-",0,'1b Historical level tables'!M32)-(IF('1b Historical level tables'!M13="-",0,'1b Historical level tables'!M13)))*'1c Consumption adjusted levels'!$C$7/3.1)+IF('1b Historical level tables'!M13="-",0,'1b Historical level tables'!M13)</f>
        <v>448.79754415583545</v>
      </c>
      <c r="N39" s="172"/>
      <c r="O39" s="204">
        <f>((IF('1b Historical level tables'!O32="-",0,'1b Historical level tables'!O32)-(IF('1b Historical level tables'!O13="-",0,'1b Historical level tables'!O13)))*'1c Consumption adjusted levels'!$C$7/3.1)+IF('1b Historical level tables'!O13="-",0,'1b Historical level tables'!O13)</f>
        <v>1005.5136076845566</v>
      </c>
      <c r="P39" s="204">
        <f>((IF('1b Historical level tables'!P32="-",0,'1b Historical level tables'!P32)-(IF('1b Historical level tables'!P13="-",0,'1b Historical level tables'!P13)))*'1c Consumption adjusted levels'!$C$7/3.1)+IF('1b Historical level tables'!P13="-",0,'1b Historical level tables'!P13)</f>
        <v>1391.0875001094882</v>
      </c>
      <c r="Q39" s="204">
        <f>((IF('1b Historical level tables'!Q32="-",0,'1b Historical level tables'!Q32)-(IF('1b Historical level tables'!Q13="-",0,'1b Historical level tables'!Q13)))*'1c Consumption adjusted levels'!$C$7/3.1)+IF('1b Historical level tables'!Q13="-",0,'1b Historical level tables'!Q13)</f>
        <v>949.320472505373</v>
      </c>
      <c r="R39" s="204">
        <f>((IF('1b Historical level tables'!R32="-",0,'1b Historical level tables'!R32)-(IF('1b Historical level tables'!R13="-",0,'1b Historical level tables'!R13)))*'1c Consumption adjusted levels'!$C$7/3.1)+IF('1b Historical level tables'!R13="-",0,'1b Historical level tables'!R13)</f>
        <v>429.66879065618389</v>
      </c>
      <c r="S39" s="204">
        <f>((IF('1b Historical level tables'!S32="-",0,'1b Historical level tables'!S32)-(IF('1b Historical level tables'!S13="-",0,'1b Historical level tables'!S13)))*'1c Consumption adjusted levels'!$C$7/3.1)+IF('1b Historical level tables'!S13="-",0,'1b Historical level tables'!S13)</f>
        <v>380.99959429095202</v>
      </c>
      <c r="T39" s="204">
        <f>((IF('1b Historical level tables'!T32="-",0,'1b Historical level tables'!T32)-(IF('1b Historical level tables'!T13="-",0,'1b Historical level tables'!T13)))*'1c Consumption adjusted levels'!$C$7/3.1)+IF('1b Historical level tables'!T13="-",0,'1b Historical level tables'!T13)</f>
        <v>412.38837562438863</v>
      </c>
      <c r="U39" s="204">
        <f>((IF('1b Historical level tables'!U32="-",0,'1b Historical level tables'!U32)-(IF('1b Historical level tables'!U13="-",0,'1b Historical level tables'!U13)))*'1c Consumption adjusted levels'!$C$7/3.1)+IF('1b Historical level tables'!U13="-",0,'1b Historical level tables'!U13)</f>
        <v>307.29200619142603</v>
      </c>
      <c r="V39" s="204">
        <f>((IF('1b Historical level tables'!V32="-",0,'1b Historical level tables'!V32)-(IF('1b Historical level tables'!V13="-",0,'1b Historical level tables'!V13)))*'1c Consumption adjusted levels'!$C$7/3.1)+IF('1b Historical level tables'!V13="-",0,'1b Historical level tables'!V13)</f>
        <v>261.26459396984194</v>
      </c>
      <c r="W39" s="204">
        <f>((IF('1b Historical level tables'!W32="-",0,'1b Historical level tables'!W32)-(IF('1b Historical level tables'!W13="-",0,'1b Historical level tables'!W13)))*'1c Consumption adjusted levels'!$C$7/3.1)+IF('1b Historical level tables'!W13="-",0,'1b Historical level tables'!W13)</f>
        <v>301.2131609460929</v>
      </c>
      <c r="X39" s="204">
        <f>((IF('1b Historical level tables'!X32="-",0,'1b Historical level tables'!X32)-(IF('1b Historical level tables'!X13="-",0,'1b Historical level tables'!X13)))*'1c Consumption adjusted levels'!$C$7/3.1)+IF('1b Historical level tables'!X13="-",0,'1b Historical level tables'!X13)</f>
        <v>309.98346980319485</v>
      </c>
      <c r="Y39" s="204">
        <f>((IF('1b Historical level tables'!Y32="-",0,'1b Historical level tables'!Y32)-(IF('1b Historical level tables'!Y13="-",0,'1b Historical level tables'!Y13)))*'1c Consumption adjusted levels'!$C$7/3.1)+IF('1b Historical level tables'!Y13="-",0,'1b Historical level tables'!Y13)</f>
        <v>337.29699490019135</v>
      </c>
      <c r="Z39" s="204">
        <f>((IF('1b Historical level tables'!Z32="-",0,'1b Historical level tables'!Z32)-(IF('1b Historical level tables'!Z13="-",0,'1b Historical level tables'!Z13)))*'1c Consumption adjusted levels'!$C$7/3.1)+IF('1b Historical level tables'!Z13="-",0,'1b Historical level tables'!Z13)</f>
        <v>302.25070946897603</v>
      </c>
      <c r="AA39" s="204">
        <f>((IF('1b Historical level tables'!AA32="-",0,'1b Historical level tables'!AA32)-(IF('1b Historical level tables'!AA13="-",0,'1b Historical level tables'!AA13)))*'1c Consumption adjusted levels'!$C$7/3.1)+IF('1b Historical level tables'!AA13="-",0,'1b Historical level tables'!AA13)</f>
        <v>302.84280359706713</v>
      </c>
      <c r="AB39" s="204">
        <f>((IF('1b Historical level tables'!AB32="-",0,'1b Historical level tables'!AB32)-(IF('1b Historical level tables'!AB13="-",0,'1b Historical level tables'!AB13)))*'1c Consumption adjusted levels'!$C$7/$D$7)+IF('1b Historical level tables'!AB13="-",0,'1b Historical level tables'!AB13)</f>
        <v>311.3397552471971</v>
      </c>
      <c r="AC39" s="204">
        <f>((IF('1b Historical level tables'!AC32="-",0,'1b Historical level tables'!AC32)-(IF('1b Historical level tables'!AC13="-",0,'1b Historical level tables'!AC13)))*'1c Consumption adjusted levels'!$C$7/$D$7)+IF('1b Historical level tables'!AC13="-",0,'1b Historical level tables'!AC13)</f>
        <v>298.38120440828499</v>
      </c>
      <c r="AD39" s="144"/>
      <c r="AE39" s="174" t="s">
        <v>200</v>
      </c>
      <c r="AF39" s="204">
        <f>((IF('1b Historical level tables'!AF32="-",0,'1b Historical level tables'!AF32)-(IF('1b Historical level tables'!AF13="-",0,'1b Historical level tables'!AF13)))*'1c Consumption adjusted levels'!$C$8/4.2)+IF('1b Historical level tables'!AF13="-",0,'1b Historical level tables'!AF13)</f>
        <v>226.16666492980605</v>
      </c>
      <c r="AG39" s="204">
        <f>((IF('1b Historical level tables'!AG32="-",0,'1b Historical level tables'!AG32)-(IF('1b Historical level tables'!AG13="-",0,'1b Historical level tables'!AG13)))*'1c Consumption adjusted levels'!$C$8/4.2)+IF('1b Historical level tables'!AG13="-",0,'1b Historical level tables'!AG13)</f>
        <v>216.71667203233801</v>
      </c>
      <c r="AH39" s="204">
        <f>((IF('1b Historical level tables'!AH32="-",0,'1b Historical level tables'!AH32)-(IF('1b Historical level tables'!AH13="-",0,'1b Historical level tables'!AH13)))*'1c Consumption adjusted levels'!$C$8/4.2)+IF('1b Historical level tables'!AH13="-",0,'1b Historical level tables'!AH13)</f>
        <v>237.68157317828059</v>
      </c>
      <c r="AI39" s="204">
        <f>((IF('1b Historical level tables'!AI32="-",0,'1b Historical level tables'!AI32)-(IF('1b Historical level tables'!AI13="-",0,'1b Historical level tables'!AI13)))*'1c Consumption adjusted levels'!$C$8/4.2)+IF('1b Historical level tables'!AI13="-",0,'1b Historical level tables'!AI13)</f>
        <v>260.32623700119535</v>
      </c>
      <c r="AJ39" s="204">
        <f>((IF('1b Historical level tables'!AJ32="-",0,'1b Historical level tables'!AJ32)-(IF('1b Historical level tables'!AJ13="-",0,'1b Historical level tables'!AJ13)))*'1c Consumption adjusted levels'!$C$8/4.2)+IF('1b Historical level tables'!AJ13="-",0,'1b Historical level tables'!AJ13)</f>
        <v>308.17593487294073</v>
      </c>
      <c r="AK39" s="204">
        <f>((IF('1b Historical level tables'!AK32="-",0,'1b Historical level tables'!AK32)-(IF('1b Historical level tables'!AK13="-",0,'1b Historical level tables'!AK13)))*'1c Consumption adjusted levels'!$C$8/4.2)+IF('1b Historical level tables'!AK13="-",0,'1b Historical level tables'!AK13)</f>
        <v>279.36327701404275</v>
      </c>
      <c r="AL39" s="204">
        <f>((IF('1b Historical level tables'!AL32="-",0,'1b Historical level tables'!AL32)-(IF('1b Historical level tables'!AL13="-",0,'1b Historical level tables'!AL13)))*'1c Consumption adjusted levels'!$C$8/4.2)+IF('1b Historical level tables'!AL13="-",0,'1b Historical level tables'!AL13)</f>
        <v>269.59714111455742</v>
      </c>
      <c r="AM39" s="204">
        <f>((IF('1b Historical level tables'!AM32="-",0,'1b Historical level tables'!AM32)-(IF('1b Historical level tables'!AM13="-",0,'1b Historical level tables'!AM13)))*'1c Consumption adjusted levels'!$C$8/4.2)+IF('1b Historical level tables'!AM13="-",0,'1b Historical level tables'!AM13)</f>
        <v>235.24936524828624</v>
      </c>
      <c r="AN39" s="204">
        <f>((IF('1b Historical level tables'!AN32="-",0,'1b Historical level tables'!AN32)-(IF('1b Historical level tables'!AN13="-",0,'1b Historical level tables'!AN13)))*'1c Consumption adjusted levels'!$C$8/4.2)+IF('1b Historical level tables'!AN13="-",0,'1b Historical level tables'!AN13)</f>
        <v>279.663438943686</v>
      </c>
      <c r="AO39" s="204">
        <f>((IF('1b Historical level tables'!AO32="-",0,'1b Historical level tables'!AO32)-(IF('1b Historical level tables'!AO13="-",0,'1b Historical level tables'!AO13)))*'1c Consumption adjusted levels'!$C$8/4.2)+IF('1b Historical level tables'!AO13="-",0,'1b Historical level tables'!AO13)</f>
        <v>352.97708076708869</v>
      </c>
      <c r="AP39" s="204">
        <f>((IF('1b Historical level tables'!AP32="-",0,'1b Historical level tables'!AP32)-(IF('1b Historical level tables'!AP13="-",0,'1b Historical level tables'!AP13)))*'1c Consumption adjusted levels'!$C$8/4.2)+IF('1b Historical level tables'!AP13="-",0,'1b Historical level tables'!AP13)</f>
        <v>637.86883617816898</v>
      </c>
      <c r="AQ39" s="172"/>
      <c r="AR39" s="204">
        <f>((IF('1b Historical level tables'!AR32="-",0,'1b Historical level tables'!AR32)-(IF('1b Historical level tables'!AR13="-",0,'1b Historical level tables'!AR13)))*'1c Consumption adjusted levels'!$C$8/4.2)+IF('1b Historical level tables'!AR13="-",0,'1b Historical level tables'!AR13)</f>
        <v>1404.751663852825</v>
      </c>
      <c r="AS39" s="204">
        <f>((IF('1b Historical level tables'!AS32="-",0,'1b Historical level tables'!AS32)-(IF('1b Historical level tables'!AS13="-",0,'1b Historical level tables'!AS13)))*'1c Consumption adjusted levels'!$C$8/4.2)+IF('1b Historical level tables'!AS13="-",0,'1b Historical level tables'!AS13)</f>
        <v>2050.6003254343541</v>
      </c>
      <c r="AT39" s="204">
        <f>((IF('1b Historical level tables'!AT32="-",0,'1b Historical level tables'!AT32)-(IF('1b Historical level tables'!AT13="-",0,'1b Historical level tables'!AT13)))*'1c Consumption adjusted levels'!$C$8/4.2)+IF('1b Historical level tables'!AT13="-",0,'1b Historical level tables'!AT13)</f>
        <v>1387.4638236146354</v>
      </c>
      <c r="AU39" s="204">
        <f>((IF('1b Historical level tables'!AU32="-",0,'1b Historical level tables'!AU32)-(IF('1b Historical level tables'!AU13="-",0,'1b Historical level tables'!AU13)))*'1c Consumption adjusted levels'!$C$8/4.2)+IF('1b Historical level tables'!AU13="-",0,'1b Historical level tables'!AU13)</f>
        <v>619.02384770664548</v>
      </c>
      <c r="AV39" s="204">
        <f>((IF('1b Historical level tables'!AV32="-",0,'1b Historical level tables'!AV32)-(IF('1b Historical level tables'!AV13="-",0,'1b Historical level tables'!AV13)))*'1c Consumption adjusted levels'!$C$8/4.2)+IF('1b Historical level tables'!AV13="-",0,'1b Historical level tables'!AV13)</f>
        <v>551.83510461059029</v>
      </c>
      <c r="AW39" s="204">
        <f>((IF('1b Historical level tables'!AW32="-",0,'1b Historical level tables'!AW32)-(IF('1b Historical level tables'!AW13="-",0,'1b Historical level tables'!AW13)))*'1c Consumption adjusted levels'!$C$8/4.2)+IF('1b Historical level tables'!AW13="-",0,'1b Historical level tables'!AW13)</f>
        <v>600.37633227709614</v>
      </c>
      <c r="AX39" s="204">
        <f>((IF('1b Historical level tables'!AX32="-",0,'1b Historical level tables'!AX32)-(IF('1b Historical level tables'!AX13="-",0,'1b Historical level tables'!AX13)))*'1c Consumption adjusted levels'!$C$8/4.2)+IF('1b Historical level tables'!AX13="-",0,'1b Historical level tables'!AX13)</f>
        <v>443.08462386660591</v>
      </c>
      <c r="AY39" s="204">
        <f>((IF('1b Historical level tables'!AY32="-",0,'1b Historical level tables'!AY32)-(IF('1b Historical level tables'!AY13="-",0,'1b Historical level tables'!AY13)))*'1c Consumption adjusted levels'!$C$8/4.2)+IF('1b Historical level tables'!AY13="-",0,'1b Historical level tables'!AY13)</f>
        <v>372.13007580088663</v>
      </c>
      <c r="AZ39" s="204">
        <f>((IF('1b Historical level tables'!AZ32="-",0,'1b Historical level tables'!AZ32)-(IF('1b Historical level tables'!AZ13="-",0,'1b Historical level tables'!AZ13)))*'1c Consumption adjusted levels'!$C$8/4.2)+IF('1b Historical level tables'!AZ13="-",0,'1b Historical level tables'!AZ13)</f>
        <v>434.32470549842611</v>
      </c>
      <c r="BA39" s="204">
        <f>((IF('1b Historical level tables'!BA32="-",0,'1b Historical level tables'!BA32)-(IF('1b Historical level tables'!BA13="-",0,'1b Historical level tables'!BA13)))*'1c Consumption adjusted levels'!$C$8/4.2)+IF('1b Historical level tables'!BA13="-",0,'1b Historical level tables'!BA13)</f>
        <v>451.7412591309012</v>
      </c>
      <c r="BB39" s="204">
        <f>((IF('1b Historical level tables'!BB32="-",0,'1b Historical level tables'!BB32)-(IF('1b Historical level tables'!BB13="-",0,'1b Historical level tables'!BB13)))*'1c Consumption adjusted levels'!$C$8/4.2)+IF('1b Historical level tables'!BB13="-",0,'1b Historical level tables'!BB13)</f>
        <v>490.03835655304511</v>
      </c>
      <c r="BC39" s="204">
        <f>((IF('1b Historical level tables'!BC32="-",0,'1b Historical level tables'!BC32)-(IF('1b Historical level tables'!BC13="-",0,'1b Historical level tables'!BC13)))*'1c Consumption adjusted levels'!$C$8/4.2)+IF('1b Historical level tables'!BC13="-",0,'1b Historical level tables'!BC13)</f>
        <v>437.50034376846804</v>
      </c>
      <c r="BD39" s="204">
        <f>((IF('1b Historical level tables'!BD32="-",0,'1b Historical level tables'!BD32)-(IF('1b Historical level tables'!BD13="-",0,'1b Historical level tables'!BD13)))*'1c Consumption adjusted levels'!$C$8/4.2)+IF('1b Historical level tables'!BD13="-",0,'1b Historical level tables'!BD13)</f>
        <v>439.97337747043252</v>
      </c>
      <c r="BE39" s="204">
        <f>((IF('1b Historical level tables'!BE32="-",0,'1b Historical level tables'!BE32)-(IF('1b Historical level tables'!BE13="-",0,'1b Historical level tables'!BE13)))*'1c Consumption adjusted levels'!$C$8/$D$8)+IF('1b Historical level tables'!BE13="-",0,'1b Historical level tables'!BE13)</f>
        <v>455.20280566706157</v>
      </c>
      <c r="BF39" s="204">
        <f>((IF('1b Historical level tables'!BF32="-",0,'1b Historical level tables'!BF32)-(IF('1b Historical level tables'!BF13="-",0,'1b Historical level tables'!BF13)))*'1c Consumption adjusted levels'!$C$8/$D$8)+IF('1b Historical level tables'!BF13="-",0,'1b Historical level tables'!BF13)</f>
        <v>430.37690013179059</v>
      </c>
      <c r="BH39" s="174" t="s">
        <v>200</v>
      </c>
      <c r="BI39" s="204">
        <f>((IF('1b Historical level tables'!BI32="-",0,'1b Historical level tables'!BI32)-(IF('1b Historical level tables'!BI13="-",0,'1b Historical level tables'!BI13)))*'1c Consumption adjusted levels'!$C$9/12)+IF('1b Historical level tables'!BI13="-",0,'1b Historical level tables'!BI13)</f>
        <v>192.38541666666666</v>
      </c>
      <c r="BJ39" s="204">
        <f>((IF('1b Historical level tables'!BJ32="-",0,'1b Historical level tables'!BJ32)-(IF('1b Historical level tables'!BJ13="-",0,'1b Historical level tables'!BJ13)))*'1c Consumption adjusted levels'!$C$9/12)+IF('1b Historical level tables'!BJ13="-",0,'1b Historical level tables'!BJ13)</f>
        <v>190.76583333333329</v>
      </c>
      <c r="BK39" s="204">
        <f>((IF('1b Historical level tables'!BK32="-",0,'1b Historical level tables'!BK32)-(IF('1b Historical level tables'!BK13="-",0,'1b Historical level tables'!BK13)))*'1c Consumption adjusted levels'!$C$9/12)+IF('1b Historical level tables'!BK13="-",0,'1b Historical level tables'!BK13)</f>
        <v>206.77958333333333</v>
      </c>
      <c r="BL39" s="204">
        <f>((IF('1b Historical level tables'!BL32="-",0,'1b Historical level tables'!BL32)-(IF('1b Historical level tables'!BL13="-",0,'1b Historical level tables'!BL13)))*'1c Consumption adjusted levels'!$C$9/12)+IF('1b Historical level tables'!BL13="-",0,'1b Historical level tables'!BL13)</f>
        <v>233.22000000000011</v>
      </c>
      <c r="BM39" s="204">
        <f>((IF('1b Historical level tables'!BM32="-",0,'1b Historical level tables'!BM32)-(IF('1b Historical level tables'!BM13="-",0,'1b Historical level tables'!BM13)))*'1c Consumption adjusted levels'!$C$9/12)+IF('1b Historical level tables'!BM13="-",0,'1b Historical level tables'!BM13)</f>
        <v>269.46416666666659</v>
      </c>
      <c r="BN39" s="204">
        <f>((IF('1b Historical level tables'!BN32="-",0,'1b Historical level tables'!BN32)-(IF('1b Historical level tables'!BN13="-",0,'1b Historical level tables'!BN13)))*'1c Consumption adjusted levels'!$C$9/12)+IF('1b Historical level tables'!BN13="-",0,'1b Historical level tables'!BN13)</f>
        <v>221.16416666666672</v>
      </c>
      <c r="BO39" s="204">
        <f>((IF('1b Historical level tables'!BO32="-",0,'1b Historical level tables'!BO32)-(IF('1b Historical level tables'!BO13="-",0,'1b Historical level tables'!BO13)))*'1c Consumption adjusted levels'!$C$9/12)+IF('1b Historical level tables'!BO13="-",0,'1b Historical level tables'!BO13)</f>
        <v>197.72333333333336</v>
      </c>
      <c r="BP39" s="204">
        <f>((IF('1b Historical level tables'!BP32="-",0,'1b Historical level tables'!BP32)-(IF('1b Historical level tables'!BP13="-",0,'1b Historical level tables'!BP13)))*'1c Consumption adjusted levels'!$C$9/12)+IF('1b Historical level tables'!BP13="-",0,'1b Historical level tables'!BP13)</f>
        <v>139.0829166666667</v>
      </c>
      <c r="BQ39" s="204">
        <f>((IF('1b Historical level tables'!BQ32="-",0,'1b Historical level tables'!BQ32)-(IF('1b Historical level tables'!BQ13="-",0,'1b Historical level tables'!BQ13)))*'1c Consumption adjusted levels'!$C$9/12)+IF('1b Historical level tables'!BQ13="-",0,'1b Historical level tables'!BQ13)</f>
        <v>179.27541666666664</v>
      </c>
      <c r="BR39" s="204">
        <f>((IF('1b Historical level tables'!BR32="-",0,'1b Historical level tables'!BR32)-(IF('1b Historical level tables'!BR13="-",0,'1b Historical level tables'!BR13)))*'1c Consumption adjusted levels'!$C$9/12)+IF('1b Historical level tables'!BR13="-",0,'1b Historical level tables'!BR13)</f>
        <v>264.9887500000001</v>
      </c>
      <c r="BS39" s="204">
        <f>((IF('1b Historical level tables'!BS32="-",0,'1b Historical level tables'!BS32)-(IF('1b Historical level tables'!BS13="-",0,'1b Historical level tables'!BS13)))*'1c Consumption adjusted levels'!$C$9/12)+IF('1b Historical level tables'!BS13="-",0,'1b Historical level tables'!BS13)</f>
        <v>562.35958333333303</v>
      </c>
      <c r="BT39" s="172"/>
      <c r="BU39" s="204">
        <f>((IF('1b Historical level tables'!BU32="-",0,'1b Historical level tables'!BU32)-(IF('1b Historical level tables'!BU13="-",0,'1b Historical level tables'!BU13)))*'1c Consumption adjusted levels'!$C$9/12)+IF('1b Historical level tables'!BU13="-",0,'1b Historical level tables'!BU13)</f>
        <v>1319.4342193423115</v>
      </c>
      <c r="BV39" s="204">
        <f>((IF('1b Historical level tables'!BV32="-",0,'1b Historical level tables'!BV32)-(IF('1b Historical level tables'!BV13="-",0,'1b Historical level tables'!BV13)))*'1c Consumption adjusted levels'!$C$9/12)+IF('1b Historical level tables'!BV13="-",0,'1b Historical level tables'!BV13)</f>
        <v>1563.9148782406958</v>
      </c>
      <c r="BW39" s="204">
        <f>((IF('1b Historical level tables'!BW32="-",0,'1b Historical level tables'!BW32)-(IF('1b Historical level tables'!BW13="-",0,'1b Historical level tables'!BW13)))*'1c Consumption adjusted levels'!$C$9/12)+IF('1b Historical level tables'!BW13="-",0,'1b Historical level tables'!BW13)</f>
        <v>1086.1980817632191</v>
      </c>
      <c r="BX39" s="204">
        <f>((IF('1b Historical level tables'!BX32="-",0,'1b Historical level tables'!BX32)-(IF('1b Historical level tables'!BX13="-",0,'1b Historical level tables'!BX13)))*'1c Consumption adjusted levels'!$C$9/12)+IF('1b Historical level tables'!BX13="-",0,'1b Historical level tables'!BX13)</f>
        <v>548.41830421309407</v>
      </c>
      <c r="BY39" s="204">
        <f>((IF('1b Historical level tables'!BY32="-",0,'1b Historical level tables'!BY32)-(IF('1b Historical level tables'!BY13="-",0,'1b Historical level tables'!BY13)))*'1c Consumption adjusted levels'!$C$9/12)+IF('1b Historical level tables'!BY13="-",0,'1b Historical level tables'!BY13)</f>
        <v>502.43927229075365</v>
      </c>
      <c r="BZ39" s="204">
        <f>((IF('1b Historical level tables'!BZ32="-",0,'1b Historical level tables'!BZ32)-(IF('1b Historical level tables'!BZ13="-",0,'1b Historical level tables'!BZ13)))*'1c Consumption adjusted levels'!$C$9/12)+IF('1b Historical level tables'!BZ13="-",0,'1b Historical level tables'!BZ13)</f>
        <v>557.99070540670186</v>
      </c>
      <c r="CA39" s="204">
        <f>((IF('1b Historical level tables'!CA32="-",0,'1b Historical level tables'!CA32)-(IF('1b Historical level tables'!CA13="-",0,'1b Historical level tables'!CA13)))*'1c Consumption adjusted levels'!$C$9/12)+IF('1b Historical level tables'!CA13="-",0,'1b Historical level tables'!CA13)</f>
        <v>392.51556679385232</v>
      </c>
      <c r="CB39" s="204">
        <f>((IF('1b Historical level tables'!CB32="-",0,'1b Historical level tables'!CB32)-(IF('1b Historical level tables'!CB13="-",0,'1b Historical level tables'!CB13)))*'1c Consumption adjusted levels'!$C$9/12)+IF('1b Historical level tables'!CB13="-",0,'1b Historical level tables'!CB13)</f>
        <v>333.03242164346898</v>
      </c>
      <c r="CC39" s="204">
        <f>((IF('1b Historical level tables'!CC32="-",0,'1b Historical level tables'!CC32)-(IF('1b Historical level tables'!CC13="-",0,'1b Historical level tables'!CC13)))*'1c Consumption adjusted levels'!$C$9/12)+IF('1b Historical level tables'!CC13="-",0,'1b Historical level tables'!CC13)</f>
        <v>416.45323275461004</v>
      </c>
      <c r="CD39" s="204">
        <f>((IF('1b Historical level tables'!CD32="-",0,'1b Historical level tables'!CD32)-(IF('1b Historical level tables'!CD13="-",0,'1b Historical level tables'!CD13)))*'1c Consumption adjusted levels'!$C$9/12)+IF('1b Historical level tables'!CD13="-",0,'1b Historical level tables'!CD13)</f>
        <v>426.91005889809657</v>
      </c>
      <c r="CE39" s="204">
        <f>((IF('1b Historical level tables'!CE32="-",0,'1b Historical level tables'!CE32)-(IF('1b Historical level tables'!CE13="-",0,'1b Historical level tables'!CE13)))*'1c Consumption adjusted levels'!$C$9/12)+IF('1b Historical level tables'!CE13="-",0,'1b Historical level tables'!CE13)</f>
        <v>478.78879136924775</v>
      </c>
      <c r="CF39" s="204">
        <f>((IF('1b Historical level tables'!CF32="-",0,'1b Historical level tables'!CF32)-(IF('1b Historical level tables'!CF13="-",0,'1b Historical level tables'!CF13)))*'1c Consumption adjusted levels'!$C$9/12)+IF('1b Historical level tables'!CF13="-",0,'1b Historical level tables'!CF13)</f>
        <v>408.02756029163356</v>
      </c>
      <c r="CG39" s="204">
        <f>((IF('1b Historical level tables'!CG32="-",0,'1b Historical level tables'!CG32)-(IF('1b Historical level tables'!CG13="-",0,'1b Historical level tables'!CG13)))*'1c Consumption adjusted levels'!$C$9/12)+IF('1b Historical level tables'!CG13="-",0,'1b Historical level tables'!CG13)</f>
        <v>393.12460423042711</v>
      </c>
      <c r="CH39" s="204">
        <f>((IF('1b Historical level tables'!CH32="-",0,'1b Historical level tables'!CH32)-(IF('1b Historical level tables'!CH13="-",0,'1b Historical level tables'!CH13)))*'1c Consumption adjusted levels'!$C$9/$D$9)+IF('1b Historical level tables'!CH13="-",0,'1b Historical level tables'!CH13)</f>
        <v>355.08668067017339</v>
      </c>
      <c r="CI39" s="204">
        <f>((IF('1b Historical level tables'!CI32="-",0,'1b Historical level tables'!CI32)-(IF('1b Historical level tables'!CI13="-",0,'1b Historical level tables'!CI13)))*'1c Consumption adjusted levels'!$C$9/$D$9)+IF('1b Historical level tables'!CI13="-",0,'1b Historical level tables'!CI13)</f>
        <v>311.0981101456469</v>
      </c>
      <c r="CJ39" s="144"/>
      <c r="CK39" s="174" t="s">
        <v>200</v>
      </c>
      <c r="CL39" s="204">
        <f t="shared" ref="CL39:CV39" si="36">IFERROR(C39+BI39,"-")</f>
        <v>348.28983393456087</v>
      </c>
      <c r="CM39" s="204">
        <f t="shared" si="36"/>
        <v>339.94908794301944</v>
      </c>
      <c r="CN39" s="204">
        <f t="shared" si="36"/>
        <v>370.77988487931566</v>
      </c>
      <c r="CO39" s="204">
        <f t="shared" si="36"/>
        <v>412.3321346234377</v>
      </c>
      <c r="CP39" s="204">
        <f t="shared" si="36"/>
        <v>482.28666136596127</v>
      </c>
      <c r="CQ39" s="204">
        <f t="shared" si="36"/>
        <v>413.50183734162533</v>
      </c>
      <c r="CR39" s="204">
        <f t="shared" si="36"/>
        <v>383.39913302919592</v>
      </c>
      <c r="CS39" s="204">
        <f t="shared" si="36"/>
        <v>301.33231573837156</v>
      </c>
      <c r="CT39" s="204">
        <f t="shared" si="36"/>
        <v>372.11436373586105</v>
      </c>
      <c r="CU39" s="204">
        <f t="shared" si="36"/>
        <v>507.03459304675118</v>
      </c>
      <c r="CV39" s="204">
        <f t="shared" si="36"/>
        <v>1011.1571274891685</v>
      </c>
      <c r="CW39" s="172"/>
      <c r="CX39" s="204">
        <f t="shared" ref="CX39:CX54" si="37">IFERROR(O39+BU39,"-")</f>
        <v>2324.9478270268683</v>
      </c>
      <c r="CY39" s="204">
        <f t="shared" ref="CY39:CY54" si="38">IFERROR(P39+BV39,"-")</f>
        <v>2955.0023783501838</v>
      </c>
      <c r="CZ39" s="204">
        <f t="shared" ref="CZ39:CZ54" si="39">IFERROR(Q39+BW39,"-")</f>
        <v>2035.5185542685922</v>
      </c>
      <c r="DA39" s="204">
        <f t="shared" ref="DA39:DA54" si="40">IFERROR(R39+BX39,"-")</f>
        <v>978.08709486927796</v>
      </c>
      <c r="DB39" s="204">
        <f t="shared" ref="DB39:DB54" si="41">IFERROR(S39+BY39,"-")</f>
        <v>883.43886658170572</v>
      </c>
      <c r="DC39" s="204">
        <f t="shared" ref="DC39:DC54" si="42">IFERROR(T39+BZ39,"-")</f>
        <v>970.37908103109044</v>
      </c>
      <c r="DD39" s="204">
        <f t="shared" ref="DD39:DD54" si="43">IFERROR(U39+CA39,"-")</f>
        <v>699.80757298527828</v>
      </c>
      <c r="DE39" s="204">
        <f t="shared" ref="DE39:DE54" si="44">IFERROR(V39+CB39,"-")</f>
        <v>594.29701561331092</v>
      </c>
      <c r="DF39" s="204">
        <f t="shared" ref="DF39:DF54" si="45">IFERROR(W39+CC39,"-")</f>
        <v>717.66639370070288</v>
      </c>
      <c r="DG39" s="204">
        <f t="shared" ref="DG39:DG54" si="46">IFERROR(X39+CD39,"-")</f>
        <v>736.89352870129142</v>
      </c>
      <c r="DH39" s="204">
        <f t="shared" ref="DH39:DH54" si="47">IFERROR(Y39+CE39,"-")</f>
        <v>816.08578626943904</v>
      </c>
      <c r="DI39" s="204">
        <f t="shared" ref="DI39:DI54" si="48">IFERROR(Z39+CF39,"-")</f>
        <v>710.27826976060965</v>
      </c>
      <c r="DJ39" s="204">
        <f t="shared" ref="DJ39:DJ54" si="49">IFERROR(AA39+CG39,"-")</f>
        <v>695.9674078274943</v>
      </c>
      <c r="DK39" s="204">
        <f t="shared" ref="DK39:DL54" si="50">IFERROR(AB39+CH39,"-")</f>
        <v>666.42643591737055</v>
      </c>
      <c r="DL39" s="204">
        <f t="shared" si="50"/>
        <v>609.47931455393189</v>
      </c>
    </row>
    <row r="40" spans="2:116" s="158" customFormat="1" ht="10.5" customHeight="1">
      <c r="B40" s="174" t="s">
        <v>201</v>
      </c>
      <c r="C40" s="204">
        <f>((IF('1b Historical level tables'!C33="-",0,'1b Historical level tables'!C33)-(IF('1b Historical level tables'!C14="-",0,'1b Historical level tables'!C14)))*'1c Consumption adjusted levels'!$C$7/3.1)+IF('1b Historical level tables'!C14="-",0,'1b Historical level tables'!C14)</f>
        <v>3.0178024987068612</v>
      </c>
      <c r="D40" s="204">
        <f>((IF('1b Historical level tables'!D33="-",0,'1b Historical level tables'!D33)-(IF('1b Historical level tables'!D14="-",0,'1b Historical level tables'!D14)))*'1c Consumption adjusted levels'!$C$7/3.1)+IF('1b Historical level tables'!D14="-",0,'1b Historical level tables'!D14)</f>
        <v>2.9275733668216319</v>
      </c>
      <c r="E40" s="204">
        <f>((IF('1b Historical level tables'!E33="-",0,'1b Historical level tables'!E33)-(IF('1b Historical level tables'!E14="-",0,'1b Historical level tables'!E14)))*'1c Consumption adjusted levels'!$C$7/3.1)+IF('1b Historical level tables'!E14="-",0,'1b Historical level tables'!E14)</f>
        <v>10.148867182390159</v>
      </c>
      <c r="F40" s="204">
        <f>((IF('1b Historical level tables'!F33="-",0,'1b Historical level tables'!F33)-(IF('1b Historical level tables'!F14="-",0,'1b Historical level tables'!F14)))*'1c Consumption adjusted levels'!$C$7/3.1)+IF('1b Historical level tables'!F14="-",0,'1b Historical level tables'!F14)</f>
        <v>9.6478018269985082</v>
      </c>
      <c r="G40" s="204">
        <f>((IF('1b Historical level tables'!G33="-",0,'1b Historical level tables'!G33)-(IF('1b Historical level tables'!G14="-",0,'1b Historical level tables'!G14)))*'1c Consumption adjusted levels'!$C$7/3.1)+IF('1b Historical level tables'!G14="-",0,'1b Historical level tables'!G14)</f>
        <v>12.962813788471427</v>
      </c>
      <c r="H40" s="204">
        <f>((IF('1b Historical level tables'!H33="-",0,'1b Historical level tables'!H33)-(IF('1b Historical level tables'!H14="-",0,'1b Historical level tables'!H14)))*'1c Consumption adjusted levels'!$C$7/3.1)+IF('1b Historical level tables'!H14="-",0,'1b Historical level tables'!H14)</f>
        <v>12.907024738230101</v>
      </c>
      <c r="I40" s="204">
        <f>((IF('1b Historical level tables'!I33="-",0,'1b Historical level tables'!I33)-(IF('1b Historical level tables'!I14="-",0,'1b Historical level tables'!I14)))*'1c Consumption adjusted levels'!$C$7/3.1)+IF('1b Historical level tables'!I14="-",0,'1b Historical level tables'!I14)</f>
        <v>15.369185645012525</v>
      </c>
      <c r="J40" s="204">
        <f>((IF('1b Historical level tables'!J33="-",0,'1b Historical level tables'!J33)-(IF('1b Historical level tables'!J14="-",0,'1b Historical level tables'!J14)))*'1c Consumption adjusted levels'!$C$7/3.1)+IF('1b Historical level tables'!J14="-",0,'1b Historical level tables'!J14)</f>
        <v>16.300531252799225</v>
      </c>
      <c r="K40" s="204">
        <f>((IF('1b Historical level tables'!K33="-",0,'1b Historical level tables'!K33)-(IF('1b Historical level tables'!K14="-",0,'1b Historical level tables'!K14)))*'1c Consumption adjusted levels'!$C$7/3.1)+IF('1b Historical level tables'!K14="-",0,'1b Historical level tables'!K14)</f>
        <v>12.462323766546612</v>
      </c>
      <c r="L40" s="204">
        <f>((IF('1b Historical level tables'!L33="-",0,'1b Historical level tables'!L33)-(IF('1b Historical level tables'!L14="-",0,'1b Historical level tables'!L14)))*'1c Consumption adjusted levels'!$C$7/3.1)+IF('1b Historical level tables'!L14="-",0,'1b Historical level tables'!L14)</f>
        <v>12.781381976151758</v>
      </c>
      <c r="M40" s="204">
        <f>((IF('1b Historical level tables'!M33="-",0,'1b Historical level tables'!M33)-(IF('1b Historical level tables'!M14="-",0,'1b Historical level tables'!M14)))*'1c Consumption adjusted levels'!$C$7/3.1)+IF('1b Historical level tables'!M14="-",0,'1b Historical level tables'!M14)</f>
        <v>8.027955576017515</v>
      </c>
      <c r="N40" s="172"/>
      <c r="O40" s="204">
        <f>((IF('1b Historical level tables'!O33="-",0,'1b Historical level tables'!O33)-(IF('1b Historical level tables'!O14="-",0,'1b Historical level tables'!O14)))*'1c Consumption adjusted levels'!$C$7/3.1)+IF('1b Historical level tables'!O14="-",0,'1b Historical level tables'!O14)</f>
        <v>10.165169355686436</v>
      </c>
      <c r="P40" s="204">
        <f>((IF('1b Historical level tables'!P33="-",0,'1b Historical level tables'!P33)-(IF('1b Historical level tables'!P14="-",0,'1b Historical level tables'!P14)))*'1c Consumption adjusted levels'!$C$7/3.1)+IF('1b Historical level tables'!P14="-",0,'1b Historical level tables'!P14)</f>
        <v>10.165169355686436</v>
      </c>
      <c r="Q40" s="204">
        <f>((IF('1b Historical level tables'!Q33="-",0,'1b Historical level tables'!Q33)-(IF('1b Historical level tables'!Q14="-",0,'1b Historical level tables'!Q14)))*'1c Consumption adjusted levels'!$C$7/3.1)+IF('1b Historical level tables'!Q14="-",0,'1b Historical level tables'!Q14)</f>
        <v>15.677465161842026</v>
      </c>
      <c r="R40" s="204">
        <f>((IF('1b Historical level tables'!R33="-",0,'1b Historical level tables'!R33)-(IF('1b Historical level tables'!R14="-",0,'1b Historical level tables'!R14)))*'1c Consumption adjusted levels'!$C$7/3.1)+IF('1b Historical level tables'!R14="-",0,'1b Historical level tables'!R14)</f>
        <v>15.677465161842026</v>
      </c>
      <c r="S40" s="204">
        <f>((IF('1b Historical level tables'!S33="-",0,'1b Historical level tables'!S33)-(IF('1b Historical level tables'!S14="-",0,'1b Historical level tables'!S14)))*'1c Consumption adjusted levels'!$C$7/3.1)+IF('1b Historical level tables'!S14="-",0,'1b Historical level tables'!S14)</f>
        <v>14.99509996659647</v>
      </c>
      <c r="T40" s="204">
        <f>((IF('1b Historical level tables'!T33="-",0,'1b Historical level tables'!T33)-(IF('1b Historical level tables'!T14="-",0,'1b Historical level tables'!T14)))*'1c Consumption adjusted levels'!$C$7/3.1)+IF('1b Historical level tables'!T14="-",0,'1b Historical level tables'!T14)</f>
        <v>14.99509996659647</v>
      </c>
      <c r="U40" s="204">
        <f>((IF('1b Historical level tables'!U33="-",0,'1b Historical level tables'!U33)-(IF('1b Historical level tables'!U14="-",0,'1b Historical level tables'!U14)))*'1c Consumption adjusted levels'!$C$7/3.1)+IF('1b Historical level tables'!U14="-",0,'1b Historical level tables'!U14)</f>
        <v>20.441897115770779</v>
      </c>
      <c r="V40" s="204">
        <f>((IF('1b Historical level tables'!V33="-",0,'1b Historical level tables'!V33)-(IF('1b Historical level tables'!V14="-",0,'1b Historical level tables'!V14)))*'1c Consumption adjusted levels'!$C$7/3.1)+IF('1b Historical level tables'!V14="-",0,'1b Historical level tables'!V14)</f>
        <v>18.824863196865326</v>
      </c>
      <c r="W40" s="204">
        <f>((IF('1b Historical level tables'!W33="-",0,'1b Historical level tables'!W33)-(IF('1b Historical level tables'!W14="-",0,'1b Historical level tables'!W14)))*'1c Consumption adjusted levels'!$C$7/3.1)+IF('1b Historical level tables'!W14="-",0,'1b Historical level tables'!W14)</f>
        <v>18.114702593767056</v>
      </c>
      <c r="X40" s="204">
        <f>((IF('1b Historical level tables'!X33="-",0,'1b Historical level tables'!X33)-(IF('1b Historical level tables'!X14="-",0,'1b Historical level tables'!X14)))*'1c Consumption adjusted levels'!$C$7/3.1)+IF('1b Historical level tables'!X14="-",0,'1b Historical level tables'!X14)</f>
        <v>18.114702593767056</v>
      </c>
      <c r="Y40" s="204">
        <f>((IF('1b Historical level tables'!Y33="-",0,'1b Historical level tables'!Y33)-(IF('1b Historical level tables'!Y14="-",0,'1b Historical level tables'!Y14)))*'1c Consumption adjusted levels'!$C$7/3.1)+IF('1b Historical level tables'!Y14="-",0,'1b Historical level tables'!Y14)</f>
        <v>24.69209794609964</v>
      </c>
      <c r="Z40" s="204">
        <f>((IF('1b Historical level tables'!Z33="-",0,'1b Historical level tables'!Z33)-(IF('1b Historical level tables'!Z14="-",0,'1b Historical level tables'!Z14)))*'1c Consumption adjusted levels'!$C$7/3.1)+IF('1b Historical level tables'!Z14="-",0,'1b Historical level tables'!Z14)</f>
        <v>24.061843814676173</v>
      </c>
      <c r="AA40" s="204">
        <f>((IF('1b Historical level tables'!AA33="-",0,'1b Historical level tables'!AA33)-(IF('1b Historical level tables'!AA14="-",0,'1b Historical level tables'!AA14)))*'1c Consumption adjusted levels'!$C$7/3.1)+IF('1b Historical level tables'!AA14="-",0,'1b Historical level tables'!AA14)</f>
        <v>23.660899140682417</v>
      </c>
      <c r="AB40" s="204">
        <f>((IF('1b Historical level tables'!AB33="-",0,'1b Historical level tables'!AB33)-(IF('1b Historical level tables'!AB14="-",0,'1b Historical level tables'!AB14)))*'1c Consumption adjusted levels'!$C$7/$D$7)+IF('1b Historical level tables'!AB14="-",0,'1b Historical level tables'!AB14)</f>
        <v>24.053416438725467</v>
      </c>
      <c r="AC40" s="204">
        <f>((IF('1b Historical level tables'!AC33="-",0,'1b Historical level tables'!AC33)-(IF('1b Historical level tables'!AC14="-",0,'1b Historical level tables'!AC14)))*'1c Consumption adjusted levels'!$C$7/$D$7)+IF('1b Historical level tables'!AC14="-",0,'1b Historical level tables'!AC14)</f>
        <v>42.671816390679375</v>
      </c>
      <c r="AD40" s="144"/>
      <c r="AE40" s="174" t="s">
        <v>201</v>
      </c>
      <c r="AF40" s="204">
        <f>((IF('1b Historical level tables'!AF33="-",0,'1b Historical level tables'!AF33)-(IF('1b Historical level tables'!AF14="-",0,'1b Historical level tables'!AF14)))*'1c Consumption adjusted levels'!$C$8/4.2)+IF('1b Historical level tables'!AF14="-",0,'1b Historical level tables'!AF14)</f>
        <v>3.4318500067423954</v>
      </c>
      <c r="AG40" s="204">
        <f>((IF('1b Historical level tables'!AG33="-",0,'1b Historical level tables'!AG33)-(IF('1b Historical level tables'!AG14="-",0,'1b Historical level tables'!AG14)))*'1c Consumption adjusted levels'!$C$8/4.2)+IF('1b Historical level tables'!AG14="-",0,'1b Historical level tables'!AG14)</f>
        <v>3.3292412883118923</v>
      </c>
      <c r="AH40" s="204">
        <f>((IF('1b Historical level tables'!AH33="-",0,'1b Historical level tables'!AH33)-(IF('1b Historical level tables'!AH14="-",0,'1b Historical level tables'!AH14)))*'1c Consumption adjusted levels'!$C$8/4.2)+IF('1b Historical level tables'!AH14="-",0,'1b Historical level tables'!AH14)</f>
        <v>11.541307738016066</v>
      </c>
      <c r="AI40" s="204">
        <f>((IF('1b Historical level tables'!AI33="-",0,'1b Historical level tables'!AI33)-(IF('1b Historical level tables'!AI14="-",0,'1b Historical level tables'!AI14)))*'1c Consumption adjusted levels'!$C$8/4.2)+IF('1b Historical level tables'!AI14="-",0,'1b Historical level tables'!AI14)</f>
        <v>10.971495426996002</v>
      </c>
      <c r="AJ40" s="204">
        <f>((IF('1b Historical level tables'!AJ33="-",0,'1b Historical level tables'!AJ33)-(IF('1b Historical level tables'!AJ14="-",0,'1b Historical level tables'!AJ14)))*'1c Consumption adjusted levels'!$C$8/4.2)+IF('1b Historical level tables'!AJ14="-",0,'1b Historical level tables'!AJ14)</f>
        <v>14.741329760952985</v>
      </c>
      <c r="AK40" s="204">
        <f>((IF('1b Historical level tables'!AK33="-",0,'1b Historical level tables'!AK33)-(IF('1b Historical level tables'!AK14="-",0,'1b Historical level tables'!AK14)))*'1c Consumption adjusted levels'!$C$8/4.2)+IF('1b Historical level tables'!AK14="-",0,'1b Historical level tables'!AK14)</f>
        <v>14.163052298014744</v>
      </c>
      <c r="AL40" s="204">
        <f>((IF('1b Historical level tables'!AL33="-",0,'1b Historical level tables'!AL33)-(IF('1b Historical level tables'!AL14="-",0,'1b Historical level tables'!AL14)))*'1c Consumption adjusted levels'!$C$8/4.2)+IF('1b Historical level tables'!AL14="-",0,'1b Historical level tables'!AL14)</f>
        <v>16.864801871612205</v>
      </c>
      <c r="AM40" s="204">
        <f>((IF('1b Historical level tables'!AM33="-",0,'1b Historical level tables'!AM33)-(IF('1b Historical level tables'!AM14="-",0,'1b Historical level tables'!AM14)))*'1c Consumption adjusted levels'!$C$8/4.2)+IF('1b Historical level tables'!AM14="-",0,'1b Historical level tables'!AM14)</f>
        <v>17.193251650420535</v>
      </c>
      <c r="AN40" s="204">
        <f>((IF('1b Historical level tables'!AN33="-",0,'1b Historical level tables'!AN33)-(IF('1b Historical level tables'!AN14="-",0,'1b Historical level tables'!AN14)))*'1c Consumption adjusted levels'!$C$8/4.2)+IF('1b Historical level tables'!AN14="-",0,'1b Historical level tables'!AN14)</f>
        <v>13.144838701466496</v>
      </c>
      <c r="AO40" s="204">
        <f>((IF('1b Historical level tables'!AO33="-",0,'1b Historical level tables'!AO33)-(IF('1b Historical level tables'!AO14="-",0,'1b Historical level tables'!AO14)))*'1c Consumption adjusted levels'!$C$8/4.2)+IF('1b Historical level tables'!AO14="-",0,'1b Historical level tables'!AO14)</f>
        <v>13.287206812312576</v>
      </c>
      <c r="AP40" s="204">
        <f>((IF('1b Historical level tables'!AP33="-",0,'1b Historical level tables'!AP33)-(IF('1b Historical level tables'!AP14="-",0,'1b Historical level tables'!AP14)))*'1c Consumption adjusted levels'!$C$8/4.2)+IF('1b Historical level tables'!AP14="-",0,'1b Historical level tables'!AP14)</f>
        <v>8.3456608003285204</v>
      </c>
      <c r="AQ40" s="172"/>
      <c r="AR40" s="204">
        <f>((IF('1b Historical level tables'!AR33="-",0,'1b Historical level tables'!AR33)-(IF('1b Historical level tables'!AR14="-",0,'1b Historical level tables'!AR14)))*'1c Consumption adjusted levels'!$C$8/4.2)+IF('1b Historical level tables'!AR14="-",0,'1b Historical level tables'!AR14)</f>
        <v>11.151335919266243</v>
      </c>
      <c r="AS40" s="204">
        <f>((IF('1b Historical level tables'!AS33="-",0,'1b Historical level tables'!AS33)-(IF('1b Historical level tables'!AS14="-",0,'1b Historical level tables'!AS14)))*'1c Consumption adjusted levels'!$C$8/4.2)+IF('1b Historical level tables'!AS14="-",0,'1b Historical level tables'!AS14)</f>
        <v>11.151335919266243</v>
      </c>
      <c r="AT40" s="204">
        <f>((IF('1b Historical level tables'!AT33="-",0,'1b Historical level tables'!AT33)-(IF('1b Historical level tables'!AT14="-",0,'1b Historical level tables'!AT14)))*'1c Consumption adjusted levels'!$C$8/4.2)+IF('1b Historical level tables'!AT14="-",0,'1b Historical level tables'!AT14)</f>
        <v>17.19849285605234</v>
      </c>
      <c r="AU40" s="204">
        <f>((IF('1b Historical level tables'!AU33="-",0,'1b Historical level tables'!AU33)-(IF('1b Historical level tables'!AU14="-",0,'1b Historical level tables'!AU14)))*'1c Consumption adjusted levels'!$C$8/4.2)+IF('1b Historical level tables'!AU14="-",0,'1b Historical level tables'!AU14)</f>
        <v>17.19849285605234</v>
      </c>
      <c r="AV40" s="204">
        <f>((IF('1b Historical level tables'!AV33="-",0,'1b Historical level tables'!AV33)-(IF('1b Historical level tables'!AV14="-",0,'1b Historical level tables'!AV14)))*'1c Consumption adjusted levels'!$C$8/4.2)+IF('1b Historical level tables'!AV14="-",0,'1b Historical level tables'!AV14)</f>
        <v>17.102063665129251</v>
      </c>
      <c r="AW40" s="204">
        <f>((IF('1b Historical level tables'!AW33="-",0,'1b Historical level tables'!AW33)-(IF('1b Historical level tables'!AW14="-",0,'1b Historical level tables'!AW14)))*'1c Consumption adjusted levels'!$C$8/4.2)+IF('1b Historical level tables'!AW14="-",0,'1b Historical level tables'!AW14)</f>
        <v>17.102063665129251</v>
      </c>
      <c r="AX40" s="204">
        <f>((IF('1b Historical level tables'!AX33="-",0,'1b Historical level tables'!AX33)-(IF('1b Historical level tables'!AX14="-",0,'1b Historical level tables'!AX14)))*'1c Consumption adjusted levels'!$C$8/4.2)+IF('1b Historical level tables'!AX14="-",0,'1b Historical level tables'!AX14)</f>
        <v>23.313815798136314</v>
      </c>
      <c r="AY40" s="204">
        <f>((IF('1b Historical level tables'!AY33="-",0,'1b Historical level tables'!AY33)-(IF('1b Historical level tables'!AY14="-",0,'1b Historical level tables'!AY14)))*'1c Consumption adjusted levels'!$C$8/4.2)+IF('1b Historical level tables'!AY14="-",0,'1b Historical level tables'!AY14)</f>
        <v>21.469601892196248</v>
      </c>
      <c r="AZ40" s="204">
        <f>((IF('1b Historical level tables'!AZ33="-",0,'1b Historical level tables'!AZ33)-(IF('1b Historical level tables'!AZ14="-",0,'1b Historical level tables'!AZ14)))*'1c Consumption adjusted levels'!$C$8/4.2)+IF('1b Historical level tables'!AZ14="-",0,'1b Historical level tables'!AZ14)</f>
        <v>22.099742168517036</v>
      </c>
      <c r="BA40" s="204">
        <f>((IF('1b Historical level tables'!BA33="-",0,'1b Historical level tables'!BA33)-(IF('1b Historical level tables'!BA14="-",0,'1b Historical level tables'!BA14)))*'1c Consumption adjusted levels'!$C$8/4.2)+IF('1b Historical level tables'!BA14="-",0,'1b Historical level tables'!BA14)</f>
        <v>22.099742168517036</v>
      </c>
      <c r="BB40" s="204">
        <f>((IF('1b Historical level tables'!BB33="-",0,'1b Historical level tables'!BB33)-(IF('1b Historical level tables'!BB14="-",0,'1b Historical level tables'!BB14)))*'1c Consumption adjusted levels'!$C$8/4.2)+IF('1b Historical level tables'!BB14="-",0,'1b Historical level tables'!BB14)</f>
        <v>30.124293738547799</v>
      </c>
      <c r="BC40" s="204">
        <f>((IF('1b Historical level tables'!BC33="-",0,'1b Historical level tables'!BC33)-(IF('1b Historical level tables'!BC14="-",0,'1b Historical level tables'!BC14)))*'1c Consumption adjusted levels'!$C$8/4.2)+IF('1b Historical level tables'!BC14="-",0,'1b Historical level tables'!BC14)</f>
        <v>29.355385376594182</v>
      </c>
      <c r="BD40" s="204">
        <f>((IF('1b Historical level tables'!BD33="-",0,'1b Historical level tables'!BD33)-(IF('1b Historical level tables'!BD14="-",0,'1b Historical level tables'!BD14)))*'1c Consumption adjusted levels'!$C$8/4.2)+IF('1b Historical level tables'!BD14="-",0,'1b Historical level tables'!BD14)</f>
        <v>28.883856184509586</v>
      </c>
      <c r="BE40" s="204">
        <f>((IF('1b Historical level tables'!BE33="-",0,'1b Historical level tables'!BE33)-(IF('1b Historical level tables'!BE14="-",0,'1b Historical level tables'!BE14)))*'1c Consumption adjusted levels'!$C$8/$D$8)+IF('1b Historical level tables'!BE14="-",0,'1b Historical level tables'!BE14)</f>
        <v>29.363017652570335</v>
      </c>
      <c r="BF40" s="204">
        <f>((IF('1b Historical level tables'!BF33="-",0,'1b Historical level tables'!BF33)-(IF('1b Historical level tables'!BF14="-",0,'1b Historical level tables'!BF14)))*'1c Consumption adjusted levels'!$C$8/$D$8)+IF('1b Historical level tables'!BF14="-",0,'1b Historical level tables'!BF14)</f>
        <v>52.091044670052121</v>
      </c>
      <c r="BH40" s="174" t="s">
        <v>201</v>
      </c>
      <c r="BI40" s="204">
        <f>((IF('1b Historical level tables'!BI33="-",0,'1b Historical level tables'!BI33)-(IF('1b Historical level tables'!BI14="-",0,'1b Historical level tables'!BI14)))*'1c Consumption adjusted levels'!$C$9/12)+IF('1b Historical level tables'!BI14="-",0,'1b Historical level tables'!BI14)</f>
        <v>0</v>
      </c>
      <c r="BJ40" s="204">
        <f>((IF('1b Historical level tables'!BJ33="-",0,'1b Historical level tables'!BJ33)-(IF('1b Historical level tables'!BJ14="-",0,'1b Historical level tables'!BJ14)))*'1c Consumption adjusted levels'!$C$9/12)+IF('1b Historical level tables'!BJ14="-",0,'1b Historical level tables'!BJ14)</f>
        <v>0</v>
      </c>
      <c r="BK40" s="204">
        <f>((IF('1b Historical level tables'!BK33="-",0,'1b Historical level tables'!BK33)-(IF('1b Historical level tables'!BK14="-",0,'1b Historical level tables'!BK14)))*'1c Consumption adjusted levels'!$C$9/12)+IF('1b Historical level tables'!BK14="-",0,'1b Historical level tables'!BK14)</f>
        <v>0</v>
      </c>
      <c r="BL40" s="204">
        <f>((IF('1b Historical level tables'!BL33="-",0,'1b Historical level tables'!BL33)-(IF('1b Historical level tables'!BL14="-",0,'1b Historical level tables'!BL14)))*'1c Consumption adjusted levels'!$C$9/12)+IF('1b Historical level tables'!BL14="-",0,'1b Historical level tables'!BL14)</f>
        <v>0</v>
      </c>
      <c r="BM40" s="204">
        <f>((IF('1b Historical level tables'!BM33="-",0,'1b Historical level tables'!BM33)-(IF('1b Historical level tables'!BM14="-",0,'1b Historical level tables'!BM14)))*'1c Consumption adjusted levels'!$C$9/12)+IF('1b Historical level tables'!BM14="-",0,'1b Historical level tables'!BM14)</f>
        <v>0</v>
      </c>
      <c r="BN40" s="204">
        <f>((IF('1b Historical level tables'!BN33="-",0,'1b Historical level tables'!BN33)-(IF('1b Historical level tables'!BN14="-",0,'1b Historical level tables'!BN14)))*'1c Consumption adjusted levels'!$C$9/12)+IF('1b Historical level tables'!BN14="-",0,'1b Historical level tables'!BN14)</f>
        <v>0</v>
      </c>
      <c r="BO40" s="204">
        <f>((IF('1b Historical level tables'!BO33="-",0,'1b Historical level tables'!BO33)-(IF('1b Historical level tables'!BO14="-",0,'1b Historical level tables'!BO14)))*'1c Consumption adjusted levels'!$C$9/12)+IF('1b Historical level tables'!BO14="-",0,'1b Historical level tables'!BO14)</f>
        <v>0</v>
      </c>
      <c r="BP40" s="204">
        <f>((IF('1b Historical level tables'!BP33="-",0,'1b Historical level tables'!BP33)-(IF('1b Historical level tables'!BP14="-",0,'1b Historical level tables'!BP14)))*'1c Consumption adjusted levels'!$C$9/12)+IF('1b Historical level tables'!BP14="-",0,'1b Historical level tables'!BP14)</f>
        <v>0</v>
      </c>
      <c r="BQ40" s="204">
        <f>((IF('1b Historical level tables'!BQ33="-",0,'1b Historical level tables'!BQ33)-(IF('1b Historical level tables'!BQ14="-",0,'1b Historical level tables'!BQ14)))*'1c Consumption adjusted levels'!$C$9/12)+IF('1b Historical level tables'!BQ14="-",0,'1b Historical level tables'!BQ14)</f>
        <v>0</v>
      </c>
      <c r="BR40" s="204">
        <f>((IF('1b Historical level tables'!BR33="-",0,'1b Historical level tables'!BR33)-(IF('1b Historical level tables'!BR14="-",0,'1b Historical level tables'!BR14)))*'1c Consumption adjusted levels'!$C$9/12)+IF('1b Historical level tables'!BR14="-",0,'1b Historical level tables'!BR14)</f>
        <v>0</v>
      </c>
      <c r="BS40" s="204">
        <f>((IF('1b Historical level tables'!BS33="-",0,'1b Historical level tables'!BS33)-(IF('1b Historical level tables'!BS14="-",0,'1b Historical level tables'!BS14)))*'1c Consumption adjusted levels'!$C$9/12)+IF('1b Historical level tables'!BS14="-",0,'1b Historical level tables'!BS14)</f>
        <v>0</v>
      </c>
      <c r="BT40" s="172"/>
      <c r="BU40" s="204">
        <f>((IF('1b Historical level tables'!BU33="-",0,'1b Historical level tables'!BU33)-(IF('1b Historical level tables'!BU14="-",0,'1b Historical level tables'!BU14)))*'1c Consumption adjusted levels'!$C$9/12)+IF('1b Historical level tables'!BU14="-",0,'1b Historical level tables'!BU14)</f>
        <v>0</v>
      </c>
      <c r="BV40" s="204">
        <f>((IF('1b Historical level tables'!BV33="-",0,'1b Historical level tables'!BV33)-(IF('1b Historical level tables'!BV14="-",0,'1b Historical level tables'!BV14)))*'1c Consumption adjusted levels'!$C$9/12)+IF('1b Historical level tables'!BV14="-",0,'1b Historical level tables'!BV14)</f>
        <v>0</v>
      </c>
      <c r="BW40" s="204">
        <f>((IF('1b Historical level tables'!BW33="-",0,'1b Historical level tables'!BW33)-(IF('1b Historical level tables'!BW14="-",0,'1b Historical level tables'!BW14)))*'1c Consumption adjusted levels'!$C$9/12)+IF('1b Historical level tables'!BW14="-",0,'1b Historical level tables'!BW14)</f>
        <v>0</v>
      </c>
      <c r="BX40" s="204">
        <f>((IF('1b Historical level tables'!BX33="-",0,'1b Historical level tables'!BX33)-(IF('1b Historical level tables'!BX14="-",0,'1b Historical level tables'!BX14)))*'1c Consumption adjusted levels'!$C$9/12)+IF('1b Historical level tables'!BX14="-",0,'1b Historical level tables'!BX14)</f>
        <v>0</v>
      </c>
      <c r="BY40" s="204">
        <f>((IF('1b Historical level tables'!BY33="-",0,'1b Historical level tables'!BY33)-(IF('1b Historical level tables'!BY14="-",0,'1b Historical level tables'!BY14)))*'1c Consumption adjusted levels'!$C$9/12)+IF('1b Historical level tables'!BY14="-",0,'1b Historical level tables'!BY14)</f>
        <v>0</v>
      </c>
      <c r="BZ40" s="204">
        <f>((IF('1b Historical level tables'!BZ33="-",0,'1b Historical level tables'!BZ33)-(IF('1b Historical level tables'!BZ14="-",0,'1b Historical level tables'!BZ14)))*'1c Consumption adjusted levels'!$C$9/12)+IF('1b Historical level tables'!BZ14="-",0,'1b Historical level tables'!BZ14)</f>
        <v>0</v>
      </c>
      <c r="CA40" s="204">
        <f>((IF('1b Historical level tables'!CA33="-",0,'1b Historical level tables'!CA33)-(IF('1b Historical level tables'!CA14="-",0,'1b Historical level tables'!CA14)))*'1c Consumption adjusted levels'!$C$9/12)+IF('1b Historical level tables'!CA14="-",0,'1b Historical level tables'!CA14)</f>
        <v>0</v>
      </c>
      <c r="CB40" s="204">
        <f>((IF('1b Historical level tables'!CB33="-",0,'1b Historical level tables'!CB33)-(IF('1b Historical level tables'!CB14="-",0,'1b Historical level tables'!CB14)))*'1c Consumption adjusted levels'!$C$9/12)+IF('1b Historical level tables'!CB14="-",0,'1b Historical level tables'!CB14)</f>
        <v>0</v>
      </c>
      <c r="CC40" s="204">
        <f>((IF('1b Historical level tables'!CC33="-",0,'1b Historical level tables'!CC33)-(IF('1b Historical level tables'!CC14="-",0,'1b Historical level tables'!CC14)))*'1c Consumption adjusted levels'!$C$9/12)+IF('1b Historical level tables'!CC14="-",0,'1b Historical level tables'!CC14)</f>
        <v>0</v>
      </c>
      <c r="CD40" s="204">
        <f>((IF('1b Historical level tables'!CD33="-",0,'1b Historical level tables'!CD33)-(IF('1b Historical level tables'!CD14="-",0,'1b Historical level tables'!CD14)))*'1c Consumption adjusted levels'!$C$9/12)+IF('1b Historical level tables'!CD14="-",0,'1b Historical level tables'!CD14)</f>
        <v>0</v>
      </c>
      <c r="CE40" s="204">
        <f>((IF('1b Historical level tables'!CE33="-",0,'1b Historical level tables'!CE33)-(IF('1b Historical level tables'!CE14="-",0,'1b Historical level tables'!CE14)))*'1c Consumption adjusted levels'!$C$9/12)+IF('1b Historical level tables'!CE14="-",0,'1b Historical level tables'!CE14)</f>
        <v>0</v>
      </c>
      <c r="CF40" s="204">
        <f>((IF('1b Historical level tables'!CF33="-",0,'1b Historical level tables'!CF33)-(IF('1b Historical level tables'!CF14="-",0,'1b Historical level tables'!CF14)))*'1c Consumption adjusted levels'!$C$9/12)+IF('1b Historical level tables'!CF14="-",0,'1b Historical level tables'!CF14)</f>
        <v>0</v>
      </c>
      <c r="CG40" s="204">
        <f>((IF('1b Historical level tables'!CG33="-",0,'1b Historical level tables'!CG33)-(IF('1b Historical level tables'!CG14="-",0,'1b Historical level tables'!CG14)))*'1c Consumption adjusted levels'!$C$9/12)+IF('1b Historical level tables'!CG14="-",0,'1b Historical level tables'!CG14)</f>
        <v>0</v>
      </c>
      <c r="CH40" s="204">
        <f>((IF('1b Historical level tables'!CH33="-",0,'1b Historical level tables'!CH33)-(IF('1b Historical level tables'!CH14="-",0,'1b Historical level tables'!CH14)))*'1c Consumption adjusted levels'!$C$9/$D$9)+IF('1b Historical level tables'!CH14="-",0,'1b Historical level tables'!CH14)</f>
        <v>0</v>
      </c>
      <c r="CI40" s="204">
        <f>((IF('1b Historical level tables'!CI33="-",0,'1b Historical level tables'!CI33)-(IF('1b Historical level tables'!CI14="-",0,'1b Historical level tables'!CI14)))*'1c Consumption adjusted levels'!$C$9/$D$9)+IF('1b Historical level tables'!CI14="-",0,'1b Historical level tables'!CI14)</f>
        <v>0</v>
      </c>
      <c r="CJ40" s="144"/>
      <c r="CK40" s="174" t="s">
        <v>201</v>
      </c>
      <c r="CL40" s="204">
        <f t="shared" ref="CL40:CL54" si="51">IFERROR(C40+BI40,"-")</f>
        <v>3.0178024987068612</v>
      </c>
      <c r="CM40" s="204">
        <f t="shared" ref="CM40:CM54" si="52">IFERROR(D40+BJ40,"-")</f>
        <v>2.9275733668216319</v>
      </c>
      <c r="CN40" s="204">
        <f t="shared" ref="CN40:CN54" si="53">IFERROR(E40+BK40,"-")</f>
        <v>10.148867182390159</v>
      </c>
      <c r="CO40" s="204">
        <f t="shared" ref="CO40:CO54" si="54">IFERROR(F40+BL40,"-")</f>
        <v>9.6478018269985082</v>
      </c>
      <c r="CP40" s="204">
        <f t="shared" ref="CP40:CP54" si="55">IFERROR(G40+BM40,"-")</f>
        <v>12.962813788471427</v>
      </c>
      <c r="CQ40" s="204">
        <f t="shared" ref="CQ40:CQ54" si="56">IFERROR(H40+BN40,"-")</f>
        <v>12.907024738230101</v>
      </c>
      <c r="CR40" s="204">
        <f t="shared" ref="CR40:CR54" si="57">IFERROR(I40+BO40,"-")</f>
        <v>15.369185645012525</v>
      </c>
      <c r="CS40" s="204">
        <f t="shared" ref="CS40:CS54" si="58">IFERROR(J40+BP40,"-")</f>
        <v>16.300531252799225</v>
      </c>
      <c r="CT40" s="204">
        <f t="shared" ref="CT40:CT54" si="59">IFERROR(K40+BQ40,"-")</f>
        <v>12.462323766546612</v>
      </c>
      <c r="CU40" s="204">
        <f t="shared" ref="CU40:CU54" si="60">IFERROR(L40+BR40,"-")</f>
        <v>12.781381976151758</v>
      </c>
      <c r="CV40" s="204">
        <f t="shared" ref="CV40:CV54" si="61">IFERROR(M40+BS40,"-")</f>
        <v>8.027955576017515</v>
      </c>
      <c r="CW40" s="172"/>
      <c r="CX40" s="204">
        <f t="shared" si="37"/>
        <v>10.165169355686436</v>
      </c>
      <c r="CY40" s="204">
        <f t="shared" si="38"/>
        <v>10.165169355686436</v>
      </c>
      <c r="CZ40" s="204">
        <f t="shared" si="39"/>
        <v>15.677465161842026</v>
      </c>
      <c r="DA40" s="204">
        <f t="shared" si="40"/>
        <v>15.677465161842026</v>
      </c>
      <c r="DB40" s="204">
        <f t="shared" si="41"/>
        <v>14.99509996659647</v>
      </c>
      <c r="DC40" s="204">
        <f t="shared" si="42"/>
        <v>14.99509996659647</v>
      </c>
      <c r="DD40" s="204">
        <f t="shared" si="43"/>
        <v>20.441897115770779</v>
      </c>
      <c r="DE40" s="204">
        <f t="shared" si="44"/>
        <v>18.824863196865326</v>
      </c>
      <c r="DF40" s="204">
        <f t="shared" si="45"/>
        <v>18.114702593767056</v>
      </c>
      <c r="DG40" s="204">
        <f t="shared" si="46"/>
        <v>18.114702593767056</v>
      </c>
      <c r="DH40" s="204">
        <f t="shared" si="47"/>
        <v>24.69209794609964</v>
      </c>
      <c r="DI40" s="204">
        <f t="shared" si="48"/>
        <v>24.061843814676173</v>
      </c>
      <c r="DJ40" s="204">
        <f t="shared" si="49"/>
        <v>23.660899140682417</v>
      </c>
      <c r="DK40" s="204">
        <f t="shared" si="50"/>
        <v>24.053416438725467</v>
      </c>
      <c r="DL40" s="204">
        <f t="shared" si="50"/>
        <v>42.671816390679375</v>
      </c>
    </row>
    <row r="41" spans="2:116" s="158" customFormat="1" ht="10.5" customHeight="1">
      <c r="B41" s="174" t="s">
        <v>202</v>
      </c>
      <c r="C41" s="204">
        <f>((IF('1b Historical level tables'!C34="-",0,'1b Historical level tables'!C34)-(IF('1b Historical level tables'!C15="-",0,'1b Historical level tables'!C15)))*'1c Consumption adjusted levels'!$C$7/3.1)+IF('1b Historical level tables'!C15="-",0,'1b Historical level tables'!C15)</f>
        <v>0</v>
      </c>
      <c r="D41" s="204">
        <f>((IF('1b Historical level tables'!D34="-",0,'1b Historical level tables'!D34)-(IF('1b Historical level tables'!D15="-",0,'1b Historical level tables'!D15)))*'1c Consumption adjusted levels'!$C$7/3.1)+IF('1b Historical level tables'!D15="-",0,'1b Historical level tables'!D15)</f>
        <v>0</v>
      </c>
      <c r="E41" s="204">
        <f>((IF('1b Historical level tables'!E34="-",0,'1b Historical level tables'!E34)-(IF('1b Historical level tables'!E15="-",0,'1b Historical level tables'!E15)))*'1c Consumption adjusted levels'!$C$7/3.1)+IF('1b Historical level tables'!E15="-",0,'1b Historical level tables'!E15)</f>
        <v>0</v>
      </c>
      <c r="F41" s="204">
        <f>((IF('1b Historical level tables'!F34="-",0,'1b Historical level tables'!F34)-(IF('1b Historical level tables'!F15="-",0,'1b Historical level tables'!F15)))*'1c Consumption adjusted levels'!$C$7/3.1)+IF('1b Historical level tables'!F15="-",0,'1b Historical level tables'!F15)</f>
        <v>0</v>
      </c>
      <c r="G41" s="204">
        <f>((IF('1b Historical level tables'!G34="-",0,'1b Historical level tables'!G34)-(IF('1b Historical level tables'!G15="-",0,'1b Historical level tables'!G15)))*'1c Consumption adjusted levels'!$C$7/3.1)+IF('1b Historical level tables'!G15="-",0,'1b Historical level tables'!G15)</f>
        <v>0</v>
      </c>
      <c r="H41" s="204">
        <f>((IF('1b Historical level tables'!H34="-",0,'1b Historical level tables'!H34)-(IF('1b Historical level tables'!H15="-",0,'1b Historical level tables'!H15)))*'1c Consumption adjusted levels'!$C$7/3.1)+IF('1b Historical level tables'!H15="-",0,'1b Historical level tables'!H15)</f>
        <v>0</v>
      </c>
      <c r="I41" s="204">
        <f>((IF('1b Historical level tables'!I34="-",0,'1b Historical level tables'!I34)-(IF('1b Historical level tables'!I15="-",0,'1b Historical level tables'!I15)))*'1c Consumption adjusted levels'!$C$7/3.1)+IF('1b Historical level tables'!I15="-",0,'1b Historical level tables'!I15)</f>
        <v>0</v>
      </c>
      <c r="J41" s="204">
        <f>((IF('1b Historical level tables'!J34="-",0,'1b Historical level tables'!J34)-(IF('1b Historical level tables'!J15="-",0,'1b Historical level tables'!J15)))*'1c Consumption adjusted levels'!$C$7/3.1)+IF('1b Historical level tables'!J15="-",0,'1b Historical level tables'!J15)</f>
        <v>3.9674909784417611</v>
      </c>
      <c r="K41" s="204">
        <f>((IF('1b Historical level tables'!K34="-",0,'1b Historical level tables'!K34)-(IF('1b Historical level tables'!K15="-",0,'1b Historical level tables'!K15)))*'1c Consumption adjusted levels'!$C$7/3.1)+IF('1b Historical level tables'!K15="-",0,'1b Historical level tables'!K15)</f>
        <v>8.8803891774565518</v>
      </c>
      <c r="L41" s="204">
        <f>((IF('1b Historical level tables'!L34="-",0,'1b Historical level tables'!L34)-(IF('1b Historical level tables'!L15="-",0,'1b Historical level tables'!L15)))*'1c Consumption adjusted levels'!$C$7/3.1)+IF('1b Historical level tables'!L15="-",0,'1b Historical level tables'!L15)</f>
        <v>3.9492994835300888</v>
      </c>
      <c r="M41" s="204">
        <f>((IF('1b Historical level tables'!M34="-",0,'1b Historical level tables'!M34)-(IF('1b Historical level tables'!M15="-",0,'1b Historical level tables'!M15)))*'1c Consumption adjusted levels'!$C$7/3.1)+IF('1b Historical level tables'!M15="-",0,'1b Historical level tables'!M15)</f>
        <v>0</v>
      </c>
      <c r="N41" s="172"/>
      <c r="O41" s="204">
        <f>((IF('1b Historical level tables'!O34="-",0,'1b Historical level tables'!O34)-(IF('1b Historical level tables'!O15="-",0,'1b Historical level tables'!O15)))*'1c Consumption adjusted levels'!$C$7/3.1)+IF('1b Historical level tables'!O15="-",0,'1b Historical level tables'!O15)</f>
        <v>18.060741298414388</v>
      </c>
      <c r="P41" s="204">
        <f>((IF('1b Historical level tables'!P34="-",0,'1b Historical level tables'!P34)-(IF('1b Historical level tables'!P15="-",0,'1b Historical level tables'!P15)))*'1c Consumption adjusted levels'!$C$7/3.1)+IF('1b Historical level tables'!P15="-",0,'1b Historical level tables'!P15)</f>
        <v>18.060741298414388</v>
      </c>
      <c r="Q41" s="204">
        <f>((IF('1b Historical level tables'!Q34="-",0,'1b Historical level tables'!Q34)-(IF('1b Historical level tables'!Q15="-",0,'1b Historical level tables'!Q15)))*'1c Consumption adjusted levels'!$C$7/3.1)+IF('1b Historical level tables'!Q15="-",0,'1b Historical level tables'!Q15)</f>
        <v>23.349322904003962</v>
      </c>
      <c r="R41" s="204">
        <f>((IF('1b Historical level tables'!R34="-",0,'1b Historical level tables'!R34)-(IF('1b Historical level tables'!R15="-",0,'1b Historical level tables'!R15)))*'1c Consumption adjusted levels'!$C$7/3.1)+IF('1b Historical level tables'!R15="-",0,'1b Historical level tables'!R15)</f>
        <v>30.679782855660278</v>
      </c>
      <c r="S41" s="204">
        <f>((IF('1b Historical level tables'!S34="-",0,'1b Historical level tables'!S34)-(IF('1b Historical level tables'!S15="-",0,'1b Historical level tables'!S15)))*'1c Consumption adjusted levels'!$C$7/3.1)+IF('1b Historical level tables'!S15="-",0,'1b Historical level tables'!S15)</f>
        <v>5.2885816055895738</v>
      </c>
      <c r="T41" s="204">
        <f>((IF('1b Historical level tables'!T34="-",0,'1b Historical level tables'!T34)-(IF('1b Historical level tables'!T15="-",0,'1b Historical level tables'!T15)))*'1c Consumption adjusted levels'!$C$7/3.1)+IF('1b Historical level tables'!T15="-",0,'1b Historical level tables'!T15)</f>
        <v>5.2885816055895738</v>
      </c>
      <c r="U41" s="204">
        <f>((IF('1b Historical level tables'!U34="-",0,'1b Historical level tables'!U34)-(IF('1b Historical level tables'!U15="-",0,'1b Historical level tables'!U15)))*'1c Consumption adjusted levels'!$C$7/3.1)+IF('1b Historical level tables'!U15="-",0,'1b Historical level tables'!U15)</f>
        <v>13.848077107019421</v>
      </c>
      <c r="V41" s="204">
        <f>((IF('1b Historical level tables'!V34="-",0,'1b Historical level tables'!V34)-(IF('1b Historical level tables'!V15="-",0,'1b Historical level tables'!V15)))*'1c Consumption adjusted levels'!$C$7/3.1)+IF('1b Historical level tables'!V15="-",0,'1b Historical level tables'!V15)</f>
        <v>13.848077107019421</v>
      </c>
      <c r="W41" s="204">
        <f>((IF('1b Historical level tables'!W34="-",0,'1b Historical level tables'!W34)-(IF('1b Historical level tables'!W15="-",0,'1b Historical level tables'!W15)))*'1c Consumption adjusted levels'!$C$7/3.1)+IF('1b Historical level tables'!W15="-",0,'1b Historical level tables'!W15)</f>
        <v>13.848077107019421</v>
      </c>
      <c r="X41" s="204">
        <f>((IF('1b Historical level tables'!X34="-",0,'1b Historical level tables'!X34)-(IF('1b Historical level tables'!X15="-",0,'1b Historical level tables'!X15)))*'1c Consumption adjusted levels'!$C$7/3.1)+IF('1b Historical level tables'!X15="-",0,'1b Historical level tables'!X15)</f>
        <v>13.848077107019421</v>
      </c>
      <c r="Y41" s="204">
        <f>((IF('1b Historical level tables'!Y34="-",0,'1b Historical level tables'!Y34)-(IF('1b Historical level tables'!Y15="-",0,'1b Historical level tables'!Y15)))*'1c Consumption adjusted levels'!$C$7/3.1)+IF('1b Historical level tables'!Y15="-",0,'1b Historical level tables'!Y15)</f>
        <v>13.848077107019421</v>
      </c>
      <c r="Z41" s="204">
        <f>((IF('1b Historical level tables'!Z34="-",0,'1b Historical level tables'!Z34)-(IF('1b Historical level tables'!Z15="-",0,'1b Historical level tables'!Z15)))*'1c Consumption adjusted levels'!$C$7/3.1)+IF('1b Historical level tables'!Z15="-",0,'1b Historical level tables'!Z15)</f>
        <v>0</v>
      </c>
      <c r="AA41" s="204">
        <f>((IF('1b Historical level tables'!AA34="-",0,'1b Historical level tables'!AA34)-(IF('1b Historical level tables'!AA15="-",0,'1b Historical level tables'!AA15)))*'1c Consumption adjusted levels'!$C$7/3.1)+IF('1b Historical level tables'!AA15="-",0,'1b Historical level tables'!AA15)</f>
        <v>0</v>
      </c>
      <c r="AB41" s="204">
        <f>((IF('1b Historical level tables'!AB34="-",0,'1b Historical level tables'!AB34)-(IF('1b Historical level tables'!AB15="-",0,'1b Historical level tables'!AB15)))*'1c Consumption adjusted levels'!$C$7/$D$7)+IF('1b Historical level tables'!AB15="-",0,'1b Historical level tables'!AB15)</f>
        <v>0</v>
      </c>
      <c r="AC41" s="204">
        <f>((IF('1b Historical level tables'!AC34="-",0,'1b Historical level tables'!AC34)-(IF('1b Historical level tables'!AC15="-",0,'1b Historical level tables'!AC15)))*'1c Consumption adjusted levels'!$C$7/$D$7)+IF('1b Historical level tables'!AC15="-",0,'1b Historical level tables'!AC15)</f>
        <v>0</v>
      </c>
      <c r="AD41" s="144"/>
      <c r="AE41" s="174" t="s">
        <v>202</v>
      </c>
      <c r="AF41" s="204">
        <f>((IF('1b Historical level tables'!AF34="-",0,'1b Historical level tables'!AF34)-(IF('1b Historical level tables'!AF15="-",0,'1b Historical level tables'!AF15)))*'1c Consumption adjusted levels'!$C$8/4.2)+IF('1b Historical level tables'!AF15="-",0,'1b Historical level tables'!AF15)</f>
        <v>0</v>
      </c>
      <c r="AG41" s="204">
        <f>((IF('1b Historical level tables'!AG34="-",0,'1b Historical level tables'!AG34)-(IF('1b Historical level tables'!AG15="-",0,'1b Historical level tables'!AG15)))*'1c Consumption adjusted levels'!$C$8/4.2)+IF('1b Historical level tables'!AG15="-",0,'1b Historical level tables'!AG15)</f>
        <v>0</v>
      </c>
      <c r="AH41" s="204">
        <f>((IF('1b Historical level tables'!AH34="-",0,'1b Historical level tables'!AH34)-(IF('1b Historical level tables'!AH15="-",0,'1b Historical level tables'!AH15)))*'1c Consumption adjusted levels'!$C$8/4.2)+IF('1b Historical level tables'!AH15="-",0,'1b Historical level tables'!AH15)</f>
        <v>0</v>
      </c>
      <c r="AI41" s="204">
        <f>((IF('1b Historical level tables'!AI34="-",0,'1b Historical level tables'!AI34)-(IF('1b Historical level tables'!AI15="-",0,'1b Historical level tables'!AI15)))*'1c Consumption adjusted levels'!$C$8/4.2)+IF('1b Historical level tables'!AI15="-",0,'1b Historical level tables'!AI15)</f>
        <v>0</v>
      </c>
      <c r="AJ41" s="204">
        <f>((IF('1b Historical level tables'!AJ34="-",0,'1b Historical level tables'!AJ34)-(IF('1b Historical level tables'!AJ15="-",0,'1b Historical level tables'!AJ15)))*'1c Consumption adjusted levels'!$C$8/4.2)+IF('1b Historical level tables'!AJ15="-",0,'1b Historical level tables'!AJ15)</f>
        <v>0</v>
      </c>
      <c r="AK41" s="204">
        <f>((IF('1b Historical level tables'!AK34="-",0,'1b Historical level tables'!AK34)-(IF('1b Historical level tables'!AK15="-",0,'1b Historical level tables'!AK15)))*'1c Consumption adjusted levels'!$C$8/4.2)+IF('1b Historical level tables'!AK15="-",0,'1b Historical level tables'!AK15)</f>
        <v>0</v>
      </c>
      <c r="AL41" s="204">
        <f>((IF('1b Historical level tables'!AL34="-",0,'1b Historical level tables'!AL34)-(IF('1b Historical level tables'!AL15="-",0,'1b Historical level tables'!AL15)))*'1c Consumption adjusted levels'!$C$8/4.2)+IF('1b Historical level tables'!AL15="-",0,'1b Historical level tables'!AL15)</f>
        <v>0</v>
      </c>
      <c r="AM41" s="204">
        <f>((IF('1b Historical level tables'!AM34="-",0,'1b Historical level tables'!AM34)-(IF('1b Historical level tables'!AM15="-",0,'1b Historical level tables'!AM15)))*'1c Consumption adjusted levels'!$C$8/4.2)+IF('1b Historical level tables'!AM15="-",0,'1b Historical level tables'!AM15)</f>
        <v>6.0799680833224796</v>
      </c>
      <c r="AN41" s="204">
        <f>((IF('1b Historical level tables'!AN34="-",0,'1b Historical level tables'!AN34)-(IF('1b Historical level tables'!AN15="-",0,'1b Historical level tables'!AN15)))*'1c Consumption adjusted levels'!$C$8/4.2)+IF('1b Historical level tables'!AN15="-",0,'1b Historical level tables'!AN15)</f>
        <v>9.3693650339728691</v>
      </c>
      <c r="AO41" s="204">
        <f>((IF('1b Historical level tables'!AO34="-",0,'1b Historical level tables'!AO34)-(IF('1b Historical level tables'!AO15="-",0,'1b Historical level tables'!AO15)))*'1c Consumption adjusted levels'!$C$8/4.2)+IF('1b Historical level tables'!AO15="-",0,'1b Historical level tables'!AO15)</f>
        <v>4.1638979283827275</v>
      </c>
      <c r="AP41" s="204">
        <f>((IF('1b Historical level tables'!AP34="-",0,'1b Historical level tables'!AP34)-(IF('1b Historical level tables'!AP15="-",0,'1b Historical level tables'!AP15)))*'1c Consumption adjusted levels'!$C$8/4.2)+IF('1b Historical level tables'!AP15="-",0,'1b Historical level tables'!AP15)</f>
        <v>0</v>
      </c>
      <c r="AQ41" s="172"/>
      <c r="AR41" s="204">
        <f>((IF('1b Historical level tables'!AR34="-",0,'1b Historical level tables'!AR34)-(IF('1b Historical level tables'!AR15="-",0,'1b Historical level tables'!AR15)))*'1c Consumption adjusted levels'!$C$8/4.2)+IF('1b Historical level tables'!AR15="-",0,'1b Historical level tables'!AR15)</f>
        <v>19.223221825072642</v>
      </c>
      <c r="AS41" s="204">
        <f>((IF('1b Historical level tables'!AS34="-",0,'1b Historical level tables'!AS34)-(IF('1b Historical level tables'!AS15="-",0,'1b Historical level tables'!AS15)))*'1c Consumption adjusted levels'!$C$8/4.2)+IF('1b Historical level tables'!AS15="-",0,'1b Historical level tables'!AS15)</f>
        <v>19.223221825072642</v>
      </c>
      <c r="AT41" s="204">
        <f>((IF('1b Historical level tables'!AT34="-",0,'1b Historical level tables'!AT34)-(IF('1b Historical level tables'!AT15="-",0,'1b Historical level tables'!AT15)))*'1c Consumption adjusted levels'!$C$8/4.2)+IF('1b Historical level tables'!AT15="-",0,'1b Historical level tables'!AT15)</f>
        <v>24.834408612806051</v>
      </c>
      <c r="AU41" s="204">
        <f>((IF('1b Historical level tables'!AU34="-",0,'1b Historical level tables'!AU34)-(IF('1b Historical level tables'!AU15="-",0,'1b Historical level tables'!AU15)))*'1c Consumption adjusted levels'!$C$8/4.2)+IF('1b Historical level tables'!AU15="-",0,'1b Historical level tables'!AU15)</f>
        <v>35.422850765198511</v>
      </c>
      <c r="AV41" s="204">
        <f>((IF('1b Historical level tables'!AV34="-",0,'1b Historical level tables'!AV34)-(IF('1b Historical level tables'!AV15="-",0,'1b Historical level tables'!AV15)))*'1c Consumption adjusted levels'!$C$8/4.2)+IF('1b Historical level tables'!AV15="-",0,'1b Historical level tables'!AV15)</f>
        <v>5.6111867877334021</v>
      </c>
      <c r="AW41" s="204">
        <f>((IF('1b Historical level tables'!AW34="-",0,'1b Historical level tables'!AW34)-(IF('1b Historical level tables'!AW15="-",0,'1b Historical level tables'!AW15)))*'1c Consumption adjusted levels'!$C$8/4.2)+IF('1b Historical level tables'!AW15="-",0,'1b Historical level tables'!AW15)</f>
        <v>5.6111867877334021</v>
      </c>
      <c r="AX41" s="204">
        <f>((IF('1b Historical level tables'!AX34="-",0,'1b Historical level tables'!AX34)-(IF('1b Historical level tables'!AX15="-",0,'1b Historical level tables'!AX15)))*'1c Consumption adjusted levels'!$C$8/4.2)+IF('1b Historical level tables'!AX15="-",0,'1b Historical level tables'!AX15)</f>
        <v>14.763955222563032</v>
      </c>
      <c r="AY41" s="204">
        <f>((IF('1b Historical level tables'!AY34="-",0,'1b Historical level tables'!AY34)-(IF('1b Historical level tables'!AY15="-",0,'1b Historical level tables'!AY15)))*'1c Consumption adjusted levels'!$C$8/4.2)+IF('1b Historical level tables'!AY15="-",0,'1b Historical level tables'!AY15)</f>
        <v>14.763955222563032</v>
      </c>
      <c r="AZ41" s="204">
        <f>((IF('1b Historical level tables'!AZ34="-",0,'1b Historical level tables'!AZ34)-(IF('1b Historical level tables'!AZ15="-",0,'1b Historical level tables'!AZ15)))*'1c Consumption adjusted levels'!$C$8/4.2)+IF('1b Historical level tables'!AZ15="-",0,'1b Historical level tables'!AZ15)</f>
        <v>14.763955222563032</v>
      </c>
      <c r="BA41" s="204">
        <f>((IF('1b Historical level tables'!BA34="-",0,'1b Historical level tables'!BA34)-(IF('1b Historical level tables'!BA15="-",0,'1b Historical level tables'!BA15)))*'1c Consumption adjusted levels'!$C$8/4.2)+IF('1b Historical level tables'!BA15="-",0,'1b Historical level tables'!BA15)</f>
        <v>14.763955222563032</v>
      </c>
      <c r="BB41" s="204">
        <f>((IF('1b Historical level tables'!BB34="-",0,'1b Historical level tables'!BB34)-(IF('1b Historical level tables'!BB15="-",0,'1b Historical level tables'!BB15)))*'1c Consumption adjusted levels'!$C$8/4.2)+IF('1b Historical level tables'!BB15="-",0,'1b Historical level tables'!BB15)</f>
        <v>14.763955222563032</v>
      </c>
      <c r="BC41" s="204">
        <f>((IF('1b Historical level tables'!BC34="-",0,'1b Historical level tables'!BC34)-(IF('1b Historical level tables'!BC15="-",0,'1b Historical level tables'!BC15)))*'1c Consumption adjusted levels'!$C$8/4.2)+IF('1b Historical level tables'!BC15="-",0,'1b Historical level tables'!BC15)</f>
        <v>0</v>
      </c>
      <c r="BD41" s="204">
        <f>((IF('1b Historical level tables'!BD34="-",0,'1b Historical level tables'!BD34)-(IF('1b Historical level tables'!BD15="-",0,'1b Historical level tables'!BD15)))*'1c Consumption adjusted levels'!$C$8/4.2)+IF('1b Historical level tables'!BD15="-",0,'1b Historical level tables'!BD15)</f>
        <v>0</v>
      </c>
      <c r="BE41" s="204">
        <f>((IF('1b Historical level tables'!BE34="-",0,'1b Historical level tables'!BE34)-(IF('1b Historical level tables'!BE15="-",0,'1b Historical level tables'!BE15)))*'1c Consumption adjusted levels'!$C$8/$D$8)+IF('1b Historical level tables'!BE15="-",0,'1b Historical level tables'!BE15)</f>
        <v>0</v>
      </c>
      <c r="BF41" s="204">
        <f>((IF('1b Historical level tables'!BF34="-",0,'1b Historical level tables'!BF34)-(IF('1b Historical level tables'!BF15="-",0,'1b Historical level tables'!BF15)))*'1c Consumption adjusted levels'!$C$8/$D$8)+IF('1b Historical level tables'!BF15="-",0,'1b Historical level tables'!BF15)</f>
        <v>0</v>
      </c>
      <c r="BH41" s="174" t="s">
        <v>202</v>
      </c>
      <c r="BI41" s="204">
        <f>((IF('1b Historical level tables'!BI34="-",0,'1b Historical level tables'!BI34)-(IF('1b Historical level tables'!BI15="-",0,'1b Historical level tables'!BI15)))*'1c Consumption adjusted levels'!$C$9/12)+IF('1b Historical level tables'!BI15="-",0,'1b Historical level tables'!BI15)</f>
        <v>0</v>
      </c>
      <c r="BJ41" s="204">
        <f>((IF('1b Historical level tables'!BJ34="-",0,'1b Historical level tables'!BJ34)-(IF('1b Historical level tables'!BJ15="-",0,'1b Historical level tables'!BJ15)))*'1c Consumption adjusted levels'!$C$9/12)+IF('1b Historical level tables'!BJ15="-",0,'1b Historical level tables'!BJ15)</f>
        <v>0</v>
      </c>
      <c r="BK41" s="204">
        <f>((IF('1b Historical level tables'!BK34="-",0,'1b Historical level tables'!BK34)-(IF('1b Historical level tables'!BK15="-",0,'1b Historical level tables'!BK15)))*'1c Consumption adjusted levels'!$C$9/12)+IF('1b Historical level tables'!BK15="-",0,'1b Historical level tables'!BK15)</f>
        <v>0</v>
      </c>
      <c r="BL41" s="204">
        <f>((IF('1b Historical level tables'!BL34="-",0,'1b Historical level tables'!BL34)-(IF('1b Historical level tables'!BL15="-",0,'1b Historical level tables'!BL15)))*'1c Consumption adjusted levels'!$C$9/12)+IF('1b Historical level tables'!BL15="-",0,'1b Historical level tables'!BL15)</f>
        <v>0</v>
      </c>
      <c r="BM41" s="204">
        <f>((IF('1b Historical level tables'!BM34="-",0,'1b Historical level tables'!BM34)-(IF('1b Historical level tables'!BM15="-",0,'1b Historical level tables'!BM15)))*'1c Consumption adjusted levels'!$C$9/12)+IF('1b Historical level tables'!BM15="-",0,'1b Historical level tables'!BM15)</f>
        <v>0</v>
      </c>
      <c r="BN41" s="204">
        <f>((IF('1b Historical level tables'!BN34="-",0,'1b Historical level tables'!BN34)-(IF('1b Historical level tables'!BN15="-",0,'1b Historical level tables'!BN15)))*'1c Consumption adjusted levels'!$C$9/12)+IF('1b Historical level tables'!BN15="-",0,'1b Historical level tables'!BN15)</f>
        <v>0</v>
      </c>
      <c r="BO41" s="204">
        <f>((IF('1b Historical level tables'!BO34="-",0,'1b Historical level tables'!BO34)-(IF('1b Historical level tables'!BO15="-",0,'1b Historical level tables'!BO15)))*'1c Consumption adjusted levels'!$C$9/12)+IF('1b Historical level tables'!BO15="-",0,'1b Historical level tables'!BO15)</f>
        <v>0</v>
      </c>
      <c r="BP41" s="204">
        <f>((IF('1b Historical level tables'!BP34="-",0,'1b Historical level tables'!BP34)-(IF('1b Historical level tables'!BP15="-",0,'1b Historical level tables'!BP15)))*'1c Consumption adjusted levels'!$C$9/12)+IF('1b Historical level tables'!BP15="-",0,'1b Historical level tables'!BP15)</f>
        <v>10.259645946222085</v>
      </c>
      <c r="BQ41" s="204">
        <f>((IF('1b Historical level tables'!BQ34="-",0,'1b Historical level tables'!BQ34)-(IF('1b Historical level tables'!BQ15="-",0,'1b Historical level tables'!BQ15)))*'1c Consumption adjusted levels'!$C$9/12)+IF('1b Historical level tables'!BQ15="-",0,'1b Historical level tables'!BQ15)</f>
        <v>13.202772728153656</v>
      </c>
      <c r="BR41" s="204">
        <f>((IF('1b Historical level tables'!BR34="-",0,'1b Historical level tables'!BR34)-(IF('1b Historical level tables'!BR15="-",0,'1b Historical level tables'!BR15)))*'1c Consumption adjusted levels'!$C$9/12)+IF('1b Historical level tables'!BR15="-",0,'1b Historical level tables'!BR15)</f>
        <v>4.2747737915565907</v>
      </c>
      <c r="BS41" s="204">
        <f>((IF('1b Historical level tables'!BS34="-",0,'1b Historical level tables'!BS34)-(IF('1b Historical level tables'!BS15="-",0,'1b Historical level tables'!BS15)))*'1c Consumption adjusted levels'!$C$9/12)+IF('1b Historical level tables'!BS15="-",0,'1b Historical level tables'!BS15)</f>
        <v>0</v>
      </c>
      <c r="BT41" s="172"/>
      <c r="BU41" s="204">
        <f>((IF('1b Historical level tables'!BU34="-",0,'1b Historical level tables'!BU34)-(IF('1b Historical level tables'!BU15="-",0,'1b Historical level tables'!BU15)))*'1c Consumption adjusted levels'!$C$9/12)+IF('1b Historical level tables'!BU15="-",0,'1b Historical level tables'!BU15)</f>
        <v>25.56789721299646</v>
      </c>
      <c r="BV41" s="204">
        <f>((IF('1b Historical level tables'!BV34="-",0,'1b Historical level tables'!BV34)-(IF('1b Historical level tables'!BV15="-",0,'1b Historical level tables'!BV15)))*'1c Consumption adjusted levels'!$C$9/12)+IF('1b Historical level tables'!BV15="-",0,'1b Historical level tables'!BV15)</f>
        <v>25.56789721299646</v>
      </c>
      <c r="BW41" s="204">
        <f>((IF('1b Historical level tables'!BW34="-",0,'1b Historical level tables'!BW34)-(IF('1b Historical level tables'!BW15="-",0,'1b Historical level tables'!BW15)))*'1c Consumption adjusted levels'!$C$9/12)+IF('1b Historical level tables'!BW15="-",0,'1b Historical level tables'!BW15)</f>
        <v>31.345763344837511</v>
      </c>
      <c r="BX41" s="204">
        <f>((IF('1b Historical level tables'!BX34="-",0,'1b Historical level tables'!BX34)-(IF('1b Historical level tables'!BX15="-",0,'1b Historical level tables'!BX15)))*'1c Consumption adjusted levels'!$C$9/12)+IF('1b Historical level tables'!BX15="-",0,'1b Historical level tables'!BX15)</f>
        <v>31.345763344837511</v>
      </c>
      <c r="BY41" s="204">
        <f>((IF('1b Historical level tables'!BY34="-",0,'1b Historical level tables'!BY34)-(IF('1b Historical level tables'!BY15="-",0,'1b Historical level tables'!BY15)))*'1c Consumption adjusted levels'!$C$9/12)+IF('1b Historical level tables'!BY15="-",0,'1b Historical level tables'!BY15)</f>
        <v>5.7778661318410469</v>
      </c>
      <c r="BZ41" s="204">
        <f>((IF('1b Historical level tables'!BZ34="-",0,'1b Historical level tables'!BZ34)-(IF('1b Historical level tables'!BZ15="-",0,'1b Historical level tables'!BZ15)))*'1c Consumption adjusted levels'!$C$9/12)+IF('1b Historical level tables'!BZ15="-",0,'1b Historical level tables'!BZ15)</f>
        <v>5.7778661318410469</v>
      </c>
      <c r="CA41" s="204">
        <f>((IF('1b Historical level tables'!CA34="-",0,'1b Historical level tables'!CA34)-(IF('1b Historical level tables'!CA15="-",0,'1b Historical level tables'!CA15)))*'1c Consumption adjusted levels'!$C$9/12)+IF('1b Historical level tables'!CA15="-",0,'1b Historical level tables'!CA15)</f>
        <v>14.057732123864682</v>
      </c>
      <c r="CB41" s="204">
        <f>((IF('1b Historical level tables'!CB34="-",0,'1b Historical level tables'!CB34)-(IF('1b Historical level tables'!CB15="-",0,'1b Historical level tables'!CB15)))*'1c Consumption adjusted levels'!$C$9/12)+IF('1b Historical level tables'!CB15="-",0,'1b Historical level tables'!CB15)</f>
        <v>14.057732123864682</v>
      </c>
      <c r="CC41" s="204">
        <f>((IF('1b Historical level tables'!CC34="-",0,'1b Historical level tables'!CC34)-(IF('1b Historical level tables'!CC15="-",0,'1b Historical level tables'!CC15)))*'1c Consumption adjusted levels'!$C$9/12)+IF('1b Historical level tables'!CC15="-",0,'1b Historical level tables'!CC15)</f>
        <v>14.057732123864682</v>
      </c>
      <c r="CD41" s="204">
        <f>((IF('1b Historical level tables'!CD34="-",0,'1b Historical level tables'!CD34)-(IF('1b Historical level tables'!CD15="-",0,'1b Historical level tables'!CD15)))*'1c Consumption adjusted levels'!$C$9/12)+IF('1b Historical level tables'!CD15="-",0,'1b Historical level tables'!CD15)</f>
        <v>14.057732123864682</v>
      </c>
      <c r="CE41" s="204">
        <f>((IF('1b Historical level tables'!CE34="-",0,'1b Historical level tables'!CE34)-(IF('1b Historical level tables'!CE15="-",0,'1b Historical level tables'!CE15)))*'1c Consumption adjusted levels'!$C$9/12)+IF('1b Historical level tables'!CE15="-",0,'1b Historical level tables'!CE15)</f>
        <v>14.057732123864682</v>
      </c>
      <c r="CF41" s="204">
        <f>((IF('1b Historical level tables'!CF34="-",0,'1b Historical level tables'!CF34)-(IF('1b Historical level tables'!CF15="-",0,'1b Historical level tables'!CF15)))*'1c Consumption adjusted levels'!$C$9/12)+IF('1b Historical level tables'!CF15="-",0,'1b Historical level tables'!CF15)</f>
        <v>0</v>
      </c>
      <c r="CG41" s="204">
        <f>((IF('1b Historical level tables'!CG34="-",0,'1b Historical level tables'!CG34)-(IF('1b Historical level tables'!CG15="-",0,'1b Historical level tables'!CG15)))*'1c Consumption adjusted levels'!$C$9/12)+IF('1b Historical level tables'!CG15="-",0,'1b Historical level tables'!CG15)</f>
        <v>0</v>
      </c>
      <c r="CH41" s="204">
        <f>((IF('1b Historical level tables'!CH34="-",0,'1b Historical level tables'!CH34)-(IF('1b Historical level tables'!CH15="-",0,'1b Historical level tables'!CH15)))*'1c Consumption adjusted levels'!$C$9/$D$9)+IF('1b Historical level tables'!CH15="-",0,'1b Historical level tables'!CH15)</f>
        <v>0</v>
      </c>
      <c r="CI41" s="204">
        <f>((IF('1b Historical level tables'!CI34="-",0,'1b Historical level tables'!CI34)-(IF('1b Historical level tables'!CI15="-",0,'1b Historical level tables'!CI15)))*'1c Consumption adjusted levels'!$C$9/$D$9)+IF('1b Historical level tables'!CI15="-",0,'1b Historical level tables'!CI15)</f>
        <v>0</v>
      </c>
      <c r="CJ41" s="144"/>
      <c r="CK41" s="174" t="s">
        <v>202</v>
      </c>
      <c r="CL41" s="204">
        <f t="shared" si="51"/>
        <v>0</v>
      </c>
      <c r="CM41" s="204">
        <f t="shared" si="52"/>
        <v>0</v>
      </c>
      <c r="CN41" s="204">
        <f t="shared" si="53"/>
        <v>0</v>
      </c>
      <c r="CO41" s="204">
        <f t="shared" si="54"/>
        <v>0</v>
      </c>
      <c r="CP41" s="204">
        <f t="shared" si="55"/>
        <v>0</v>
      </c>
      <c r="CQ41" s="204">
        <f t="shared" si="56"/>
        <v>0</v>
      </c>
      <c r="CR41" s="204">
        <f t="shared" si="57"/>
        <v>0</v>
      </c>
      <c r="CS41" s="204">
        <f t="shared" si="58"/>
        <v>14.227136924663846</v>
      </c>
      <c r="CT41" s="204">
        <f t="shared" si="59"/>
        <v>22.083161905610208</v>
      </c>
      <c r="CU41" s="204">
        <f t="shared" si="60"/>
        <v>8.2240732750866794</v>
      </c>
      <c r="CV41" s="204">
        <f t="shared" si="61"/>
        <v>0</v>
      </c>
      <c r="CW41" s="172"/>
      <c r="CX41" s="204">
        <f t="shared" si="37"/>
        <v>43.628638511410848</v>
      </c>
      <c r="CY41" s="204">
        <f t="shared" si="38"/>
        <v>43.628638511410848</v>
      </c>
      <c r="CZ41" s="204">
        <f t="shared" si="39"/>
        <v>54.695086248841477</v>
      </c>
      <c r="DA41" s="204">
        <f t="shared" si="40"/>
        <v>62.025546200497786</v>
      </c>
      <c r="DB41" s="204">
        <f t="shared" si="41"/>
        <v>11.066447737430622</v>
      </c>
      <c r="DC41" s="204">
        <f t="shared" si="42"/>
        <v>11.066447737430622</v>
      </c>
      <c r="DD41" s="204">
        <f t="shared" si="43"/>
        <v>27.905809230884103</v>
      </c>
      <c r="DE41" s="204">
        <f t="shared" si="44"/>
        <v>27.905809230884103</v>
      </c>
      <c r="DF41" s="204">
        <f t="shared" si="45"/>
        <v>27.905809230884103</v>
      </c>
      <c r="DG41" s="204">
        <f t="shared" si="46"/>
        <v>27.905809230884103</v>
      </c>
      <c r="DH41" s="204">
        <f t="shared" si="47"/>
        <v>27.905809230884103</v>
      </c>
      <c r="DI41" s="204">
        <f t="shared" si="48"/>
        <v>0</v>
      </c>
      <c r="DJ41" s="204">
        <f t="shared" si="49"/>
        <v>0</v>
      </c>
      <c r="DK41" s="204">
        <f t="shared" si="50"/>
        <v>0</v>
      </c>
      <c r="DL41" s="204">
        <f t="shared" si="50"/>
        <v>0</v>
      </c>
    </row>
    <row r="42" spans="2:116" s="158" customFormat="1" ht="10.5" customHeight="1">
      <c r="B42" s="174" t="s">
        <v>203</v>
      </c>
      <c r="C42" s="204">
        <f>((IF('1b Historical level tables'!C35="-",0,'1b Historical level tables'!C35)-(IF('1b Historical level tables'!C16="-",0,'1b Historical level tables'!C16)))*'1c Consumption adjusted levels'!$C$7/3.1)+IF('1b Historical level tables'!C16="-",0,'1b Historical level tables'!C16)</f>
        <v>78.300365586306171</v>
      </c>
      <c r="D42" s="204">
        <f>((IF('1b Historical level tables'!D35="-",0,'1b Historical level tables'!D35)-(IF('1b Historical level tables'!D16="-",0,'1b Historical level tables'!D16)))*'1c Consumption adjusted levels'!$C$7/3.1)+IF('1b Historical level tables'!D16="-",0,'1b Historical level tables'!D16)</f>
        <v>78.574663500680444</v>
      </c>
      <c r="E42" s="204">
        <f>((IF('1b Historical level tables'!E35="-",0,'1b Historical level tables'!E35)-(IF('1b Historical level tables'!E16="-",0,'1b Historical level tables'!E16)))*'1c Consumption adjusted levels'!$C$7/3.1)+IF('1b Historical level tables'!E16="-",0,'1b Historical level tables'!E16)</f>
        <v>90.791845842218635</v>
      </c>
      <c r="F42" s="204">
        <f>((IF('1b Historical level tables'!F35="-",0,'1b Historical level tables'!F35)-(IF('1b Historical level tables'!F16="-",0,'1b Historical level tables'!F16)))*'1c Consumption adjusted levels'!$C$7/3.1)+IF('1b Historical level tables'!F16="-",0,'1b Historical level tables'!F16)</f>
        <v>90.852074169151294</v>
      </c>
      <c r="G42" s="204">
        <f>((IF('1b Historical level tables'!G35="-",0,'1b Historical level tables'!G35)-(IF('1b Historical level tables'!G16="-",0,'1b Historical level tables'!G16)))*'1c Consumption adjusted levels'!$C$7/3.1)+IF('1b Historical level tables'!G16="-",0,'1b Historical level tables'!G16)</f>
        <v>97.085160415445813</v>
      </c>
      <c r="H42" s="204">
        <f>((IF('1b Historical level tables'!H35="-",0,'1b Historical level tables'!H35)-(IF('1b Historical level tables'!H16="-",0,'1b Historical level tables'!H16)))*'1c Consumption adjusted levels'!$C$7/3.1)+IF('1b Historical level tables'!H16="-",0,'1b Historical level tables'!H16)</f>
        <v>98.215756534022901</v>
      </c>
      <c r="I42" s="204">
        <f>((IF('1b Historical level tables'!I35="-",0,'1b Historical level tables'!I35)-(IF('1b Historical level tables'!I16="-",0,'1b Historical level tables'!I16)))*'1c Consumption adjusted levels'!$C$7/3.1)+IF('1b Historical level tables'!I16="-",0,'1b Historical level tables'!I16)</f>
        <v>101.02002514058842</v>
      </c>
      <c r="J42" s="204">
        <f>((IF('1b Historical level tables'!J35="-",0,'1b Historical level tables'!J35)-(IF('1b Historical level tables'!J16="-",0,'1b Historical level tables'!J16)))*'1c Consumption adjusted levels'!$C$7/3.1)+IF('1b Historical level tables'!J16="-",0,'1b Historical level tables'!J16)</f>
        <v>100.55983273551504</v>
      </c>
      <c r="K42" s="204">
        <f>((IF('1b Historical level tables'!K35="-",0,'1b Historical level tables'!K35)-(IF('1b Historical level tables'!K16="-",0,'1b Historical level tables'!K16)))*'1c Consumption adjusted levels'!$C$7/3.1)+IF('1b Historical level tables'!K16="-",0,'1b Historical level tables'!K16)</f>
        <v>106.34545437400037</v>
      </c>
      <c r="L42" s="204">
        <f>((IF('1b Historical level tables'!L35="-",0,'1b Historical level tables'!L35)-(IF('1b Historical level tables'!L16="-",0,'1b Historical level tables'!L16)))*'1c Consumption adjusted levels'!$C$7/3.1)+IF('1b Historical level tables'!L16="-",0,'1b Historical level tables'!L16)</f>
        <v>105.81446744557965</v>
      </c>
      <c r="M42" s="204">
        <f>((IF('1b Historical level tables'!M35="-",0,'1b Historical level tables'!M35)-(IF('1b Historical level tables'!M16="-",0,'1b Historical level tables'!M16)))*'1c Consumption adjusted levels'!$C$7/3.1)+IF('1b Historical level tables'!M16="-",0,'1b Historical level tables'!M16)</f>
        <v>111.47991711630441</v>
      </c>
      <c r="N42" s="172"/>
      <c r="O42" s="204">
        <f>((IF('1b Historical level tables'!O35="-",0,'1b Historical level tables'!O35)-(IF('1b Historical level tables'!O16="-",0,'1b Historical level tables'!O16)))*'1c Consumption adjusted levels'!$C$7/3.1)+IF('1b Historical level tables'!O16="-",0,'1b Historical level tables'!O16)</f>
        <v>110.5855262661711</v>
      </c>
      <c r="P42" s="204">
        <f>((IF('1b Historical level tables'!P35="-",0,'1b Historical level tables'!P35)-(IF('1b Historical level tables'!P16="-",0,'1b Historical level tables'!P16)))*'1c Consumption adjusted levels'!$C$7/3.1)+IF('1b Historical level tables'!P16="-",0,'1b Historical level tables'!P16)</f>
        <v>110.5855262661711</v>
      </c>
      <c r="Q42" s="204">
        <f>((IF('1b Historical level tables'!Q35="-",0,'1b Historical level tables'!Q35)-(IF('1b Historical level tables'!Q16="-",0,'1b Historical level tables'!Q16)))*'1c Consumption adjusted levels'!$C$7/3.1)+IF('1b Historical level tables'!Q16="-",0,'1b Historical level tables'!Q16)</f>
        <v>123.01836598332152</v>
      </c>
      <c r="R42" s="204">
        <f>((IF('1b Historical level tables'!R35="-",0,'1b Historical level tables'!R35)-(IF('1b Historical level tables'!R16="-",0,'1b Historical level tables'!R16)))*'1c Consumption adjusted levels'!$C$7/3.1)+IF('1b Historical level tables'!R16="-",0,'1b Historical level tables'!R16)</f>
        <v>123.01836598332152</v>
      </c>
      <c r="S42" s="204">
        <f>((IF('1b Historical level tables'!S35="-",0,'1b Historical level tables'!S35)-(IF('1b Historical level tables'!S16="-",0,'1b Historical level tables'!S16)))*'1c Consumption adjusted levels'!$C$7/3.1)+IF('1b Historical level tables'!S16="-",0,'1b Historical level tables'!S16)</f>
        <v>124.47789739663965</v>
      </c>
      <c r="T42" s="204">
        <f>((IF('1b Historical level tables'!T35="-",0,'1b Historical level tables'!T35)-(IF('1b Historical level tables'!T16="-",0,'1b Historical level tables'!T16)))*'1c Consumption adjusted levels'!$C$7/3.1)+IF('1b Historical level tables'!T16="-",0,'1b Historical level tables'!T16)</f>
        <v>124.47789739663965</v>
      </c>
      <c r="U42" s="204">
        <f>((IF('1b Historical level tables'!U35="-",0,'1b Historical level tables'!U35)-(IF('1b Historical level tables'!U16="-",0,'1b Historical level tables'!U16)))*'1c Consumption adjusted levels'!$C$7/3.1)+IF('1b Historical level tables'!U16="-",0,'1b Historical level tables'!U16)</f>
        <v>142.17066245575265</v>
      </c>
      <c r="V42" s="204">
        <f>((IF('1b Historical level tables'!V35="-",0,'1b Historical level tables'!V35)-(IF('1b Historical level tables'!V16="-",0,'1b Historical level tables'!V16)))*'1c Consumption adjusted levels'!$C$7/3.1)+IF('1b Historical level tables'!V16="-",0,'1b Historical level tables'!V16)</f>
        <v>142.17066245575265</v>
      </c>
      <c r="W42" s="204">
        <f>((IF('1b Historical level tables'!W35="-",0,'1b Historical level tables'!W35)-(IF('1b Historical level tables'!W16="-",0,'1b Historical level tables'!W16)))*'1c Consumption adjusted levels'!$C$7/3.1)+IF('1b Historical level tables'!W16="-",0,'1b Historical level tables'!W16)</f>
        <v>141.1687775375994</v>
      </c>
      <c r="X42" s="204">
        <f>((IF('1b Historical level tables'!X35="-",0,'1b Historical level tables'!X35)-(IF('1b Historical level tables'!X16="-",0,'1b Historical level tables'!X16)))*'1c Consumption adjusted levels'!$C$7/3.1)+IF('1b Historical level tables'!X16="-",0,'1b Historical level tables'!X16)</f>
        <v>141.1687775375994</v>
      </c>
      <c r="Y42" s="204">
        <f>((IF('1b Historical level tables'!Y35="-",0,'1b Historical level tables'!Y35)-(IF('1b Historical level tables'!Y16="-",0,'1b Historical level tables'!Y16)))*'1c Consumption adjusted levels'!$C$7/3.1)+IF('1b Historical level tables'!Y16="-",0,'1b Historical level tables'!Y16)</f>
        <v>148.2481472531361</v>
      </c>
      <c r="Z42" s="204">
        <f>((IF('1b Historical level tables'!Z35="-",0,'1b Historical level tables'!Z35)-(IF('1b Historical level tables'!Z16="-",0,'1b Historical level tables'!Z16)))*'1c Consumption adjusted levels'!$C$7/3.1)+IF('1b Historical level tables'!Z16="-",0,'1b Historical level tables'!Z16)</f>
        <v>148.2481472531361</v>
      </c>
      <c r="AA42" s="204">
        <f>((IF('1b Historical level tables'!AA35="-",0,'1b Historical level tables'!AA35)-(IF('1b Historical level tables'!AA16="-",0,'1b Historical level tables'!AA16)))*'1c Consumption adjusted levels'!$C$7/3.1)+IF('1b Historical level tables'!AA16="-",0,'1b Historical level tables'!AA16)</f>
        <v>156.07710516393848</v>
      </c>
      <c r="AB42" s="204">
        <f>((IF('1b Historical level tables'!AB35="-",0,'1b Historical level tables'!AB35)-(IF('1b Historical level tables'!AB16="-",0,'1b Historical level tables'!AB16)))*'1c Consumption adjusted levels'!$C$7/$D$7)+IF('1b Historical level tables'!AB16="-",0,'1b Historical level tables'!AB16)</f>
        <v>173.94499533158441</v>
      </c>
      <c r="AC42" s="204">
        <f>((IF('1b Historical level tables'!AC35="-",0,'1b Historical level tables'!AC35)-(IF('1b Historical level tables'!AC16="-",0,'1b Historical level tables'!AC16)))*'1c Consumption adjusted levels'!$C$7/$D$7)+IF('1b Historical level tables'!AC16="-",0,'1b Historical level tables'!AC16)</f>
        <v>77.968793938280285</v>
      </c>
      <c r="AD42" s="144"/>
      <c r="AE42" s="174" t="s">
        <v>203</v>
      </c>
      <c r="AF42" s="204">
        <f>((IF('1b Historical level tables'!AF35="-",0,'1b Historical level tables'!AF35)-(IF('1b Historical level tables'!AF16="-",0,'1b Historical level tables'!AF16)))*'1c Consumption adjusted levels'!$C$8/4.2)+IF('1b Historical level tables'!AF16="-",0,'1b Historical level tables'!AF16)</f>
        <v>110.12151904860768</v>
      </c>
      <c r="AG42" s="204">
        <f>((IF('1b Historical level tables'!AG35="-",0,'1b Historical level tables'!AG35)-(IF('1b Historical level tables'!AG16="-",0,'1b Historical level tables'!AG16)))*'1c Consumption adjusted levels'!$C$8/4.2)+IF('1b Historical level tables'!AG16="-",0,'1b Historical level tables'!AG16)</f>
        <v>110.51775362602426</v>
      </c>
      <c r="AH42" s="204">
        <f>((IF('1b Historical level tables'!AH35="-",0,'1b Historical level tables'!AH35)-(IF('1b Historical level tables'!AH16="-",0,'1b Historical level tables'!AH16)))*'1c Consumption adjusted levels'!$C$8/4.2)+IF('1b Historical level tables'!AH16="-",0,'1b Historical level tables'!AH16)</f>
        <v>127.98101129467588</v>
      </c>
      <c r="AI42" s="204">
        <f>((IF('1b Historical level tables'!AI35="-",0,'1b Historical level tables'!AI35)-(IF('1b Historical level tables'!AI16="-",0,'1b Historical level tables'!AI16)))*'1c Consumption adjusted levels'!$C$8/4.2)+IF('1b Historical level tables'!AI16="-",0,'1b Historical level tables'!AI16)</f>
        <v>128.0679774544349</v>
      </c>
      <c r="AJ42" s="204">
        <f>((IF('1b Historical level tables'!AJ35="-",0,'1b Historical level tables'!AJ35)-(IF('1b Historical level tables'!AJ16="-",0,'1b Historical level tables'!AJ16)))*'1c Consumption adjusted levels'!$C$8/4.2)+IF('1b Historical level tables'!AJ16="-",0,'1b Historical level tables'!AJ16)</f>
        <v>136.99680105922835</v>
      </c>
      <c r="AK42" s="204">
        <f>((IF('1b Historical level tables'!AK35="-",0,'1b Historical level tables'!AK35)-(IF('1b Historical level tables'!AK16="-",0,'1b Historical level tables'!AK16)))*'1c Consumption adjusted levels'!$C$8/4.2)+IF('1b Historical level tables'!AK16="-",0,'1b Historical level tables'!AK16)</f>
        <v>138.66835070806692</v>
      </c>
      <c r="AL42" s="204">
        <f>((IF('1b Historical level tables'!AL35="-",0,'1b Historical level tables'!AL35)-(IF('1b Historical level tables'!AL16="-",0,'1b Historical level tables'!AL16)))*'1c Consumption adjusted levels'!$C$8/4.2)+IF('1b Historical level tables'!AL16="-",0,'1b Historical level tables'!AL16)</f>
        <v>142.64517982899204</v>
      </c>
      <c r="AM42" s="204">
        <f>((IF('1b Historical level tables'!AM35="-",0,'1b Historical level tables'!AM35)-(IF('1b Historical level tables'!AM16="-",0,'1b Historical level tables'!AM16)))*'1c Consumption adjusted levels'!$C$8/4.2)+IF('1b Historical level tables'!AM16="-",0,'1b Historical level tables'!AM16)</f>
        <v>142.11801635159634</v>
      </c>
      <c r="AN42" s="204">
        <f>((IF('1b Historical level tables'!AN35="-",0,'1b Historical level tables'!AN35)-(IF('1b Historical level tables'!AN16="-",0,'1b Historical level tables'!AN16)))*'1c Consumption adjusted levels'!$C$8/4.2)+IF('1b Historical level tables'!AN16="-",0,'1b Historical level tables'!AN16)</f>
        <v>150.44779966790696</v>
      </c>
      <c r="AO42" s="204">
        <f>((IF('1b Historical level tables'!AO35="-",0,'1b Historical level tables'!AO35)-(IF('1b Historical level tables'!AO16="-",0,'1b Historical level tables'!AO16)))*'1c Consumption adjusted levels'!$C$8/4.2)+IF('1b Historical level tables'!AO16="-",0,'1b Historical level tables'!AO16)</f>
        <v>149.73706458353601</v>
      </c>
      <c r="AP42" s="204">
        <f>((IF('1b Historical level tables'!AP35="-",0,'1b Historical level tables'!AP35)-(IF('1b Historical level tables'!AP16="-",0,'1b Historical level tables'!AP16)))*'1c Consumption adjusted levels'!$C$8/4.2)+IF('1b Historical level tables'!AP16="-",0,'1b Historical level tables'!AP16)</f>
        <v>156.74527535065894</v>
      </c>
      <c r="AQ42" s="172"/>
      <c r="AR42" s="204">
        <f>((IF('1b Historical level tables'!AR35="-",0,'1b Historical level tables'!AR35)-(IF('1b Historical level tables'!AR16="-",0,'1b Historical level tables'!AR16)))*'1c Consumption adjusted levels'!$C$8/4.2)+IF('1b Historical level tables'!AR16="-",0,'1b Historical level tables'!AR16)</f>
        <v>155.30977206933755</v>
      </c>
      <c r="AS42" s="204">
        <f>((IF('1b Historical level tables'!AS35="-",0,'1b Historical level tables'!AS35)-(IF('1b Historical level tables'!AS16="-",0,'1b Historical level tables'!AS16)))*'1c Consumption adjusted levels'!$C$8/4.2)+IF('1b Historical level tables'!AS16="-",0,'1b Historical level tables'!AS16)</f>
        <v>155.30977206933755</v>
      </c>
      <c r="AT42" s="204">
        <f>((IF('1b Historical level tables'!AT35="-",0,'1b Historical level tables'!AT35)-(IF('1b Historical level tables'!AT16="-",0,'1b Historical level tables'!AT16)))*'1c Consumption adjusted levels'!$C$8/4.2)+IF('1b Historical level tables'!AT16="-",0,'1b Historical level tables'!AT16)</f>
        <v>173.1133391920346</v>
      </c>
      <c r="AU42" s="204">
        <f>((IF('1b Historical level tables'!AU35="-",0,'1b Historical level tables'!AU35)-(IF('1b Historical level tables'!AU16="-",0,'1b Historical level tables'!AU16)))*'1c Consumption adjusted levels'!$C$8/4.2)+IF('1b Historical level tables'!AU16="-",0,'1b Historical level tables'!AU16)</f>
        <v>173.1133391920346</v>
      </c>
      <c r="AV42" s="204">
        <f>((IF('1b Historical level tables'!AV35="-",0,'1b Historical level tables'!AV35)-(IF('1b Historical level tables'!AV16="-",0,'1b Historical level tables'!AV16)))*'1c Consumption adjusted levels'!$C$8/4.2)+IF('1b Historical level tables'!AV16="-",0,'1b Historical level tables'!AV16)</f>
        <v>175.22211382324343</v>
      </c>
      <c r="AW42" s="204">
        <f>((IF('1b Historical level tables'!AW35="-",0,'1b Historical level tables'!AW35)-(IF('1b Historical level tables'!AW16="-",0,'1b Historical level tables'!AW16)))*'1c Consumption adjusted levels'!$C$8/4.2)+IF('1b Historical level tables'!AW16="-",0,'1b Historical level tables'!AW16)</f>
        <v>175.22211382324343</v>
      </c>
      <c r="AX42" s="204">
        <f>((IF('1b Historical level tables'!AX35="-",0,'1b Historical level tables'!AX35)-(IF('1b Historical level tables'!AX16="-",0,'1b Historical level tables'!AX16)))*'1c Consumption adjusted levels'!$C$8/4.2)+IF('1b Historical level tables'!AX16="-",0,'1b Historical level tables'!AX16)</f>
        <v>200.50675579158167</v>
      </c>
      <c r="AY42" s="204">
        <f>((IF('1b Historical level tables'!AY35="-",0,'1b Historical level tables'!AY35)-(IF('1b Historical level tables'!AY16="-",0,'1b Historical level tables'!AY16)))*'1c Consumption adjusted levels'!$C$8/4.2)+IF('1b Historical level tables'!AY16="-",0,'1b Historical level tables'!AY16)</f>
        <v>200.50675579158167</v>
      </c>
      <c r="AZ42" s="204">
        <f>((IF('1b Historical level tables'!AZ35="-",0,'1b Historical level tables'!AZ35)-(IF('1b Historical level tables'!AZ16="-",0,'1b Historical level tables'!AZ16)))*'1c Consumption adjusted levels'!$C$8/4.2)+IF('1b Historical level tables'!AZ16="-",0,'1b Historical level tables'!AZ16)</f>
        <v>199.05955118244276</v>
      </c>
      <c r="BA42" s="204">
        <f>((IF('1b Historical level tables'!BA35="-",0,'1b Historical level tables'!BA35)-(IF('1b Historical level tables'!BA16="-",0,'1b Historical level tables'!BA16)))*'1c Consumption adjusted levels'!$C$8/4.2)+IF('1b Historical level tables'!BA16="-",0,'1b Historical level tables'!BA16)</f>
        <v>199.05955118244276</v>
      </c>
      <c r="BB42" s="204">
        <f>((IF('1b Historical level tables'!BB35="-",0,'1b Historical level tables'!BB35)-(IF('1b Historical level tables'!BB16="-",0,'1b Historical level tables'!BB16)))*'1c Consumption adjusted levels'!$C$8/4.2)+IF('1b Historical level tables'!BB16="-",0,'1b Historical level tables'!BB16)</f>
        <v>209.24734667101851</v>
      </c>
      <c r="BC42" s="204">
        <f>((IF('1b Historical level tables'!BC35="-",0,'1b Historical level tables'!BC35)-(IF('1b Historical level tables'!BC16="-",0,'1b Historical level tables'!BC16)))*'1c Consumption adjusted levels'!$C$8/4.2)+IF('1b Historical level tables'!BC16="-",0,'1b Historical level tables'!BC16)</f>
        <v>209.24734667101851</v>
      </c>
      <c r="BD42" s="204">
        <f>((IF('1b Historical level tables'!BD35="-",0,'1b Historical level tables'!BD35)-(IF('1b Historical level tables'!BD16="-",0,'1b Historical level tables'!BD16)))*'1c Consumption adjusted levels'!$C$8/4.2)+IF('1b Historical level tables'!BD16="-",0,'1b Historical level tables'!BD16)</f>
        <v>216.76727917558401</v>
      </c>
      <c r="BE42" s="204">
        <f>((IF('1b Historical level tables'!BE35="-",0,'1b Historical level tables'!BE35)-(IF('1b Historical level tables'!BE16="-",0,'1b Historical level tables'!BE16)))*'1c Consumption adjusted levels'!$C$8/$D$8)+IF('1b Historical level tables'!BE16="-",0,'1b Historical level tables'!BE16)</f>
        <v>241.03087654584155</v>
      </c>
      <c r="BF42" s="204">
        <f>((IF('1b Historical level tables'!BF35="-",0,'1b Historical level tables'!BF35)-(IF('1b Historical level tables'!BF16="-",0,'1b Historical level tables'!BF16)))*'1c Consumption adjusted levels'!$C$8/$D$8)+IF('1b Historical level tables'!BF16="-",0,'1b Historical level tables'!BF16)</f>
        <v>111.05576023678213</v>
      </c>
      <c r="BH42" s="174" t="s">
        <v>203</v>
      </c>
      <c r="BI42" s="204">
        <f>((IF('1b Historical level tables'!BI35="-",0,'1b Historical level tables'!BI35)-(IF('1b Historical level tables'!BI16="-",0,'1b Historical level tables'!BI16)))*'1c Consumption adjusted levels'!$C$9/12)+IF('1b Historical level tables'!BI16="-",0,'1b Historical level tables'!BI16)</f>
        <v>18.589347462596031</v>
      </c>
      <c r="BJ42" s="204">
        <f>((IF('1b Historical level tables'!BJ35="-",0,'1b Historical level tables'!BJ35)-(IF('1b Historical level tables'!BJ16="-",0,'1b Historical level tables'!BJ16)))*'1c Consumption adjusted levels'!$C$9/12)+IF('1b Historical level tables'!BJ16="-",0,'1b Historical level tables'!BJ16)</f>
        <v>18.589347462596031</v>
      </c>
      <c r="BK42" s="204">
        <f>((IF('1b Historical level tables'!BK35="-",0,'1b Historical level tables'!BK35)-(IF('1b Historical level tables'!BK16="-",0,'1b Historical level tables'!BK16)))*'1c Consumption adjusted levels'!$C$9/12)+IF('1b Historical level tables'!BK16="-",0,'1b Historical level tables'!BK16)</f>
        <v>20.27992348825952</v>
      </c>
      <c r="BL42" s="204">
        <f>((IF('1b Historical level tables'!BL35="-",0,'1b Historical level tables'!BL35)-(IF('1b Historical level tables'!BL16="-",0,'1b Historical level tables'!BL16)))*'1c Consumption adjusted levels'!$C$9/12)+IF('1b Historical level tables'!BL16="-",0,'1b Historical level tables'!BL16)</f>
        <v>20.277026602134171</v>
      </c>
      <c r="BM42" s="204">
        <f>((IF('1b Historical level tables'!BM35="-",0,'1b Historical level tables'!BM35)-(IF('1b Historical level tables'!BM16="-",0,'1b Historical level tables'!BM16)))*'1c Consumption adjusted levels'!$C$9/12)+IF('1b Historical level tables'!BM16="-",0,'1b Historical level tables'!BM16)</f>
        <v>20.91057942413557</v>
      </c>
      <c r="BN42" s="204">
        <f>((IF('1b Historical level tables'!BN35="-",0,'1b Historical level tables'!BN35)-(IF('1b Historical level tables'!BN16="-",0,'1b Historical level tables'!BN16)))*'1c Consumption adjusted levels'!$C$9/12)+IF('1b Historical level tables'!BN16="-",0,'1b Historical level tables'!BN16)</f>
        <v>21.210069154821277</v>
      </c>
      <c r="BO42" s="204">
        <f>((IF('1b Historical level tables'!BO35="-",0,'1b Historical level tables'!BO35)-(IF('1b Historical level tables'!BO16="-",0,'1b Historical level tables'!BO16)))*'1c Consumption adjusted levels'!$C$9/12)+IF('1b Historical level tables'!BO16="-",0,'1b Historical level tables'!BO16)</f>
        <v>24.510994414041289</v>
      </c>
      <c r="BP42" s="204">
        <f>((IF('1b Historical level tables'!BP35="-",0,'1b Historical level tables'!BP35)-(IF('1b Historical level tables'!BP16="-",0,'1b Historical level tables'!BP16)))*'1c Consumption adjusted levels'!$C$9/12)+IF('1b Historical level tables'!BP16="-",0,'1b Historical level tables'!BP16)</f>
        <v>23.454049927225501</v>
      </c>
      <c r="BQ42" s="204">
        <f>((IF('1b Historical level tables'!BQ35="-",0,'1b Historical level tables'!BQ35)-(IF('1b Historical level tables'!BQ16="-",0,'1b Historical level tables'!BQ16)))*'1c Consumption adjusted levels'!$C$9/12)+IF('1b Historical level tables'!BQ16="-",0,'1b Historical level tables'!BQ16)</f>
        <v>23.260281711596061</v>
      </c>
      <c r="BR42" s="204">
        <f>((IF('1b Historical level tables'!BR35="-",0,'1b Historical level tables'!BR35)-(IF('1b Historical level tables'!BR16="-",0,'1b Historical level tables'!BR16)))*'1c Consumption adjusted levels'!$C$9/12)+IF('1b Historical level tables'!BR16="-",0,'1b Historical level tables'!BR16)</f>
        <v>23.15549455171432</v>
      </c>
      <c r="BS42" s="204">
        <f>((IF('1b Historical level tables'!BS35="-",0,'1b Historical level tables'!BS35)-(IF('1b Historical level tables'!BS16="-",0,'1b Historical level tables'!BS16)))*'1c Consumption adjusted levels'!$C$9/12)+IF('1b Historical level tables'!BS16="-",0,'1b Historical level tables'!BS16)</f>
        <v>32.489829807946336</v>
      </c>
      <c r="BT42" s="172"/>
      <c r="BU42" s="204">
        <f>((IF('1b Historical level tables'!BU35="-",0,'1b Historical level tables'!BU35)-(IF('1b Historical level tables'!BU16="-",0,'1b Historical level tables'!BU16)))*'1c Consumption adjusted levels'!$C$9/12)+IF('1b Historical level tables'!BU16="-",0,'1b Historical level tables'!BU16)</f>
        <v>32.60785013397534</v>
      </c>
      <c r="BV42" s="204">
        <f>((IF('1b Historical level tables'!BV35="-",0,'1b Historical level tables'!BV35)-(IF('1b Historical level tables'!BV16="-",0,'1b Historical level tables'!BV16)))*'1c Consumption adjusted levels'!$C$9/12)+IF('1b Historical level tables'!BV16="-",0,'1b Historical level tables'!BV16)</f>
        <v>32.60785013397534</v>
      </c>
      <c r="BW42" s="204">
        <f>((IF('1b Historical level tables'!BW35="-",0,'1b Historical level tables'!BW35)-(IF('1b Historical level tables'!BW16="-",0,'1b Historical level tables'!BW16)))*'1c Consumption adjusted levels'!$C$9/12)+IF('1b Historical level tables'!BW16="-",0,'1b Historical level tables'!BW16)</f>
        <v>32.984693405124489</v>
      </c>
      <c r="BX42" s="204">
        <f>((IF('1b Historical level tables'!BX35="-",0,'1b Historical level tables'!BX35)-(IF('1b Historical level tables'!BX16="-",0,'1b Historical level tables'!BX16)))*'1c Consumption adjusted levels'!$C$9/12)+IF('1b Historical level tables'!BX16="-",0,'1b Historical level tables'!BX16)</f>
        <v>32.984693405124489</v>
      </c>
      <c r="BY42" s="204">
        <f>((IF('1b Historical level tables'!BY35="-",0,'1b Historical level tables'!BY35)-(IF('1b Historical level tables'!BY16="-",0,'1b Historical level tables'!BY16)))*'1c Consumption adjusted levels'!$C$9/12)+IF('1b Historical level tables'!BY16="-",0,'1b Historical level tables'!BY16)</f>
        <v>32.982648073145015</v>
      </c>
      <c r="BZ42" s="204">
        <f>((IF('1b Historical level tables'!BZ35="-",0,'1b Historical level tables'!BZ35)-(IF('1b Historical level tables'!BZ16="-",0,'1b Historical level tables'!BZ16)))*'1c Consumption adjusted levels'!$C$9/12)+IF('1b Historical level tables'!BZ16="-",0,'1b Historical level tables'!BZ16)</f>
        <v>32.982648073145015</v>
      </c>
      <c r="CA42" s="204">
        <f>((IF('1b Historical level tables'!CA35="-",0,'1b Historical level tables'!CA35)-(IF('1b Historical level tables'!CA16="-",0,'1b Historical level tables'!CA16)))*'1c Consumption adjusted levels'!$C$9/12)+IF('1b Historical level tables'!CA16="-",0,'1b Historical level tables'!CA16)</f>
        <v>45.724751066233196</v>
      </c>
      <c r="CB42" s="204">
        <f>((IF('1b Historical level tables'!CB35="-",0,'1b Historical level tables'!CB35)-(IF('1b Historical level tables'!CB16="-",0,'1b Historical level tables'!CB16)))*'1c Consumption adjusted levels'!$C$9/12)+IF('1b Historical level tables'!CB16="-",0,'1b Historical level tables'!CB16)</f>
        <v>45.724751066233196</v>
      </c>
      <c r="CC42" s="204">
        <f>((IF('1b Historical level tables'!CC35="-",0,'1b Historical level tables'!CC35)-(IF('1b Historical level tables'!CC16="-",0,'1b Historical level tables'!CC16)))*'1c Consumption adjusted levels'!$C$9/12)+IF('1b Historical level tables'!CC16="-",0,'1b Historical level tables'!CC16)</f>
        <v>45.674089666460191</v>
      </c>
      <c r="CD42" s="204">
        <f>((IF('1b Historical level tables'!CD35="-",0,'1b Historical level tables'!CD35)-(IF('1b Historical level tables'!CD16="-",0,'1b Historical level tables'!CD16)))*'1c Consumption adjusted levels'!$C$9/12)+IF('1b Historical level tables'!CD16="-",0,'1b Historical level tables'!CD16)</f>
        <v>45.674089666460191</v>
      </c>
      <c r="CE42" s="204">
        <f>((IF('1b Historical level tables'!CE35="-",0,'1b Historical level tables'!CE35)-(IF('1b Historical level tables'!CE16="-",0,'1b Historical level tables'!CE16)))*'1c Consumption adjusted levels'!$C$9/12)+IF('1b Historical level tables'!CE16="-",0,'1b Historical level tables'!CE16)</f>
        <v>49.494141074666238</v>
      </c>
      <c r="CF42" s="204">
        <f>((IF('1b Historical level tables'!CF35="-",0,'1b Historical level tables'!CF35)-(IF('1b Historical level tables'!CF16="-",0,'1b Historical level tables'!CF16)))*'1c Consumption adjusted levels'!$C$9/12)+IF('1b Historical level tables'!CF16="-",0,'1b Historical level tables'!CF16)</f>
        <v>49.494141074666238</v>
      </c>
      <c r="CG42" s="204">
        <f>((IF('1b Historical level tables'!CG35="-",0,'1b Historical level tables'!CG35)-(IF('1b Historical level tables'!CG16="-",0,'1b Historical level tables'!CG16)))*'1c Consumption adjusted levels'!$C$9/12)+IF('1b Historical level tables'!CG16="-",0,'1b Historical level tables'!CG16)</f>
        <v>58.699982032827094</v>
      </c>
      <c r="CH42" s="204">
        <f>((IF('1b Historical level tables'!CH35="-",0,'1b Historical level tables'!CH35)-(IF('1b Historical level tables'!CH16="-",0,'1b Historical level tables'!CH16)))*'1c Consumption adjusted levels'!$C$9/$D$9)+IF('1b Historical level tables'!CH16="-",0,'1b Historical level tables'!CH16)</f>
        <v>62.110199268747593</v>
      </c>
      <c r="CI42" s="204">
        <f>((IF('1b Historical level tables'!CI35="-",0,'1b Historical level tables'!CI35)-(IF('1b Historical level tables'!CI16="-",0,'1b Historical level tables'!CI16)))*'1c Consumption adjusted levels'!$C$9/$D$9)+IF('1b Historical level tables'!CI16="-",0,'1b Historical level tables'!CI16)</f>
        <v>28.083833243280782</v>
      </c>
      <c r="CJ42" s="144"/>
      <c r="CK42" s="174" t="s">
        <v>203</v>
      </c>
      <c r="CL42" s="204">
        <f t="shared" si="51"/>
        <v>96.889713048902195</v>
      </c>
      <c r="CM42" s="204">
        <f t="shared" si="52"/>
        <v>97.164010963276468</v>
      </c>
      <c r="CN42" s="204">
        <f t="shared" si="53"/>
        <v>111.07176933047816</v>
      </c>
      <c r="CO42" s="204">
        <f t="shared" si="54"/>
        <v>111.12910077128547</v>
      </c>
      <c r="CP42" s="204">
        <f t="shared" si="55"/>
        <v>117.99573983958138</v>
      </c>
      <c r="CQ42" s="204">
        <f t="shared" si="56"/>
        <v>119.42582568884418</v>
      </c>
      <c r="CR42" s="204">
        <f t="shared" si="57"/>
        <v>125.53101955462971</v>
      </c>
      <c r="CS42" s="204">
        <f t="shared" si="58"/>
        <v>124.01388266274054</v>
      </c>
      <c r="CT42" s="204">
        <f t="shared" si="59"/>
        <v>129.60573608559642</v>
      </c>
      <c r="CU42" s="204">
        <f t="shared" si="60"/>
        <v>128.96996199729398</v>
      </c>
      <c r="CV42" s="204">
        <f t="shared" si="61"/>
        <v>143.96974692425073</v>
      </c>
      <c r="CW42" s="172"/>
      <c r="CX42" s="204">
        <f t="shared" si="37"/>
        <v>143.19337640014643</v>
      </c>
      <c r="CY42" s="204">
        <f t="shared" si="38"/>
        <v>143.19337640014643</v>
      </c>
      <c r="CZ42" s="204">
        <f t="shared" si="39"/>
        <v>156.00305938844599</v>
      </c>
      <c r="DA42" s="204">
        <f t="shared" si="40"/>
        <v>156.00305938844599</v>
      </c>
      <c r="DB42" s="204">
        <f t="shared" si="41"/>
        <v>157.46054546978468</v>
      </c>
      <c r="DC42" s="204">
        <f t="shared" si="42"/>
        <v>157.46054546978468</v>
      </c>
      <c r="DD42" s="204">
        <f t="shared" si="43"/>
        <v>187.89541352198586</v>
      </c>
      <c r="DE42" s="204">
        <f t="shared" si="44"/>
        <v>187.89541352198586</v>
      </c>
      <c r="DF42" s="204">
        <f t="shared" si="45"/>
        <v>186.84286720405959</v>
      </c>
      <c r="DG42" s="204">
        <f t="shared" si="46"/>
        <v>186.84286720405959</v>
      </c>
      <c r="DH42" s="204">
        <f t="shared" si="47"/>
        <v>197.74228832780233</v>
      </c>
      <c r="DI42" s="204">
        <f t="shared" si="48"/>
        <v>197.74228832780233</v>
      </c>
      <c r="DJ42" s="204">
        <f t="shared" si="49"/>
        <v>214.77708719676559</v>
      </c>
      <c r="DK42" s="204">
        <f t="shared" si="50"/>
        <v>236.05519460033202</v>
      </c>
      <c r="DL42" s="204">
        <f t="shared" si="50"/>
        <v>106.05262718156106</v>
      </c>
    </row>
    <row r="43" spans="2:116" s="158" customFormat="1" ht="10.5" customHeight="1">
      <c r="B43" s="174" t="s">
        <v>204</v>
      </c>
      <c r="C43" s="204">
        <f>((IF('1b Historical level tables'!C36="-",0,'1b Historical level tables'!C36)-(IF('1b Historical level tables'!C17="-",0,'1b Historical level tables'!C17)))*'1c Consumption adjusted levels'!$C$7/3.1)+IF('1b Historical level tables'!C17="-",0,'1b Historical level tables'!C17)</f>
        <v>119.65420827879916</v>
      </c>
      <c r="D43" s="204">
        <f>((IF('1b Historical level tables'!D36="-",0,'1b Historical level tables'!D36)-(IF('1b Historical level tables'!D17="-",0,'1b Historical level tables'!D17)))*'1c Consumption adjusted levels'!$C$7/3.1)+IF('1b Historical level tables'!D17="-",0,'1b Historical level tables'!D17)</f>
        <v>120.43017548377533</v>
      </c>
      <c r="E43" s="204">
        <f>((IF('1b Historical level tables'!E36="-",0,'1b Historical level tables'!E36)-(IF('1b Historical level tables'!E17="-",0,'1b Historical level tables'!E17)))*'1c Consumption adjusted levels'!$C$7/3.1)+IF('1b Historical level tables'!E17="-",0,'1b Historical level tables'!E17)</f>
        <v>116.84599104720263</v>
      </c>
      <c r="F43" s="204">
        <f>((IF('1b Historical level tables'!F36="-",0,'1b Historical level tables'!F36)-(IF('1b Historical level tables'!F17="-",0,'1b Historical level tables'!F17)))*'1c Consumption adjusted levels'!$C$7/3.1)+IF('1b Historical level tables'!F17="-",0,'1b Historical level tables'!F17)</f>
        <v>116.50272864181775</v>
      </c>
      <c r="G43" s="204">
        <f>((IF('1b Historical level tables'!G36="-",0,'1b Historical level tables'!G36)-(IF('1b Historical level tables'!G17="-",0,'1b Historical level tables'!G17)))*'1c Consumption adjusted levels'!$C$7/3.1)+IF('1b Historical level tables'!G17="-",0,'1b Historical level tables'!G17)</f>
        <v>122.77780180608403</v>
      </c>
      <c r="H43" s="204">
        <f>((IF('1b Historical level tables'!H36="-",0,'1b Historical level tables'!H36)-(IF('1b Historical level tables'!H17="-",0,'1b Historical level tables'!H17)))*'1c Consumption adjusted levels'!$C$7/3.1)+IF('1b Historical level tables'!H17="-",0,'1b Historical level tables'!H17)</f>
        <v>124.27712261135555</v>
      </c>
      <c r="I43" s="204">
        <f>((IF('1b Historical level tables'!I36="-",0,'1b Historical level tables'!I36)-(IF('1b Historical level tables'!I17="-",0,'1b Historical level tables'!I17)))*'1c Consumption adjusted levels'!$C$7/3.1)+IF('1b Historical level tables'!I17="-",0,'1b Historical level tables'!I17)</f>
        <v>124.61634031534872</v>
      </c>
      <c r="J43" s="204">
        <f>((IF('1b Historical level tables'!J36="-",0,'1b Historical level tables'!J36)-(IF('1b Historical level tables'!J17="-",0,'1b Historical level tables'!J17)))*'1c Consumption adjusted levels'!$C$7/3.1)+IF('1b Historical level tables'!J17="-",0,'1b Historical level tables'!J17)</f>
        <v>127.65147306888983</v>
      </c>
      <c r="K43" s="204">
        <f>((IF('1b Historical level tables'!K36="-",0,'1b Historical level tables'!K36)-(IF('1b Historical level tables'!K17="-",0,'1b Historical level tables'!K17)))*'1c Consumption adjusted levels'!$C$7/3.1)+IF('1b Historical level tables'!K17="-",0,'1b Historical level tables'!K17)</f>
        <v>135.64030276956268</v>
      </c>
      <c r="L43" s="204">
        <f>((IF('1b Historical level tables'!L36="-",0,'1b Historical level tables'!L36)-(IF('1b Historical level tables'!L17="-",0,'1b Historical level tables'!L17)))*'1c Consumption adjusted levels'!$C$7/3.1)+IF('1b Historical level tables'!L17="-",0,'1b Historical level tables'!L17)</f>
        <v>135.74046380309898</v>
      </c>
      <c r="M43" s="204">
        <f>((IF('1b Historical level tables'!M36="-",0,'1b Historical level tables'!M36)-(IF('1b Historical level tables'!M17="-",0,'1b Historical level tables'!M17)))*'1c Consumption adjusted levels'!$C$7/3.1)+IF('1b Historical level tables'!M17="-",0,'1b Historical level tables'!M17)</f>
        <v>186.60371118906642</v>
      </c>
      <c r="N43" s="172"/>
      <c r="O43" s="204">
        <f>((IF('1b Historical level tables'!O36="-",0,'1b Historical level tables'!O36)-(IF('1b Historical level tables'!O17="-",0,'1b Historical level tables'!O17)))*'1c Consumption adjusted levels'!$C$7/3.1)+IF('1b Historical level tables'!O17="-",0,'1b Historical level tables'!O17)</f>
        <v>191.31244731621609</v>
      </c>
      <c r="P43" s="204">
        <f>((IF('1b Historical level tables'!P36="-",0,'1b Historical level tables'!P36)-(IF('1b Historical level tables'!P17="-",0,'1b Historical level tables'!P17)))*'1c Consumption adjusted levels'!$C$7/3.1)+IF('1b Historical level tables'!P17="-",0,'1b Historical level tables'!P17)</f>
        <v>191.31244731621609</v>
      </c>
      <c r="Q43" s="204">
        <f>((IF('1b Historical level tables'!Q36="-",0,'1b Historical level tables'!Q36)-(IF('1b Historical level tables'!Q17="-",0,'1b Historical level tables'!Q17)))*'1c Consumption adjusted levels'!$C$7/3.1)+IF('1b Historical level tables'!Q17="-",0,'1b Historical level tables'!Q17)</f>
        <v>210.12740172038917</v>
      </c>
      <c r="R43" s="204">
        <f>((IF('1b Historical level tables'!R36="-",0,'1b Historical level tables'!R36)-(IF('1b Historical level tables'!R17="-",0,'1b Historical level tables'!R17)))*'1c Consumption adjusted levels'!$C$7/3.1)+IF('1b Historical level tables'!R17="-",0,'1b Historical level tables'!R17)</f>
        <v>215.54625370060393</v>
      </c>
      <c r="S43" s="204">
        <f>((IF('1b Historical level tables'!S36="-",0,'1b Historical level tables'!S36)-(IF('1b Historical level tables'!S17="-",0,'1b Historical level tables'!S17)))*'1c Consumption adjusted levels'!$C$7/3.1)+IF('1b Historical level tables'!S17="-",0,'1b Historical level tables'!S17)</f>
        <v>216.41057763184469</v>
      </c>
      <c r="T43" s="204">
        <f>((IF('1b Historical level tables'!T36="-",0,'1b Historical level tables'!T36)-(IF('1b Historical level tables'!T17="-",0,'1b Historical level tables'!T17)))*'1c Consumption adjusted levels'!$C$7/3.1)+IF('1b Historical level tables'!T17="-",0,'1b Historical level tables'!T17)</f>
        <v>216.41057763184469</v>
      </c>
      <c r="U43" s="204">
        <f>((IF('1b Historical level tables'!U36="-",0,'1b Historical level tables'!U36)-(IF('1b Historical level tables'!U17="-",0,'1b Historical level tables'!U17)))*'1c Consumption adjusted levels'!$C$7/3.1)+IF('1b Historical level tables'!U17="-",0,'1b Historical level tables'!U17)</f>
        <v>204.46172840005272</v>
      </c>
      <c r="V43" s="204">
        <f>((IF('1b Historical level tables'!V36="-",0,'1b Historical level tables'!V36)-(IF('1b Historical level tables'!V17="-",0,'1b Historical level tables'!V17)))*'1c Consumption adjusted levels'!$C$7/3.1)+IF('1b Historical level tables'!V17="-",0,'1b Historical level tables'!V17)</f>
        <v>199.01381804450449</v>
      </c>
      <c r="W43" s="204">
        <f>((IF('1b Historical level tables'!W36="-",0,'1b Historical level tables'!W36)-(IF('1b Historical level tables'!W17="-",0,'1b Historical level tables'!W17)))*'1c Consumption adjusted levels'!$C$7/3.1)+IF('1b Historical level tables'!W17="-",0,'1b Historical level tables'!W17)</f>
        <v>211.51926460849654</v>
      </c>
      <c r="X43" s="204">
        <f>((IF('1b Historical level tables'!X36="-",0,'1b Historical level tables'!X36)-(IF('1b Historical level tables'!X17="-",0,'1b Historical level tables'!X17)))*'1c Consumption adjusted levels'!$C$7/3.1)+IF('1b Historical level tables'!X17="-",0,'1b Historical level tables'!X17)</f>
        <v>211.51926460849654</v>
      </c>
      <c r="Y43" s="204">
        <f>((IF('1b Historical level tables'!Y36="-",0,'1b Historical level tables'!Y36)-(IF('1b Historical level tables'!Y17="-",0,'1b Historical level tables'!Y17)))*'1c Consumption adjusted levels'!$C$7/3.1)+IF('1b Historical level tables'!Y17="-",0,'1b Historical level tables'!Y17)</f>
        <v>198.15884474571919</v>
      </c>
      <c r="Z43" s="204">
        <f>((IF('1b Historical level tables'!Z36="-",0,'1b Historical level tables'!Z36)-(IF('1b Historical level tables'!Z17="-",0,'1b Historical level tables'!Z17)))*'1c Consumption adjusted levels'!$C$7/3.1)+IF('1b Historical level tables'!Z17="-",0,'1b Historical level tables'!Z17)</f>
        <v>198.15884474571919</v>
      </c>
      <c r="AA43" s="204">
        <f>((IF('1b Historical level tables'!AA36="-",0,'1b Historical level tables'!AA36)-(IF('1b Historical level tables'!AA17="-",0,'1b Historical level tables'!AA17)))*'1c Consumption adjusted levels'!$C$7/3.1)+IF('1b Historical level tables'!AA17="-",0,'1b Historical level tables'!AA17)</f>
        <v>213.54561357910882</v>
      </c>
      <c r="AB43" s="204">
        <f>((IF('1b Historical level tables'!AB36="-",0,'1b Historical level tables'!AB36)-(IF('1b Historical level tables'!AB17="-",0,'1b Historical level tables'!AB17)))*'1c Consumption adjusted levels'!$C$7/$D$7)+IF('1b Historical level tables'!AB17="-",0,'1b Historical level tables'!AB17)</f>
        <v>214.37155829707672</v>
      </c>
      <c r="AC43" s="204">
        <f>((IF('1b Historical level tables'!AC36="-",0,'1b Historical level tables'!AC36)-(IF('1b Historical level tables'!AC17="-",0,'1b Historical level tables'!AC17)))*'1c Consumption adjusted levels'!$C$7/$D$7)+IF('1b Historical level tables'!AC17="-",0,'1b Historical level tables'!AC17)</f>
        <v>240.85979670043099</v>
      </c>
      <c r="AD43" s="144"/>
      <c r="AE43" s="174" t="s">
        <v>204</v>
      </c>
      <c r="AF43" s="204">
        <f>((IF('1b Historical level tables'!AF36="-",0,'1b Historical level tables'!AF36)-(IF('1b Historical level tables'!AF17="-",0,'1b Historical level tables'!AF17)))*'1c Consumption adjusted levels'!$C$8/4.2)+IF('1b Historical level tables'!AF17="-",0,'1b Historical level tables'!AF17)</f>
        <v>131.80360217659251</v>
      </c>
      <c r="AG43" s="204">
        <f>((IF('1b Historical level tables'!AG36="-",0,'1b Historical level tables'!AG36)-(IF('1b Historical level tables'!AG17="-",0,'1b Historical level tables'!AG17)))*'1c Consumption adjusted levels'!$C$8/4.2)+IF('1b Historical level tables'!AG17="-",0,'1b Historical level tables'!AG17)</f>
        <v>132.92285579848067</v>
      </c>
      <c r="AH43" s="204">
        <f>((IF('1b Historical level tables'!AH36="-",0,'1b Historical level tables'!AH36)-(IF('1b Historical level tables'!AH17="-",0,'1b Historical level tables'!AH17)))*'1c Consumption adjusted levels'!$C$8/4.2)+IF('1b Historical level tables'!AH17="-",0,'1b Historical level tables'!AH17)</f>
        <v>137.45935893706141</v>
      </c>
      <c r="AI43" s="204">
        <f>((IF('1b Historical level tables'!AI36="-",0,'1b Historical level tables'!AI36)-(IF('1b Historical level tables'!AI17="-",0,'1b Historical level tables'!AI17)))*'1c Consumption adjusted levels'!$C$8/4.2)+IF('1b Historical level tables'!AI17="-",0,'1b Historical level tables'!AI17)</f>
        <v>136.96423313294895</v>
      </c>
      <c r="AJ43" s="204">
        <f>((IF('1b Historical level tables'!AJ36="-",0,'1b Historical level tables'!AJ36)-(IF('1b Historical level tables'!AJ17="-",0,'1b Historical level tables'!AJ17)))*'1c Consumption adjusted levels'!$C$8/4.2)+IF('1b Historical level tables'!AJ17="-",0,'1b Historical level tables'!AJ17)</f>
        <v>145.0980523627066</v>
      </c>
      <c r="AK43" s="204">
        <f>((IF('1b Historical level tables'!AK36="-",0,'1b Historical level tables'!AK36)-(IF('1b Historical level tables'!AK17="-",0,'1b Historical level tables'!AK17)))*'1c Consumption adjusted levels'!$C$8/4.2)+IF('1b Historical level tables'!AK17="-",0,'1b Historical level tables'!AK17)</f>
        <v>145.96391081032471</v>
      </c>
      <c r="AL43" s="204">
        <f>((IF('1b Historical level tables'!AL36="-",0,'1b Historical level tables'!AL36)-(IF('1b Historical level tables'!AL17="-",0,'1b Historical level tables'!AL17)))*'1c Consumption adjusted levels'!$C$8/4.2)+IF('1b Historical level tables'!AL17="-",0,'1b Historical level tables'!AL17)</f>
        <v>146.85312858700027</v>
      </c>
      <c r="AM43" s="204">
        <f>((IF('1b Historical level tables'!AM36="-",0,'1b Historical level tables'!AM36)-(IF('1b Historical level tables'!AM17="-",0,'1b Historical level tables'!AM17)))*'1c Consumption adjusted levels'!$C$8/4.2)+IF('1b Historical level tables'!AM17="-",0,'1b Historical level tables'!AM17)</f>
        <v>149.85432611460479</v>
      </c>
      <c r="AN43" s="204">
        <f>((IF('1b Historical level tables'!AN36="-",0,'1b Historical level tables'!AN36)-(IF('1b Historical level tables'!AN17="-",0,'1b Historical level tables'!AN17)))*'1c Consumption adjusted levels'!$C$8/4.2)+IF('1b Historical level tables'!AN17="-",0,'1b Historical level tables'!AN17)</f>
        <v>160.08509717193974</v>
      </c>
      <c r="AO43" s="204">
        <f>((IF('1b Historical level tables'!AO36="-",0,'1b Historical level tables'!AO36)-(IF('1b Historical level tables'!AO17="-",0,'1b Historical level tables'!AO17)))*'1c Consumption adjusted levels'!$C$8/4.2)+IF('1b Historical level tables'!AO17="-",0,'1b Historical level tables'!AO17)</f>
        <v>159.1733906583697</v>
      </c>
      <c r="AP43" s="204">
        <f>((IF('1b Historical level tables'!AP36="-",0,'1b Historical level tables'!AP36)-(IF('1b Historical level tables'!AP17="-",0,'1b Historical level tables'!AP17)))*'1c Consumption adjusted levels'!$C$8/4.2)+IF('1b Historical level tables'!AP17="-",0,'1b Historical level tables'!AP17)</f>
        <v>202.12848997534746</v>
      </c>
      <c r="AQ43" s="172"/>
      <c r="AR43" s="204">
        <f>((IF('1b Historical level tables'!AR36="-",0,'1b Historical level tables'!AR36)-(IF('1b Historical level tables'!AR17="-",0,'1b Historical level tables'!AR17)))*'1c Consumption adjusted levels'!$C$8/4.2)+IF('1b Historical level tables'!AR17="-",0,'1b Historical level tables'!AR17)</f>
        <v>212.10602371861245</v>
      </c>
      <c r="AS43" s="204">
        <f>((IF('1b Historical level tables'!AS36="-",0,'1b Historical level tables'!AS36)-(IF('1b Historical level tables'!AS17="-",0,'1b Historical level tables'!AS17)))*'1c Consumption adjusted levels'!$C$8/4.2)+IF('1b Historical level tables'!AS17="-",0,'1b Historical level tables'!AS17)</f>
        <v>212.10602371861245</v>
      </c>
      <c r="AT43" s="204">
        <f>((IF('1b Historical level tables'!AT36="-",0,'1b Historical level tables'!AT36)-(IF('1b Historical level tables'!AT17="-",0,'1b Historical level tables'!AT17)))*'1c Consumption adjusted levels'!$C$8/4.2)+IF('1b Historical level tables'!AT17="-",0,'1b Historical level tables'!AT17)</f>
        <v>241.61685165601995</v>
      </c>
      <c r="AU43" s="204">
        <f>((IF('1b Historical level tables'!AU36="-",0,'1b Historical level tables'!AU36)-(IF('1b Historical level tables'!AU17="-",0,'1b Historical level tables'!AU17)))*'1c Consumption adjusted levels'!$C$8/4.2)+IF('1b Historical level tables'!AU17="-",0,'1b Historical level tables'!AU17)</f>
        <v>248.96480289969946</v>
      </c>
      <c r="AV43" s="204">
        <f>((IF('1b Historical level tables'!AV36="-",0,'1b Historical level tables'!AV36)-(IF('1b Historical level tables'!AV17="-",0,'1b Historical level tables'!AV17)))*'1c Consumption adjusted levels'!$C$8/4.2)+IF('1b Historical level tables'!AV17="-",0,'1b Historical level tables'!AV17)</f>
        <v>252.57889383419959</v>
      </c>
      <c r="AW43" s="204">
        <f>((IF('1b Historical level tables'!AW36="-",0,'1b Historical level tables'!AW36)-(IF('1b Historical level tables'!AW17="-",0,'1b Historical level tables'!AW17)))*'1c Consumption adjusted levels'!$C$8/4.2)+IF('1b Historical level tables'!AW17="-",0,'1b Historical level tables'!AW17)</f>
        <v>252.57889383419959</v>
      </c>
      <c r="AX43" s="204">
        <f>((IF('1b Historical level tables'!AX36="-",0,'1b Historical level tables'!AX36)-(IF('1b Historical level tables'!AX17="-",0,'1b Historical level tables'!AX17)))*'1c Consumption adjusted levels'!$C$8/4.2)+IF('1b Historical level tables'!AX17="-",0,'1b Historical level tables'!AX17)</f>
        <v>227.1652563917923</v>
      </c>
      <c r="AY43" s="204">
        <f>((IF('1b Historical level tables'!AY36="-",0,'1b Historical level tables'!AY36)-(IF('1b Historical level tables'!AY17="-",0,'1b Historical level tables'!AY17)))*'1c Consumption adjusted levels'!$C$8/4.2)+IF('1b Historical level tables'!AY17="-",0,'1b Historical level tables'!AY17)</f>
        <v>219.77598138526602</v>
      </c>
      <c r="AZ43" s="204">
        <f>((IF('1b Historical level tables'!AZ36="-",0,'1b Historical level tables'!AZ36)-(IF('1b Historical level tables'!AZ17="-",0,'1b Historical level tables'!AZ17)))*'1c Consumption adjusted levels'!$C$8/4.2)+IF('1b Historical level tables'!AZ17="-",0,'1b Historical level tables'!AZ17)</f>
        <v>239.19551262149673</v>
      </c>
      <c r="BA43" s="204">
        <f>((IF('1b Historical level tables'!BA36="-",0,'1b Historical level tables'!BA36)-(IF('1b Historical level tables'!BA17="-",0,'1b Historical level tables'!BA17)))*'1c Consumption adjusted levels'!$C$8/4.2)+IF('1b Historical level tables'!BA17="-",0,'1b Historical level tables'!BA17)</f>
        <v>239.19551262149673</v>
      </c>
      <c r="BB43" s="204">
        <f>((IF('1b Historical level tables'!BB36="-",0,'1b Historical level tables'!BB36)-(IF('1b Historical level tables'!BB17="-",0,'1b Historical level tables'!BB17)))*'1c Consumption adjusted levels'!$C$8/4.2)+IF('1b Historical level tables'!BB17="-",0,'1b Historical level tables'!BB17)</f>
        <v>227.62131909966047</v>
      </c>
      <c r="BC43" s="204">
        <f>((IF('1b Historical level tables'!BC36="-",0,'1b Historical level tables'!BC36)-(IF('1b Historical level tables'!BC17="-",0,'1b Historical level tables'!BC17)))*'1c Consumption adjusted levels'!$C$8/4.2)+IF('1b Historical level tables'!BC17="-",0,'1b Historical level tables'!BC17)</f>
        <v>227.62131909966047</v>
      </c>
      <c r="BD43" s="204">
        <f>((IF('1b Historical level tables'!BD36="-",0,'1b Historical level tables'!BD36)-(IF('1b Historical level tables'!BD17="-",0,'1b Historical level tables'!BD17)))*'1c Consumption adjusted levels'!$C$8/4.2)+IF('1b Historical level tables'!BD17="-",0,'1b Historical level tables'!BD17)</f>
        <v>249.88006165828278</v>
      </c>
      <c r="BE43" s="204">
        <f>((IF('1b Historical level tables'!BE36="-",0,'1b Historical level tables'!BE36)-(IF('1b Historical level tables'!BE17="-",0,'1b Historical level tables'!BE17)))*'1c Consumption adjusted levels'!$C$8/$D$8)+IF('1b Historical level tables'!BE17="-",0,'1b Historical level tables'!BE17)</f>
        <v>251.06447952079458</v>
      </c>
      <c r="BF43" s="204">
        <f>((IF('1b Historical level tables'!BF36="-",0,'1b Historical level tables'!BF36)-(IF('1b Historical level tables'!BF17="-",0,'1b Historical level tables'!BF17)))*'1c Consumption adjusted levels'!$C$8/$D$8)+IF('1b Historical level tables'!BF17="-",0,'1b Historical level tables'!BF17)</f>
        <v>275.57040355904081</v>
      </c>
      <c r="BH43" s="174" t="s">
        <v>204</v>
      </c>
      <c r="BI43" s="204">
        <f>((IF('1b Historical level tables'!BI36="-",0,'1b Historical level tables'!BI36)-(IF('1b Historical level tables'!BI17="-",0,'1b Historical level tables'!BI17)))*'1c Consumption adjusted levels'!$C$9/12)+IF('1b Historical level tables'!BI17="-",0,'1b Historical level tables'!BI17)</f>
        <v>117.33789721068213</v>
      </c>
      <c r="BJ43" s="204">
        <f>((IF('1b Historical level tables'!BJ36="-",0,'1b Historical level tables'!BJ36)-(IF('1b Historical level tables'!BJ17="-",0,'1b Historical level tables'!BJ17)))*'1c Consumption adjusted levels'!$C$9/12)+IF('1b Historical level tables'!BJ17="-",0,'1b Historical level tables'!BJ17)</f>
        <v>117.3608972104455</v>
      </c>
      <c r="BK43" s="204">
        <f>((IF('1b Historical level tables'!BK36="-",0,'1b Historical level tables'!BK36)-(IF('1b Historical level tables'!BK17="-",0,'1b Historical level tables'!BK17)))*'1c Consumption adjusted levels'!$C$9/12)+IF('1b Historical level tables'!BK17="-",0,'1b Historical level tables'!BK17)</f>
        <v>121.00867205716027</v>
      </c>
      <c r="BL43" s="204">
        <f>((IF('1b Historical level tables'!BL36="-",0,'1b Historical level tables'!BL36)-(IF('1b Historical level tables'!BL17="-",0,'1b Historical level tables'!BL17)))*'1c Consumption adjusted levels'!$C$9/12)+IF('1b Historical level tables'!BL17="-",0,'1b Historical level tables'!BL17)</f>
        <v>121.07767205645042</v>
      </c>
      <c r="BM43" s="204">
        <f>((IF('1b Historical level tables'!BM36="-",0,'1b Historical level tables'!BM36)-(IF('1b Historical level tables'!BM17="-",0,'1b Historical level tables'!BM17)))*'1c Consumption adjusted levels'!$C$9/12)+IF('1b Historical level tables'!BM17="-",0,'1b Historical level tables'!BM17)</f>
        <v>126.25535696967951</v>
      </c>
      <c r="BN43" s="204">
        <f>((IF('1b Historical level tables'!BN36="-",0,'1b Historical level tables'!BN36)-(IF('1b Historical level tables'!BN17="-",0,'1b Historical level tables'!BN17)))*'1c Consumption adjusted levels'!$C$9/12)+IF('1b Historical level tables'!BN17="-",0,'1b Historical level tables'!BN17)</f>
        <v>125.82985697405668</v>
      </c>
      <c r="BO43" s="204">
        <f>((IF('1b Historical level tables'!BO36="-",0,'1b Historical level tables'!BO36)-(IF('1b Historical level tables'!BO17="-",0,'1b Historical level tables'!BO17)))*'1c Consumption adjusted levels'!$C$9/12)+IF('1b Historical level tables'!BO17="-",0,'1b Historical level tables'!BO17)</f>
        <v>126.73530093007265</v>
      </c>
      <c r="BP43" s="204">
        <f>((IF('1b Historical level tables'!BP36="-",0,'1b Historical level tables'!BP36)-(IF('1b Historical level tables'!BP17="-",0,'1b Historical level tables'!BP17)))*'1c Consumption adjusted levels'!$C$9/12)+IF('1b Historical level tables'!BP17="-",0,'1b Historical level tables'!BP17)</f>
        <v>124.18230095633567</v>
      </c>
      <c r="BQ43" s="204">
        <f>((IF('1b Historical level tables'!BQ36="-",0,'1b Historical level tables'!BQ36)-(IF('1b Historical level tables'!BQ17="-",0,'1b Historical level tables'!BQ17)))*'1c Consumption adjusted levels'!$C$9/12)+IF('1b Historical level tables'!BQ17="-",0,'1b Historical level tables'!BQ17)</f>
        <v>118.52511961338128</v>
      </c>
      <c r="BR43" s="204">
        <f>((IF('1b Historical level tables'!BR36="-",0,'1b Historical level tables'!BR36)-(IF('1b Historical level tables'!BR17="-",0,'1b Historical level tables'!BR17)))*'1c Consumption adjusted levels'!$C$9/12)+IF('1b Historical level tables'!BR17="-",0,'1b Historical level tables'!BR17)</f>
        <v>118.1111196176402</v>
      </c>
      <c r="BS43" s="204">
        <f>((IF('1b Historical level tables'!BS36="-",0,'1b Historical level tables'!BS36)-(IF('1b Historical level tables'!BS17="-",0,'1b Historical level tables'!BS17)))*'1c Consumption adjusted levels'!$C$9/12)+IF('1b Historical level tables'!BS17="-",0,'1b Historical level tables'!BS17)</f>
        <v>169.51667708820952</v>
      </c>
      <c r="BT43" s="172"/>
      <c r="BU43" s="204">
        <f>((IF('1b Historical level tables'!BU36="-",0,'1b Historical level tables'!BU36)-(IF('1b Historical level tables'!BU17="-",0,'1b Historical level tables'!BU17)))*'1c Consumption adjusted levels'!$C$9/12)+IF('1b Historical level tables'!BU17="-",0,'1b Historical level tables'!BU17)</f>
        <v>165.26019517245186</v>
      </c>
      <c r="BV43" s="204">
        <f>((IF('1b Historical level tables'!BV36="-",0,'1b Historical level tables'!BV36)-(IF('1b Historical level tables'!BV17="-",0,'1b Historical level tables'!BV17)))*'1c Consumption adjusted levels'!$C$9/12)+IF('1b Historical level tables'!BV17="-",0,'1b Historical level tables'!BV17)</f>
        <v>165.26019517245186</v>
      </c>
      <c r="BW43" s="204">
        <f>((IF('1b Historical level tables'!BW36="-",0,'1b Historical level tables'!BW36)-(IF('1b Historical level tables'!BW17="-",0,'1b Historical level tables'!BW17)))*'1c Consumption adjusted levels'!$C$9/12)+IF('1b Historical level tables'!BW17="-",0,'1b Historical level tables'!BW17)</f>
        <v>162.66155933819132</v>
      </c>
      <c r="BX43" s="204">
        <f>((IF('1b Historical level tables'!BX36="-",0,'1b Historical level tables'!BX36)-(IF('1b Historical level tables'!BX17="-",0,'1b Historical level tables'!BX17)))*'1c Consumption adjusted levels'!$C$9/12)+IF('1b Historical level tables'!BX17="-",0,'1b Historical level tables'!BX17)</f>
        <v>162.66155933819132</v>
      </c>
      <c r="BY43" s="204">
        <f>((IF('1b Historical level tables'!BY36="-",0,'1b Historical level tables'!BY36)-(IF('1b Historical level tables'!BY17="-",0,'1b Historical level tables'!BY17)))*'1c Consumption adjusted levels'!$C$9/12)+IF('1b Historical level tables'!BY17="-",0,'1b Historical level tables'!BY17)</f>
        <v>164.8465593157139</v>
      </c>
      <c r="BZ43" s="204">
        <f>((IF('1b Historical level tables'!BZ36="-",0,'1b Historical level tables'!BZ36)-(IF('1b Historical level tables'!BZ17="-",0,'1b Historical level tables'!BZ17)))*'1c Consumption adjusted levels'!$C$9/12)+IF('1b Historical level tables'!BZ17="-",0,'1b Historical level tables'!BZ17)</f>
        <v>164.8465593157139</v>
      </c>
      <c r="CA43" s="204">
        <f>((IF('1b Historical level tables'!CA36="-",0,'1b Historical level tables'!CA36)-(IF('1b Historical level tables'!CA17="-",0,'1b Historical level tables'!CA17)))*'1c Consumption adjusted levels'!$C$9/12)+IF('1b Historical level tables'!CA17="-",0,'1b Historical level tables'!CA17)</f>
        <v>163.68591109357919</v>
      </c>
      <c r="CB43" s="204">
        <f>((IF('1b Historical level tables'!CB36="-",0,'1b Historical level tables'!CB36)-(IF('1b Historical level tables'!CB17="-",0,'1b Historical level tables'!CB17)))*'1c Consumption adjusted levels'!$C$9/12)+IF('1b Historical level tables'!CB17="-",0,'1b Historical level tables'!CB17)</f>
        <v>163.68591109357919</v>
      </c>
      <c r="CC43" s="204">
        <f>((IF('1b Historical level tables'!CC36="-",0,'1b Historical level tables'!CC36)-(IF('1b Historical level tables'!CC17="-",0,'1b Historical level tables'!CC17)))*'1c Consumption adjusted levels'!$C$9/12)+IF('1b Historical level tables'!CC17="-",0,'1b Historical level tables'!CC17)</f>
        <v>158.41891114776149</v>
      </c>
      <c r="CD43" s="204">
        <f>((IF('1b Historical level tables'!CD36="-",0,'1b Historical level tables'!CD36)-(IF('1b Historical level tables'!CD17="-",0,'1b Historical level tables'!CD17)))*'1c Consumption adjusted levels'!$C$9/12)+IF('1b Historical level tables'!CD17="-",0,'1b Historical level tables'!CD17)</f>
        <v>158.41891114776149</v>
      </c>
      <c r="CE43" s="204">
        <f>((IF('1b Historical level tables'!CE36="-",0,'1b Historical level tables'!CE36)-(IF('1b Historical level tables'!CE17="-",0,'1b Historical level tables'!CE17)))*'1c Consumption adjusted levels'!$C$9/12)+IF('1b Historical level tables'!CE17="-",0,'1b Historical level tables'!CE17)</f>
        <v>173.86102260823296</v>
      </c>
      <c r="CF43" s="204">
        <f>((IF('1b Historical level tables'!CF36="-",0,'1b Historical level tables'!CF36)-(IF('1b Historical level tables'!CF17="-",0,'1b Historical level tables'!CF17)))*'1c Consumption adjusted levels'!$C$9/12)+IF('1b Historical level tables'!CF17="-",0,'1b Historical level tables'!CF17)</f>
        <v>173.86102260823296</v>
      </c>
      <c r="CG43" s="204">
        <f>((IF('1b Historical level tables'!CG36="-",0,'1b Historical level tables'!CG36)-(IF('1b Historical level tables'!CG17="-",0,'1b Historical level tables'!CG17)))*'1c Consumption adjusted levels'!$C$9/12)+IF('1b Historical level tables'!CG17="-",0,'1b Historical level tables'!CG17)</f>
        <v>182.46546323932748</v>
      </c>
      <c r="CH43" s="204">
        <f>((IF('1b Historical level tables'!CH36="-",0,'1b Historical level tables'!CH36)-(IF('1b Historical level tables'!CH17="-",0,'1b Historical level tables'!CH17)))*'1c Consumption adjusted levels'!$C$9/$D$9)+IF('1b Historical level tables'!CH17="-",0,'1b Historical level tables'!CH17)</f>
        <v>182.46546323932742</v>
      </c>
      <c r="CI43" s="204">
        <f>((IF('1b Historical level tables'!CI36="-",0,'1b Historical level tables'!CI36)-(IF('1b Historical level tables'!CI17="-",0,'1b Historical level tables'!CI17)))*'1c Consumption adjusted levels'!$C$9/$D$9)+IF('1b Historical level tables'!CI17="-",0,'1b Historical level tables'!CI17)</f>
        <v>222.42578043645395</v>
      </c>
      <c r="CJ43" s="144"/>
      <c r="CK43" s="174" t="s">
        <v>204</v>
      </c>
      <c r="CL43" s="204">
        <f t="shared" si="51"/>
        <v>236.99210548948128</v>
      </c>
      <c r="CM43" s="204">
        <f t="shared" si="52"/>
        <v>237.79107269422082</v>
      </c>
      <c r="CN43" s="204">
        <f t="shared" si="53"/>
        <v>237.85466310436288</v>
      </c>
      <c r="CO43" s="204">
        <f t="shared" si="54"/>
        <v>237.58040069826819</v>
      </c>
      <c r="CP43" s="204">
        <f t="shared" si="55"/>
        <v>249.03315877576352</v>
      </c>
      <c r="CQ43" s="204">
        <f t="shared" si="56"/>
        <v>250.10697958541223</v>
      </c>
      <c r="CR43" s="204">
        <f t="shared" si="57"/>
        <v>251.35164124542138</v>
      </c>
      <c r="CS43" s="204">
        <f t="shared" si="58"/>
        <v>251.83377402522549</v>
      </c>
      <c r="CT43" s="204">
        <f t="shared" si="59"/>
        <v>254.16542238294397</v>
      </c>
      <c r="CU43" s="204">
        <f t="shared" si="60"/>
        <v>253.85158342073919</v>
      </c>
      <c r="CV43" s="204">
        <f t="shared" si="61"/>
        <v>356.12038827727594</v>
      </c>
      <c r="CW43" s="172"/>
      <c r="CX43" s="204">
        <f t="shared" si="37"/>
        <v>356.57264248866795</v>
      </c>
      <c r="CY43" s="204">
        <f t="shared" si="38"/>
        <v>356.57264248866795</v>
      </c>
      <c r="CZ43" s="204">
        <f t="shared" si="39"/>
        <v>372.78896105858053</v>
      </c>
      <c r="DA43" s="204">
        <f t="shared" si="40"/>
        <v>378.20781303879528</v>
      </c>
      <c r="DB43" s="204">
        <f t="shared" si="41"/>
        <v>381.25713694755859</v>
      </c>
      <c r="DC43" s="204">
        <f t="shared" si="42"/>
        <v>381.25713694755859</v>
      </c>
      <c r="DD43" s="204">
        <f t="shared" si="43"/>
        <v>368.14763949363191</v>
      </c>
      <c r="DE43" s="204">
        <f t="shared" si="44"/>
        <v>362.69972913808368</v>
      </c>
      <c r="DF43" s="204">
        <f t="shared" si="45"/>
        <v>369.93817575625803</v>
      </c>
      <c r="DG43" s="204">
        <f t="shared" si="46"/>
        <v>369.93817575625803</v>
      </c>
      <c r="DH43" s="204">
        <f t="shared" si="47"/>
        <v>372.01986735395212</v>
      </c>
      <c r="DI43" s="204">
        <f t="shared" si="48"/>
        <v>372.01986735395212</v>
      </c>
      <c r="DJ43" s="204">
        <f t="shared" si="49"/>
        <v>396.01107681843632</v>
      </c>
      <c r="DK43" s="204">
        <f t="shared" si="50"/>
        <v>396.83702153640411</v>
      </c>
      <c r="DL43" s="204">
        <f t="shared" si="50"/>
        <v>463.28557713688497</v>
      </c>
    </row>
    <row r="44" spans="2:116" s="158" customFormat="1" ht="10.5" customHeight="1">
      <c r="B44" s="174" t="s">
        <v>205</v>
      </c>
      <c r="C44" s="204">
        <f>((IF('1b Historical level tables'!C37="-",0,'1b Historical level tables'!C37)-(IF('1b Historical level tables'!C18="-",0,'1b Historical level tables'!C18)))*'1c Consumption adjusted levels'!$C$7/3.1)+IF('1b Historical level tables'!C18="-",0,'1b Historical level tables'!C18)</f>
        <v>73.283458064516125</v>
      </c>
      <c r="D44" s="204">
        <f>((IF('1b Historical level tables'!D37="-",0,'1b Historical level tables'!D37)-(IF('1b Historical level tables'!D18="-",0,'1b Historical level tables'!D18)))*'1c Consumption adjusted levels'!$C$7/3.1)+IF('1b Historical level tables'!D18="-",0,'1b Historical level tables'!D18)</f>
        <v>74.215635124045207</v>
      </c>
      <c r="E44" s="204">
        <f>((IF('1b Historical level tables'!E37="-",0,'1b Historical level tables'!E37)-(IF('1b Historical level tables'!E18="-",0,'1b Historical level tables'!E18)))*'1c Consumption adjusted levels'!$C$7/3.1)+IF('1b Historical level tables'!E18="-",0,'1b Historical level tables'!E18)</f>
        <v>75.291224038886426</v>
      </c>
      <c r="F44" s="204">
        <f>((IF('1b Historical level tables'!F37="-",0,'1b Historical level tables'!F37)-(IF('1b Historical level tables'!F18="-",0,'1b Historical level tables'!F18)))*'1c Consumption adjusted levels'!$C$7/3.1)+IF('1b Historical level tables'!F18="-",0,'1b Historical level tables'!F18)</f>
        <v>75.936577387791175</v>
      </c>
      <c r="G44" s="204">
        <f>((IF('1b Historical level tables'!G37="-",0,'1b Historical level tables'!G37)-(IF('1b Historical level tables'!G18="-",0,'1b Historical level tables'!G18)))*'1c Consumption adjusted levels'!$C$7/3.1)+IF('1b Historical level tables'!G18="-",0,'1b Historical level tables'!G18)</f>
        <v>76.797048519664145</v>
      </c>
      <c r="H44" s="204">
        <f>((IF('1b Historical level tables'!H37="-",0,'1b Historical level tables'!H37)-(IF('1b Historical level tables'!H18="-",0,'1b Historical level tables'!H18)))*'1c Consumption adjusted levels'!$C$7/3.1)+IF('1b Historical level tables'!H18="-",0,'1b Historical level tables'!H18)</f>
        <v>77.37069594091281</v>
      </c>
      <c r="I44" s="204">
        <f>((IF('1b Historical level tables'!I37="-",0,'1b Historical level tables'!I37)-(IF('1b Historical level tables'!I18="-",0,'1b Historical level tables'!I18)))*'1c Consumption adjusted levels'!$C$7/3.1)+IF('1b Historical level tables'!I18="-",0,'1b Historical level tables'!I18)</f>
        <v>77.800931506849309</v>
      </c>
      <c r="J44" s="204">
        <f>((IF('1b Historical level tables'!J37="-",0,'1b Historical level tables'!J37)-(IF('1b Historical level tables'!J18="-",0,'1b Historical level tables'!J18)))*'1c Consumption adjusted levels'!$C$7/3.1)+IF('1b Historical level tables'!J18="-",0,'1b Historical level tables'!J18)</f>
        <v>78.016049289817545</v>
      </c>
      <c r="K44" s="204">
        <f>((IF('1b Historical level tables'!K37="-",0,'1b Historical level tables'!K37)-(IF('1b Historical level tables'!K18="-",0,'1b Historical level tables'!K18)))*'1c Consumption adjusted levels'!$C$7/3.1)+IF('1b Historical level tables'!K18="-",0,'1b Historical level tables'!K18)</f>
        <v>78.446284855754072</v>
      </c>
      <c r="L44" s="204">
        <f>((IF('1b Historical level tables'!L37="-",0,'1b Historical level tables'!L37)-(IF('1b Historical level tables'!L18="-",0,'1b Historical level tables'!L18)))*'1c Consumption adjusted levels'!$C$7/3.1)+IF('1b Historical level tables'!L18="-",0,'1b Historical level tables'!L18)</f>
        <v>79.880403408875679</v>
      </c>
      <c r="M44" s="204">
        <f>((IF('1b Historical level tables'!M37="-",0,'1b Historical level tables'!M37)-(IF('1b Historical level tables'!M18="-",0,'1b Historical level tables'!M18)))*'1c Consumption adjusted levels'!$C$7/3.1)+IF('1b Historical level tables'!M18="-",0,'1b Historical level tables'!M18)</f>
        <v>82.24669902152641</v>
      </c>
      <c r="N44" s="172"/>
      <c r="O44" s="204">
        <f>((IF('1b Historical level tables'!O37="-",0,'1b Historical level tables'!O37)-(IF('1b Historical level tables'!O18="-",0,'1b Historical level tables'!O18)))*'1c Consumption adjusted levels'!$C$7/3.1)+IF('1b Historical level tables'!O18="-",0,'1b Historical level tables'!O18)</f>
        <v>86.405642825579179</v>
      </c>
      <c r="P44" s="204">
        <f>((IF('1b Historical level tables'!P37="-",0,'1b Historical level tables'!P37)-(IF('1b Historical level tables'!P18="-",0,'1b Historical level tables'!P18)))*'1c Consumption adjusted levels'!$C$7/3.1)+IF('1b Historical level tables'!P18="-",0,'1b Historical level tables'!P18)</f>
        <v>86.405642825579179</v>
      </c>
      <c r="Q44" s="204">
        <f>((IF('1b Historical level tables'!Q37="-",0,'1b Historical level tables'!Q37)-(IF('1b Historical level tables'!Q18="-",0,'1b Historical level tables'!Q18)))*'1c Consumption adjusted levels'!$C$7/3.1)+IF('1b Historical level tables'!Q18="-",0,'1b Historical level tables'!Q18)</f>
        <v>89.847527353071115</v>
      </c>
      <c r="R44" s="204">
        <f>((IF('1b Historical level tables'!R37="-",0,'1b Historical level tables'!R37)-(IF('1b Historical level tables'!R18="-",0,'1b Historical level tables'!R18)))*'1c Consumption adjusted levels'!$C$7/3.1)+IF('1b Historical level tables'!R18="-",0,'1b Historical level tables'!R18)</f>
        <v>89.847527353071115</v>
      </c>
      <c r="S44" s="204">
        <f>((IF('1b Historical level tables'!S37="-",0,'1b Historical level tables'!S37)-(IF('1b Historical level tables'!S18="-",0,'1b Historical level tables'!S18)))*'1c Consumption adjusted levels'!$C$7/3.1)+IF('1b Historical level tables'!S18="-",0,'1b Historical level tables'!S18)</f>
        <v>92.787470386970512</v>
      </c>
      <c r="T44" s="204">
        <f>((IF('1b Historical level tables'!T37="-",0,'1b Historical level tables'!T37)-(IF('1b Historical level tables'!T18="-",0,'1b Historical level tables'!T18)))*'1c Consumption adjusted levels'!$C$7/3.1)+IF('1b Historical level tables'!T18="-",0,'1b Historical level tables'!T18)</f>
        <v>92.787470386970512</v>
      </c>
      <c r="U44" s="204">
        <f>((IF('1b Historical level tables'!U37="-",0,'1b Historical level tables'!U37)-(IF('1b Historical level tables'!U18="-",0,'1b Historical level tables'!U18)))*'1c Consumption adjusted levels'!$C$7/3.1)+IF('1b Historical level tables'!U18="-",0,'1b Historical level tables'!U18)</f>
        <v>93.576235591187384</v>
      </c>
      <c r="V44" s="204">
        <f>((IF('1b Historical level tables'!V37="-",0,'1b Historical level tables'!V37)-(IF('1b Historical level tables'!V18="-",0,'1b Historical level tables'!V18)))*'1c Consumption adjusted levels'!$C$7/3.1)+IF('1b Historical level tables'!V18="-",0,'1b Historical level tables'!V18)</f>
        <v>93.576235591187384</v>
      </c>
      <c r="W44" s="204">
        <f>((IF('1b Historical level tables'!W37="-",0,'1b Historical level tables'!W37)-(IF('1b Historical level tables'!W18="-",0,'1b Historical level tables'!W18)))*'1c Consumption adjusted levels'!$C$7/3.1)+IF('1b Historical level tables'!W18="-",0,'1b Historical level tables'!W18)</f>
        <v>95.368883782589506</v>
      </c>
      <c r="X44" s="204">
        <f>((IF('1b Historical level tables'!X37="-",0,'1b Historical level tables'!X37)-(IF('1b Historical level tables'!X18="-",0,'1b Historical level tables'!X18)))*'1c Consumption adjusted levels'!$C$7/3.1)+IF('1b Historical level tables'!X18="-",0,'1b Historical level tables'!X18)</f>
        <v>95.368883782589506</v>
      </c>
      <c r="Y44" s="204">
        <f>((IF('1b Historical level tables'!Y37="-",0,'1b Historical level tables'!Y37)-(IF('1b Historical level tables'!Y18="-",0,'1b Historical level tables'!Y18)))*'1c Consumption adjusted levels'!$C$7/3.1)+IF('1b Historical level tables'!Y18="-",0,'1b Historical level tables'!Y18)</f>
        <v>96.874708263367239</v>
      </c>
      <c r="Z44" s="204">
        <f>((IF('1b Historical level tables'!Z37="-",0,'1b Historical level tables'!Z37)-(IF('1b Historical level tables'!Z18="-",0,'1b Historical level tables'!Z18)))*'1c Consumption adjusted levels'!$C$7/3.1)+IF('1b Historical level tables'!Z18="-",0,'1b Historical level tables'!Z18)</f>
        <v>0</v>
      </c>
      <c r="AA44" s="204">
        <f>((IF('1b Historical level tables'!AA37="-",0,'1b Historical level tables'!AA37)-(IF('1b Historical level tables'!AA18="-",0,'1b Historical level tables'!AA18)))*'1c Consumption adjusted levels'!$C$7/3.1)+IF('1b Historical level tables'!AA18="-",0,'1b Historical level tables'!AA18)</f>
        <v>0</v>
      </c>
      <c r="AB44" s="204">
        <f>((IF('1b Historical level tables'!AB37="-",0,'1b Historical level tables'!AB37)-(IF('1b Historical level tables'!AB18="-",0,'1b Historical level tables'!AB18)))*'1c Consumption adjusted levels'!$C$7/$D$7)+IF('1b Historical level tables'!AB18="-",0,'1b Historical level tables'!AB18)</f>
        <v>0</v>
      </c>
      <c r="AC44" s="204">
        <f>((IF('1b Historical level tables'!AC37="-",0,'1b Historical level tables'!AC37)-(IF('1b Historical level tables'!AC18="-",0,'1b Historical level tables'!AC18)))*'1c Consumption adjusted levels'!$C$7/$D$7)+IF('1b Historical level tables'!AC18="-",0,'1b Historical level tables'!AC18)</f>
        <v>0</v>
      </c>
      <c r="AD44" s="144"/>
      <c r="AE44" s="174" t="s">
        <v>205</v>
      </c>
      <c r="AF44" s="204">
        <f>((IF('1b Historical level tables'!AF37="-",0,'1b Historical level tables'!AF37)-(IF('1b Historical level tables'!AF18="-",0,'1b Historical level tables'!AF18)))*'1c Consumption adjusted levels'!$C$8/4.2)+IF('1b Historical level tables'!AF18="-",0,'1b Historical level tables'!AF18)</f>
        <v>75.526085714285699</v>
      </c>
      <c r="AG44" s="204">
        <f>((IF('1b Historical level tables'!AG37="-",0,'1b Historical level tables'!AG37)-(IF('1b Historical level tables'!AG18="-",0,'1b Historical level tables'!AG18)))*'1c Consumption adjusted levels'!$C$8/4.2)+IF('1b Historical level tables'!AG18="-",0,'1b Historical level tables'!AG18)</f>
        <v>76.486789348616156</v>
      </c>
      <c r="AH44" s="204">
        <f>((IF('1b Historical level tables'!AH37="-",0,'1b Historical level tables'!AH37)-(IF('1b Historical level tables'!AH18="-",0,'1b Historical level tables'!AH18)))*'1c Consumption adjusted levels'!$C$8/4.2)+IF('1b Historical level tables'!AH18="-",0,'1b Historical level tables'!AH18)</f>
        <v>77.595293542074359</v>
      </c>
      <c r="AI44" s="204">
        <f>((IF('1b Historical level tables'!AI37="-",0,'1b Historical level tables'!AI37)-(IF('1b Historical level tables'!AI18="-",0,'1b Historical level tables'!AI18)))*'1c Consumption adjusted levels'!$C$8/4.2)+IF('1b Historical level tables'!AI18="-",0,'1b Historical level tables'!AI18)</f>
        <v>78.260396058149283</v>
      </c>
      <c r="AJ44" s="204">
        <f>((IF('1b Historical level tables'!AJ37="-",0,'1b Historical level tables'!AJ37)-(IF('1b Historical level tables'!AJ18="-",0,'1b Historical level tables'!AJ18)))*'1c Consumption adjusted levels'!$C$8/4.2)+IF('1b Historical level tables'!AJ18="-",0,'1b Historical level tables'!AJ18)</f>
        <v>79.147199412915825</v>
      </c>
      <c r="AK44" s="204">
        <f>((IF('1b Historical level tables'!AK37="-",0,'1b Historical level tables'!AK37)-(IF('1b Historical level tables'!AK18="-",0,'1b Historical level tables'!AK18)))*'1c Consumption adjusted levels'!$C$8/4.2)+IF('1b Historical level tables'!AK18="-",0,'1b Historical level tables'!AK18)</f>
        <v>79.738401649426862</v>
      </c>
      <c r="AL44" s="204">
        <f>((IF('1b Historical level tables'!AL37="-",0,'1b Historical level tables'!AL37)-(IF('1b Historical level tables'!AL18="-",0,'1b Historical level tables'!AL18)))*'1c Consumption adjusted levels'!$C$8/4.2)+IF('1b Historical level tables'!AL18="-",0,'1b Historical level tables'!AL18)</f>
        <v>80.181803326810169</v>
      </c>
      <c r="AM44" s="204">
        <f>((IF('1b Historical level tables'!AM37="-",0,'1b Historical level tables'!AM37)-(IF('1b Historical level tables'!AM18="-",0,'1b Historical level tables'!AM18)))*'1c Consumption adjusted levels'!$C$8/4.2)+IF('1b Historical level tables'!AM18="-",0,'1b Historical level tables'!AM18)</f>
        <v>80.403504165501801</v>
      </c>
      <c r="AN44" s="204">
        <f>((IF('1b Historical level tables'!AN37="-",0,'1b Historical level tables'!AN37)-(IF('1b Historical level tables'!AN18="-",0,'1b Historical level tables'!AN18)))*'1c Consumption adjusted levels'!$C$8/4.2)+IF('1b Historical level tables'!AN18="-",0,'1b Historical level tables'!AN18)</f>
        <v>80.846905842885107</v>
      </c>
      <c r="AO44" s="204">
        <f>((IF('1b Historical level tables'!AO37="-",0,'1b Historical level tables'!AO37)-(IF('1b Historical level tables'!AO18="-",0,'1b Historical level tables'!AO18)))*'1c Consumption adjusted levels'!$C$8/4.2)+IF('1b Historical level tables'!AO18="-",0,'1b Historical level tables'!AO18)</f>
        <v>82.324911434162686</v>
      </c>
      <c r="AP44" s="204">
        <f>((IF('1b Historical level tables'!AP37="-",0,'1b Historical level tables'!AP37)-(IF('1b Historical level tables'!AP18="-",0,'1b Historical level tables'!AP18)))*'1c Consumption adjusted levels'!$C$8/4.2)+IF('1b Historical level tables'!AP18="-",0,'1b Historical level tables'!AP18)</f>
        <v>84.763620659770751</v>
      </c>
      <c r="AQ44" s="172"/>
      <c r="AR44" s="204">
        <f>((IF('1b Historical level tables'!AR37="-",0,'1b Historical level tables'!AR37)-(IF('1b Historical level tables'!AR18="-",0,'1b Historical level tables'!AR18)))*'1c Consumption adjusted levels'!$C$8/4.2)+IF('1b Historical level tables'!AR18="-",0,'1b Historical level tables'!AR18)</f>
        <v>89.049836874475787</v>
      </c>
      <c r="AS44" s="204">
        <f>((IF('1b Historical level tables'!AS37="-",0,'1b Historical level tables'!AS37)-(IF('1b Historical level tables'!AS18="-",0,'1b Historical level tables'!AS18)))*'1c Consumption adjusted levels'!$C$8/4.2)+IF('1b Historical level tables'!AS18="-",0,'1b Historical level tables'!AS18)</f>
        <v>89.049836874475787</v>
      </c>
      <c r="AT44" s="204">
        <f>((IF('1b Historical level tables'!AT37="-",0,'1b Historical level tables'!AT37)-(IF('1b Historical level tables'!AT18="-",0,'1b Historical level tables'!AT18)))*'1c Consumption adjusted levels'!$C$8/4.2)+IF('1b Historical level tables'!AT18="-",0,'1b Historical level tables'!AT18)</f>
        <v>92.597050293542054</v>
      </c>
      <c r="AU44" s="204">
        <f>((IF('1b Historical level tables'!AU37="-",0,'1b Historical level tables'!AU37)-(IF('1b Historical level tables'!AU18="-",0,'1b Historical level tables'!AU18)))*'1c Consumption adjusted levels'!$C$8/4.2)+IF('1b Historical level tables'!AU18="-",0,'1b Historical level tables'!AU18)</f>
        <v>92.597050293542054</v>
      </c>
      <c r="AV44" s="204">
        <f>((IF('1b Historical level tables'!AV37="-",0,'1b Historical level tables'!AV37)-(IF('1b Historical level tables'!AV18="-",0,'1b Historical level tables'!AV18)))*'1c Consumption adjusted levels'!$C$8/4.2)+IF('1b Historical level tables'!AV18="-",0,'1b Historical level tables'!AV18)</f>
        <v>95.626961755661156</v>
      </c>
      <c r="AW44" s="204">
        <f>((IF('1b Historical level tables'!AW37="-",0,'1b Historical level tables'!AW37)-(IF('1b Historical level tables'!AW18="-",0,'1b Historical level tables'!AW18)))*'1c Consumption adjusted levels'!$C$8/4.2)+IF('1b Historical level tables'!AW18="-",0,'1b Historical level tables'!AW18)</f>
        <v>95.626961755661156</v>
      </c>
      <c r="AX44" s="204">
        <f>((IF('1b Historical level tables'!AX37="-",0,'1b Historical level tables'!AX37)-(IF('1b Historical level tables'!AX18="-",0,'1b Historical level tables'!AX18)))*'1c Consumption adjusted levels'!$C$8/4.2)+IF('1b Historical level tables'!AX18="-",0,'1b Historical level tables'!AX18)</f>
        <v>96.439864830863812</v>
      </c>
      <c r="AY44" s="204">
        <f>((IF('1b Historical level tables'!AY37="-",0,'1b Historical level tables'!AY37)-(IF('1b Historical level tables'!AY18="-",0,'1b Historical level tables'!AY18)))*'1c Consumption adjusted levels'!$C$8/4.2)+IF('1b Historical level tables'!AY18="-",0,'1b Historical level tables'!AY18)</f>
        <v>96.439864830863812</v>
      </c>
      <c r="AZ44" s="204">
        <f>((IF('1b Historical level tables'!AZ37="-",0,'1b Historical level tables'!AZ37)-(IF('1b Historical level tables'!AZ18="-",0,'1b Historical level tables'!AZ18)))*'1c Consumption adjusted levels'!$C$8/4.2)+IF('1b Historical level tables'!AZ18="-",0,'1b Historical level tables'!AZ18)</f>
        <v>98.287371819960867</v>
      </c>
      <c r="BA44" s="204">
        <f>((IF('1b Historical level tables'!BA37="-",0,'1b Historical level tables'!BA37)-(IF('1b Historical level tables'!BA18="-",0,'1b Historical level tables'!BA18)))*'1c Consumption adjusted levels'!$C$8/4.2)+IF('1b Historical level tables'!BA18="-",0,'1b Historical level tables'!BA18)</f>
        <v>98.287371819960867</v>
      </c>
      <c r="BB44" s="204">
        <f>((IF('1b Historical level tables'!BB37="-",0,'1b Historical level tables'!BB37)-(IF('1b Historical level tables'!BB18="-",0,'1b Historical level tables'!BB18)))*'1c Consumption adjusted levels'!$C$8/4.2)+IF('1b Historical level tables'!BB18="-",0,'1b Historical level tables'!BB18)</f>
        <v>99.839277690802362</v>
      </c>
      <c r="BC44" s="204">
        <f>((IF('1b Historical level tables'!BC37="-",0,'1b Historical level tables'!BC37)-(IF('1b Historical level tables'!BC18="-",0,'1b Historical level tables'!BC18)))*'1c Consumption adjusted levels'!$C$8/4.2)+IF('1b Historical level tables'!BC18="-",0,'1b Historical level tables'!BC18)</f>
        <v>0</v>
      </c>
      <c r="BD44" s="204">
        <f>((IF('1b Historical level tables'!BD37="-",0,'1b Historical level tables'!BD37)-(IF('1b Historical level tables'!BD18="-",0,'1b Historical level tables'!BD18)))*'1c Consumption adjusted levels'!$C$8/4.2)+IF('1b Historical level tables'!BD18="-",0,'1b Historical level tables'!BD18)</f>
        <v>0</v>
      </c>
      <c r="BE44" s="204">
        <f>((IF('1b Historical level tables'!BE37="-",0,'1b Historical level tables'!BE37)-(IF('1b Historical level tables'!BE18="-",0,'1b Historical level tables'!BE18)))*'1c Consumption adjusted levels'!$C$8/$D$8)+IF('1b Historical level tables'!BE18="-",0,'1b Historical level tables'!BE18)</f>
        <v>0</v>
      </c>
      <c r="BF44" s="204">
        <f>((IF('1b Historical level tables'!BF37="-",0,'1b Historical level tables'!BF37)-(IF('1b Historical level tables'!BF18="-",0,'1b Historical level tables'!BF18)))*'1c Consumption adjusted levels'!$C$8/$D$8)+IF('1b Historical level tables'!BF18="-",0,'1b Historical level tables'!BF18)</f>
        <v>0</v>
      </c>
      <c r="BH44" s="174" t="s">
        <v>205</v>
      </c>
      <c r="BI44" s="204">
        <f>((IF('1b Historical level tables'!BI37="-",0,'1b Historical level tables'!BI37)-(IF('1b Historical level tables'!BI18="-",0,'1b Historical level tables'!BI18)))*'1c Consumption adjusted levels'!$C$9/12)+IF('1b Historical level tables'!BI18="-",0,'1b Historical level tables'!BI18)</f>
        <v>88.191366666666653</v>
      </c>
      <c r="BJ44" s="204">
        <f>((IF('1b Historical level tables'!BJ37="-",0,'1b Historical level tables'!BJ37)-(IF('1b Historical level tables'!BJ18="-",0,'1b Historical level tables'!BJ18)))*'1c Consumption adjusted levels'!$C$9/12)+IF('1b Historical level tables'!BJ18="-",0,'1b Historical level tables'!BJ18)</f>
        <v>89.313174657534248</v>
      </c>
      <c r="BK44" s="204">
        <f>((IF('1b Historical level tables'!BK37="-",0,'1b Historical level tables'!BK37)-(IF('1b Historical level tables'!BK18="-",0,'1b Historical level tables'!BK18)))*'1c Consumption adjusted levels'!$C$9/12)+IF('1b Historical level tables'!BK18="-",0,'1b Historical level tables'!BK18)</f>
        <v>90.60756849315068</v>
      </c>
      <c r="BL44" s="204">
        <f>((IF('1b Historical level tables'!BL37="-",0,'1b Historical level tables'!BL37)-(IF('1b Historical level tables'!BL18="-",0,'1b Historical level tables'!BL18)))*'1c Consumption adjusted levels'!$C$9/12)+IF('1b Historical level tables'!BL18="-",0,'1b Historical level tables'!BL18)</f>
        <v>91.384204794520542</v>
      </c>
      <c r="BM44" s="204">
        <f>((IF('1b Historical level tables'!BM37="-",0,'1b Historical level tables'!BM37)-(IF('1b Historical level tables'!BM18="-",0,'1b Historical level tables'!BM18)))*'1c Consumption adjusted levels'!$C$9/12)+IF('1b Historical level tables'!BM18="-",0,'1b Historical level tables'!BM18)</f>
        <v>92.419719863013711</v>
      </c>
      <c r="BN44" s="204">
        <f>((IF('1b Historical level tables'!BN37="-",0,'1b Historical level tables'!BN37)-(IF('1b Historical level tables'!BN18="-",0,'1b Historical level tables'!BN18)))*'1c Consumption adjusted levels'!$C$9/12)+IF('1b Historical level tables'!BN18="-",0,'1b Historical level tables'!BN18)</f>
        <v>93.110063242009105</v>
      </c>
      <c r="BO44" s="204">
        <f>((IF('1b Historical level tables'!BO37="-",0,'1b Historical level tables'!BO37)-(IF('1b Historical level tables'!BO18="-",0,'1b Historical level tables'!BO18)))*'1c Consumption adjusted levels'!$C$9/12)+IF('1b Historical level tables'!BO18="-",0,'1b Historical level tables'!BO18)</f>
        <v>93.627820776255717</v>
      </c>
      <c r="BP44" s="204">
        <f>((IF('1b Historical level tables'!BP37="-",0,'1b Historical level tables'!BP37)-(IF('1b Historical level tables'!BP18="-",0,'1b Historical level tables'!BP18)))*'1c Consumption adjusted levels'!$C$9/12)+IF('1b Historical level tables'!BP18="-",0,'1b Historical level tables'!BP18)</f>
        <v>93.886699543378981</v>
      </c>
      <c r="BQ44" s="204">
        <f>((IF('1b Historical level tables'!BQ37="-",0,'1b Historical level tables'!BQ37)-(IF('1b Historical level tables'!BQ18="-",0,'1b Historical level tables'!BQ18)))*'1c Consumption adjusted levels'!$C$9/12)+IF('1b Historical level tables'!BQ18="-",0,'1b Historical level tables'!BQ18)</f>
        <v>94.404457077625565</v>
      </c>
      <c r="BR44" s="204">
        <f>((IF('1b Historical level tables'!BR37="-",0,'1b Historical level tables'!BR37)-(IF('1b Historical level tables'!BR18="-",0,'1b Historical level tables'!BR18)))*'1c Consumption adjusted levels'!$C$9/12)+IF('1b Historical level tables'!BR18="-",0,'1b Historical level tables'!BR18)</f>
        <v>96.13031552511417</v>
      </c>
      <c r="BS44" s="204">
        <f>((IF('1b Historical level tables'!BS37="-",0,'1b Historical level tables'!BS37)-(IF('1b Historical level tables'!BS18="-",0,'1b Historical level tables'!BS18)))*'1c Consumption adjusted levels'!$C$9/12)+IF('1b Historical level tables'!BS18="-",0,'1b Historical level tables'!BS18)</f>
        <v>98.977981963470313</v>
      </c>
      <c r="BT44" s="172"/>
      <c r="BU44" s="204">
        <f>((IF('1b Historical level tables'!BU37="-",0,'1b Historical level tables'!BU37)-(IF('1b Historical level tables'!BU18="-",0,'1b Historical level tables'!BU18)))*'1c Consumption adjusted levels'!$C$9/12)+IF('1b Historical level tables'!BU18="-",0,'1b Historical level tables'!BU18)</f>
        <v>103.98297146118722</v>
      </c>
      <c r="BV44" s="204">
        <f>((IF('1b Historical level tables'!BV37="-",0,'1b Historical level tables'!BV37)-(IF('1b Historical level tables'!BV18="-",0,'1b Historical level tables'!BV18)))*'1c Consumption adjusted levels'!$C$9/12)+IF('1b Historical level tables'!BV18="-",0,'1b Historical level tables'!BV18)</f>
        <v>103.98297146118722</v>
      </c>
      <c r="BW44" s="204">
        <f>((IF('1b Historical level tables'!BW37="-",0,'1b Historical level tables'!BW37)-(IF('1b Historical level tables'!BW18="-",0,'1b Historical level tables'!BW18)))*'1c Consumption adjusted levels'!$C$9/12)+IF('1b Historical level tables'!BW18="-",0,'1b Historical level tables'!BW18)</f>
        <v>108.12503173515982</v>
      </c>
      <c r="BX44" s="204">
        <f>((IF('1b Historical level tables'!BX37="-",0,'1b Historical level tables'!BX37)-(IF('1b Historical level tables'!BX18="-",0,'1b Historical level tables'!BX18)))*'1c Consumption adjusted levels'!$C$9/12)+IF('1b Historical level tables'!BX18="-",0,'1b Historical level tables'!BX18)</f>
        <v>108.12503173515982</v>
      </c>
      <c r="BY44" s="204">
        <f>((IF('1b Historical level tables'!BY37="-",0,'1b Historical level tables'!BY37)-(IF('1b Historical level tables'!BY18="-",0,'1b Historical level tables'!BY18)))*'1c Consumption adjusted levels'!$C$9/12)+IF('1b Historical level tables'!BY18="-",0,'1b Historical level tables'!BY18)</f>
        <v>111.66304155251142</v>
      </c>
      <c r="BZ44" s="204">
        <f>((IF('1b Historical level tables'!BZ37="-",0,'1b Historical level tables'!BZ37)-(IF('1b Historical level tables'!BZ18="-",0,'1b Historical level tables'!BZ18)))*'1c Consumption adjusted levels'!$C$9/12)+IF('1b Historical level tables'!BZ18="-",0,'1b Historical level tables'!BZ18)</f>
        <v>111.66304155251142</v>
      </c>
      <c r="CA44" s="204">
        <f>((IF('1b Historical level tables'!CA37="-",0,'1b Historical level tables'!CA37)-(IF('1b Historical level tables'!CA18="-",0,'1b Historical level tables'!CA18)))*'1c Consumption adjusted levels'!$C$9/12)+IF('1b Historical level tables'!CA18="-",0,'1b Historical level tables'!CA18)</f>
        <v>112.61226369863016</v>
      </c>
      <c r="CB44" s="204">
        <f>((IF('1b Historical level tables'!CB37="-",0,'1b Historical level tables'!CB37)-(IF('1b Historical level tables'!CB18="-",0,'1b Historical level tables'!CB18)))*'1c Consumption adjusted levels'!$C$9/12)+IF('1b Historical level tables'!CB18="-",0,'1b Historical level tables'!CB18)</f>
        <v>112.61226369863016</v>
      </c>
      <c r="CC44" s="204">
        <f>((IF('1b Historical level tables'!CC37="-",0,'1b Historical level tables'!CC37)-(IF('1b Historical level tables'!CC18="-",0,'1b Historical level tables'!CC18)))*'1c Consumption adjusted levels'!$C$9/12)+IF('1b Historical level tables'!CC18="-",0,'1b Historical level tables'!CC18)</f>
        <v>114.76958675799084</v>
      </c>
      <c r="CD44" s="204">
        <f>((IF('1b Historical level tables'!CD37="-",0,'1b Historical level tables'!CD37)-(IF('1b Historical level tables'!CD18="-",0,'1b Historical level tables'!CD18)))*'1c Consumption adjusted levels'!$C$9/12)+IF('1b Historical level tables'!CD18="-",0,'1b Historical level tables'!CD18)</f>
        <v>114.76958675799084</v>
      </c>
      <c r="CE44" s="204">
        <f>((IF('1b Historical level tables'!CE37="-",0,'1b Historical level tables'!CE37)-(IF('1b Historical level tables'!CE18="-",0,'1b Historical level tables'!CE18)))*'1c Consumption adjusted levels'!$C$9/12)+IF('1b Historical level tables'!CE18="-",0,'1b Historical level tables'!CE18)</f>
        <v>116.58173812785391</v>
      </c>
      <c r="CF44" s="204">
        <f>((IF('1b Historical level tables'!CF37="-",0,'1b Historical level tables'!CF37)-(IF('1b Historical level tables'!CF18="-",0,'1b Historical level tables'!CF18)))*'1c Consumption adjusted levels'!$C$9/12)+IF('1b Historical level tables'!CF18="-",0,'1b Historical level tables'!CF18)</f>
        <v>0</v>
      </c>
      <c r="CG44" s="204">
        <f>((IF('1b Historical level tables'!CG37="-",0,'1b Historical level tables'!CG37)-(IF('1b Historical level tables'!CG18="-",0,'1b Historical level tables'!CG18)))*'1c Consumption adjusted levels'!$C$9/12)+IF('1b Historical level tables'!CG18="-",0,'1b Historical level tables'!CG18)</f>
        <v>0</v>
      </c>
      <c r="CH44" s="204">
        <f>((IF('1b Historical level tables'!CH37="-",0,'1b Historical level tables'!CH37)-(IF('1b Historical level tables'!CH18="-",0,'1b Historical level tables'!CH18)))*'1c Consumption adjusted levels'!$C$9/$D$9)+IF('1b Historical level tables'!CH18="-",0,'1b Historical level tables'!CH18)</f>
        <v>0</v>
      </c>
      <c r="CI44" s="204">
        <f>((IF('1b Historical level tables'!CI37="-",0,'1b Historical level tables'!CI37)-(IF('1b Historical level tables'!CI18="-",0,'1b Historical level tables'!CI18)))*'1c Consumption adjusted levels'!$C$9/$D$9)+IF('1b Historical level tables'!CI18="-",0,'1b Historical level tables'!CI18)</f>
        <v>0</v>
      </c>
      <c r="CJ44" s="144"/>
      <c r="CK44" s="174" t="s">
        <v>205</v>
      </c>
      <c r="CL44" s="204">
        <f t="shared" si="51"/>
        <v>161.47482473118276</v>
      </c>
      <c r="CM44" s="204">
        <f t="shared" si="52"/>
        <v>163.52880978157947</v>
      </c>
      <c r="CN44" s="204">
        <f t="shared" si="53"/>
        <v>165.89879253203711</v>
      </c>
      <c r="CO44" s="204">
        <f t="shared" si="54"/>
        <v>167.32078218231172</v>
      </c>
      <c r="CP44" s="204">
        <f t="shared" si="55"/>
        <v>169.21676838267786</v>
      </c>
      <c r="CQ44" s="204">
        <f t="shared" si="56"/>
        <v>170.48075918292193</v>
      </c>
      <c r="CR44" s="204">
        <f t="shared" si="57"/>
        <v>171.42875228310504</v>
      </c>
      <c r="CS44" s="204">
        <f t="shared" si="58"/>
        <v>171.90274883319654</v>
      </c>
      <c r="CT44" s="204">
        <f t="shared" si="59"/>
        <v>172.85074193337965</v>
      </c>
      <c r="CU44" s="204">
        <f t="shared" si="60"/>
        <v>176.01071893398984</v>
      </c>
      <c r="CV44" s="204">
        <f t="shared" si="61"/>
        <v>181.22468098499672</v>
      </c>
      <c r="CW44" s="172"/>
      <c r="CX44" s="204">
        <f t="shared" si="37"/>
        <v>190.3886142867664</v>
      </c>
      <c r="CY44" s="204">
        <f t="shared" si="38"/>
        <v>190.3886142867664</v>
      </c>
      <c r="CZ44" s="204">
        <f t="shared" si="39"/>
        <v>197.97255908823092</v>
      </c>
      <c r="DA44" s="204">
        <f t="shared" si="40"/>
        <v>197.97255908823092</v>
      </c>
      <c r="DB44" s="204">
        <f t="shared" si="41"/>
        <v>204.45051193948194</v>
      </c>
      <c r="DC44" s="204">
        <f t="shared" si="42"/>
        <v>204.45051193948194</v>
      </c>
      <c r="DD44" s="204">
        <f t="shared" si="43"/>
        <v>206.18849928981754</v>
      </c>
      <c r="DE44" s="204">
        <f t="shared" si="44"/>
        <v>206.18849928981754</v>
      </c>
      <c r="DF44" s="204">
        <f t="shared" si="45"/>
        <v>210.13847054058033</v>
      </c>
      <c r="DG44" s="204">
        <f t="shared" si="46"/>
        <v>210.13847054058033</v>
      </c>
      <c r="DH44" s="204">
        <f t="shared" si="47"/>
        <v>213.45644639122116</v>
      </c>
      <c r="DI44" s="204">
        <f t="shared" si="48"/>
        <v>0</v>
      </c>
      <c r="DJ44" s="204">
        <f t="shared" si="49"/>
        <v>0</v>
      </c>
      <c r="DK44" s="204">
        <f t="shared" si="50"/>
        <v>0</v>
      </c>
      <c r="DL44" s="204">
        <f t="shared" si="50"/>
        <v>0</v>
      </c>
    </row>
    <row r="45" spans="2:116" s="158" customFormat="1" ht="10.5" customHeight="1">
      <c r="B45" s="174" t="s">
        <v>206</v>
      </c>
      <c r="C45" s="204">
        <f>((IF('1b Historical level tables'!C38="-",0,'1b Historical level tables'!C38)-(IF('1b Historical level tables'!C19="-",0,'1b Historical level tables'!C19)))*'1c Consumption adjusted levels'!$C$7/3.1)+IF('1b Historical level tables'!C19="-",0,'1b Historical level tables'!C19)</f>
        <v>0</v>
      </c>
      <c r="D45" s="204">
        <f>((IF('1b Historical level tables'!D38="-",0,'1b Historical level tables'!D38)-(IF('1b Historical level tables'!D19="-",0,'1b Historical level tables'!D19)))*'1c Consumption adjusted levels'!$C$7/3.1)+IF('1b Historical level tables'!D19="-",0,'1b Historical level tables'!D19)</f>
        <v>-0.1823530679916732</v>
      </c>
      <c r="E45" s="204">
        <f>((IF('1b Historical level tables'!E38="-",0,'1b Historical level tables'!E38)-(IF('1b Historical level tables'!E19="-",0,'1b Historical level tables'!E19)))*'1c Consumption adjusted levels'!$C$7/3.1)+IF('1b Historical level tables'!E19="-",0,'1b Historical level tables'!E19)</f>
        <v>2.294291555592245</v>
      </c>
      <c r="F45" s="204">
        <f>((IF('1b Historical level tables'!F38="-",0,'1b Historical level tables'!F38)-(IF('1b Historical level tables'!F19="-",0,'1b Historical level tables'!F19)))*'1c Consumption adjusted levels'!$C$7/3.1)+IF('1b Historical level tables'!F19="-",0,'1b Historical level tables'!F19)</f>
        <v>11.026062202180011</v>
      </c>
      <c r="G45" s="204">
        <f>((IF('1b Historical level tables'!G38="-",0,'1b Historical level tables'!G38)-(IF('1b Historical level tables'!G19="-",0,'1b Historical level tables'!G19)))*'1c Consumption adjusted levels'!$C$7/3.1)+IF('1b Historical level tables'!G19="-",0,'1b Historical level tables'!G19)</f>
        <v>13.348891772622499</v>
      </c>
      <c r="H45" s="204">
        <f>((IF('1b Historical level tables'!H38="-",0,'1b Historical level tables'!H38)-(IF('1b Historical level tables'!H19="-",0,'1b Historical level tables'!H19)))*'1c Consumption adjusted levels'!$C$7/3.1)+IF('1b Historical level tables'!H19="-",0,'1b Historical level tables'!H19)</f>
        <v>13.447695689065448</v>
      </c>
      <c r="I45" s="204">
        <f>((IF('1b Historical level tables'!I38="-",0,'1b Historical level tables'!I38)-(IF('1b Historical level tables'!I19="-",0,'1b Historical level tables'!I19)))*'1c Consumption adjusted levels'!$C$7/3.1)+IF('1b Historical level tables'!I19="-",0,'1b Historical level tables'!I19)</f>
        <v>15.928564255031509</v>
      </c>
      <c r="J45" s="204">
        <f>((IF('1b Historical level tables'!J38="-",0,'1b Historical level tables'!J38)-(IF('1b Historical level tables'!J19="-",0,'1b Historical level tables'!J19)))*'1c Consumption adjusted levels'!$C$7/3.1)+IF('1b Historical level tables'!J19="-",0,'1b Historical level tables'!J19)</f>
        <v>16.181506935587556</v>
      </c>
      <c r="K45" s="204">
        <f>((IF('1b Historical level tables'!K38="-",0,'1b Historical level tables'!K38)-(IF('1b Historical level tables'!K19="-",0,'1b Historical level tables'!K19)))*'1c Consumption adjusted levels'!$C$7/3.1)+IF('1b Historical level tables'!K19="-",0,'1b Historical level tables'!K19)</f>
        <v>15.826661608919771</v>
      </c>
      <c r="L45" s="204">
        <f>((IF('1b Historical level tables'!L38="-",0,'1b Historical level tables'!L38)-(IF('1b Historical level tables'!L19="-",0,'1b Historical level tables'!L19)))*'1c Consumption adjusted levels'!$C$7/3.1)+IF('1b Historical level tables'!L19="-",0,'1b Historical level tables'!L19)</f>
        <v>15.868498391421461</v>
      </c>
      <c r="M45" s="204">
        <f>((IF('1b Historical level tables'!M38="-",0,'1b Historical level tables'!M38)-(IF('1b Historical level tables'!M19="-",0,'1b Historical level tables'!M19)))*'1c Consumption adjusted levels'!$C$7/3.1)+IF('1b Historical level tables'!M19="-",0,'1b Historical level tables'!M19)</f>
        <v>14.543287704988746</v>
      </c>
      <c r="N45" s="172"/>
      <c r="O45" s="204">
        <f>((IF('1b Historical level tables'!O38="-",0,'1b Historical level tables'!O38)-(IF('1b Historical level tables'!O19="-",0,'1b Historical level tables'!O19)))*'1c Consumption adjusted levels'!$C$7/3.1)+IF('1b Historical level tables'!O19="-",0,'1b Historical level tables'!O19)</f>
        <v>15.429713395067544</v>
      </c>
      <c r="P45" s="204">
        <f>((IF('1b Historical level tables'!P38="-",0,'1b Historical level tables'!P38)-(IF('1b Historical level tables'!P19="-",0,'1b Historical level tables'!P19)))*'1c Consumption adjusted levels'!$C$7/3.1)+IF('1b Historical level tables'!P19="-",0,'1b Historical level tables'!P19)</f>
        <v>15.429713395067544</v>
      </c>
      <c r="Q45" s="204">
        <f>((IF('1b Historical level tables'!Q38="-",0,'1b Historical level tables'!Q38)-(IF('1b Historical level tables'!Q19="-",0,'1b Historical level tables'!Q19)))*'1c Consumption adjusted levels'!$C$7/3.1)+IF('1b Historical level tables'!Q19="-",0,'1b Historical level tables'!Q19)</f>
        <v>16.628415504035971</v>
      </c>
      <c r="R45" s="204">
        <f>((IF('1b Historical level tables'!R38="-",0,'1b Historical level tables'!R38)-(IF('1b Historical level tables'!R19="-",0,'1b Historical level tables'!R19)))*'1c Consumption adjusted levels'!$C$7/3.1)+IF('1b Historical level tables'!R19="-",0,'1b Historical level tables'!R19)</f>
        <v>16.628415504035971</v>
      </c>
      <c r="S45" s="204">
        <f>((IF('1b Historical level tables'!S38="-",0,'1b Historical level tables'!S38)-(IF('1b Historical level tables'!S19="-",0,'1b Historical level tables'!S19)))*'1c Consumption adjusted levels'!$C$7/3.1)+IF('1b Historical level tables'!S19="-",0,'1b Historical level tables'!S19)</f>
        <v>14.885687104687904</v>
      </c>
      <c r="T45" s="204">
        <f>((IF('1b Historical level tables'!T38="-",0,'1b Historical level tables'!T38)-(IF('1b Historical level tables'!T19="-",0,'1b Historical level tables'!T19)))*'1c Consumption adjusted levels'!$C$7/3.1)+IF('1b Historical level tables'!T19="-",0,'1b Historical level tables'!T19)</f>
        <v>14.885687104687904</v>
      </c>
      <c r="U45" s="204">
        <f>((IF('1b Historical level tables'!U38="-",0,'1b Historical level tables'!U38)-(IF('1b Historical level tables'!U19="-",0,'1b Historical level tables'!U19)))*'1c Consumption adjusted levels'!$C$7/3.1)+IF('1b Historical level tables'!U19="-",0,'1b Historical level tables'!U19)</f>
        <v>15.418831361894531</v>
      </c>
      <c r="V45" s="204">
        <f>((IF('1b Historical level tables'!V38="-",0,'1b Historical level tables'!V38)-(IF('1b Historical level tables'!V19="-",0,'1b Historical level tables'!V19)))*'1c Consumption adjusted levels'!$C$7/3.1)+IF('1b Historical level tables'!V19="-",0,'1b Historical level tables'!V19)</f>
        <v>15.418831361894531</v>
      </c>
      <c r="W45" s="204">
        <f>((IF('1b Historical level tables'!W38="-",0,'1b Historical level tables'!W38)-(IF('1b Historical level tables'!W19="-",0,'1b Historical level tables'!W19)))*'1c Consumption adjusted levels'!$C$7/3.1)+IF('1b Historical level tables'!W19="-",0,'1b Historical level tables'!W19)</f>
        <v>18.435456361256989</v>
      </c>
      <c r="X45" s="204">
        <f>((IF('1b Historical level tables'!X38="-",0,'1b Historical level tables'!X38)-(IF('1b Historical level tables'!X19="-",0,'1b Historical level tables'!X19)))*'1c Consumption adjusted levels'!$C$7/3.1)+IF('1b Historical level tables'!X19="-",0,'1b Historical level tables'!X19)</f>
        <v>18.435456361256989</v>
      </c>
      <c r="Y45" s="204">
        <f>((IF('1b Historical level tables'!Y38="-",0,'1b Historical level tables'!Y38)-(IF('1b Historical level tables'!Y19="-",0,'1b Historical level tables'!Y19)))*'1c Consumption adjusted levels'!$C$7/3.1)+IF('1b Historical level tables'!Y19="-",0,'1b Historical level tables'!Y19)</f>
        <v>19.026174919133002</v>
      </c>
      <c r="Z45" s="204">
        <f>((IF('1b Historical level tables'!Z38="-",0,'1b Historical level tables'!Z38)-(IF('1b Historical level tables'!Z19="-",0,'1b Historical level tables'!Z19)))*'1c Consumption adjusted levels'!$C$7/3.1)+IF('1b Historical level tables'!Z19="-",0,'1b Historical level tables'!Z19)</f>
        <v>1.6003217847439077</v>
      </c>
      <c r="AA45" s="204">
        <f>((IF('1b Historical level tables'!AA38="-",0,'1b Historical level tables'!AA38)-(IF('1b Historical level tables'!AA19="-",0,'1b Historical level tables'!AA19)))*'1c Consumption adjusted levels'!$C$7/3.1)+IF('1b Historical level tables'!AA19="-",0,'1b Historical level tables'!AA19)</f>
        <v>-1.9871999999999999</v>
      </c>
      <c r="AB45" s="204">
        <f>((IF('1b Historical level tables'!AB38="-",0,'1b Historical level tables'!AB38)-(IF('1b Historical level tables'!AB19="-",0,'1b Historical level tables'!AB19)))*'1c Consumption adjusted levels'!$C$7/$D$7)+IF('1b Historical level tables'!AB19="-",0,'1b Historical level tables'!AB19)</f>
        <v>-2.0699999999999998</v>
      </c>
      <c r="AC45" s="204">
        <f>((IF('1b Historical level tables'!AC38="-",0,'1b Historical level tables'!AC38)-(IF('1b Historical level tables'!AC19="-",0,'1b Historical level tables'!AC19)))*'1c Consumption adjusted levels'!$C$7/$D$7)+IF('1b Historical level tables'!AC19="-",0,'1b Historical level tables'!AC19)</f>
        <v>-3.0616745019999998</v>
      </c>
      <c r="AD45" s="144"/>
      <c r="AE45" s="174" t="s">
        <v>206</v>
      </c>
      <c r="AF45" s="204">
        <f>((IF('1b Historical level tables'!AF38="-",0,'1b Historical level tables'!AF38)-(IF('1b Historical level tables'!AF19="-",0,'1b Historical level tables'!AF19)))*'1c Consumption adjusted levels'!$C$8/4.2)+IF('1b Historical level tables'!AF19="-",0,'1b Historical level tables'!AF19)</f>
        <v>0</v>
      </c>
      <c r="AG45" s="204">
        <f>((IF('1b Historical level tables'!AG38="-",0,'1b Historical level tables'!AG38)-(IF('1b Historical level tables'!AG19="-",0,'1b Historical level tables'!AG19)))*'1c Consumption adjusted levels'!$C$8/4.2)+IF('1b Historical level tables'!AG19="-",0,'1b Historical level tables'!AG19)</f>
        <v>-0.185745052143304</v>
      </c>
      <c r="AH45" s="204">
        <f>((IF('1b Historical level tables'!AH38="-",0,'1b Historical level tables'!AH38)-(IF('1b Historical level tables'!AH19="-",0,'1b Historical level tables'!AH19)))*'1c Consumption adjusted levels'!$C$8/4.2)+IF('1b Historical level tables'!AH19="-",0,'1b Historical level tables'!AH19)</f>
        <v>2.3369681098257318</v>
      </c>
      <c r="AI45" s="204">
        <f>((IF('1b Historical level tables'!AI38="-",0,'1b Historical level tables'!AI38)-(IF('1b Historical level tables'!AI19="-",0,'1b Historical level tables'!AI19)))*'1c Consumption adjusted levels'!$C$8/4.2)+IF('1b Historical level tables'!AI19="-",0,'1b Historical level tables'!AI19)</f>
        <v>11.231160085405087</v>
      </c>
      <c r="AJ45" s="204">
        <f>((IF('1b Historical level tables'!AJ38="-",0,'1b Historical level tables'!AJ38)-(IF('1b Historical level tables'!AJ19="-",0,'1b Historical level tables'!AJ19)))*'1c Consumption adjusted levels'!$C$8/4.2)+IF('1b Historical level tables'!AJ19="-",0,'1b Historical level tables'!AJ19)</f>
        <v>13.597197051131101</v>
      </c>
      <c r="AK45" s="204">
        <f>((IF('1b Historical level tables'!AK38="-",0,'1b Historical level tables'!AK38)-(IF('1b Historical level tables'!AK19="-",0,'1b Historical level tables'!AK19)))*'1c Consumption adjusted levels'!$C$8/4.2)+IF('1b Historical level tables'!AK19="-",0,'1b Historical level tables'!AK19)</f>
        <v>13.6978388380436</v>
      </c>
      <c r="AL45" s="204">
        <f>((IF('1b Historical level tables'!AL38="-",0,'1b Historical level tables'!AL38)-(IF('1b Historical level tables'!AL19="-",0,'1b Historical level tables'!AL19)))*'1c Consumption adjusted levels'!$C$8/4.2)+IF('1b Historical level tables'!AL19="-",0,'1b Historical level tables'!AL19)</f>
        <v>16.224854512751588</v>
      </c>
      <c r="AM45" s="204">
        <f>((IF('1b Historical level tables'!AM38="-",0,'1b Historical level tables'!AM38)-(IF('1b Historical level tables'!AM19="-",0,'1b Historical level tables'!AM19)))*'1c Consumption adjusted levels'!$C$8/4.2)+IF('1b Historical level tables'!AM19="-",0,'1b Historical level tables'!AM19)</f>
        <v>16.482502228288219</v>
      </c>
      <c r="AN45" s="204">
        <f>((IF('1b Historical level tables'!AN38="-",0,'1b Historical level tables'!AN38)-(IF('1b Historical level tables'!AN19="-",0,'1b Historical level tables'!AN19)))*'1c Consumption adjusted levels'!$C$8/4.2)+IF('1b Historical level tables'!AN19="-",0,'1b Historical level tables'!AN19)</f>
        <v>16.121056356109499</v>
      </c>
      <c r="AO45" s="204">
        <f>((IF('1b Historical level tables'!AO38="-",0,'1b Historical level tables'!AO38)-(IF('1b Historical level tables'!AO19="-",0,'1b Historical level tables'!AO19)))*'1c Consumption adjusted levels'!$C$8/4.2)+IF('1b Historical level tables'!AO19="-",0,'1b Historical level tables'!AO19)</f>
        <v>16.163671352571413</v>
      </c>
      <c r="AP45" s="204">
        <f>((IF('1b Historical level tables'!AP38="-",0,'1b Historical level tables'!AP38)-(IF('1b Historical level tables'!AP19="-",0,'1b Historical level tables'!AP19)))*'1c Consumption adjusted levels'!$C$8/4.2)+IF('1b Historical level tables'!AP19="-",0,'1b Historical level tables'!AP19)</f>
        <v>14.813810169739281</v>
      </c>
      <c r="AQ45" s="172"/>
      <c r="AR45" s="204">
        <f>((IF('1b Historical level tables'!AR38="-",0,'1b Historical level tables'!AR38)-(IF('1b Historical level tables'!AR19="-",0,'1b Historical level tables'!AR19)))*'1c Consumption adjusted levels'!$C$8/4.2)+IF('1b Historical level tables'!AR19="-",0,'1b Historical level tables'!AR19)</f>
        <v>15.716724432922224</v>
      </c>
      <c r="AS45" s="204">
        <f>((IF('1b Historical level tables'!AS38="-",0,'1b Historical level tables'!AS38)-(IF('1b Historical level tables'!AS19="-",0,'1b Historical level tables'!AS19)))*'1c Consumption adjusted levels'!$C$8/4.2)+IF('1b Historical level tables'!AS19="-",0,'1b Historical level tables'!AS19)</f>
        <v>15.716724432922224</v>
      </c>
      <c r="AT45" s="204">
        <f>((IF('1b Historical level tables'!AT38="-",0,'1b Historical level tables'!AT38)-(IF('1b Historical level tables'!AT19="-",0,'1b Historical level tables'!AT19)))*'1c Consumption adjusted levels'!$C$8/4.2)+IF('1b Historical level tables'!AT19="-",0,'1b Historical level tables'!AT19)</f>
        <v>16.937723828143781</v>
      </c>
      <c r="AU45" s="204">
        <f>((IF('1b Historical level tables'!AU38="-",0,'1b Historical level tables'!AU38)-(IF('1b Historical level tables'!AU19="-",0,'1b Historical level tables'!AU19)))*'1c Consumption adjusted levels'!$C$8/4.2)+IF('1b Historical level tables'!AU19="-",0,'1b Historical level tables'!AU19)</f>
        <v>16.937723828143781</v>
      </c>
      <c r="AV45" s="204">
        <f>((IF('1b Historical level tables'!AV38="-",0,'1b Historical level tables'!AV38)-(IF('1b Historical level tables'!AV19="-",0,'1b Historical level tables'!AV19)))*'1c Consumption adjusted levels'!$C$8/4.2)+IF('1b Historical level tables'!AV19="-",0,'1b Historical level tables'!AV19)</f>
        <v>15.162578605891175</v>
      </c>
      <c r="AW45" s="204">
        <f>((IF('1b Historical level tables'!AW38="-",0,'1b Historical level tables'!AW38)-(IF('1b Historical level tables'!AW19="-",0,'1b Historical level tables'!AW19)))*'1c Consumption adjusted levels'!$C$8/4.2)+IF('1b Historical level tables'!AW19="-",0,'1b Historical level tables'!AW19)</f>
        <v>15.162578605891175</v>
      </c>
      <c r="AX45" s="204">
        <f>((IF('1b Historical level tables'!AX38="-",0,'1b Historical level tables'!AX38)-(IF('1b Historical level tables'!AX19="-",0,'1b Historical level tables'!AX19)))*'1c Consumption adjusted levels'!$C$8/4.2)+IF('1b Historical level tables'!AX19="-",0,'1b Historical level tables'!AX19)</f>
        <v>15.70563998097739</v>
      </c>
      <c r="AY45" s="204">
        <f>((IF('1b Historical level tables'!AY38="-",0,'1b Historical level tables'!AY38)-(IF('1b Historical level tables'!AY19="-",0,'1b Historical level tables'!AY19)))*'1c Consumption adjusted levels'!$C$8/4.2)+IF('1b Historical level tables'!AY19="-",0,'1b Historical level tables'!AY19)</f>
        <v>15.70563998097739</v>
      </c>
      <c r="AZ45" s="204">
        <f>((IF('1b Historical level tables'!AZ38="-",0,'1b Historical level tables'!AZ38)-(IF('1b Historical level tables'!AZ19="-",0,'1b Historical level tables'!AZ19)))*'1c Consumption adjusted levels'!$C$8/4.2)+IF('1b Historical level tables'!AZ19="-",0,'1b Historical level tables'!AZ19)</f>
        <v>18.778377796548227</v>
      </c>
      <c r="BA45" s="204">
        <f>((IF('1b Historical level tables'!BA38="-",0,'1b Historical level tables'!BA38)-(IF('1b Historical level tables'!BA19="-",0,'1b Historical level tables'!BA19)))*'1c Consumption adjusted levels'!$C$8/4.2)+IF('1b Historical level tables'!BA19="-",0,'1b Historical level tables'!BA19)</f>
        <v>18.778377796548227</v>
      </c>
      <c r="BB45" s="204">
        <f>((IF('1b Historical level tables'!BB38="-",0,'1b Historical level tables'!BB38)-(IF('1b Historical level tables'!BB19="-",0,'1b Historical level tables'!BB19)))*'1c Consumption adjusted levels'!$C$8/4.2)+IF('1b Historical level tables'!BB19="-",0,'1b Historical level tables'!BB19)</f>
        <v>19.380084422837115</v>
      </c>
      <c r="BC45" s="204">
        <f>((IF('1b Historical level tables'!BC38="-",0,'1b Historical level tables'!BC38)-(IF('1b Historical level tables'!BC19="-",0,'1b Historical level tables'!BC19)))*'1c Consumption adjusted levels'!$C$8/4.2)+IF('1b Historical level tables'!BC19="-",0,'1b Historical level tables'!BC19)</f>
        <v>1.6300896750851261</v>
      </c>
      <c r="BD45" s="204">
        <f>((IF('1b Historical level tables'!BD38="-",0,'1b Historical level tables'!BD38)-(IF('1b Historical level tables'!BD19="-",0,'1b Historical level tables'!BD19)))*'1c Consumption adjusted levels'!$C$8/4.2)+IF('1b Historical level tables'!BD19="-",0,'1b Historical level tables'!BD19)</f>
        <v>-2.0241642857142854</v>
      </c>
      <c r="BE45" s="204">
        <f>((IF('1b Historical level tables'!BE38="-",0,'1b Historical level tables'!BE38)-(IF('1b Historical level tables'!BE19="-",0,'1b Historical level tables'!BE19)))*'1c Consumption adjusted levels'!$C$8/$D$8)+IF('1b Historical level tables'!BE19="-",0,'1b Historical level tables'!BE19)</f>
        <v>-2.0699999999999998</v>
      </c>
      <c r="BF45" s="204">
        <f>((IF('1b Historical level tables'!BF38="-",0,'1b Historical level tables'!BF38)-(IF('1b Historical level tables'!BF19="-",0,'1b Historical level tables'!BF19)))*'1c Consumption adjusted levels'!$C$8/$D$8)+IF('1b Historical level tables'!BF19="-",0,'1b Historical level tables'!BF19)</f>
        <v>-3.0616745019999998</v>
      </c>
      <c r="BH45" s="174" t="s">
        <v>206</v>
      </c>
      <c r="BI45" s="204">
        <f>((IF('1b Historical level tables'!BI38="-",0,'1b Historical level tables'!BI38)-(IF('1b Historical level tables'!BI19="-",0,'1b Historical level tables'!BI19)))*'1c Consumption adjusted levels'!$C$9/12)+IF('1b Historical level tables'!BI19="-",0,'1b Historical level tables'!BI19)</f>
        <v>0</v>
      </c>
      <c r="BJ45" s="204">
        <f>((IF('1b Historical level tables'!BJ38="-",0,'1b Historical level tables'!BJ38)-(IF('1b Historical level tables'!BJ19="-",0,'1b Historical level tables'!BJ19)))*'1c Consumption adjusted levels'!$C$9/12)+IF('1b Historical level tables'!BJ19="-",0,'1b Historical level tables'!BJ19)</f>
        <v>-0.14648049803195351</v>
      </c>
      <c r="BK45" s="204">
        <f>((IF('1b Historical level tables'!BK38="-",0,'1b Historical level tables'!BK38)-(IF('1b Historical level tables'!BK19="-",0,'1b Historical level tables'!BK19)))*'1c Consumption adjusted levels'!$C$9/12)+IF('1b Historical level tables'!BK19="-",0,'1b Historical level tables'!BK19)</f>
        <v>1.8751575258600659</v>
      </c>
      <c r="BL45" s="204">
        <f>((IF('1b Historical level tables'!BL38="-",0,'1b Historical level tables'!BL38)-(IF('1b Historical level tables'!BL19="-",0,'1b Historical level tables'!BL19)))*'1c Consumption adjusted levels'!$C$9/12)+IF('1b Historical level tables'!BL19="-",0,'1b Historical level tables'!BL19)</f>
        <v>12.501771611178134</v>
      </c>
      <c r="BM45" s="204">
        <f>((IF('1b Historical level tables'!BM38="-",0,'1b Historical level tables'!BM38)-(IF('1b Historical level tables'!BM19="-",0,'1b Historical level tables'!BM19)))*'1c Consumption adjusted levels'!$C$9/12)+IF('1b Historical level tables'!BM19="-",0,'1b Historical level tables'!BM19)</f>
        <v>14.451600526873371</v>
      </c>
      <c r="BN45" s="204">
        <f>((IF('1b Historical level tables'!BN38="-",0,'1b Historical level tables'!BN38)-(IF('1b Historical level tables'!BN19="-",0,'1b Historical level tables'!BN19)))*'1c Consumption adjusted levels'!$C$9/12)+IF('1b Historical level tables'!BN19="-",0,'1b Historical level tables'!BN19)</f>
        <v>14.734969881764661</v>
      </c>
      <c r="BO45" s="204">
        <f>((IF('1b Historical level tables'!BO38="-",0,'1b Historical level tables'!BO38)-(IF('1b Historical level tables'!BO19="-",0,'1b Historical level tables'!BO19)))*'1c Consumption adjusted levels'!$C$9/12)+IF('1b Historical level tables'!BO19="-",0,'1b Historical level tables'!BO19)</f>
        <v>16.948968114992578</v>
      </c>
      <c r="BP45" s="204">
        <f>((IF('1b Historical level tables'!BP38="-",0,'1b Historical level tables'!BP38)-(IF('1b Historical level tables'!BP19="-",0,'1b Historical level tables'!BP19)))*'1c Consumption adjusted levels'!$C$9/12)+IF('1b Historical level tables'!BP19="-",0,'1b Historical level tables'!BP19)</f>
        <v>11.020775414111471</v>
      </c>
      <c r="BQ45" s="204">
        <f>((IF('1b Historical level tables'!BQ38="-",0,'1b Historical level tables'!BQ38)-(IF('1b Historical level tables'!BQ19="-",0,'1b Historical level tables'!BQ19)))*'1c Consumption adjusted levels'!$C$9/12)+IF('1b Historical level tables'!BQ19="-",0,'1b Historical level tables'!BQ19)</f>
        <v>10.759328111385436</v>
      </c>
      <c r="BR45" s="204">
        <f>((IF('1b Historical level tables'!BR38="-",0,'1b Historical level tables'!BR38)-(IF('1b Historical level tables'!BR19="-",0,'1b Historical level tables'!BR19)))*'1c Consumption adjusted levels'!$C$9/12)+IF('1b Historical level tables'!BR19="-",0,'1b Historical level tables'!BR19)</f>
        <v>7.8737295413560044</v>
      </c>
      <c r="BS45" s="204">
        <f>((IF('1b Historical level tables'!BS38="-",0,'1b Historical level tables'!BS38)-(IF('1b Historical level tables'!BS19="-",0,'1b Historical level tables'!BS19)))*'1c Consumption adjusted levels'!$C$9/12)+IF('1b Historical level tables'!BS19="-",0,'1b Historical level tables'!BS19)</f>
        <v>3.3389377871422461</v>
      </c>
      <c r="BT45" s="172"/>
      <c r="BU45" s="204">
        <f>((IF('1b Historical level tables'!BU38="-",0,'1b Historical level tables'!BU38)-(IF('1b Historical level tables'!BU19="-",0,'1b Historical level tables'!BU19)))*'1c Consumption adjusted levels'!$C$9/12)+IF('1b Historical level tables'!BU19="-",0,'1b Historical level tables'!BU19)</f>
        <v>3.4116682084083583</v>
      </c>
      <c r="BV45" s="204">
        <f>((IF('1b Historical level tables'!BV38="-",0,'1b Historical level tables'!BV38)-(IF('1b Historical level tables'!BV19="-",0,'1b Historical level tables'!BV19)))*'1c Consumption adjusted levels'!$C$9/12)+IF('1b Historical level tables'!BV19="-",0,'1b Historical level tables'!BV19)</f>
        <v>3.4116682084083583</v>
      </c>
      <c r="BW45" s="204">
        <f>((IF('1b Historical level tables'!BW38="-",0,'1b Historical level tables'!BW38)-(IF('1b Historical level tables'!BW19="-",0,'1b Historical level tables'!BW19)))*'1c Consumption adjusted levels'!$C$9/12)+IF('1b Historical level tables'!BW19="-",0,'1b Historical level tables'!BW19)</f>
        <v>3.9646434088667784</v>
      </c>
      <c r="BX45" s="204">
        <f>((IF('1b Historical level tables'!BX38="-",0,'1b Historical level tables'!BX38)-(IF('1b Historical level tables'!BX19="-",0,'1b Historical level tables'!BX19)))*'1c Consumption adjusted levels'!$C$9/12)+IF('1b Historical level tables'!BX19="-",0,'1b Historical level tables'!BX19)</f>
        <v>3.9646434088667784</v>
      </c>
      <c r="BY45" s="204">
        <f>((IF('1b Historical level tables'!BY38="-",0,'1b Historical level tables'!BY38)-(IF('1b Historical level tables'!BY19="-",0,'1b Historical level tables'!BY19)))*'1c Consumption adjusted levels'!$C$9/12)+IF('1b Historical level tables'!BY19="-",0,'1b Historical level tables'!BY19)</f>
        <v>1.6404559365135531</v>
      </c>
      <c r="BZ45" s="204">
        <f>((IF('1b Historical level tables'!BZ38="-",0,'1b Historical level tables'!BZ38)-(IF('1b Historical level tables'!BZ19="-",0,'1b Historical level tables'!BZ19)))*'1c Consumption adjusted levels'!$C$9/12)+IF('1b Historical level tables'!BZ19="-",0,'1b Historical level tables'!BZ19)</f>
        <v>1.6404559365135531</v>
      </c>
      <c r="CA45" s="204">
        <f>((IF('1b Historical level tables'!CA38="-",0,'1b Historical level tables'!CA38)-(IF('1b Historical level tables'!CA19="-",0,'1b Historical level tables'!CA19)))*'1c Consumption adjusted levels'!$C$9/12)+IF('1b Historical level tables'!CA19="-",0,'1b Historical level tables'!CA19)</f>
        <v>1.0091944614332429</v>
      </c>
      <c r="CB45" s="204">
        <f>((IF('1b Historical level tables'!CB38="-",0,'1b Historical level tables'!CB38)-(IF('1b Historical level tables'!CB19="-",0,'1b Historical level tables'!CB19)))*'1c Consumption adjusted levels'!$C$9/12)+IF('1b Historical level tables'!CB19="-",0,'1b Historical level tables'!CB19)</f>
        <v>1.0091944614332429</v>
      </c>
      <c r="CC45" s="204">
        <f>((IF('1b Historical level tables'!CC38="-",0,'1b Historical level tables'!CC38)-(IF('1b Historical level tables'!CC19="-",0,'1b Historical level tables'!CC19)))*'1c Consumption adjusted levels'!$C$9/12)+IF('1b Historical level tables'!CC19="-",0,'1b Historical level tables'!CC19)</f>
        <v>3.1154782262918634</v>
      </c>
      <c r="CD45" s="204">
        <f>((IF('1b Historical level tables'!CD38="-",0,'1b Historical level tables'!CD38)-(IF('1b Historical level tables'!CD19="-",0,'1b Historical level tables'!CD19)))*'1c Consumption adjusted levels'!$C$9/12)+IF('1b Historical level tables'!CD19="-",0,'1b Historical level tables'!CD19)</f>
        <v>3.1154782262918634</v>
      </c>
      <c r="CE45" s="204">
        <f>((IF('1b Historical level tables'!CE38="-",0,'1b Historical level tables'!CE38)-(IF('1b Historical level tables'!CE19="-",0,'1b Historical level tables'!CE19)))*'1c Consumption adjusted levels'!$C$9/12)+IF('1b Historical level tables'!CE19="-",0,'1b Historical level tables'!CE19)</f>
        <v>2.8482018248973056</v>
      </c>
      <c r="CF45" s="204">
        <f>((IF('1b Historical level tables'!CF38="-",0,'1b Historical level tables'!CF38)-(IF('1b Historical level tables'!CF19="-",0,'1b Historical level tables'!CF19)))*'1c Consumption adjusted levels'!$C$9/12)+IF('1b Historical level tables'!CF19="-",0,'1b Historical level tables'!CF19)</f>
        <v>-5.3742208045986466</v>
      </c>
      <c r="CG45" s="204">
        <f>((IF('1b Historical level tables'!CG38="-",0,'1b Historical level tables'!CG38)-(IF('1b Historical level tables'!CG19="-",0,'1b Historical level tables'!CG19)))*'1c Consumption adjusted levels'!$C$9/12)+IF('1b Historical level tables'!CG19="-",0,'1b Historical level tables'!CG19)</f>
        <v>-3.6127249999999989</v>
      </c>
      <c r="CH45" s="204">
        <f>((IF('1b Historical level tables'!CH38="-",0,'1b Historical level tables'!CH38)-(IF('1b Historical level tables'!CH19="-",0,'1b Historical level tables'!CH19)))*'1c Consumption adjusted levels'!$C$9/$D$9)+IF('1b Historical level tables'!CH19="-",0,'1b Historical level tables'!CH19)</f>
        <v>-3.6599999999999988</v>
      </c>
      <c r="CI45" s="204">
        <f>((IF('1b Historical level tables'!CI38="-",0,'1b Historical level tables'!CI38)-(IF('1b Historical level tables'!CI19="-",0,'1b Historical level tables'!CI19)))*'1c Consumption adjusted levels'!$C$9/$D$9)+IF('1b Historical level tables'!CI19="-",0,'1b Historical level tables'!CI19)</f>
        <v>-5.9302043609999995</v>
      </c>
      <c r="CJ45" s="144"/>
      <c r="CK45" s="174" t="s">
        <v>206</v>
      </c>
      <c r="CL45" s="204">
        <f t="shared" si="51"/>
        <v>0</v>
      </c>
      <c r="CM45" s="204">
        <f t="shared" si="52"/>
        <v>-0.32883356602362668</v>
      </c>
      <c r="CN45" s="204">
        <f t="shared" si="53"/>
        <v>4.1694490814523109</v>
      </c>
      <c r="CO45" s="204">
        <f t="shared" si="54"/>
        <v>23.527833813358143</v>
      </c>
      <c r="CP45" s="204">
        <f t="shared" si="55"/>
        <v>27.800492299495872</v>
      </c>
      <c r="CQ45" s="204">
        <f t="shared" si="56"/>
        <v>28.18266557083011</v>
      </c>
      <c r="CR45" s="204">
        <f t="shared" si="57"/>
        <v>32.877532370024085</v>
      </c>
      <c r="CS45" s="204">
        <f t="shared" si="58"/>
        <v>27.202282349699026</v>
      </c>
      <c r="CT45" s="204">
        <f t="shared" si="59"/>
        <v>26.585989720305207</v>
      </c>
      <c r="CU45" s="204">
        <f t="shared" si="60"/>
        <v>23.742227932777467</v>
      </c>
      <c r="CV45" s="204">
        <f t="shared" si="61"/>
        <v>17.882225492130992</v>
      </c>
      <c r="CW45" s="172"/>
      <c r="CX45" s="204">
        <f t="shared" si="37"/>
        <v>18.841381603475902</v>
      </c>
      <c r="CY45" s="204">
        <f t="shared" si="38"/>
        <v>18.841381603475902</v>
      </c>
      <c r="CZ45" s="204">
        <f t="shared" si="39"/>
        <v>20.593058912902748</v>
      </c>
      <c r="DA45" s="204">
        <f t="shared" si="40"/>
        <v>20.593058912902748</v>
      </c>
      <c r="DB45" s="204">
        <f t="shared" si="41"/>
        <v>16.526143041201458</v>
      </c>
      <c r="DC45" s="204">
        <f t="shared" si="42"/>
        <v>16.526143041201458</v>
      </c>
      <c r="DD45" s="204">
        <f t="shared" si="43"/>
        <v>16.428025823327776</v>
      </c>
      <c r="DE45" s="204">
        <f t="shared" si="44"/>
        <v>16.428025823327776</v>
      </c>
      <c r="DF45" s="204">
        <f t="shared" si="45"/>
        <v>21.550934587548852</v>
      </c>
      <c r="DG45" s="204">
        <f t="shared" si="46"/>
        <v>21.550934587548852</v>
      </c>
      <c r="DH45" s="204">
        <f t="shared" si="47"/>
        <v>21.874376744030307</v>
      </c>
      <c r="DI45" s="204">
        <f t="shared" si="48"/>
        <v>-3.7738990198547389</v>
      </c>
      <c r="DJ45" s="204">
        <f t="shared" si="49"/>
        <v>-5.5999249999999989</v>
      </c>
      <c r="DK45" s="204">
        <f t="shared" si="50"/>
        <v>-5.7299999999999986</v>
      </c>
      <c r="DL45" s="204">
        <f t="shared" si="50"/>
        <v>-8.9918788630000002</v>
      </c>
    </row>
    <row r="46" spans="2:116" s="158" customFormat="1" ht="10.5" customHeight="1">
      <c r="B46" s="174" t="s">
        <v>207</v>
      </c>
      <c r="C46" s="204">
        <f>((IF('1b Historical level tables'!C39="-",0,'1b Historical level tables'!C39)-(IF('1b Historical level tables'!C20="-",0,'1b Historical level tables'!C20)))*'1c Consumption adjusted levels'!$C$7/3.1)+IF('1b Historical level tables'!C20="-",0,'1b Historical level tables'!C20)</f>
        <v>0</v>
      </c>
      <c r="D46" s="204">
        <f>((IF('1b Historical level tables'!D39="-",0,'1b Historical level tables'!D39)-(IF('1b Historical level tables'!D20="-",0,'1b Historical level tables'!D20)))*'1c Consumption adjusted levels'!$C$7/3.1)+IF('1b Historical level tables'!D20="-",0,'1b Historical level tables'!D20)</f>
        <v>0</v>
      </c>
      <c r="E46" s="204">
        <f>((IF('1b Historical level tables'!E39="-",0,'1b Historical level tables'!E39)-(IF('1b Historical level tables'!E20="-",0,'1b Historical level tables'!E20)))*'1c Consumption adjusted levels'!$C$7/3.1)+IF('1b Historical level tables'!E20="-",0,'1b Historical level tables'!E20)</f>
        <v>0</v>
      </c>
      <c r="F46" s="204">
        <f>((IF('1b Historical level tables'!F39="-",0,'1b Historical level tables'!F39)-(IF('1b Historical level tables'!F20="-",0,'1b Historical level tables'!F20)))*'1c Consumption adjusted levels'!$C$7/3.1)+IF('1b Historical level tables'!F20="-",0,'1b Historical level tables'!F20)</f>
        <v>0</v>
      </c>
      <c r="G46" s="204">
        <f>((IF('1b Historical level tables'!G39="-",0,'1b Historical level tables'!G39)-(IF('1b Historical level tables'!G20="-",0,'1b Historical level tables'!G20)))*'1c Consumption adjusted levels'!$C$7/3.1)+IF('1b Historical level tables'!G20="-",0,'1b Historical level tables'!G20)</f>
        <v>0</v>
      </c>
      <c r="H46" s="204">
        <f>((IF('1b Historical level tables'!H39="-",0,'1b Historical level tables'!H39)-(IF('1b Historical level tables'!H20="-",0,'1b Historical level tables'!H20)))*'1c Consumption adjusted levels'!$C$7/3.1)+IF('1b Historical level tables'!H20="-",0,'1b Historical level tables'!H20)</f>
        <v>0</v>
      </c>
      <c r="I46" s="204">
        <f>((IF('1b Historical level tables'!I39="-",0,'1b Historical level tables'!I39)-(IF('1b Historical level tables'!I20="-",0,'1b Historical level tables'!I20)))*'1c Consumption adjusted levels'!$C$7/3.1)+IF('1b Historical level tables'!I20="-",0,'1b Historical level tables'!I20)</f>
        <v>0</v>
      </c>
      <c r="J46" s="204">
        <f>((IF('1b Historical level tables'!J39="-",0,'1b Historical level tables'!J39)-(IF('1b Historical level tables'!J20="-",0,'1b Historical level tables'!J20)))*'1c Consumption adjusted levels'!$C$7/3.1)+IF('1b Historical level tables'!J20="-",0,'1b Historical level tables'!J20)</f>
        <v>0</v>
      </c>
      <c r="K46" s="204">
        <f>((IF('1b Historical level tables'!K39="-",0,'1b Historical level tables'!K39)-(IF('1b Historical level tables'!K20="-",0,'1b Historical level tables'!K20)))*'1c Consumption adjusted levels'!$C$7/3.1)+IF('1b Historical level tables'!K20="-",0,'1b Historical level tables'!K20)</f>
        <v>0</v>
      </c>
      <c r="L46" s="204">
        <f>((IF('1b Historical level tables'!L39="-",0,'1b Historical level tables'!L39)-(IF('1b Historical level tables'!L20="-",0,'1b Historical level tables'!L20)))*'1c Consumption adjusted levels'!$C$7/3.1)+IF('1b Historical level tables'!L20="-",0,'1b Historical level tables'!L20)</f>
        <v>0</v>
      </c>
      <c r="M46" s="204">
        <f>((IF('1b Historical level tables'!M39="-",0,'1b Historical level tables'!M39)-(IF('1b Historical level tables'!M20="-",0,'1b Historical level tables'!M20)))*'1c Consumption adjusted levels'!$C$7/3.1)+IF('1b Historical level tables'!M20="-",0,'1b Historical level tables'!M20)</f>
        <v>0</v>
      </c>
      <c r="N46" s="172"/>
      <c r="O46" s="204">
        <f>((IF('1b Historical level tables'!O39="-",0,'1b Historical level tables'!O39)-(IF('1b Historical level tables'!O20="-",0,'1b Historical level tables'!O20)))*'1c Consumption adjusted levels'!$C$7/3.1)+IF('1b Historical level tables'!O20="-",0,'1b Historical level tables'!O20)</f>
        <v>0</v>
      </c>
      <c r="P46" s="204">
        <f>((IF('1b Historical level tables'!P39="-",0,'1b Historical level tables'!P39)-(IF('1b Historical level tables'!P20="-",0,'1b Historical level tables'!P20)))*'1c Consumption adjusted levels'!$C$7/3.1)+IF('1b Historical level tables'!P20="-",0,'1b Historical level tables'!P20)</f>
        <v>0</v>
      </c>
      <c r="Q46" s="204">
        <f>((IF('1b Historical level tables'!Q39="-",0,'1b Historical level tables'!Q39)-(IF('1b Historical level tables'!Q20="-",0,'1b Historical level tables'!Q20)))*'1c Consumption adjusted levels'!$C$7/3.1)+IF('1b Historical level tables'!Q20="-",0,'1b Historical level tables'!Q20)</f>
        <v>0</v>
      </c>
      <c r="R46" s="204">
        <f>((IF('1b Historical level tables'!R39="-",0,'1b Historical level tables'!R39)-(IF('1b Historical level tables'!R20="-",0,'1b Historical level tables'!R20)))*'1c Consumption adjusted levels'!$C$7/3.1)+IF('1b Historical level tables'!R20="-",0,'1b Historical level tables'!R20)</f>
        <v>0</v>
      </c>
      <c r="S46" s="204">
        <f>((IF('1b Historical level tables'!S39="-",0,'1b Historical level tables'!S39)-(IF('1b Historical level tables'!S20="-",0,'1b Historical level tables'!S20)))*'1c Consumption adjusted levels'!$C$7/3.1)+IF('1b Historical level tables'!S20="-",0,'1b Historical level tables'!S20)</f>
        <v>0</v>
      </c>
      <c r="T46" s="204">
        <f>((IF('1b Historical level tables'!T39="-",0,'1b Historical level tables'!T39)-(IF('1b Historical level tables'!T20="-",0,'1b Historical level tables'!T20)))*'1c Consumption adjusted levels'!$C$7/3.1)+IF('1b Historical level tables'!T20="-",0,'1b Historical level tables'!T20)</f>
        <v>0</v>
      </c>
      <c r="U46" s="204">
        <f>((IF('1b Historical level tables'!U39="-",0,'1b Historical level tables'!U39)-(IF('1b Historical level tables'!U20="-",0,'1b Historical level tables'!U20)))*'1c Consumption adjusted levels'!$C$7/3.1)+IF('1b Historical level tables'!U20="-",0,'1b Historical level tables'!U20)</f>
        <v>0</v>
      </c>
      <c r="V46" s="204">
        <f>((IF('1b Historical level tables'!V39="-",0,'1b Historical level tables'!V39)-(IF('1b Historical level tables'!V20="-",0,'1b Historical level tables'!V20)))*'1c Consumption adjusted levels'!$C$7/3.1)+IF('1b Historical level tables'!V20="-",0,'1b Historical level tables'!V20)</f>
        <v>0</v>
      </c>
      <c r="W46" s="204">
        <f>((IF('1b Historical level tables'!W39="-",0,'1b Historical level tables'!W39)-(IF('1b Historical level tables'!W20="-",0,'1b Historical level tables'!W20)))*'1c Consumption adjusted levels'!$C$7/3.1)+IF('1b Historical level tables'!W20="-",0,'1b Historical level tables'!W20)</f>
        <v>0</v>
      </c>
      <c r="X46" s="204">
        <f>((IF('1b Historical level tables'!X39="-",0,'1b Historical level tables'!X39)-(IF('1b Historical level tables'!X20="-",0,'1b Historical level tables'!X20)))*'1c Consumption adjusted levels'!$C$7/3.1)+IF('1b Historical level tables'!X20="-",0,'1b Historical level tables'!X20)</f>
        <v>0</v>
      </c>
      <c r="Y46" s="204">
        <f>((IF('1b Historical level tables'!Y39="-",0,'1b Historical level tables'!Y39)-(IF('1b Historical level tables'!Y20="-",0,'1b Historical level tables'!Y20)))*'1c Consumption adjusted levels'!$C$7/3.1)+IF('1b Historical level tables'!Y20="-",0,'1b Historical level tables'!Y20)</f>
        <v>0</v>
      </c>
      <c r="Z46" s="204">
        <f>((IF('1b Historical level tables'!Z39="-",0,'1b Historical level tables'!Z39)-(IF('1b Historical level tables'!Z20="-",0,'1b Historical level tables'!Z20)))*'1c Consumption adjusted levels'!$C$7/3.1)+IF('1b Historical level tables'!Z20="-",0,'1b Historical level tables'!Z20)</f>
        <v>16.932574903484664</v>
      </c>
      <c r="AA46" s="204">
        <f>((IF('1b Historical level tables'!AA39="-",0,'1b Historical level tables'!AA39)-(IF('1b Historical level tables'!AA20="-",0,'1b Historical level tables'!AA20)))*'1c Consumption adjusted levels'!$C$7/3.1)+IF('1b Historical level tables'!AA20="-",0,'1b Historical level tables'!AA20)</f>
        <v>17.981421127206893</v>
      </c>
      <c r="AB46" s="204">
        <f>((IF('1b Historical level tables'!AB39="-",0,'1b Historical level tables'!AB39)-(IF('1b Historical level tables'!AB20="-",0,'1b Historical level tables'!AB20)))*'1c Consumption adjusted levels'!$C$7/$D$7)+IF('1b Historical level tables'!AB20="-",0,'1b Historical level tables'!AB20)</f>
        <v>19.203487120664882</v>
      </c>
      <c r="AC46" s="204">
        <f>((IF('1b Historical level tables'!AC39="-",0,'1b Historical level tables'!AC39)-(IF('1b Historical level tables'!AC20="-",0,'1b Historical level tables'!AC20)))*'1c Consumption adjusted levels'!$C$7/$D$7)+IF('1b Historical level tables'!AC20="-",0,'1b Historical level tables'!AC20)</f>
        <v>18.547514834678175</v>
      </c>
      <c r="AD46" s="144"/>
      <c r="AE46" s="174" t="s">
        <v>207</v>
      </c>
      <c r="AF46" s="204">
        <f>((IF('1b Historical level tables'!AF39="-",0,'1b Historical level tables'!AF39)-(IF('1b Historical level tables'!AF20="-",0,'1b Historical level tables'!AF20)))*'1c Consumption adjusted levels'!$C$8/4.2)+IF('1b Historical level tables'!AF20="-",0,'1b Historical level tables'!AF20)</f>
        <v>0</v>
      </c>
      <c r="AG46" s="204">
        <f>((IF('1b Historical level tables'!AG39="-",0,'1b Historical level tables'!AG39)-(IF('1b Historical level tables'!AG20="-",0,'1b Historical level tables'!AG20)))*'1c Consumption adjusted levels'!$C$8/4.2)+IF('1b Historical level tables'!AG20="-",0,'1b Historical level tables'!AG20)</f>
        <v>0</v>
      </c>
      <c r="AH46" s="204">
        <f>((IF('1b Historical level tables'!AH39="-",0,'1b Historical level tables'!AH39)-(IF('1b Historical level tables'!AH20="-",0,'1b Historical level tables'!AH20)))*'1c Consumption adjusted levels'!$C$8/4.2)+IF('1b Historical level tables'!AH20="-",0,'1b Historical level tables'!AH20)</f>
        <v>0</v>
      </c>
      <c r="AI46" s="204">
        <f>((IF('1b Historical level tables'!AI39="-",0,'1b Historical level tables'!AI39)-(IF('1b Historical level tables'!AI20="-",0,'1b Historical level tables'!AI20)))*'1c Consumption adjusted levels'!$C$8/4.2)+IF('1b Historical level tables'!AI20="-",0,'1b Historical level tables'!AI20)</f>
        <v>0</v>
      </c>
      <c r="AJ46" s="204">
        <f>((IF('1b Historical level tables'!AJ39="-",0,'1b Historical level tables'!AJ39)-(IF('1b Historical level tables'!AJ20="-",0,'1b Historical level tables'!AJ20)))*'1c Consumption adjusted levels'!$C$8/4.2)+IF('1b Historical level tables'!AJ20="-",0,'1b Historical level tables'!AJ20)</f>
        <v>0</v>
      </c>
      <c r="AK46" s="204">
        <f>((IF('1b Historical level tables'!AK39="-",0,'1b Historical level tables'!AK39)-(IF('1b Historical level tables'!AK20="-",0,'1b Historical level tables'!AK20)))*'1c Consumption adjusted levels'!$C$8/4.2)+IF('1b Historical level tables'!AK20="-",0,'1b Historical level tables'!AK20)</f>
        <v>0</v>
      </c>
      <c r="AL46" s="204">
        <f>((IF('1b Historical level tables'!AL39="-",0,'1b Historical level tables'!AL39)-(IF('1b Historical level tables'!AL20="-",0,'1b Historical level tables'!AL20)))*'1c Consumption adjusted levels'!$C$8/4.2)+IF('1b Historical level tables'!AL20="-",0,'1b Historical level tables'!AL20)</f>
        <v>0</v>
      </c>
      <c r="AM46" s="204">
        <f>((IF('1b Historical level tables'!AM39="-",0,'1b Historical level tables'!AM39)-(IF('1b Historical level tables'!AM20="-",0,'1b Historical level tables'!AM20)))*'1c Consumption adjusted levels'!$C$8/4.2)+IF('1b Historical level tables'!AM20="-",0,'1b Historical level tables'!AM20)</f>
        <v>0</v>
      </c>
      <c r="AN46" s="204">
        <f>((IF('1b Historical level tables'!AN39="-",0,'1b Historical level tables'!AN39)-(IF('1b Historical level tables'!AN20="-",0,'1b Historical level tables'!AN20)))*'1c Consumption adjusted levels'!$C$8/4.2)+IF('1b Historical level tables'!AN20="-",0,'1b Historical level tables'!AN20)</f>
        <v>0</v>
      </c>
      <c r="AO46" s="204">
        <f>((IF('1b Historical level tables'!AO39="-",0,'1b Historical level tables'!AO39)-(IF('1b Historical level tables'!AO20="-",0,'1b Historical level tables'!AO20)))*'1c Consumption adjusted levels'!$C$8/4.2)+IF('1b Historical level tables'!AO20="-",0,'1b Historical level tables'!AO20)</f>
        <v>0</v>
      </c>
      <c r="AP46" s="204">
        <f>((IF('1b Historical level tables'!AP39="-",0,'1b Historical level tables'!AP39)-(IF('1b Historical level tables'!AP20="-",0,'1b Historical level tables'!AP20)))*'1c Consumption adjusted levels'!$C$8/4.2)+IF('1b Historical level tables'!AP20="-",0,'1b Historical level tables'!AP20)</f>
        <v>0</v>
      </c>
      <c r="AQ46" s="172"/>
      <c r="AR46" s="204">
        <f>((IF('1b Historical level tables'!AR39="-",0,'1b Historical level tables'!AR39)-(IF('1b Historical level tables'!AR20="-",0,'1b Historical level tables'!AR20)))*'1c Consumption adjusted levels'!$C$8/4.2)+IF('1b Historical level tables'!AR20="-",0,'1b Historical level tables'!AR20)</f>
        <v>0</v>
      </c>
      <c r="AS46" s="204">
        <f>((IF('1b Historical level tables'!AS39="-",0,'1b Historical level tables'!AS39)-(IF('1b Historical level tables'!AS20="-",0,'1b Historical level tables'!AS20)))*'1c Consumption adjusted levels'!$C$8/4.2)+IF('1b Historical level tables'!AS20="-",0,'1b Historical level tables'!AS20)</f>
        <v>0</v>
      </c>
      <c r="AT46" s="204">
        <f>((IF('1b Historical level tables'!AT39="-",0,'1b Historical level tables'!AT39)-(IF('1b Historical level tables'!AT20="-",0,'1b Historical level tables'!AT20)))*'1c Consumption adjusted levels'!$C$8/4.2)+IF('1b Historical level tables'!AT20="-",0,'1b Historical level tables'!AT20)</f>
        <v>0</v>
      </c>
      <c r="AU46" s="204">
        <f>((IF('1b Historical level tables'!AU39="-",0,'1b Historical level tables'!AU39)-(IF('1b Historical level tables'!AU20="-",0,'1b Historical level tables'!AU20)))*'1c Consumption adjusted levels'!$C$8/4.2)+IF('1b Historical level tables'!AU20="-",0,'1b Historical level tables'!AU20)</f>
        <v>0</v>
      </c>
      <c r="AV46" s="204">
        <f>((IF('1b Historical level tables'!AV39="-",0,'1b Historical level tables'!AV39)-(IF('1b Historical level tables'!AV20="-",0,'1b Historical level tables'!AV20)))*'1c Consumption adjusted levels'!$C$8/4.2)+IF('1b Historical level tables'!AV20="-",0,'1b Historical level tables'!AV20)</f>
        <v>0</v>
      </c>
      <c r="AW46" s="204">
        <f>((IF('1b Historical level tables'!AW39="-",0,'1b Historical level tables'!AW39)-(IF('1b Historical level tables'!AW20="-",0,'1b Historical level tables'!AW20)))*'1c Consumption adjusted levels'!$C$8/4.2)+IF('1b Historical level tables'!AW20="-",0,'1b Historical level tables'!AW20)</f>
        <v>0</v>
      </c>
      <c r="AX46" s="204">
        <f>((IF('1b Historical level tables'!AX39="-",0,'1b Historical level tables'!AX39)-(IF('1b Historical level tables'!AX20="-",0,'1b Historical level tables'!AX20)))*'1c Consumption adjusted levels'!$C$8/4.2)+IF('1b Historical level tables'!AX20="-",0,'1b Historical level tables'!AX20)</f>
        <v>0</v>
      </c>
      <c r="AY46" s="204">
        <f>((IF('1b Historical level tables'!AY39="-",0,'1b Historical level tables'!AY39)-(IF('1b Historical level tables'!AY20="-",0,'1b Historical level tables'!AY20)))*'1c Consumption adjusted levels'!$C$8/4.2)+IF('1b Historical level tables'!AY20="-",0,'1b Historical level tables'!AY20)</f>
        <v>0</v>
      </c>
      <c r="AZ46" s="204">
        <f>((IF('1b Historical level tables'!AZ39="-",0,'1b Historical level tables'!AZ39)-(IF('1b Historical level tables'!AZ20="-",0,'1b Historical level tables'!AZ20)))*'1c Consumption adjusted levels'!$C$8/4.2)+IF('1b Historical level tables'!AZ20="-",0,'1b Historical level tables'!AZ20)</f>
        <v>0</v>
      </c>
      <c r="BA46" s="204">
        <f>((IF('1b Historical level tables'!BA39="-",0,'1b Historical level tables'!BA39)-(IF('1b Historical level tables'!BA20="-",0,'1b Historical level tables'!BA20)))*'1c Consumption adjusted levels'!$C$8/4.2)+IF('1b Historical level tables'!BA20="-",0,'1b Historical level tables'!BA20)</f>
        <v>0</v>
      </c>
      <c r="BB46" s="204">
        <f>((IF('1b Historical level tables'!BB39="-",0,'1b Historical level tables'!BB39)-(IF('1b Historical level tables'!BB20="-",0,'1b Historical level tables'!BB20)))*'1c Consumption adjusted levels'!$C$8/4.2)+IF('1b Historical level tables'!BB20="-",0,'1b Historical level tables'!BB20)</f>
        <v>0</v>
      </c>
      <c r="BC46" s="204">
        <f>((IF('1b Historical level tables'!BC39="-",0,'1b Historical level tables'!BC39)-(IF('1b Historical level tables'!BC20="-",0,'1b Historical level tables'!BC20)))*'1c Consumption adjusted levels'!$C$8/4.2)+IF('1b Historical level tables'!BC20="-",0,'1b Historical level tables'!BC20)</f>
        <v>17.79965403516313</v>
      </c>
      <c r="BD46" s="204">
        <f>((IF('1b Historical level tables'!BD39="-",0,'1b Historical level tables'!BD39)-(IF('1b Historical level tables'!BD20="-",0,'1b Historical level tables'!BD20)))*'1c Consumption adjusted levels'!$C$8/4.2)+IF('1b Historical level tables'!BD20="-",0,'1b Historical level tables'!BD20)</f>
        <v>18.904374445342764</v>
      </c>
      <c r="BE46" s="204">
        <f>((IF('1b Historical level tables'!BE39="-",0,'1b Historical level tables'!BE39)-(IF('1b Historical level tables'!BE20="-",0,'1b Historical level tables'!BE20)))*'1c Consumption adjusted levels'!$C$8/$D$8)+IF('1b Historical level tables'!BE20="-",0,'1b Historical level tables'!BE20)</f>
        <v>19.594655344963947</v>
      </c>
      <c r="BF46" s="204">
        <f>((IF('1b Historical level tables'!BF39="-",0,'1b Historical level tables'!BF39)-(IF('1b Historical level tables'!BF20="-",0,'1b Historical level tables'!BF20)))*'1c Consumption adjusted levels'!$C$8/$D$8)+IF('1b Historical level tables'!BF20="-",0,'1b Historical level tables'!BF20)</f>
        <v>18.928467215630555</v>
      </c>
      <c r="BH46" s="174" t="s">
        <v>207</v>
      </c>
      <c r="BI46" s="204">
        <f>((IF('1b Historical level tables'!BI39="-",0,'1b Historical level tables'!BI39)-(IF('1b Historical level tables'!BI20="-",0,'1b Historical level tables'!BI20)))*'1c Consumption adjusted levels'!$C$9/12)+IF('1b Historical level tables'!BI20="-",0,'1b Historical level tables'!BI20)</f>
        <v>0</v>
      </c>
      <c r="BJ46" s="204">
        <f>((IF('1b Historical level tables'!BJ39="-",0,'1b Historical level tables'!BJ39)-(IF('1b Historical level tables'!BJ20="-",0,'1b Historical level tables'!BJ20)))*'1c Consumption adjusted levels'!$C$9/12)+IF('1b Historical level tables'!BJ20="-",0,'1b Historical level tables'!BJ20)</f>
        <v>0</v>
      </c>
      <c r="BK46" s="204">
        <f>((IF('1b Historical level tables'!BK39="-",0,'1b Historical level tables'!BK39)-(IF('1b Historical level tables'!BK20="-",0,'1b Historical level tables'!BK20)))*'1c Consumption adjusted levels'!$C$9/12)+IF('1b Historical level tables'!BK20="-",0,'1b Historical level tables'!BK20)</f>
        <v>0</v>
      </c>
      <c r="BL46" s="204">
        <f>((IF('1b Historical level tables'!BL39="-",0,'1b Historical level tables'!BL39)-(IF('1b Historical level tables'!BL20="-",0,'1b Historical level tables'!BL20)))*'1c Consumption adjusted levels'!$C$9/12)+IF('1b Historical level tables'!BL20="-",0,'1b Historical level tables'!BL20)</f>
        <v>0</v>
      </c>
      <c r="BM46" s="204">
        <f>((IF('1b Historical level tables'!BM39="-",0,'1b Historical level tables'!BM39)-(IF('1b Historical level tables'!BM20="-",0,'1b Historical level tables'!BM20)))*'1c Consumption adjusted levels'!$C$9/12)+IF('1b Historical level tables'!BM20="-",0,'1b Historical level tables'!BM20)</f>
        <v>0</v>
      </c>
      <c r="BN46" s="204">
        <f>((IF('1b Historical level tables'!BN39="-",0,'1b Historical level tables'!BN39)-(IF('1b Historical level tables'!BN20="-",0,'1b Historical level tables'!BN20)))*'1c Consumption adjusted levels'!$C$9/12)+IF('1b Historical level tables'!BN20="-",0,'1b Historical level tables'!BN20)</f>
        <v>0</v>
      </c>
      <c r="BO46" s="204">
        <f>((IF('1b Historical level tables'!BO39="-",0,'1b Historical level tables'!BO39)-(IF('1b Historical level tables'!BO20="-",0,'1b Historical level tables'!BO20)))*'1c Consumption adjusted levels'!$C$9/12)+IF('1b Historical level tables'!BO20="-",0,'1b Historical level tables'!BO20)</f>
        <v>0</v>
      </c>
      <c r="BP46" s="204">
        <f>((IF('1b Historical level tables'!BP39="-",0,'1b Historical level tables'!BP39)-(IF('1b Historical level tables'!BP20="-",0,'1b Historical level tables'!BP20)))*'1c Consumption adjusted levels'!$C$9/12)+IF('1b Historical level tables'!BP20="-",0,'1b Historical level tables'!BP20)</f>
        <v>0</v>
      </c>
      <c r="BQ46" s="204">
        <f>((IF('1b Historical level tables'!BQ39="-",0,'1b Historical level tables'!BQ39)-(IF('1b Historical level tables'!BQ20="-",0,'1b Historical level tables'!BQ20)))*'1c Consumption adjusted levels'!$C$9/12)+IF('1b Historical level tables'!BQ20="-",0,'1b Historical level tables'!BQ20)</f>
        <v>0</v>
      </c>
      <c r="BR46" s="204">
        <f>((IF('1b Historical level tables'!BR39="-",0,'1b Historical level tables'!BR39)-(IF('1b Historical level tables'!BR20="-",0,'1b Historical level tables'!BR20)))*'1c Consumption adjusted levels'!$C$9/12)+IF('1b Historical level tables'!BR20="-",0,'1b Historical level tables'!BR20)</f>
        <v>0</v>
      </c>
      <c r="BS46" s="204">
        <f>((IF('1b Historical level tables'!BS39="-",0,'1b Historical level tables'!BS39)-(IF('1b Historical level tables'!BS20="-",0,'1b Historical level tables'!BS20)))*'1c Consumption adjusted levels'!$C$9/12)+IF('1b Historical level tables'!BS20="-",0,'1b Historical level tables'!BS20)</f>
        <v>0</v>
      </c>
      <c r="BT46" s="172"/>
      <c r="BU46" s="204">
        <f>((IF('1b Historical level tables'!BU39="-",0,'1b Historical level tables'!BU39)-(IF('1b Historical level tables'!BU20="-",0,'1b Historical level tables'!BU20)))*'1c Consumption adjusted levels'!$C$9/12)+IF('1b Historical level tables'!BU20="-",0,'1b Historical level tables'!BU20)</f>
        <v>0</v>
      </c>
      <c r="BV46" s="204">
        <f>((IF('1b Historical level tables'!BV39="-",0,'1b Historical level tables'!BV39)-(IF('1b Historical level tables'!BV20="-",0,'1b Historical level tables'!BV20)))*'1c Consumption adjusted levels'!$C$9/12)+IF('1b Historical level tables'!BV20="-",0,'1b Historical level tables'!BV20)</f>
        <v>0</v>
      </c>
      <c r="BW46" s="204">
        <f>((IF('1b Historical level tables'!BW39="-",0,'1b Historical level tables'!BW39)-(IF('1b Historical level tables'!BW20="-",0,'1b Historical level tables'!BW20)))*'1c Consumption adjusted levels'!$C$9/12)+IF('1b Historical level tables'!BW20="-",0,'1b Historical level tables'!BW20)</f>
        <v>0</v>
      </c>
      <c r="BX46" s="204">
        <f>((IF('1b Historical level tables'!BX39="-",0,'1b Historical level tables'!BX39)-(IF('1b Historical level tables'!BX20="-",0,'1b Historical level tables'!BX20)))*'1c Consumption adjusted levels'!$C$9/12)+IF('1b Historical level tables'!BX20="-",0,'1b Historical level tables'!BX20)</f>
        <v>0</v>
      </c>
      <c r="BY46" s="204">
        <f>((IF('1b Historical level tables'!BY39="-",0,'1b Historical level tables'!BY39)-(IF('1b Historical level tables'!BY20="-",0,'1b Historical level tables'!BY20)))*'1c Consumption adjusted levels'!$C$9/12)+IF('1b Historical level tables'!BY20="-",0,'1b Historical level tables'!BY20)</f>
        <v>0</v>
      </c>
      <c r="BZ46" s="204">
        <f>((IF('1b Historical level tables'!BZ39="-",0,'1b Historical level tables'!BZ39)-(IF('1b Historical level tables'!BZ20="-",0,'1b Historical level tables'!BZ20)))*'1c Consumption adjusted levels'!$C$9/12)+IF('1b Historical level tables'!BZ20="-",0,'1b Historical level tables'!BZ20)</f>
        <v>0</v>
      </c>
      <c r="CA46" s="204">
        <f>((IF('1b Historical level tables'!CA39="-",0,'1b Historical level tables'!CA39)-(IF('1b Historical level tables'!CA20="-",0,'1b Historical level tables'!CA20)))*'1c Consumption adjusted levels'!$C$9/12)+IF('1b Historical level tables'!CA20="-",0,'1b Historical level tables'!CA20)</f>
        <v>0</v>
      </c>
      <c r="CB46" s="204">
        <f>((IF('1b Historical level tables'!CB39="-",0,'1b Historical level tables'!CB39)-(IF('1b Historical level tables'!CB20="-",0,'1b Historical level tables'!CB20)))*'1c Consumption adjusted levels'!$C$9/12)+IF('1b Historical level tables'!CB20="-",0,'1b Historical level tables'!CB20)</f>
        <v>0</v>
      </c>
      <c r="CC46" s="204">
        <f>((IF('1b Historical level tables'!CC39="-",0,'1b Historical level tables'!CC39)-(IF('1b Historical level tables'!CC20="-",0,'1b Historical level tables'!CC20)))*'1c Consumption adjusted levels'!$C$9/12)+IF('1b Historical level tables'!CC20="-",0,'1b Historical level tables'!CC20)</f>
        <v>0</v>
      </c>
      <c r="CD46" s="204">
        <f>((IF('1b Historical level tables'!CD39="-",0,'1b Historical level tables'!CD39)-(IF('1b Historical level tables'!CD20="-",0,'1b Historical level tables'!CD20)))*'1c Consumption adjusted levels'!$C$9/12)+IF('1b Historical level tables'!CD20="-",0,'1b Historical level tables'!CD20)</f>
        <v>0</v>
      </c>
      <c r="CE46" s="204">
        <f>((IF('1b Historical level tables'!CE39="-",0,'1b Historical level tables'!CE39)-(IF('1b Historical level tables'!CE20="-",0,'1b Historical level tables'!CE20)))*'1c Consumption adjusted levels'!$C$9/12)+IF('1b Historical level tables'!CE20="-",0,'1b Historical level tables'!CE20)</f>
        <v>0</v>
      </c>
      <c r="CF46" s="204">
        <f>((IF('1b Historical level tables'!CF39="-",0,'1b Historical level tables'!CF39)-(IF('1b Historical level tables'!CF20="-",0,'1b Historical level tables'!CF20)))*'1c Consumption adjusted levels'!$C$9/12)+IF('1b Historical level tables'!CF20="-",0,'1b Historical level tables'!CF20)</f>
        <v>14.418912064050556</v>
      </c>
      <c r="CG46" s="204">
        <f>((IF('1b Historical level tables'!CG39="-",0,'1b Historical level tables'!CG39)-(IF('1b Historical level tables'!CG20="-",0,'1b Historical level tables'!CG20)))*'1c Consumption adjusted levels'!$C$9/12)+IF('1b Historical level tables'!CG20="-",0,'1b Historical level tables'!CG20)</f>
        <v>15.163996301868716</v>
      </c>
      <c r="CH46" s="204">
        <f>((IF('1b Historical level tables'!CH39="-",0,'1b Historical level tables'!CH39)-(IF('1b Historical level tables'!CH20="-",0,'1b Historical level tables'!CH20)))*'1c Consumption adjusted levels'!$C$9/$D$9)+IF('1b Historical level tables'!CH20="-",0,'1b Historical level tables'!CH20)</f>
        <v>15.337786062795905</v>
      </c>
      <c r="CI46" s="204">
        <f>((IF('1b Historical level tables'!CI39="-",0,'1b Historical level tables'!CI39)-(IF('1b Historical level tables'!CI20="-",0,'1b Historical level tables'!CI20)))*'1c Consumption adjusted levels'!$C$9/$D$9)+IF('1b Historical level tables'!CI20="-",0,'1b Historical level tables'!CI20)</f>
        <v>15.474543499287646</v>
      </c>
      <c r="CJ46" s="144"/>
      <c r="CK46" s="174" t="s">
        <v>207</v>
      </c>
      <c r="CL46" s="204">
        <f t="shared" si="51"/>
        <v>0</v>
      </c>
      <c r="CM46" s="204">
        <f t="shared" si="52"/>
        <v>0</v>
      </c>
      <c r="CN46" s="204">
        <f t="shared" si="53"/>
        <v>0</v>
      </c>
      <c r="CO46" s="204">
        <f t="shared" si="54"/>
        <v>0</v>
      </c>
      <c r="CP46" s="204">
        <f t="shared" si="55"/>
        <v>0</v>
      </c>
      <c r="CQ46" s="204">
        <f t="shared" si="56"/>
        <v>0</v>
      </c>
      <c r="CR46" s="204">
        <f t="shared" si="57"/>
        <v>0</v>
      </c>
      <c r="CS46" s="204">
        <f t="shared" si="58"/>
        <v>0</v>
      </c>
      <c r="CT46" s="204">
        <f t="shared" si="59"/>
        <v>0</v>
      </c>
      <c r="CU46" s="204">
        <f t="shared" si="60"/>
        <v>0</v>
      </c>
      <c r="CV46" s="204">
        <f t="shared" si="61"/>
        <v>0</v>
      </c>
      <c r="CW46" s="172"/>
      <c r="CX46" s="204">
        <f t="shared" si="37"/>
        <v>0</v>
      </c>
      <c r="CY46" s="204">
        <f t="shared" si="38"/>
        <v>0</v>
      </c>
      <c r="CZ46" s="204">
        <f t="shared" si="39"/>
        <v>0</v>
      </c>
      <c r="DA46" s="204">
        <f t="shared" si="40"/>
        <v>0</v>
      </c>
      <c r="DB46" s="204">
        <f t="shared" si="41"/>
        <v>0</v>
      </c>
      <c r="DC46" s="204">
        <f t="shared" si="42"/>
        <v>0</v>
      </c>
      <c r="DD46" s="204">
        <f t="shared" si="43"/>
        <v>0</v>
      </c>
      <c r="DE46" s="204">
        <f t="shared" si="44"/>
        <v>0</v>
      </c>
      <c r="DF46" s="204">
        <f t="shared" si="45"/>
        <v>0</v>
      </c>
      <c r="DG46" s="204">
        <f t="shared" si="46"/>
        <v>0</v>
      </c>
      <c r="DH46" s="204">
        <f t="shared" si="47"/>
        <v>0</v>
      </c>
      <c r="DI46" s="204">
        <f t="shared" si="48"/>
        <v>31.351486967535219</v>
      </c>
      <c r="DJ46" s="204">
        <f t="shared" si="49"/>
        <v>33.145417429075607</v>
      </c>
      <c r="DK46" s="204">
        <f t="shared" si="50"/>
        <v>34.541273183460788</v>
      </c>
      <c r="DL46" s="204">
        <f t="shared" si="50"/>
        <v>34.022058333965823</v>
      </c>
    </row>
    <row r="47" spans="2:116" s="158" customFormat="1" ht="10.5" customHeight="1">
      <c r="B47" s="174" t="s">
        <v>208</v>
      </c>
      <c r="C47" s="204">
        <f>((IF('1b Historical level tables'!C40="-",0,'1b Historical level tables'!C40)-(IF('1b Historical level tables'!C21="-",0,'1b Historical level tables'!C21)))*'1c Consumption adjusted levels'!$C$7/3.1)+IF('1b Historical level tables'!C21="-",0,'1b Historical level tables'!C21)</f>
        <v>3.4230999999999985</v>
      </c>
      <c r="D47" s="204">
        <f>((IF('1b Historical level tables'!D40="-",0,'1b Historical level tables'!D40)-(IF('1b Historical level tables'!D21="-",0,'1b Historical level tables'!D21)))*'1c Consumption adjusted levels'!$C$7/3.1)+IF('1b Historical level tables'!D21="-",0,'1b Historical level tables'!D21)</f>
        <v>3.4666423679060681</v>
      </c>
      <c r="E47" s="204">
        <f>((IF('1b Historical level tables'!E40="-",0,'1b Historical level tables'!E40)-(IF('1b Historical level tables'!E21="-",0,'1b Historical level tables'!E21)))*'1c Consumption adjusted levels'!$C$7/3.1)+IF('1b Historical level tables'!E21="-",0,'1b Historical level tables'!E21)</f>
        <v>3.516883561643835</v>
      </c>
      <c r="F47" s="204">
        <f>((IF('1b Historical level tables'!F40="-",0,'1b Historical level tables'!F40)-(IF('1b Historical level tables'!F21="-",0,'1b Historical level tables'!F21)))*'1c Consumption adjusted levels'!$C$7/3.1)+IF('1b Historical level tables'!F21="-",0,'1b Historical level tables'!F21)</f>
        <v>3.547028277886497</v>
      </c>
      <c r="G47" s="204">
        <f>((IF('1b Historical level tables'!G40="-",0,'1b Historical level tables'!G40)-(IF('1b Historical level tables'!G21="-",0,'1b Historical level tables'!G21)))*'1c Consumption adjusted levels'!$C$7/3.1)+IF('1b Historical level tables'!G21="-",0,'1b Historical level tables'!G21)</f>
        <v>3.5872212328767126</v>
      </c>
      <c r="H47" s="204">
        <f>((IF('1b Historical level tables'!H40="-",0,'1b Historical level tables'!H40)-(IF('1b Historical level tables'!H21="-",0,'1b Historical level tables'!H21)))*'1c Consumption adjusted levels'!$C$7/3.1)+IF('1b Historical level tables'!H21="-",0,'1b Historical level tables'!H21)</f>
        <v>3.6140165362035224</v>
      </c>
      <c r="I47" s="204">
        <f>((IF('1b Historical level tables'!I40="-",0,'1b Historical level tables'!I40)-(IF('1b Historical level tables'!I21="-",0,'1b Historical level tables'!I21)))*'1c Consumption adjusted levels'!$C$7/3.1)+IF('1b Historical level tables'!I21="-",0,'1b Historical level tables'!I21)</f>
        <v>3.6341130136986304</v>
      </c>
      <c r="J47" s="204">
        <f>((IF('1b Historical level tables'!J40="-",0,'1b Historical level tables'!J40)-(IF('1b Historical level tables'!J21="-",0,'1b Historical level tables'!J21)))*'1c Consumption adjusted levels'!$C$7/3.1)+IF('1b Historical level tables'!J21="-",0,'1b Historical level tables'!J21)</f>
        <v>3.6441612524461822</v>
      </c>
      <c r="K47" s="204">
        <f>((IF('1b Historical level tables'!K40="-",0,'1b Historical level tables'!K40)-(IF('1b Historical level tables'!K21="-",0,'1b Historical level tables'!K21)))*'1c Consumption adjusted levels'!$C$7/3.1)+IF('1b Historical level tables'!K21="-",0,'1b Historical level tables'!K21)</f>
        <v>3.6642577299412911</v>
      </c>
      <c r="L47" s="204">
        <f>((IF('1b Historical level tables'!L40="-",0,'1b Historical level tables'!L40)-(IF('1b Historical level tables'!L21="-",0,'1b Historical level tables'!L21)))*'1c Consumption adjusted levels'!$C$7/3.1)+IF('1b Historical level tables'!L21="-",0,'1b Historical level tables'!L21)</f>
        <v>3.731245988258316</v>
      </c>
      <c r="M47" s="204">
        <f>((IF('1b Historical level tables'!M40="-",0,'1b Historical level tables'!M40)-(IF('1b Historical level tables'!M21="-",0,'1b Historical level tables'!M21)))*'1c Consumption adjusted levels'!$C$7/3.1)+IF('1b Historical level tables'!M21="-",0,'1b Historical level tables'!M21)</f>
        <v>3.8417766144814105</v>
      </c>
      <c r="N47" s="172"/>
      <c r="O47" s="204">
        <f>((IF('1b Historical level tables'!O40="-",0,'1b Historical level tables'!O40)-(IF('1b Historical level tables'!O21="-",0,'1b Historical level tables'!O21)))*'1c Consumption adjusted levels'!$C$7/3.1)+IF('1b Historical level tables'!O21="-",0,'1b Historical level tables'!O21)</f>
        <v>4.0360425636007813</v>
      </c>
      <c r="P47" s="204">
        <f>((IF('1b Historical level tables'!P40="-",0,'1b Historical level tables'!P40)-(IF('1b Historical level tables'!P21="-",0,'1b Historical level tables'!P21)))*'1c Consumption adjusted levels'!$C$7/3.1)+IF('1b Historical level tables'!P21="-",0,'1b Historical level tables'!P21)</f>
        <v>4.0360425636007813</v>
      </c>
      <c r="Q47" s="204">
        <f>((IF('1b Historical level tables'!Q40="-",0,'1b Historical level tables'!Q40)-(IF('1b Historical level tables'!Q21="-",0,'1b Historical level tables'!Q21)))*'1c Consumption adjusted levels'!$C$7/3.1)+IF('1b Historical level tables'!Q21="-",0,'1b Historical level tables'!Q21)</f>
        <v>4.1968143835616436</v>
      </c>
      <c r="R47" s="204">
        <f>((IF('1b Historical level tables'!R40="-",0,'1b Historical level tables'!R40)-(IF('1b Historical level tables'!R21="-",0,'1b Historical level tables'!R21)))*'1c Consumption adjusted levels'!$C$7/3.1)+IF('1b Historical level tables'!R21="-",0,'1b Historical level tables'!R21)</f>
        <v>4.1968143835616436</v>
      </c>
      <c r="S47" s="204">
        <f>((IF('1b Historical level tables'!S40="-",0,'1b Historical level tables'!S40)-(IF('1b Historical level tables'!S21="-",0,'1b Historical level tables'!S21)))*'1c Consumption adjusted levels'!$C$7/3.1)+IF('1b Historical level tables'!S21="-",0,'1b Historical level tables'!S21)</f>
        <v>4.3341403131115461</v>
      </c>
      <c r="T47" s="204">
        <f>((IF('1b Historical level tables'!T40="-",0,'1b Historical level tables'!T40)-(IF('1b Historical level tables'!T21="-",0,'1b Historical level tables'!T21)))*'1c Consumption adjusted levels'!$C$7/3.1)+IF('1b Historical level tables'!T21="-",0,'1b Historical level tables'!T21)</f>
        <v>4.3341403131115461</v>
      </c>
      <c r="U47" s="204">
        <f>((IF('1b Historical level tables'!U40="-",0,'1b Historical level tables'!U40)-(IF('1b Historical level tables'!U21="-",0,'1b Historical level tables'!U21)))*'1c Consumption adjusted levels'!$C$7/3.1)+IF('1b Historical level tables'!U21="-",0,'1b Historical level tables'!U21)</f>
        <v>4.3709838551859104</v>
      </c>
      <c r="V47" s="204">
        <f>((IF('1b Historical level tables'!V40="-",0,'1b Historical level tables'!V40)-(IF('1b Historical level tables'!V21="-",0,'1b Historical level tables'!V21)))*'1c Consumption adjusted levels'!$C$7/3.1)+IF('1b Historical level tables'!V21="-",0,'1b Historical level tables'!V21)</f>
        <v>4.3709838551859104</v>
      </c>
      <c r="W47" s="204">
        <f>((IF('1b Historical level tables'!W40="-",0,'1b Historical level tables'!W40)-(IF('1b Historical level tables'!W21="-",0,'1b Historical level tables'!W21)))*'1c Consumption adjusted levels'!$C$7/3.1)+IF('1b Historical level tables'!W21="-",0,'1b Historical level tables'!W21)</f>
        <v>4.4547191780821924</v>
      </c>
      <c r="X47" s="204">
        <f>((IF('1b Historical level tables'!X40="-",0,'1b Historical level tables'!X40)-(IF('1b Historical level tables'!X21="-",0,'1b Historical level tables'!X21)))*'1c Consumption adjusted levels'!$C$7/3.1)+IF('1b Historical level tables'!X21="-",0,'1b Historical level tables'!X21)</f>
        <v>4.4547191780821924</v>
      </c>
      <c r="Y47" s="204">
        <f>((IF('1b Historical level tables'!Y40="-",0,'1b Historical level tables'!Y40)-(IF('1b Historical level tables'!Y21="-",0,'1b Historical level tables'!Y21)))*'1c Consumption adjusted levels'!$C$7/3.1)+IF('1b Historical level tables'!Y21="-",0,'1b Historical level tables'!Y21)</f>
        <v>4.5250568493150691</v>
      </c>
      <c r="Z47" s="204">
        <f>((IF('1b Historical level tables'!Z40="-",0,'1b Historical level tables'!Z40)-(IF('1b Historical level tables'!Z21="-",0,'1b Historical level tables'!Z21)))*'1c Consumption adjusted levels'!$C$7/3.1)+IF('1b Historical level tables'!Z21="-",0,'1b Historical level tables'!Z21)</f>
        <v>0</v>
      </c>
      <c r="AA47" s="204">
        <f>((IF('1b Historical level tables'!AA40="-",0,'1b Historical level tables'!AA40)-(IF('1b Historical level tables'!AA21="-",0,'1b Historical level tables'!AA21)))*'1c Consumption adjusted levels'!$C$7/3.1)+IF('1b Historical level tables'!AA21="-",0,'1b Historical level tables'!AA21)</f>
        <v>0</v>
      </c>
      <c r="AB47" s="204">
        <f>((IF('1b Historical level tables'!AB40="-",0,'1b Historical level tables'!AB40)-(IF('1b Historical level tables'!AB21="-",0,'1b Historical level tables'!AB21)))*'1c Consumption adjusted levels'!$C$7/$D$7)+IF('1b Historical level tables'!AB21="-",0,'1b Historical level tables'!AB21)</f>
        <v>0</v>
      </c>
      <c r="AC47" s="204">
        <f>((IF('1b Historical level tables'!AC40="-",0,'1b Historical level tables'!AC40)-(IF('1b Historical level tables'!AC21="-",0,'1b Historical level tables'!AC21)))*'1c Consumption adjusted levels'!$C$7/$D$7)+IF('1b Historical level tables'!AC21="-",0,'1b Historical level tables'!AC21)</f>
        <v>0</v>
      </c>
      <c r="AD47" s="144"/>
      <c r="AE47" s="174" t="s">
        <v>208</v>
      </c>
      <c r="AF47" s="204">
        <f>((IF('1b Historical level tables'!AF40="-",0,'1b Historical level tables'!AF40)-(IF('1b Historical level tables'!AF21="-",0,'1b Historical level tables'!AF21)))*'1c Consumption adjusted levels'!$C$8/4.2)+IF('1b Historical level tables'!AF21="-",0,'1b Historical level tables'!AF21)</f>
        <v>3.4230999999999985</v>
      </c>
      <c r="AG47" s="204">
        <f>((IF('1b Historical level tables'!AG40="-",0,'1b Historical level tables'!AG40)-(IF('1b Historical level tables'!AG21="-",0,'1b Historical level tables'!AG21)))*'1c Consumption adjusted levels'!$C$8/4.2)+IF('1b Historical level tables'!AG21="-",0,'1b Historical level tables'!AG21)</f>
        <v>3.4666423679060681</v>
      </c>
      <c r="AH47" s="204">
        <f>((IF('1b Historical level tables'!AH40="-",0,'1b Historical level tables'!AH40)-(IF('1b Historical level tables'!AH21="-",0,'1b Historical level tables'!AH21)))*'1c Consumption adjusted levels'!$C$8/4.2)+IF('1b Historical level tables'!AH21="-",0,'1b Historical level tables'!AH21)</f>
        <v>3.516883561643835</v>
      </c>
      <c r="AI47" s="204">
        <f>((IF('1b Historical level tables'!AI40="-",0,'1b Historical level tables'!AI40)-(IF('1b Historical level tables'!AI21="-",0,'1b Historical level tables'!AI21)))*'1c Consumption adjusted levels'!$C$8/4.2)+IF('1b Historical level tables'!AI21="-",0,'1b Historical level tables'!AI21)</f>
        <v>3.547028277886497</v>
      </c>
      <c r="AJ47" s="204">
        <f>((IF('1b Historical level tables'!AJ40="-",0,'1b Historical level tables'!AJ40)-(IF('1b Historical level tables'!AJ21="-",0,'1b Historical level tables'!AJ21)))*'1c Consumption adjusted levels'!$C$8/4.2)+IF('1b Historical level tables'!AJ21="-",0,'1b Historical level tables'!AJ21)</f>
        <v>3.5872212328767126</v>
      </c>
      <c r="AK47" s="204">
        <f>((IF('1b Historical level tables'!AK40="-",0,'1b Historical level tables'!AK40)-(IF('1b Historical level tables'!AK21="-",0,'1b Historical level tables'!AK21)))*'1c Consumption adjusted levels'!$C$8/4.2)+IF('1b Historical level tables'!AK21="-",0,'1b Historical level tables'!AK21)</f>
        <v>3.6140165362035224</v>
      </c>
      <c r="AL47" s="204">
        <f>((IF('1b Historical level tables'!AL40="-",0,'1b Historical level tables'!AL40)-(IF('1b Historical level tables'!AL21="-",0,'1b Historical level tables'!AL21)))*'1c Consumption adjusted levels'!$C$8/4.2)+IF('1b Historical level tables'!AL21="-",0,'1b Historical level tables'!AL21)</f>
        <v>3.6341130136986304</v>
      </c>
      <c r="AM47" s="204">
        <f>((IF('1b Historical level tables'!AM40="-",0,'1b Historical level tables'!AM40)-(IF('1b Historical level tables'!AM21="-",0,'1b Historical level tables'!AM21)))*'1c Consumption adjusted levels'!$C$8/4.2)+IF('1b Historical level tables'!AM21="-",0,'1b Historical level tables'!AM21)</f>
        <v>3.6441612524461822</v>
      </c>
      <c r="AN47" s="204">
        <f>((IF('1b Historical level tables'!AN40="-",0,'1b Historical level tables'!AN40)-(IF('1b Historical level tables'!AN21="-",0,'1b Historical level tables'!AN21)))*'1c Consumption adjusted levels'!$C$8/4.2)+IF('1b Historical level tables'!AN21="-",0,'1b Historical level tables'!AN21)</f>
        <v>3.6642577299412911</v>
      </c>
      <c r="AO47" s="204">
        <f>((IF('1b Historical level tables'!AO40="-",0,'1b Historical level tables'!AO40)-(IF('1b Historical level tables'!AO21="-",0,'1b Historical level tables'!AO21)))*'1c Consumption adjusted levels'!$C$8/4.2)+IF('1b Historical level tables'!AO21="-",0,'1b Historical level tables'!AO21)</f>
        <v>3.731245988258316</v>
      </c>
      <c r="AP47" s="204">
        <f>((IF('1b Historical level tables'!AP40="-",0,'1b Historical level tables'!AP40)-(IF('1b Historical level tables'!AP21="-",0,'1b Historical level tables'!AP21)))*'1c Consumption adjusted levels'!$C$8/4.2)+IF('1b Historical level tables'!AP21="-",0,'1b Historical level tables'!AP21)</f>
        <v>3.8417766144814105</v>
      </c>
      <c r="AQ47" s="172"/>
      <c r="AR47" s="204">
        <f>((IF('1b Historical level tables'!AR40="-",0,'1b Historical level tables'!AR40)-(IF('1b Historical level tables'!AR21="-",0,'1b Historical level tables'!AR21)))*'1c Consumption adjusted levels'!$C$8/4.2)+IF('1b Historical level tables'!AR21="-",0,'1b Historical level tables'!AR21)</f>
        <v>4.0360425636007813</v>
      </c>
      <c r="AS47" s="204">
        <f>((IF('1b Historical level tables'!AS40="-",0,'1b Historical level tables'!AS40)-(IF('1b Historical level tables'!AS21="-",0,'1b Historical level tables'!AS21)))*'1c Consumption adjusted levels'!$C$8/4.2)+IF('1b Historical level tables'!AS21="-",0,'1b Historical level tables'!AS21)</f>
        <v>4.0360425636007813</v>
      </c>
      <c r="AT47" s="204">
        <f>((IF('1b Historical level tables'!AT40="-",0,'1b Historical level tables'!AT40)-(IF('1b Historical level tables'!AT21="-",0,'1b Historical level tables'!AT21)))*'1c Consumption adjusted levels'!$C$8/4.2)+IF('1b Historical level tables'!AT21="-",0,'1b Historical level tables'!AT21)</f>
        <v>4.1968143835616436</v>
      </c>
      <c r="AU47" s="204">
        <f>((IF('1b Historical level tables'!AU40="-",0,'1b Historical level tables'!AU40)-(IF('1b Historical level tables'!AU21="-",0,'1b Historical level tables'!AU21)))*'1c Consumption adjusted levels'!$C$8/4.2)+IF('1b Historical level tables'!AU21="-",0,'1b Historical level tables'!AU21)</f>
        <v>4.1968143835616436</v>
      </c>
      <c r="AV47" s="204">
        <f>((IF('1b Historical level tables'!AV40="-",0,'1b Historical level tables'!AV40)-(IF('1b Historical level tables'!AV21="-",0,'1b Historical level tables'!AV21)))*'1c Consumption adjusted levels'!$C$8/4.2)+IF('1b Historical level tables'!AV21="-",0,'1b Historical level tables'!AV21)</f>
        <v>4.3341403131115461</v>
      </c>
      <c r="AW47" s="204">
        <f>((IF('1b Historical level tables'!AW40="-",0,'1b Historical level tables'!AW40)-(IF('1b Historical level tables'!AW21="-",0,'1b Historical level tables'!AW21)))*'1c Consumption adjusted levels'!$C$8/4.2)+IF('1b Historical level tables'!AW21="-",0,'1b Historical level tables'!AW21)</f>
        <v>4.3341403131115461</v>
      </c>
      <c r="AX47" s="204">
        <f>((IF('1b Historical level tables'!AX40="-",0,'1b Historical level tables'!AX40)-(IF('1b Historical level tables'!AX21="-",0,'1b Historical level tables'!AX21)))*'1c Consumption adjusted levels'!$C$8/4.2)+IF('1b Historical level tables'!AX21="-",0,'1b Historical level tables'!AX21)</f>
        <v>4.3709838551859104</v>
      </c>
      <c r="AY47" s="204">
        <f>((IF('1b Historical level tables'!AY40="-",0,'1b Historical level tables'!AY40)-(IF('1b Historical level tables'!AY21="-",0,'1b Historical level tables'!AY21)))*'1c Consumption adjusted levels'!$C$8/4.2)+IF('1b Historical level tables'!AY21="-",0,'1b Historical level tables'!AY21)</f>
        <v>4.3709838551859104</v>
      </c>
      <c r="AZ47" s="204">
        <f>((IF('1b Historical level tables'!AZ40="-",0,'1b Historical level tables'!AZ40)-(IF('1b Historical level tables'!AZ21="-",0,'1b Historical level tables'!AZ21)))*'1c Consumption adjusted levels'!$C$8/4.2)+IF('1b Historical level tables'!AZ21="-",0,'1b Historical level tables'!AZ21)</f>
        <v>4.4547191780821924</v>
      </c>
      <c r="BA47" s="204">
        <f>((IF('1b Historical level tables'!BA40="-",0,'1b Historical level tables'!BA40)-(IF('1b Historical level tables'!BA21="-",0,'1b Historical level tables'!BA21)))*'1c Consumption adjusted levels'!$C$8/4.2)+IF('1b Historical level tables'!BA21="-",0,'1b Historical level tables'!BA21)</f>
        <v>4.4547191780821924</v>
      </c>
      <c r="BB47" s="204">
        <f>((IF('1b Historical level tables'!BB40="-",0,'1b Historical level tables'!BB40)-(IF('1b Historical level tables'!BB21="-",0,'1b Historical level tables'!BB21)))*'1c Consumption adjusted levels'!$C$8/4.2)+IF('1b Historical level tables'!BB21="-",0,'1b Historical level tables'!BB21)</f>
        <v>4.5250568493150691</v>
      </c>
      <c r="BC47" s="204">
        <f>((IF('1b Historical level tables'!BC40="-",0,'1b Historical level tables'!BC40)-(IF('1b Historical level tables'!BC21="-",0,'1b Historical level tables'!BC21)))*'1c Consumption adjusted levels'!$C$8/4.2)+IF('1b Historical level tables'!BC21="-",0,'1b Historical level tables'!BC21)</f>
        <v>0</v>
      </c>
      <c r="BD47" s="204">
        <f>((IF('1b Historical level tables'!BD40="-",0,'1b Historical level tables'!BD40)-(IF('1b Historical level tables'!BD21="-",0,'1b Historical level tables'!BD21)))*'1c Consumption adjusted levels'!$C$8/4.2)+IF('1b Historical level tables'!BD21="-",0,'1b Historical level tables'!BD21)</f>
        <v>0</v>
      </c>
      <c r="BE47" s="204">
        <f>((IF('1b Historical level tables'!BE40="-",0,'1b Historical level tables'!BE40)-(IF('1b Historical level tables'!BE21="-",0,'1b Historical level tables'!BE21)))*'1c Consumption adjusted levels'!$C$8/$D$8)+IF('1b Historical level tables'!BE21="-",0,'1b Historical level tables'!BE21)</f>
        <v>0</v>
      </c>
      <c r="BF47" s="204">
        <f>((IF('1b Historical level tables'!BF40="-",0,'1b Historical level tables'!BF40)-(IF('1b Historical level tables'!BF21="-",0,'1b Historical level tables'!BF21)))*'1c Consumption adjusted levels'!$C$8/$D$8)+IF('1b Historical level tables'!BF21="-",0,'1b Historical level tables'!BF21)</f>
        <v>0</v>
      </c>
      <c r="BH47" s="174" t="s">
        <v>208</v>
      </c>
      <c r="BI47" s="204">
        <f>((IF('1b Historical level tables'!BI40="-",0,'1b Historical level tables'!BI40)-(IF('1b Historical level tables'!BI21="-",0,'1b Historical level tables'!BI21)))*'1c Consumption adjusted levels'!$C$9/12)+IF('1b Historical level tables'!BI21="-",0,'1b Historical level tables'!BI21)</f>
        <v>3.1859000000000006</v>
      </c>
      <c r="BJ47" s="204">
        <f>((IF('1b Historical level tables'!BJ40="-",0,'1b Historical level tables'!BJ40)-(IF('1b Historical level tables'!BJ21="-",0,'1b Historical level tables'!BJ21)))*'1c Consumption adjusted levels'!$C$9/12)+IF('1b Historical level tables'!BJ21="-",0,'1b Historical level tables'!BJ21)</f>
        <v>3.2264251467710374</v>
      </c>
      <c r="BK47" s="204">
        <f>((IF('1b Historical level tables'!BK40="-",0,'1b Historical level tables'!BK40)-(IF('1b Historical level tables'!BK21="-",0,'1b Historical level tables'!BK21)))*'1c Consumption adjusted levels'!$C$9/12)+IF('1b Historical level tables'!BK21="-",0,'1b Historical level tables'!BK21)</f>
        <v>3.2731849315068478</v>
      </c>
      <c r="BL47" s="204">
        <f>((IF('1b Historical level tables'!BL40="-",0,'1b Historical level tables'!BL40)-(IF('1b Historical level tables'!BL21="-",0,'1b Historical level tables'!BL21)))*'1c Consumption adjusted levels'!$C$9/12)+IF('1b Historical level tables'!BL21="-",0,'1b Historical level tables'!BL21)</f>
        <v>3.3012408023483384</v>
      </c>
      <c r="BM47" s="204">
        <f>((IF('1b Historical level tables'!BM40="-",0,'1b Historical level tables'!BM40)-(IF('1b Historical level tables'!BM21="-",0,'1b Historical level tables'!BM21)))*'1c Consumption adjusted levels'!$C$9/12)+IF('1b Historical level tables'!BM21="-",0,'1b Historical level tables'!BM21)</f>
        <v>3.3386486301369867</v>
      </c>
      <c r="BN47" s="204">
        <f>((IF('1b Historical level tables'!BN40="-",0,'1b Historical level tables'!BN40)-(IF('1b Historical level tables'!BN21="-",0,'1b Historical level tables'!BN21)))*'1c Consumption adjusted levels'!$C$9/12)+IF('1b Historical level tables'!BN21="-",0,'1b Historical level tables'!BN21)</f>
        <v>3.3635871819960861</v>
      </c>
      <c r="BO47" s="204">
        <f>((IF('1b Historical level tables'!BO40="-",0,'1b Historical level tables'!BO40)-(IF('1b Historical level tables'!BO21="-",0,'1b Historical level tables'!BO21)))*'1c Consumption adjusted levels'!$C$9/12)+IF('1b Historical level tables'!BO21="-",0,'1b Historical level tables'!BO21)</f>
        <v>3.3822910958904111</v>
      </c>
      <c r="BP47" s="204">
        <f>((IF('1b Historical level tables'!BP40="-",0,'1b Historical level tables'!BP40)-(IF('1b Historical level tables'!BP21="-",0,'1b Historical level tables'!BP21)))*'1c Consumption adjusted levels'!$C$9/12)+IF('1b Historical level tables'!BP21="-",0,'1b Historical level tables'!BP21)</f>
        <v>3.3916430528375732</v>
      </c>
      <c r="BQ47" s="204">
        <f>((IF('1b Historical level tables'!BQ40="-",0,'1b Historical level tables'!BQ40)-(IF('1b Historical level tables'!BQ21="-",0,'1b Historical level tables'!BQ21)))*'1c Consumption adjusted levels'!$C$9/12)+IF('1b Historical level tables'!BQ21="-",0,'1b Historical level tables'!BQ21)</f>
        <v>3.4103469667319</v>
      </c>
      <c r="BR47" s="204">
        <f>((IF('1b Historical level tables'!BR40="-",0,'1b Historical level tables'!BR40)-(IF('1b Historical level tables'!BR21="-",0,'1b Historical level tables'!BR21)))*'1c Consumption adjusted levels'!$C$9/12)+IF('1b Historical level tables'!BR21="-",0,'1b Historical level tables'!BR21)</f>
        <v>3.4726933463796494</v>
      </c>
      <c r="BS47" s="204">
        <f>((IF('1b Historical level tables'!BS40="-",0,'1b Historical level tables'!BS40)-(IF('1b Historical level tables'!BS21="-",0,'1b Historical level tables'!BS21)))*'1c Consumption adjusted levels'!$C$9/12)+IF('1b Historical level tables'!BS21="-",0,'1b Historical level tables'!BS21)</f>
        <v>3.5755648727984357</v>
      </c>
      <c r="BT47" s="172"/>
      <c r="BU47" s="204">
        <f>((IF('1b Historical level tables'!BU40="-",0,'1b Historical level tables'!BU40)-(IF('1b Historical level tables'!BU21="-",0,'1b Historical level tables'!BU21)))*'1c Consumption adjusted levels'!$C$9/12)+IF('1b Historical level tables'!BU21="-",0,'1b Historical level tables'!BU21)</f>
        <v>3.7563693737769079</v>
      </c>
      <c r="BV47" s="204">
        <f>((IF('1b Historical level tables'!BV40="-",0,'1b Historical level tables'!BV40)-(IF('1b Historical level tables'!BV21="-",0,'1b Historical level tables'!BV21)))*'1c Consumption adjusted levels'!$C$9/12)+IF('1b Historical level tables'!BV21="-",0,'1b Historical level tables'!BV21)</f>
        <v>3.7563693737769079</v>
      </c>
      <c r="BW47" s="204">
        <f>((IF('1b Historical level tables'!BW40="-",0,'1b Historical level tables'!BW40)-(IF('1b Historical level tables'!BW21="-",0,'1b Historical level tables'!BW21)))*'1c Consumption adjusted levels'!$C$9/12)+IF('1b Historical level tables'!BW21="-",0,'1b Historical level tables'!BW21)</f>
        <v>3.9060006849315063</v>
      </c>
      <c r="BX47" s="204">
        <f>((IF('1b Historical level tables'!BX40="-",0,'1b Historical level tables'!BX40)-(IF('1b Historical level tables'!BX21="-",0,'1b Historical level tables'!BX21)))*'1c Consumption adjusted levels'!$C$9/12)+IF('1b Historical level tables'!BX21="-",0,'1b Historical level tables'!BX21)</f>
        <v>3.9060006849315063</v>
      </c>
      <c r="BY47" s="204">
        <f>((IF('1b Historical level tables'!BY40="-",0,'1b Historical level tables'!BY40)-(IF('1b Historical level tables'!BY21="-",0,'1b Historical level tables'!BY21)))*'1c Consumption adjusted levels'!$C$9/12)+IF('1b Historical level tables'!BY21="-",0,'1b Historical level tables'!BY21)</f>
        <v>4.0338107632093942</v>
      </c>
      <c r="BZ47" s="204">
        <f>((IF('1b Historical level tables'!BZ40="-",0,'1b Historical level tables'!BZ40)-(IF('1b Historical level tables'!BZ21="-",0,'1b Historical level tables'!BZ21)))*'1c Consumption adjusted levels'!$C$9/12)+IF('1b Historical level tables'!BZ21="-",0,'1b Historical level tables'!BZ21)</f>
        <v>4.0338107632093942</v>
      </c>
      <c r="CA47" s="204">
        <f>((IF('1b Historical level tables'!CA40="-",0,'1b Historical level tables'!CA40)-(IF('1b Historical level tables'!CA21="-",0,'1b Historical level tables'!CA21)))*'1c Consumption adjusted levels'!$C$9/12)+IF('1b Historical level tables'!CA21="-",0,'1b Historical level tables'!CA21)</f>
        <v>4.0681012720156549</v>
      </c>
      <c r="CB47" s="204">
        <f>((IF('1b Historical level tables'!CB40="-",0,'1b Historical level tables'!CB40)-(IF('1b Historical level tables'!CB21="-",0,'1b Historical level tables'!CB21)))*'1c Consumption adjusted levels'!$C$9/12)+IF('1b Historical level tables'!CB21="-",0,'1b Historical level tables'!CB21)</f>
        <v>4.0681012720156549</v>
      </c>
      <c r="CC47" s="204">
        <f>((IF('1b Historical level tables'!CC40="-",0,'1b Historical level tables'!CC40)-(IF('1b Historical level tables'!CC21="-",0,'1b Historical level tables'!CC21)))*'1c Consumption adjusted levels'!$C$9/12)+IF('1b Historical level tables'!CC21="-",0,'1b Historical level tables'!CC21)</f>
        <v>4.1460342465753417</v>
      </c>
      <c r="CD47" s="204">
        <f>((IF('1b Historical level tables'!CD40="-",0,'1b Historical level tables'!CD40)-(IF('1b Historical level tables'!CD21="-",0,'1b Historical level tables'!CD21)))*'1c Consumption adjusted levels'!$C$9/12)+IF('1b Historical level tables'!CD21="-",0,'1b Historical level tables'!CD21)</f>
        <v>4.1460342465753417</v>
      </c>
      <c r="CE47" s="204">
        <f>((IF('1b Historical level tables'!CE40="-",0,'1b Historical level tables'!CE40)-(IF('1b Historical level tables'!CE21="-",0,'1b Historical level tables'!CE21)))*'1c Consumption adjusted levels'!$C$9/12)+IF('1b Historical level tables'!CE21="-",0,'1b Historical level tables'!CE21)</f>
        <v>4.2114979452054797</v>
      </c>
      <c r="CF47" s="204">
        <f>((IF('1b Historical level tables'!CF40="-",0,'1b Historical level tables'!CF40)-(IF('1b Historical level tables'!CF21="-",0,'1b Historical level tables'!CF21)))*'1c Consumption adjusted levels'!$C$9/12)+IF('1b Historical level tables'!CF21="-",0,'1b Historical level tables'!CF21)</f>
        <v>0</v>
      </c>
      <c r="CG47" s="204">
        <f>((IF('1b Historical level tables'!CG40="-",0,'1b Historical level tables'!CG40)-(IF('1b Historical level tables'!CG21="-",0,'1b Historical level tables'!CG21)))*'1c Consumption adjusted levels'!$C$9/12)+IF('1b Historical level tables'!CG21="-",0,'1b Historical level tables'!CG21)</f>
        <v>0</v>
      </c>
      <c r="CH47" s="204">
        <f>((IF('1b Historical level tables'!CH40="-",0,'1b Historical level tables'!CH40)-(IF('1b Historical level tables'!CH21="-",0,'1b Historical level tables'!CH21)))*'1c Consumption adjusted levels'!$C$9/$D$9)+IF('1b Historical level tables'!CH21="-",0,'1b Historical level tables'!CH21)</f>
        <v>0</v>
      </c>
      <c r="CI47" s="204">
        <f>((IF('1b Historical level tables'!CI40="-",0,'1b Historical level tables'!CI40)-(IF('1b Historical level tables'!CI21="-",0,'1b Historical level tables'!CI21)))*'1c Consumption adjusted levels'!$C$9/$D$9)+IF('1b Historical level tables'!CI21="-",0,'1b Historical level tables'!CI21)</f>
        <v>0</v>
      </c>
      <c r="CJ47" s="144"/>
      <c r="CK47" s="174" t="s">
        <v>208</v>
      </c>
      <c r="CL47" s="204">
        <f t="shared" si="51"/>
        <v>6.6089999999999991</v>
      </c>
      <c r="CM47" s="204">
        <f t="shared" si="52"/>
        <v>6.6930675146771055</v>
      </c>
      <c r="CN47" s="204">
        <f t="shared" si="53"/>
        <v>6.7900684931506827</v>
      </c>
      <c r="CO47" s="204">
        <f t="shared" si="54"/>
        <v>6.8482690802348358</v>
      </c>
      <c r="CP47" s="204">
        <f t="shared" si="55"/>
        <v>6.9258698630136992</v>
      </c>
      <c r="CQ47" s="204">
        <f t="shared" si="56"/>
        <v>6.9776037181996085</v>
      </c>
      <c r="CR47" s="204">
        <f t="shared" si="57"/>
        <v>7.0164041095890415</v>
      </c>
      <c r="CS47" s="204">
        <f t="shared" si="58"/>
        <v>7.0358043052837553</v>
      </c>
      <c r="CT47" s="204">
        <f t="shared" si="59"/>
        <v>7.074604696673191</v>
      </c>
      <c r="CU47" s="204">
        <f t="shared" si="60"/>
        <v>7.2039393346379654</v>
      </c>
      <c r="CV47" s="204">
        <f t="shared" si="61"/>
        <v>7.4173414872798462</v>
      </c>
      <c r="CW47" s="172"/>
      <c r="CX47" s="204">
        <f t="shared" si="37"/>
        <v>7.7924119373776897</v>
      </c>
      <c r="CY47" s="204">
        <f t="shared" si="38"/>
        <v>7.7924119373776897</v>
      </c>
      <c r="CZ47" s="204">
        <f t="shared" si="39"/>
        <v>8.1028150684931504</v>
      </c>
      <c r="DA47" s="204">
        <f t="shared" si="40"/>
        <v>8.1028150684931504</v>
      </c>
      <c r="DB47" s="204">
        <f t="shared" si="41"/>
        <v>8.3679510763209404</v>
      </c>
      <c r="DC47" s="204">
        <f t="shared" si="42"/>
        <v>8.3679510763209404</v>
      </c>
      <c r="DD47" s="204">
        <f t="shared" si="43"/>
        <v>8.4390851272015652</v>
      </c>
      <c r="DE47" s="204">
        <f t="shared" si="44"/>
        <v>8.4390851272015652</v>
      </c>
      <c r="DF47" s="204">
        <f t="shared" si="45"/>
        <v>8.6007534246575332</v>
      </c>
      <c r="DG47" s="204">
        <f t="shared" si="46"/>
        <v>8.6007534246575332</v>
      </c>
      <c r="DH47" s="204">
        <f t="shared" si="47"/>
        <v>8.7365547945205488</v>
      </c>
      <c r="DI47" s="204">
        <f t="shared" si="48"/>
        <v>0</v>
      </c>
      <c r="DJ47" s="204">
        <f t="shared" si="49"/>
        <v>0</v>
      </c>
      <c r="DK47" s="204">
        <f t="shared" si="50"/>
        <v>0</v>
      </c>
      <c r="DL47" s="204">
        <f t="shared" si="50"/>
        <v>0</v>
      </c>
    </row>
    <row r="48" spans="2:116" s="158" customFormat="1" ht="10.5" customHeight="1">
      <c r="B48" s="174" t="s">
        <v>209</v>
      </c>
      <c r="C48" s="204">
        <f>((IF('1b Historical level tables'!C41="-",0,'1b Historical level tables'!C41)-(IF('1b Historical level tables'!C22="-",0,'1b Historical level tables'!C22)))*'1c Consumption adjusted levels'!$C$7/3.1)+IF('1b Historical level tables'!C22="-",0,'1b Historical level tables'!C22)</f>
        <v>2.0879978617334638</v>
      </c>
      <c r="D48" s="204">
        <f>((IF('1b Historical level tables'!D41="-",0,'1b Historical level tables'!D41)-(IF('1b Historical level tables'!D22="-",0,'1b Historical level tables'!D22)))*'1c Consumption adjusted levels'!$C$7/3.1)+IF('1b Historical level tables'!D22="-",0,'1b Historical level tables'!D22)</f>
        <v>2.0636729985286002</v>
      </c>
      <c r="E48" s="204">
        <f>((IF('1b Historical level tables'!E41="-",0,'1b Historical level tables'!E41)-(IF('1b Historical level tables'!E22="-",0,'1b Historical level tables'!E22)))*'1c Consumption adjusted levels'!$C$7/3.1)+IF('1b Historical level tables'!E22="-",0,'1b Historical level tables'!E22)</f>
        <v>2.2297942179643706</v>
      </c>
      <c r="F48" s="204">
        <f>((IF('1b Historical level tables'!F41="-",0,'1b Historical level tables'!F41)-(IF('1b Historical level tables'!F22="-",0,'1b Historical level tables'!F22)))*'1c Consumption adjusted levels'!$C$7/3.1)+IF('1b Historical level tables'!F22="-",0,'1b Historical level tables'!F22)</f>
        <v>2.3448575969445811</v>
      </c>
      <c r="G48" s="204">
        <f>((IF('1b Historical level tables'!G41="-",0,'1b Historical level tables'!G41)-(IF('1b Historical level tables'!G22="-",0,'1b Historical level tables'!G22)))*'1c Consumption adjusted levels'!$C$7/3.1)+IF('1b Historical level tables'!G22="-",0,'1b Historical level tables'!G22)</f>
        <v>2.6007451002016815</v>
      </c>
      <c r="H48" s="204">
        <f>((IF('1b Historical level tables'!H41="-",0,'1b Historical level tables'!H41)-(IF('1b Historical level tables'!H22="-",0,'1b Historical level tables'!H22)))*'1c Consumption adjusted levels'!$C$7/3.1)+IF('1b Historical level tables'!H22="-",0,'1b Historical level tables'!H22)</f>
        <v>2.5170706598792001</v>
      </c>
      <c r="I48" s="204">
        <f>((IF('1b Historical level tables'!I41="-",0,'1b Historical level tables'!I41)-(IF('1b Historical level tables'!I22="-",0,'1b Historical level tables'!I22)))*'1c Consumption adjusted levels'!$C$7/3.1)+IF('1b Historical level tables'!I22="-",0,'1b Historical level tables'!I22)</f>
        <v>2.5260742491958958</v>
      </c>
      <c r="J48" s="204">
        <f>((IF('1b Historical level tables'!J41="-",0,'1b Historical level tables'!J41)-(IF('1b Historical level tables'!J22="-",0,'1b Historical level tables'!J22)))*'1c Consumption adjusted levels'!$C$7/3.1)+IF('1b Historical level tables'!J22="-",0,'1b Historical level tables'!J22)</f>
        <v>2.4509121792971973</v>
      </c>
      <c r="K48" s="204">
        <f>((IF('1b Historical level tables'!K41="-",0,'1b Historical level tables'!K41)-(IF('1b Historical level tables'!K22="-",0,'1b Historical level tables'!K22)))*'1c Consumption adjusted levels'!$C$7/3.1)+IF('1b Historical level tables'!K22="-",0,'1b Historical level tables'!K22)</f>
        <v>2.6718375250184434</v>
      </c>
      <c r="L48" s="204">
        <f>((IF('1b Historical level tables'!L41="-",0,'1b Historical level tables'!L41)-(IF('1b Historical level tables'!L22="-",0,'1b Historical level tables'!L22)))*'1c Consumption adjusted levels'!$C$7/3.1)+IF('1b Historical level tables'!L22="-",0,'1b Historical level tables'!L22)</f>
        <v>2.8933740555739544</v>
      </c>
      <c r="M48" s="204">
        <f>((IF('1b Historical level tables'!M41="-",0,'1b Historical level tables'!M41)-(IF('1b Historical level tables'!M22="-",0,'1b Historical level tables'!M22)))*'1c Consumption adjusted levels'!$C$7/3.1)+IF('1b Historical level tables'!M22="-",0,'1b Historical level tables'!M22)</f>
        <v>4.1341475030631889</v>
      </c>
      <c r="N48" s="172"/>
      <c r="O48" s="204">
        <f>((IF('1b Historical level tables'!O41="-",0,'1b Historical level tables'!O41)-(IF('1b Historical level tables'!O22="-",0,'1b Historical level tables'!O22)))*'1c Consumption adjusted levels'!$C$7/3.1)+IF('1b Historical level tables'!O22="-",0,'1b Historical level tables'!O22)</f>
        <v>6.9774932048797673</v>
      </c>
      <c r="P48" s="204">
        <f>((IF('1b Historical level tables'!P41="-",0,'1b Historical level tables'!P41)-(IF('1b Historical level tables'!P22="-",0,'1b Historical level tables'!P22)))*'1c Consumption adjusted levels'!$C$7/3.1)+IF('1b Historical level tables'!P22="-",0,'1b Historical level tables'!P22)</f>
        <v>8.8490688787103871</v>
      </c>
      <c r="Q48" s="204">
        <f>((IF('1b Historical level tables'!Q41="-",0,'1b Historical level tables'!Q41)-(IF('1b Historical level tables'!Q22="-",0,'1b Historical level tables'!Q22)))*'1c Consumption adjusted levels'!$C$7/3.1)+IF('1b Historical level tables'!Q22="-",0,'1b Historical level tables'!Q22)</f>
        <v>6.931361385874907</v>
      </c>
      <c r="R48" s="204">
        <f>((IF('1b Historical level tables'!R41="-",0,'1b Historical level tables'!R41)-(IF('1b Historical level tables'!R22="-",0,'1b Historical level tables'!R22)))*'1c Consumption adjusted levels'!$C$7/3.1)+IF('1b Historical level tables'!R22="-",0,'1b Historical level tables'!R22)</f>
        <v>4.4708572822962456</v>
      </c>
      <c r="S48" s="204">
        <f>((IF('1b Historical level tables'!S41="-",0,'1b Historical level tables'!S41)-(IF('1b Historical level tables'!S22="-",0,'1b Historical level tables'!S22)))*'1c Consumption adjusted levels'!$C$7/3.1)+IF('1b Historical level tables'!S22="-",0,'1b Historical level tables'!S22)</f>
        <v>4.1251471852924437</v>
      </c>
      <c r="T48" s="204">
        <f>((IF('1b Historical level tables'!T41="-",0,'1b Historical level tables'!T41)-(IF('1b Historical level tables'!T22="-",0,'1b Historical level tables'!T22)))*'1c Consumption adjusted levels'!$C$7/3.1)+IF('1b Historical level tables'!T22="-",0,'1b Historical level tables'!T22)</f>
        <v>4.2775083298849461</v>
      </c>
      <c r="U48" s="204">
        <f>((IF('1b Historical level tables'!U41="-",0,'1b Historical level tables'!U41)-(IF('1b Historical level tables'!U22="-",0,'1b Historical level tables'!U22)))*'1c Consumption adjusted levels'!$C$7/3.1)+IF('1b Historical level tables'!U22="-",0,'1b Historical level tables'!U22)</f>
        <v>3.8696546131349439</v>
      </c>
      <c r="V48" s="204">
        <f>((IF('1b Historical level tables'!V41="-",0,'1b Historical level tables'!V41)-(IF('1b Historical level tables'!V22="-",0,'1b Historical level tables'!V22)))*'1c Consumption adjusted levels'!$C$7/3.1)+IF('1b Historical level tables'!V22="-",0,'1b Historical level tables'!V22)</f>
        <v>3.6119443147031776</v>
      </c>
      <c r="W48" s="204">
        <f>((IF('1b Historical level tables'!W41="-",0,'1b Historical level tables'!W41)-(IF('1b Historical level tables'!W22="-",0,'1b Historical level tables'!W22)))*'1c Consumption adjusted levels'!$C$7/3.1)+IF('1b Historical level tables'!W22="-",0,'1b Historical level tables'!W22)</f>
        <v>3.8815900395353338</v>
      </c>
      <c r="X48" s="204">
        <f>((IF('1b Historical level tables'!X41="-",0,'1b Historical level tables'!X41)-(IF('1b Historical level tables'!X22="-",0,'1b Historical level tables'!X22)))*'1c Consumption adjusted levels'!$C$7/3.1)+IF('1b Historical level tables'!X22="-",0,'1b Historical level tables'!X22)</f>
        <v>3.9241611187277061</v>
      </c>
      <c r="Y48" s="204">
        <f>((IF('1b Historical level tables'!Y41="-",0,'1b Historical level tables'!Y41)-(IF('1b Historical level tables'!Y22="-",0,'1b Historical level tables'!Y22)))*'1c Consumption adjusted levels'!$C$7/3.1)+IF('1b Historical level tables'!Y22="-",0,'1b Historical level tables'!Y22)</f>
        <v>4.0683560490836674</v>
      </c>
      <c r="Z48" s="204">
        <f>((IF('1b Historical level tables'!Z41="-",0,'1b Historical level tables'!Z41)-(IF('1b Historical level tables'!Z22="-",0,'1b Historical level tables'!Z22)))*'1c Consumption adjusted levels'!$C$7/3.1)+IF('1b Historical level tables'!Z22="-",0,'1b Historical level tables'!Z22)</f>
        <v>0</v>
      </c>
      <c r="AA48" s="204">
        <f>((IF('1b Historical level tables'!AA41="-",0,'1b Historical level tables'!AA41)-(IF('1b Historical level tables'!AA22="-",0,'1b Historical level tables'!AA22)))*'1c Consumption adjusted levels'!$C$7/3.1)+IF('1b Historical level tables'!AA22="-",0,'1b Historical level tables'!AA22)</f>
        <v>0</v>
      </c>
      <c r="AB48" s="204">
        <f>((IF('1b Historical level tables'!AB41="-",0,'1b Historical level tables'!AB41)-(IF('1b Historical level tables'!AB22="-",0,'1b Historical level tables'!AB22)))*'1c Consumption adjusted levels'!$C$7/$D$7)+IF('1b Historical level tables'!AB22="-",0,'1b Historical level tables'!AB22)</f>
        <v>0</v>
      </c>
      <c r="AC48" s="204">
        <f>((IF('1b Historical level tables'!AC41="-",0,'1b Historical level tables'!AC41)-(IF('1b Historical level tables'!AC22="-",0,'1b Historical level tables'!AC22)))*'1c Consumption adjusted levels'!$C$7/$D$7)+IF('1b Historical level tables'!AC22="-",0,'1b Historical level tables'!AC22)</f>
        <v>0</v>
      </c>
      <c r="AD48" s="144"/>
      <c r="AE48" s="174" t="s">
        <v>209</v>
      </c>
      <c r="AF48" s="204">
        <f>((IF('1b Historical level tables'!AF41="-",0,'1b Historical level tables'!AF41)-(IF('1b Historical level tables'!AF22="-",0,'1b Historical level tables'!AF22)))*'1c Consumption adjusted levels'!$C$8/4.2)+IF('1b Historical level tables'!AF22="-",0,'1b Historical level tables'!AF22)</f>
        <v>2.6181799688987009</v>
      </c>
      <c r="AG48" s="204">
        <f>((IF('1b Historical level tables'!AG41="-",0,'1b Historical level tables'!AG41)-(IF('1b Historical level tables'!AG22="-",0,'1b Historical level tables'!AG22)))*'1c Consumption adjusted levels'!$C$8/4.2)+IF('1b Historical level tables'!AG22="-",0,'1b Historical level tables'!AG22)</f>
        <v>2.5834232958612291</v>
      </c>
      <c r="AH48" s="204">
        <f>((IF('1b Historical level tables'!AH41="-",0,'1b Historical level tables'!AH41)-(IF('1b Historical level tables'!AH22="-",0,'1b Historical level tables'!AH22)))*'1c Consumption adjusted levels'!$C$8/4.2)+IF('1b Historical level tables'!AH22="-",0,'1b Historical level tables'!AH22)</f>
        <v>2.845734124260483</v>
      </c>
      <c r="AI48" s="204">
        <f>((IF('1b Historical level tables'!AI41="-",0,'1b Historical level tables'!AI41)-(IF('1b Historical level tables'!AI22="-",0,'1b Historical level tables'!AI22)))*'1c Consumption adjusted levels'!$C$8/4.2)+IF('1b Historical level tables'!AI22="-",0,'1b Historical level tables'!AI22)</f>
        <v>2.9951816949755945</v>
      </c>
      <c r="AJ48" s="204">
        <f>((IF('1b Historical level tables'!AJ41="-",0,'1b Historical level tables'!AJ41)-(IF('1b Historical level tables'!AJ22="-",0,'1b Historical level tables'!AJ22)))*'1c Consumption adjusted levels'!$C$8/4.2)+IF('1b Historical level tables'!AJ22="-",0,'1b Historical level tables'!AJ22)</f>
        <v>3.339462678492124</v>
      </c>
      <c r="AK48" s="204">
        <f>((IF('1b Historical level tables'!AK41="-",0,'1b Historical level tables'!AK41)-(IF('1b Historical level tables'!AK22="-",0,'1b Historical level tables'!AK22)))*'1c Consumption adjusted levels'!$C$8/4.2)+IF('1b Historical level tables'!AK22="-",0,'1b Historical level tables'!AK22)</f>
        <v>3.2142528626875637</v>
      </c>
      <c r="AL48" s="204">
        <f>((IF('1b Historical level tables'!AL41="-",0,'1b Historical level tables'!AL41)-(IF('1b Historical level tables'!AL22="-",0,'1b Historical level tables'!AL22)))*'1c Consumption adjusted levels'!$C$8/4.2)+IF('1b Historical level tables'!AL22="-",0,'1b Historical level tables'!AL22)</f>
        <v>3.2179480276308889</v>
      </c>
      <c r="AM48" s="204">
        <f>((IF('1b Historical level tables'!AM41="-",0,'1b Historical level tables'!AM41)-(IF('1b Historical level tables'!AM22="-",0,'1b Historical level tables'!AM22)))*'1c Consumption adjusted levels'!$C$8/4.2)+IF('1b Historical level tables'!AM22="-",0,'1b Historical level tables'!AM22)</f>
        <v>3.0983651493679099</v>
      </c>
      <c r="AN48" s="204">
        <f>((IF('1b Historical level tables'!AN41="-",0,'1b Historical level tables'!AN41)-(IF('1b Historical level tables'!AN22="-",0,'1b Historical level tables'!AN22)))*'1c Consumption adjusted levels'!$C$8/4.2)+IF('1b Historical level tables'!AN22="-",0,'1b Historical level tables'!AN22)</f>
        <v>3.3965213092221891</v>
      </c>
      <c r="AO48" s="204">
        <f>((IF('1b Historical level tables'!AO41="-",0,'1b Historical level tables'!AO41)-(IF('1b Historical level tables'!AO22="-",0,'1b Historical level tables'!AO22)))*'1c Consumption adjusted levels'!$C$8/4.2)+IF('1b Historical level tables'!AO22="-",0,'1b Historical level tables'!AO22)</f>
        <v>3.7226810918453244</v>
      </c>
      <c r="AP48" s="204">
        <f>((IF('1b Historical level tables'!AP41="-",0,'1b Historical level tables'!AP41)-(IF('1b Historical level tables'!AP22="-",0,'1b Historical level tables'!AP22)))*'1c Consumption adjusted levels'!$C$8/4.2)+IF('1b Historical level tables'!AP22="-",0,'1b Historical level tables'!AP22)</f>
        <v>5.2869300073393921</v>
      </c>
      <c r="AQ48" s="172"/>
      <c r="AR48" s="204">
        <f>((IF('1b Historical level tables'!AR41="-",0,'1b Historical level tables'!AR41)-(IF('1b Historical level tables'!AR22="-",0,'1b Historical level tables'!AR22)))*'1c Consumption adjusted levels'!$C$8/4.2)+IF('1b Historical level tables'!AR22="-",0,'1b Historical level tables'!AR22)</f>
        <v>9.1283788576223603</v>
      </c>
      <c r="AS48" s="204">
        <f>((IF('1b Historical level tables'!AS41="-",0,'1b Historical level tables'!AS41)-(IF('1b Historical level tables'!AS22="-",0,'1b Historical level tables'!AS22)))*'1c Consumption adjusted levels'!$C$8/4.2)+IF('1b Historical level tables'!AS22="-",0,'1b Historical level tables'!AS22)</f>
        <v>12.219410551951558</v>
      </c>
      <c r="AT48" s="204">
        <f>((IF('1b Historical level tables'!AT41="-",0,'1b Historical level tables'!AT41)-(IF('1b Historical level tables'!AT22="-",0,'1b Historical level tables'!AT22)))*'1c Consumption adjusted levels'!$C$8/4.2)+IF('1b Historical level tables'!AT22="-",0,'1b Historical level tables'!AT22)</f>
        <v>9.3507034485947784</v>
      </c>
      <c r="AU48" s="204">
        <f>((IF('1b Historical level tables'!AU41="-",0,'1b Historical level tables'!AU41)-(IF('1b Historical level tables'!AU22="-",0,'1b Historical level tables'!AU22)))*'1c Consumption adjusted levels'!$C$8/4.2)+IF('1b Historical level tables'!AU22="-",0,'1b Historical level tables'!AU22)</f>
        <v>5.75879330269274</v>
      </c>
      <c r="AV48" s="204">
        <f>((IF('1b Historical level tables'!AV41="-",0,'1b Historical level tables'!AV41)-(IF('1b Historical level tables'!AV22="-",0,'1b Historical level tables'!AV22)))*'1c Consumption adjusted levels'!$C$8/4.2)+IF('1b Historical level tables'!AV22="-",0,'1b Historical level tables'!AV22)</f>
        <v>5.3274827901525965</v>
      </c>
      <c r="AW48" s="204">
        <f>((IF('1b Historical level tables'!AW41="-",0,'1b Historical level tables'!AW41)-(IF('1b Historical level tables'!AW22="-",0,'1b Historical level tables'!AW22)))*'1c Consumption adjusted levels'!$C$8/4.2)+IF('1b Historical level tables'!AW22="-",0,'1b Historical level tables'!AW22)</f>
        <v>5.559801105764496</v>
      </c>
      <c r="AX48" s="204">
        <f>((IF('1b Historical level tables'!AX41="-",0,'1b Historical level tables'!AX41)-(IF('1b Historical level tables'!AX22="-",0,'1b Historical level tables'!AX22)))*'1c Consumption adjusted levels'!$C$8/4.2)+IF('1b Historical level tables'!AX22="-",0,'1b Historical level tables'!AX22)</f>
        <v>4.8864098582697437</v>
      </c>
      <c r="AY48" s="204">
        <f>((IF('1b Historical level tables'!AY41="-",0,'1b Historical level tables'!AY41)-(IF('1b Historical level tables'!AY22="-",0,'1b Historical level tables'!AY22)))*'1c Consumption adjusted levels'!$C$8/4.2)+IF('1b Historical level tables'!AY22="-",0,'1b Historical level tables'!AY22)</f>
        <v>4.5026299132921475</v>
      </c>
      <c r="AZ48" s="204">
        <f>((IF('1b Historical level tables'!AZ41="-",0,'1b Historical level tables'!AZ41)-(IF('1b Historical level tables'!AZ22="-",0,'1b Historical level tables'!AZ22)))*'1c Consumption adjusted levels'!$C$8/4.2)+IF('1b Historical level tables'!AZ22="-",0,'1b Historical level tables'!AZ22)</f>
        <v>4.9128731092594435</v>
      </c>
      <c r="BA48" s="204">
        <f>((IF('1b Historical level tables'!BA41="-",0,'1b Historical level tables'!BA41)-(IF('1b Historical level tables'!BA22="-",0,'1b Historical level tables'!BA22)))*'1c Consumption adjusted levels'!$C$8/4.2)+IF('1b Historical level tables'!BA22="-",0,'1b Historical level tables'!BA22)</f>
        <v>4.9962287349444701</v>
      </c>
      <c r="BB48" s="204">
        <f>((IF('1b Historical level tables'!BB41="-",0,'1b Historical level tables'!BB41)-(IF('1b Historical level tables'!BB22="-",0,'1b Historical level tables'!BB22)))*'1c Consumption adjusted levels'!$C$8/4.2)+IF('1b Historical level tables'!BB22="-",0,'1b Historical level tables'!BB22)</f>
        <v>5.2215960354450992</v>
      </c>
      <c r="BC48" s="204">
        <f>((IF('1b Historical level tables'!BC41="-",0,'1b Historical level tables'!BC41)-(IF('1b Historical level tables'!BC22="-",0,'1b Historical level tables'!BC22)))*'1c Consumption adjusted levels'!$C$8/4.2)+IF('1b Historical level tables'!BC22="-",0,'1b Historical level tables'!BC22)</f>
        <v>0</v>
      </c>
      <c r="BD48" s="204">
        <f>((IF('1b Historical level tables'!BD41="-",0,'1b Historical level tables'!BD41)-(IF('1b Historical level tables'!BD22="-",0,'1b Historical level tables'!BD22)))*'1c Consumption adjusted levels'!$C$8/4.2)+IF('1b Historical level tables'!BD22="-",0,'1b Historical level tables'!BD22)</f>
        <v>0</v>
      </c>
      <c r="BE48" s="204">
        <f>((IF('1b Historical level tables'!BE41="-",0,'1b Historical level tables'!BE41)-(IF('1b Historical level tables'!BE22="-",0,'1b Historical level tables'!BE22)))*'1c Consumption adjusted levels'!$C$8/$D$8)+IF('1b Historical level tables'!BE22="-",0,'1b Historical level tables'!BE22)</f>
        <v>0</v>
      </c>
      <c r="BF48" s="204">
        <f>((IF('1b Historical level tables'!BF41="-",0,'1b Historical level tables'!BF41)-(IF('1b Historical level tables'!BF22="-",0,'1b Historical level tables'!BF22)))*'1c Consumption adjusted levels'!$C$8/$D$8)+IF('1b Historical level tables'!BF22="-",0,'1b Historical level tables'!BF22)</f>
        <v>0</v>
      </c>
      <c r="BH48" s="174" t="s">
        <v>209</v>
      </c>
      <c r="BI48" s="204">
        <f>((IF('1b Historical level tables'!BI41="-",0,'1b Historical level tables'!BI41)-(IF('1b Historical level tables'!BI22="-",0,'1b Historical level tables'!BI22)))*'1c Consumption adjusted levels'!$C$9/12)+IF('1b Historical level tables'!BI22="-",0,'1b Historical level tables'!BI22)</f>
        <v>1.7222441558073385</v>
      </c>
      <c r="BJ48" s="204">
        <f>((IF('1b Historical level tables'!BJ41="-",0,'1b Historical level tables'!BJ41)-(IF('1b Historical level tables'!BJ22="-",0,'1b Historical level tables'!BJ22)))*'1c Consumption adjusted levels'!$C$9/12)+IF('1b Historical level tables'!BJ22="-",0,'1b Historical level tables'!BJ22)</f>
        <v>1.7196752629059016</v>
      </c>
      <c r="BK48" s="204">
        <f>((IF('1b Historical level tables'!BK41="-",0,'1b Historical level tables'!BK41)-(IF('1b Historical level tables'!BK22="-",0,'1b Historical level tables'!BK22)))*'1c Consumption adjusted levels'!$C$9/12)+IF('1b Historical level tables'!BK22="-",0,'1b Historical level tables'!BK22)</f>
        <v>1.8216779917522534</v>
      </c>
      <c r="BL48" s="204">
        <f>((IF('1b Historical level tables'!BL41="-",0,'1b Historical level tables'!BL41)-(IF('1b Historical level tables'!BL22="-",0,'1b Historical level tables'!BL22)))*'1c Consumption adjusted levels'!$C$9/12)+IF('1b Historical level tables'!BL22="-",0,'1b Historical level tables'!BL22)</f>
        <v>1.9784348913908119</v>
      </c>
      <c r="BM48" s="204">
        <f>((IF('1b Historical level tables'!BM41="-",0,'1b Historical level tables'!BM41)-(IF('1b Historical level tables'!BM22="-",0,'1b Historical level tables'!BM22)))*'1c Consumption adjusted levels'!$C$9/12)+IF('1b Historical level tables'!BM22="-",0,'1b Historical level tables'!BM22)</f>
        <v>2.1646783859672745</v>
      </c>
      <c r="BN48" s="204">
        <f>((IF('1b Historical level tables'!BN41="-",0,'1b Historical level tables'!BN41)-(IF('1b Historical level tables'!BN22="-",0,'1b Historical level tables'!BN22)))*'1c Consumption adjusted levels'!$C$9/12)+IF('1b Historical level tables'!BN22="-",0,'1b Historical level tables'!BN22)</f>
        <v>1.9684631356763813</v>
      </c>
      <c r="BO48" s="204">
        <f>((IF('1b Historical level tables'!BO41="-",0,'1b Historical level tables'!BO41)-(IF('1b Historical level tables'!BO22="-",0,'1b Historical level tables'!BO22)))*'1c Consumption adjusted levels'!$C$9/12)+IF('1b Historical level tables'!BO22="-",0,'1b Historical level tables'!BO22)</f>
        <v>1.9002244366465559</v>
      </c>
      <c r="BP48" s="204">
        <f>((IF('1b Historical level tables'!BP41="-",0,'1b Historical level tables'!BP41)-(IF('1b Historical level tables'!BP22="-",0,'1b Historical level tables'!BP22)))*'1c Consumption adjusted levels'!$C$9/12)+IF('1b Historical level tables'!BP22="-",0,'1b Historical level tables'!BP22)</f>
        <v>1.6618002162570433</v>
      </c>
      <c r="BQ48" s="204">
        <f>((IF('1b Historical level tables'!BQ41="-",0,'1b Historical level tables'!BQ41)-(IF('1b Historical level tables'!BQ22="-",0,'1b Historical level tables'!BQ22)))*'1c Consumption adjusted levels'!$C$9/12)+IF('1b Historical level tables'!BQ22="-",0,'1b Historical level tables'!BQ22)</f>
        <v>1.8170321993829244</v>
      </c>
      <c r="BR48" s="204">
        <f>((IF('1b Historical level tables'!BR41="-",0,'1b Historical level tables'!BR41)-(IF('1b Historical level tables'!BR22="-",0,'1b Historical level tables'!BR22)))*'1c Consumption adjusted levels'!$C$9/12)+IF('1b Historical level tables'!BR22="-",0,'1b Historical level tables'!BR22)</f>
        <v>2.1275988468182221</v>
      </c>
      <c r="BS48" s="204">
        <f>((IF('1b Historical level tables'!BS41="-",0,'1b Historical level tables'!BS41)-(IF('1b Historical level tables'!BS22="-",0,'1b Historical level tables'!BS22)))*'1c Consumption adjusted levels'!$C$9/12)+IF('1b Historical level tables'!BS22="-",0,'1b Historical level tables'!BS22)</f>
        <v>3.5837342462677211</v>
      </c>
      <c r="BT48" s="172"/>
      <c r="BU48" s="204">
        <f>((IF('1b Historical level tables'!BU41="-",0,'1b Historical level tables'!BU41)-(IF('1b Historical level tables'!BU22="-",0,'1b Historical level tables'!BU22)))*'1c Consumption adjusted levels'!$C$9/12)+IF('1b Historical level tables'!BU22="-",0,'1b Historical level tables'!BU22)</f>
        <v>6.8238449543320527</v>
      </c>
      <c r="BV48" s="204">
        <f>((IF('1b Historical level tables'!BV41="-",0,'1b Historical level tables'!BV41)-(IF('1b Historical level tables'!BV22="-",0,'1b Historical level tables'!BV22)))*'1c Consumption adjusted levels'!$C$9/12)+IF('1b Historical level tables'!BV22="-",0,'1b Historical level tables'!BV22)</f>
        <v>7.8347724788768716</v>
      </c>
      <c r="BW48" s="204">
        <f>((IF('1b Historical level tables'!BW41="-",0,'1b Historical level tables'!BW41)-(IF('1b Historical level tables'!BW22="-",0,'1b Historical level tables'!BW22)))*'1c Consumption adjusted levels'!$C$9/12)+IF('1b Historical level tables'!BW22="-",0,'1b Historical level tables'!BW22)</f>
        <v>5.8935318613359717</v>
      </c>
      <c r="BX48" s="204">
        <f>((IF('1b Historical level tables'!BX41="-",0,'1b Historical level tables'!BX41)-(IF('1b Historical level tables'!BX22="-",0,'1b Historical level tables'!BX22)))*'1c Consumption adjusted levels'!$C$9/12)+IF('1b Historical level tables'!BX22="-",0,'1b Historical level tables'!BX22)</f>
        <v>3.6698124811662081</v>
      </c>
      <c r="BY48" s="204">
        <f>((IF('1b Historical level tables'!BY41="-",0,'1b Historical level tables'!BY41)-(IF('1b Historical level tables'!BY22="-",0,'1b Historical level tables'!BY22)))*'1c Consumption adjusted levels'!$C$9/12)+IF('1b Historical level tables'!BY22="-",0,'1b Historical level tables'!BY22)</f>
        <v>3.3880116020474791</v>
      </c>
      <c r="BZ48" s="204">
        <f>((IF('1b Historical level tables'!BZ41="-",0,'1b Historical level tables'!BZ41)-(IF('1b Historical level tables'!BZ22="-",0,'1b Historical level tables'!BZ22)))*'1c Consumption adjusted levels'!$C$9/12)+IF('1b Historical level tables'!BZ22="-",0,'1b Historical level tables'!BZ22)</f>
        <v>3.6177167779819239</v>
      </c>
      <c r="CA48" s="204">
        <f>((IF('1b Historical level tables'!CA41="-",0,'1b Historical level tables'!CA41)-(IF('1b Historical level tables'!CA22="-",0,'1b Historical level tables'!CA22)))*'1c Consumption adjusted levels'!$C$9/12)+IF('1b Historical level tables'!CA22="-",0,'1b Historical level tables'!CA22)</f>
        <v>3.0169184085474448</v>
      </c>
      <c r="CB48" s="204">
        <f>((IF('1b Historical level tables'!CB41="-",0,'1b Historical level tables'!CB41)-(IF('1b Historical level tables'!CB22="-",0,'1b Historical level tables'!CB22)))*'1c Consumption adjusted levels'!$C$9/12)+IF('1b Historical level tables'!CB22="-",0,'1b Historical level tables'!CB22)</f>
        <v>2.7709556033506102</v>
      </c>
      <c r="CC48" s="204">
        <f>((IF('1b Historical level tables'!CC41="-",0,'1b Historical level tables'!CC41)-(IF('1b Historical level tables'!CC22="-",0,'1b Historical level tables'!CC22)))*'1c Consumption adjusted levels'!$C$9/12)+IF('1b Historical level tables'!CC22="-",0,'1b Historical level tables'!CC22)</f>
        <v>3.1115421418493074</v>
      </c>
      <c r="CD48" s="204">
        <f>((IF('1b Historical level tables'!CD41="-",0,'1b Historical level tables'!CD41)-(IF('1b Historical level tables'!CD22="-",0,'1b Historical level tables'!CD22)))*'1c Consumption adjusted levels'!$C$9/12)+IF('1b Historical level tables'!CD22="-",0,'1b Historical level tables'!CD22)</f>
        <v>3.1547811179526262</v>
      </c>
      <c r="CE48" s="204">
        <f>((IF('1b Historical level tables'!CE41="-",0,'1b Historical level tables'!CE41)-(IF('1b Historical level tables'!CE22="-",0,'1b Historical level tables'!CE22)))*'1c Consumption adjusted levels'!$C$9/12)+IF('1b Historical level tables'!CE22="-",0,'1b Historical level tables'!CE22)</f>
        <v>3.4553367781774336</v>
      </c>
      <c r="CF48" s="204">
        <f>((IF('1b Historical level tables'!CF41="-",0,'1b Historical level tables'!CF41)-(IF('1b Historical level tables'!CF22="-",0,'1b Historical level tables'!CF22)))*'1c Consumption adjusted levels'!$C$9/12)+IF('1b Historical level tables'!CF22="-",0,'1b Historical level tables'!CF22)</f>
        <v>0</v>
      </c>
      <c r="CG48" s="204">
        <f>((IF('1b Historical level tables'!CG41="-",0,'1b Historical level tables'!CG41)-(IF('1b Historical level tables'!CG22="-",0,'1b Historical level tables'!CG22)))*'1c Consumption adjusted levels'!$C$9/12)+IF('1b Historical level tables'!CG22="-",0,'1b Historical level tables'!CG22)</f>
        <v>0</v>
      </c>
      <c r="CH48" s="204">
        <f>((IF('1b Historical level tables'!CH41="-",0,'1b Historical level tables'!CH41)-(IF('1b Historical level tables'!CH22="-",0,'1b Historical level tables'!CH22)))*'1c Consumption adjusted levels'!$C$9/$D$9)+IF('1b Historical level tables'!CH22="-",0,'1b Historical level tables'!CH22)</f>
        <v>0</v>
      </c>
      <c r="CI48" s="204">
        <f>((IF('1b Historical level tables'!CI41="-",0,'1b Historical level tables'!CI41)-(IF('1b Historical level tables'!CI22="-",0,'1b Historical level tables'!CI22)))*'1c Consumption adjusted levels'!$C$9/$D$9)+IF('1b Historical level tables'!CI22="-",0,'1b Historical level tables'!CI22)</f>
        <v>0</v>
      </c>
      <c r="CJ48" s="144"/>
      <c r="CK48" s="174" t="s">
        <v>209</v>
      </c>
      <c r="CL48" s="204">
        <f t="shared" si="51"/>
        <v>3.8102420175408023</v>
      </c>
      <c r="CM48" s="204">
        <f t="shared" si="52"/>
        <v>3.7833482614345018</v>
      </c>
      <c r="CN48" s="204">
        <f t="shared" si="53"/>
        <v>4.051472209716624</v>
      </c>
      <c r="CO48" s="204">
        <f t="shared" si="54"/>
        <v>4.3232924883353929</v>
      </c>
      <c r="CP48" s="204">
        <f t="shared" si="55"/>
        <v>4.7654234861689559</v>
      </c>
      <c r="CQ48" s="204">
        <f t="shared" si="56"/>
        <v>4.4855337955555816</v>
      </c>
      <c r="CR48" s="204">
        <f t="shared" si="57"/>
        <v>4.4262986858424522</v>
      </c>
      <c r="CS48" s="204">
        <f t="shared" si="58"/>
        <v>4.1127123955542402</v>
      </c>
      <c r="CT48" s="204">
        <f t="shared" si="59"/>
        <v>4.4888697244013676</v>
      </c>
      <c r="CU48" s="204">
        <f t="shared" si="60"/>
        <v>5.0209729023921765</v>
      </c>
      <c r="CV48" s="204">
        <f t="shared" si="61"/>
        <v>7.7178817493309104</v>
      </c>
      <c r="CW48" s="172"/>
      <c r="CX48" s="204">
        <f t="shared" si="37"/>
        <v>13.80133815921182</v>
      </c>
      <c r="CY48" s="204">
        <f t="shared" si="38"/>
        <v>16.683841357587259</v>
      </c>
      <c r="CZ48" s="204">
        <f t="shared" si="39"/>
        <v>12.824893247210879</v>
      </c>
      <c r="DA48" s="204">
        <f t="shared" si="40"/>
        <v>8.1406697634624532</v>
      </c>
      <c r="DB48" s="204">
        <f t="shared" si="41"/>
        <v>7.5131587873399228</v>
      </c>
      <c r="DC48" s="204">
        <f t="shared" si="42"/>
        <v>7.89522510786687</v>
      </c>
      <c r="DD48" s="204">
        <f t="shared" si="43"/>
        <v>6.8865730216823886</v>
      </c>
      <c r="DE48" s="204">
        <f t="shared" si="44"/>
        <v>6.3828999180537878</v>
      </c>
      <c r="DF48" s="204">
        <f t="shared" si="45"/>
        <v>6.9931321813846417</v>
      </c>
      <c r="DG48" s="204">
        <f t="shared" si="46"/>
        <v>7.0789422366803318</v>
      </c>
      <c r="DH48" s="204">
        <f t="shared" si="47"/>
        <v>7.523692827261101</v>
      </c>
      <c r="DI48" s="204">
        <f t="shared" si="48"/>
        <v>0</v>
      </c>
      <c r="DJ48" s="204">
        <f t="shared" si="49"/>
        <v>0</v>
      </c>
      <c r="DK48" s="204">
        <f t="shared" si="50"/>
        <v>0</v>
      </c>
      <c r="DL48" s="204">
        <f t="shared" si="50"/>
        <v>0</v>
      </c>
    </row>
    <row r="49" spans="2:116" s="158" customFormat="1" ht="10.5" customHeight="1">
      <c r="B49" s="174" t="s">
        <v>210</v>
      </c>
      <c r="C49" s="204">
        <f>((IF('1b Historical level tables'!C42="-",0,'1b Historical level tables'!C42)-(IF('1b Historical level tables'!C23="-",0,'1b Historical level tables'!C23)))*'1c Consumption adjusted levels'!$C$7/3.1)+IF('1b Historical level tables'!C23="-",0,'1b Historical level tables'!C23)</f>
        <v>0</v>
      </c>
      <c r="D49" s="204">
        <f>((IF('1b Historical level tables'!D42="-",0,'1b Historical level tables'!D42)-(IF('1b Historical level tables'!D23="-",0,'1b Historical level tables'!D23)))*'1c Consumption adjusted levels'!$C$7/3.1)+IF('1b Historical level tables'!D23="-",0,'1b Historical level tables'!D23)</f>
        <v>0</v>
      </c>
      <c r="E49" s="204">
        <f>((IF('1b Historical level tables'!E42="-",0,'1b Historical level tables'!E42)-(IF('1b Historical level tables'!E23="-",0,'1b Historical level tables'!E23)))*'1c Consumption adjusted levels'!$C$7/3.1)+IF('1b Historical level tables'!E23="-",0,'1b Historical level tables'!E23)</f>
        <v>0</v>
      </c>
      <c r="F49" s="204">
        <f>((IF('1b Historical level tables'!F42="-",0,'1b Historical level tables'!F42)-(IF('1b Historical level tables'!F23="-",0,'1b Historical level tables'!F23)))*'1c Consumption adjusted levels'!$C$7/3.1)+IF('1b Historical level tables'!F23="-",0,'1b Historical level tables'!F23)</f>
        <v>0</v>
      </c>
      <c r="G49" s="204">
        <f>((IF('1b Historical level tables'!G42="-",0,'1b Historical level tables'!G42)-(IF('1b Historical level tables'!G23="-",0,'1b Historical level tables'!G23)))*'1c Consumption adjusted levels'!$C$7/3.1)+IF('1b Historical level tables'!G23="-",0,'1b Historical level tables'!G23)</f>
        <v>0</v>
      </c>
      <c r="H49" s="204">
        <f>((IF('1b Historical level tables'!H42="-",0,'1b Historical level tables'!H42)-(IF('1b Historical level tables'!H23="-",0,'1b Historical level tables'!H23)))*'1c Consumption adjusted levels'!$C$7/3.1)+IF('1b Historical level tables'!H23="-",0,'1b Historical level tables'!H23)</f>
        <v>0</v>
      </c>
      <c r="I49" s="204">
        <f>((IF('1b Historical level tables'!I42="-",0,'1b Historical level tables'!I42)-(IF('1b Historical level tables'!I23="-",0,'1b Historical level tables'!I23)))*'1c Consumption adjusted levels'!$C$7/3.1)+IF('1b Historical level tables'!I23="-",0,'1b Historical level tables'!I23)</f>
        <v>0</v>
      </c>
      <c r="J49" s="204">
        <f>((IF('1b Historical level tables'!J42="-",0,'1b Historical level tables'!J42)-(IF('1b Historical level tables'!J23="-",0,'1b Historical level tables'!J23)))*'1c Consumption adjusted levels'!$C$7/3.1)+IF('1b Historical level tables'!J23="-",0,'1b Historical level tables'!J23)</f>
        <v>0</v>
      </c>
      <c r="K49" s="204">
        <f>((IF('1b Historical level tables'!K42="-",0,'1b Historical level tables'!K42)-(IF('1b Historical level tables'!K23="-",0,'1b Historical level tables'!K23)))*'1c Consumption adjusted levels'!$C$7/3.1)+IF('1b Historical level tables'!K23="-",0,'1b Historical level tables'!K23)</f>
        <v>0</v>
      </c>
      <c r="L49" s="204">
        <f>((IF('1b Historical level tables'!L42="-",0,'1b Historical level tables'!L42)-(IF('1b Historical level tables'!L23="-",0,'1b Historical level tables'!L23)))*'1c Consumption adjusted levels'!$C$7/3.1)+IF('1b Historical level tables'!L23="-",0,'1b Historical level tables'!L23)</f>
        <v>0</v>
      </c>
      <c r="M49" s="204">
        <f>((IF('1b Historical level tables'!M42="-",0,'1b Historical level tables'!M42)-(IF('1b Historical level tables'!M23="-",0,'1b Historical level tables'!M23)))*'1c Consumption adjusted levels'!$C$7/3.1)+IF('1b Historical level tables'!M23="-",0,'1b Historical level tables'!M23)</f>
        <v>0</v>
      </c>
      <c r="N49" s="172"/>
      <c r="O49" s="204">
        <f>((IF('1b Historical level tables'!O42="-",0,'1b Historical level tables'!O42)-(IF('1b Historical level tables'!O23="-",0,'1b Historical level tables'!O23)))*'1c Consumption adjusted levels'!$C$7/3.1)+IF('1b Historical level tables'!O23="-",0,'1b Historical level tables'!O23)</f>
        <v>0</v>
      </c>
      <c r="P49" s="204">
        <f>((IF('1b Historical level tables'!P42="-",0,'1b Historical level tables'!P42)-(IF('1b Historical level tables'!P23="-",0,'1b Historical level tables'!P23)))*'1c Consumption adjusted levels'!$C$7/3.1)+IF('1b Historical level tables'!P23="-",0,'1b Historical level tables'!P23)</f>
        <v>0</v>
      </c>
      <c r="Q49" s="204">
        <f>((IF('1b Historical level tables'!Q42="-",0,'1b Historical level tables'!Q42)-(IF('1b Historical level tables'!Q23="-",0,'1b Historical level tables'!Q23)))*'1c Consumption adjusted levels'!$C$7/3.1)+IF('1b Historical level tables'!Q23="-",0,'1b Historical level tables'!Q23)</f>
        <v>0</v>
      </c>
      <c r="R49" s="204">
        <f>((IF('1b Historical level tables'!R42="-",0,'1b Historical level tables'!R42)-(IF('1b Historical level tables'!R23="-",0,'1b Historical level tables'!R23)))*'1c Consumption adjusted levels'!$C$7/3.1)+IF('1b Historical level tables'!R23="-",0,'1b Historical level tables'!R23)</f>
        <v>0</v>
      </c>
      <c r="S49" s="204">
        <f>((IF('1b Historical level tables'!S42="-",0,'1b Historical level tables'!S42)-(IF('1b Historical level tables'!S23="-",0,'1b Historical level tables'!S23)))*'1c Consumption adjusted levels'!$C$7/3.1)+IF('1b Historical level tables'!S23="-",0,'1b Historical level tables'!S23)</f>
        <v>0</v>
      </c>
      <c r="T49" s="204">
        <f>((IF('1b Historical level tables'!T42="-",0,'1b Historical level tables'!T42)-(IF('1b Historical level tables'!T23="-",0,'1b Historical level tables'!T23)))*'1c Consumption adjusted levels'!$C$7/3.1)+IF('1b Historical level tables'!T23="-",0,'1b Historical level tables'!T23)</f>
        <v>0</v>
      </c>
      <c r="U49" s="204">
        <f>((IF('1b Historical level tables'!U42="-",0,'1b Historical level tables'!U42)-(IF('1b Historical level tables'!U23="-",0,'1b Historical level tables'!U23)))*'1c Consumption adjusted levels'!$C$7/3.1)+IF('1b Historical level tables'!U23="-",0,'1b Historical level tables'!U23)</f>
        <v>0</v>
      </c>
      <c r="V49" s="204">
        <f>((IF('1b Historical level tables'!V42="-",0,'1b Historical level tables'!V42)-(IF('1b Historical level tables'!V23="-",0,'1b Historical level tables'!V23)))*'1c Consumption adjusted levels'!$C$7/3.1)+IF('1b Historical level tables'!V23="-",0,'1b Historical level tables'!V23)</f>
        <v>0</v>
      </c>
      <c r="W49" s="204">
        <f>((IF('1b Historical level tables'!W42="-",0,'1b Historical level tables'!W42)-(IF('1b Historical level tables'!W23="-",0,'1b Historical level tables'!W23)))*'1c Consumption adjusted levels'!$C$7/3.1)+IF('1b Historical level tables'!W23="-",0,'1b Historical level tables'!W23)</f>
        <v>0</v>
      </c>
      <c r="X49" s="204">
        <f>((IF('1b Historical level tables'!X42="-",0,'1b Historical level tables'!X42)-(IF('1b Historical level tables'!X23="-",0,'1b Historical level tables'!X23)))*'1c Consumption adjusted levels'!$C$7/3.1)+IF('1b Historical level tables'!X23="-",0,'1b Historical level tables'!X23)</f>
        <v>0</v>
      </c>
      <c r="Y49" s="204">
        <f>((IF('1b Historical level tables'!Y42="-",0,'1b Historical level tables'!Y42)-(IF('1b Historical level tables'!Y23="-",0,'1b Historical level tables'!Y23)))*'1c Consumption adjusted levels'!$C$7/3.1)+IF('1b Historical level tables'!Y23="-",0,'1b Historical level tables'!Y23)</f>
        <v>0</v>
      </c>
      <c r="Z49" s="204">
        <f>((IF('1b Historical level tables'!Z42="-",0,'1b Historical level tables'!Z42)-(IF('1b Historical level tables'!Z23="-",0,'1b Historical level tables'!Z23)))*'1c Consumption adjusted levels'!$C$7/3.1)+IF('1b Historical level tables'!Z23="-",0,'1b Historical level tables'!Z23)</f>
        <v>87.259246961179258</v>
      </c>
      <c r="AA49" s="204">
        <f>((IF('1b Historical level tables'!AA42="-",0,'1b Historical level tables'!AA42)-(IF('1b Historical level tables'!AA23="-",0,'1b Historical level tables'!AA23)))*'1c Consumption adjusted levels'!$C$7/3.1)+IF('1b Historical level tables'!AA23="-",0,'1b Historical level tables'!AA23)</f>
        <v>89.390671942466383</v>
      </c>
      <c r="AB49" s="204">
        <f>((IF('1b Historical level tables'!AB42="-",0,'1b Historical level tables'!AB42)-(IF('1b Historical level tables'!AB23="-",0,'1b Historical level tables'!AB23)))*'1c Consumption adjusted levels'!$C$7/$D$7)+IF('1b Historical level tables'!AB23="-",0,'1b Historical level tables'!AB23)</f>
        <v>95.687554051251041</v>
      </c>
      <c r="AC49" s="204">
        <f>((IF('1b Historical level tables'!AC42="-",0,'1b Historical level tables'!AC42)-(IF('1b Historical level tables'!AC23="-",0,'1b Historical level tables'!AC23)))*'1c Consumption adjusted levels'!$C$7/$D$7)+IF('1b Historical level tables'!AC23="-",0,'1b Historical level tables'!AC23)</f>
        <v>96.724630142846976</v>
      </c>
      <c r="AD49" s="144"/>
      <c r="AE49" s="174" t="s">
        <v>210</v>
      </c>
      <c r="AF49" s="204">
        <f>((IF('1b Historical level tables'!AF42="-",0,'1b Historical level tables'!AF42)-(IF('1b Historical level tables'!AF23="-",0,'1b Historical level tables'!AF23)))*'1c Consumption adjusted levels'!$C$8/4.2)+IF('1b Historical level tables'!AF23="-",0,'1b Historical level tables'!AF23)</f>
        <v>0</v>
      </c>
      <c r="AG49" s="204">
        <f>((IF('1b Historical level tables'!AG42="-",0,'1b Historical level tables'!AG42)-(IF('1b Historical level tables'!AG23="-",0,'1b Historical level tables'!AG23)))*'1c Consumption adjusted levels'!$C$8/4.2)+IF('1b Historical level tables'!AG23="-",0,'1b Historical level tables'!AG23)</f>
        <v>0</v>
      </c>
      <c r="AH49" s="204">
        <f>((IF('1b Historical level tables'!AH42="-",0,'1b Historical level tables'!AH42)-(IF('1b Historical level tables'!AH23="-",0,'1b Historical level tables'!AH23)))*'1c Consumption adjusted levels'!$C$8/4.2)+IF('1b Historical level tables'!AH23="-",0,'1b Historical level tables'!AH23)</f>
        <v>0</v>
      </c>
      <c r="AI49" s="204">
        <f>((IF('1b Historical level tables'!AI42="-",0,'1b Historical level tables'!AI42)-(IF('1b Historical level tables'!AI23="-",0,'1b Historical level tables'!AI23)))*'1c Consumption adjusted levels'!$C$8/4.2)+IF('1b Historical level tables'!AI23="-",0,'1b Historical level tables'!AI23)</f>
        <v>0</v>
      </c>
      <c r="AJ49" s="204">
        <f>((IF('1b Historical level tables'!AJ42="-",0,'1b Historical level tables'!AJ42)-(IF('1b Historical level tables'!AJ23="-",0,'1b Historical level tables'!AJ23)))*'1c Consumption adjusted levels'!$C$8/4.2)+IF('1b Historical level tables'!AJ23="-",0,'1b Historical level tables'!AJ23)</f>
        <v>0</v>
      </c>
      <c r="AK49" s="204">
        <f>((IF('1b Historical level tables'!AK42="-",0,'1b Historical level tables'!AK42)-(IF('1b Historical level tables'!AK23="-",0,'1b Historical level tables'!AK23)))*'1c Consumption adjusted levels'!$C$8/4.2)+IF('1b Historical level tables'!AK23="-",0,'1b Historical level tables'!AK23)</f>
        <v>0</v>
      </c>
      <c r="AL49" s="204">
        <f>((IF('1b Historical level tables'!AL42="-",0,'1b Historical level tables'!AL42)-(IF('1b Historical level tables'!AL23="-",0,'1b Historical level tables'!AL23)))*'1c Consumption adjusted levels'!$C$8/4.2)+IF('1b Historical level tables'!AL23="-",0,'1b Historical level tables'!AL23)</f>
        <v>0</v>
      </c>
      <c r="AM49" s="204">
        <f>((IF('1b Historical level tables'!AM42="-",0,'1b Historical level tables'!AM42)-(IF('1b Historical level tables'!AM23="-",0,'1b Historical level tables'!AM23)))*'1c Consumption adjusted levels'!$C$8/4.2)+IF('1b Historical level tables'!AM23="-",0,'1b Historical level tables'!AM23)</f>
        <v>0</v>
      </c>
      <c r="AN49" s="204">
        <f>((IF('1b Historical level tables'!AN42="-",0,'1b Historical level tables'!AN42)-(IF('1b Historical level tables'!AN23="-",0,'1b Historical level tables'!AN23)))*'1c Consumption adjusted levels'!$C$8/4.2)+IF('1b Historical level tables'!AN23="-",0,'1b Historical level tables'!AN23)</f>
        <v>0</v>
      </c>
      <c r="AO49" s="204">
        <f>((IF('1b Historical level tables'!AO42="-",0,'1b Historical level tables'!AO42)-(IF('1b Historical level tables'!AO23="-",0,'1b Historical level tables'!AO23)))*'1c Consumption adjusted levels'!$C$8/4.2)+IF('1b Historical level tables'!AO23="-",0,'1b Historical level tables'!AO23)</f>
        <v>0</v>
      </c>
      <c r="AP49" s="204">
        <f>((IF('1b Historical level tables'!AP42="-",0,'1b Historical level tables'!AP42)-(IF('1b Historical level tables'!AP23="-",0,'1b Historical level tables'!AP23)))*'1c Consumption adjusted levels'!$C$8/4.2)+IF('1b Historical level tables'!AP23="-",0,'1b Historical level tables'!AP23)</f>
        <v>0</v>
      </c>
      <c r="AQ49" s="172"/>
      <c r="AR49" s="204">
        <f>((IF('1b Historical level tables'!AR42="-",0,'1b Historical level tables'!AR42)-(IF('1b Historical level tables'!AR23="-",0,'1b Historical level tables'!AR23)))*'1c Consumption adjusted levels'!$C$8/4.2)+IF('1b Historical level tables'!AR23="-",0,'1b Historical level tables'!AR23)</f>
        <v>0</v>
      </c>
      <c r="AS49" s="204">
        <f>((IF('1b Historical level tables'!AS42="-",0,'1b Historical level tables'!AS42)-(IF('1b Historical level tables'!AS23="-",0,'1b Historical level tables'!AS23)))*'1c Consumption adjusted levels'!$C$8/4.2)+IF('1b Historical level tables'!AS23="-",0,'1b Historical level tables'!AS23)</f>
        <v>0</v>
      </c>
      <c r="AT49" s="204">
        <f>((IF('1b Historical level tables'!AT42="-",0,'1b Historical level tables'!AT42)-(IF('1b Historical level tables'!AT23="-",0,'1b Historical level tables'!AT23)))*'1c Consumption adjusted levels'!$C$8/4.2)+IF('1b Historical level tables'!AT23="-",0,'1b Historical level tables'!AT23)</f>
        <v>0</v>
      </c>
      <c r="AU49" s="204">
        <f>((IF('1b Historical level tables'!AU42="-",0,'1b Historical level tables'!AU42)-(IF('1b Historical level tables'!AU23="-",0,'1b Historical level tables'!AU23)))*'1c Consumption adjusted levels'!$C$8/4.2)+IF('1b Historical level tables'!AU23="-",0,'1b Historical level tables'!AU23)</f>
        <v>0</v>
      </c>
      <c r="AV49" s="204">
        <f>((IF('1b Historical level tables'!AV42="-",0,'1b Historical level tables'!AV42)-(IF('1b Historical level tables'!AV23="-",0,'1b Historical level tables'!AV23)))*'1c Consumption adjusted levels'!$C$8/4.2)+IF('1b Historical level tables'!AV23="-",0,'1b Historical level tables'!AV23)</f>
        <v>0</v>
      </c>
      <c r="AW49" s="204">
        <f>((IF('1b Historical level tables'!AW42="-",0,'1b Historical level tables'!AW42)-(IF('1b Historical level tables'!AW23="-",0,'1b Historical level tables'!AW23)))*'1c Consumption adjusted levels'!$C$8/4.2)+IF('1b Historical level tables'!AW23="-",0,'1b Historical level tables'!AW23)</f>
        <v>0</v>
      </c>
      <c r="AX49" s="204">
        <f>((IF('1b Historical level tables'!AX42="-",0,'1b Historical level tables'!AX42)-(IF('1b Historical level tables'!AX23="-",0,'1b Historical level tables'!AX23)))*'1c Consumption adjusted levels'!$C$8/4.2)+IF('1b Historical level tables'!AX23="-",0,'1b Historical level tables'!AX23)</f>
        <v>0</v>
      </c>
      <c r="AY49" s="204">
        <f>((IF('1b Historical level tables'!AY42="-",0,'1b Historical level tables'!AY42)-(IF('1b Historical level tables'!AY23="-",0,'1b Historical level tables'!AY23)))*'1c Consumption adjusted levels'!$C$8/4.2)+IF('1b Historical level tables'!AY23="-",0,'1b Historical level tables'!AY23)</f>
        <v>0</v>
      </c>
      <c r="AZ49" s="204">
        <f>((IF('1b Historical level tables'!AZ42="-",0,'1b Historical level tables'!AZ42)-(IF('1b Historical level tables'!AZ23="-",0,'1b Historical level tables'!AZ23)))*'1c Consumption adjusted levels'!$C$8/4.2)+IF('1b Historical level tables'!AZ23="-",0,'1b Historical level tables'!AZ23)</f>
        <v>0</v>
      </c>
      <c r="BA49" s="204">
        <f>((IF('1b Historical level tables'!BA42="-",0,'1b Historical level tables'!BA42)-(IF('1b Historical level tables'!BA23="-",0,'1b Historical level tables'!BA23)))*'1c Consumption adjusted levels'!$C$8/4.2)+IF('1b Historical level tables'!BA23="-",0,'1b Historical level tables'!BA23)</f>
        <v>0</v>
      </c>
      <c r="BB49" s="204">
        <f>((IF('1b Historical level tables'!BB42="-",0,'1b Historical level tables'!BB42)-(IF('1b Historical level tables'!BB23="-",0,'1b Historical level tables'!BB23)))*'1c Consumption adjusted levels'!$C$8/4.2)+IF('1b Historical level tables'!BB23="-",0,'1b Historical level tables'!BB23)</f>
        <v>0</v>
      </c>
      <c r="BC49" s="204">
        <f>((IF('1b Historical level tables'!BC42="-",0,'1b Historical level tables'!BC42)-(IF('1b Historical level tables'!BC23="-",0,'1b Historical level tables'!BC23)))*'1c Consumption adjusted levels'!$C$8/4.2)+IF('1b Historical level tables'!BC23="-",0,'1b Historical level tables'!BC23)</f>
        <v>90.003327179286742</v>
      </c>
      <c r="BD49" s="204">
        <f>((IF('1b Historical level tables'!BD42="-",0,'1b Historical level tables'!BD42)-(IF('1b Historical level tables'!BD23="-",0,'1b Historical level tables'!BD23)))*'1c Consumption adjusted levels'!$C$8/4.2)+IF('1b Historical level tables'!BD23="-",0,'1b Historical level tables'!BD23)</f>
        <v>92.20178002674524</v>
      </c>
      <c r="BE49" s="204">
        <f>((IF('1b Historical level tables'!BE42="-",0,'1b Historical level tables'!BE42)-(IF('1b Historical level tables'!BE23="-",0,'1b Historical level tables'!BE23)))*'1c Consumption adjusted levels'!$C$8/$D$8)+IF('1b Historical level tables'!BE23="-",0,'1b Historical level tables'!BE23)</f>
        <v>95.687554051251041</v>
      </c>
      <c r="BF49" s="204">
        <f>((IF('1b Historical level tables'!BF42="-",0,'1b Historical level tables'!BF42)-(IF('1b Historical level tables'!BF23="-",0,'1b Historical level tables'!BF23)))*'1c Consumption adjusted levels'!$C$8/$D$8)+IF('1b Historical level tables'!BF23="-",0,'1b Historical level tables'!BF23)</f>
        <v>96.724630142846976</v>
      </c>
      <c r="BH49" s="174" t="s">
        <v>210</v>
      </c>
      <c r="BI49" s="204">
        <f>((IF('1b Historical level tables'!BI42="-",0,'1b Historical level tables'!BI42)-(IF('1b Historical level tables'!BI23="-",0,'1b Historical level tables'!BI23)))*'1c Consumption adjusted levels'!$C$9/12)+IF('1b Historical level tables'!BI23="-",0,'1b Historical level tables'!BI23)</f>
        <v>0</v>
      </c>
      <c r="BJ49" s="204">
        <f>((IF('1b Historical level tables'!BJ42="-",0,'1b Historical level tables'!BJ42)-(IF('1b Historical level tables'!BJ23="-",0,'1b Historical level tables'!BJ23)))*'1c Consumption adjusted levels'!$C$9/12)+IF('1b Historical level tables'!BJ23="-",0,'1b Historical level tables'!BJ23)</f>
        <v>0</v>
      </c>
      <c r="BK49" s="204">
        <f>((IF('1b Historical level tables'!BK42="-",0,'1b Historical level tables'!BK42)-(IF('1b Historical level tables'!BK23="-",0,'1b Historical level tables'!BK23)))*'1c Consumption adjusted levels'!$C$9/12)+IF('1b Historical level tables'!BK23="-",0,'1b Historical level tables'!BK23)</f>
        <v>0</v>
      </c>
      <c r="BL49" s="204">
        <f>((IF('1b Historical level tables'!BL42="-",0,'1b Historical level tables'!BL42)-(IF('1b Historical level tables'!BL23="-",0,'1b Historical level tables'!BL23)))*'1c Consumption adjusted levels'!$C$9/12)+IF('1b Historical level tables'!BL23="-",0,'1b Historical level tables'!BL23)</f>
        <v>0</v>
      </c>
      <c r="BM49" s="204">
        <f>((IF('1b Historical level tables'!BM42="-",0,'1b Historical level tables'!BM42)-(IF('1b Historical level tables'!BM23="-",0,'1b Historical level tables'!BM23)))*'1c Consumption adjusted levels'!$C$9/12)+IF('1b Historical level tables'!BM23="-",0,'1b Historical level tables'!BM23)</f>
        <v>0</v>
      </c>
      <c r="BN49" s="204">
        <f>((IF('1b Historical level tables'!BN42="-",0,'1b Historical level tables'!BN42)-(IF('1b Historical level tables'!BN23="-",0,'1b Historical level tables'!BN23)))*'1c Consumption adjusted levels'!$C$9/12)+IF('1b Historical level tables'!BN23="-",0,'1b Historical level tables'!BN23)</f>
        <v>0</v>
      </c>
      <c r="BO49" s="204">
        <f>((IF('1b Historical level tables'!BO42="-",0,'1b Historical level tables'!BO42)-(IF('1b Historical level tables'!BO23="-",0,'1b Historical level tables'!BO23)))*'1c Consumption adjusted levels'!$C$9/12)+IF('1b Historical level tables'!BO23="-",0,'1b Historical level tables'!BO23)</f>
        <v>0</v>
      </c>
      <c r="BP49" s="204">
        <f>((IF('1b Historical level tables'!BP42="-",0,'1b Historical level tables'!BP42)-(IF('1b Historical level tables'!BP23="-",0,'1b Historical level tables'!BP23)))*'1c Consumption adjusted levels'!$C$9/12)+IF('1b Historical level tables'!BP23="-",0,'1b Historical level tables'!BP23)</f>
        <v>0</v>
      </c>
      <c r="BQ49" s="204">
        <f>((IF('1b Historical level tables'!BQ42="-",0,'1b Historical level tables'!BQ42)-(IF('1b Historical level tables'!BQ23="-",0,'1b Historical level tables'!BQ23)))*'1c Consumption adjusted levels'!$C$9/12)+IF('1b Historical level tables'!BQ23="-",0,'1b Historical level tables'!BQ23)</f>
        <v>0</v>
      </c>
      <c r="BR49" s="204">
        <f>((IF('1b Historical level tables'!BR42="-",0,'1b Historical level tables'!BR42)-(IF('1b Historical level tables'!BR23="-",0,'1b Historical level tables'!BR23)))*'1c Consumption adjusted levels'!$C$9/12)+IF('1b Historical level tables'!BR23="-",0,'1b Historical level tables'!BR23)</f>
        <v>0</v>
      </c>
      <c r="BS49" s="204">
        <f>((IF('1b Historical level tables'!BS42="-",0,'1b Historical level tables'!BS42)-(IF('1b Historical level tables'!BS23="-",0,'1b Historical level tables'!BS23)))*'1c Consumption adjusted levels'!$C$9/12)+IF('1b Historical level tables'!BS23="-",0,'1b Historical level tables'!BS23)</f>
        <v>0</v>
      </c>
      <c r="BT49" s="172"/>
      <c r="BU49" s="204">
        <f>((IF('1b Historical level tables'!BU42="-",0,'1b Historical level tables'!BU42)-(IF('1b Historical level tables'!BU23="-",0,'1b Historical level tables'!BU23)))*'1c Consumption adjusted levels'!$C$9/12)+IF('1b Historical level tables'!BU23="-",0,'1b Historical level tables'!BU23)</f>
        <v>0</v>
      </c>
      <c r="BV49" s="204">
        <f>((IF('1b Historical level tables'!BV42="-",0,'1b Historical level tables'!BV42)-(IF('1b Historical level tables'!BV23="-",0,'1b Historical level tables'!BV23)))*'1c Consumption adjusted levels'!$C$9/12)+IF('1b Historical level tables'!BV23="-",0,'1b Historical level tables'!BV23)</f>
        <v>0</v>
      </c>
      <c r="BW49" s="204">
        <f>((IF('1b Historical level tables'!BW42="-",0,'1b Historical level tables'!BW42)-(IF('1b Historical level tables'!BW23="-",0,'1b Historical level tables'!BW23)))*'1c Consumption adjusted levels'!$C$9/12)+IF('1b Historical level tables'!BW23="-",0,'1b Historical level tables'!BW23)</f>
        <v>0</v>
      </c>
      <c r="BX49" s="204">
        <f>((IF('1b Historical level tables'!BX42="-",0,'1b Historical level tables'!BX42)-(IF('1b Historical level tables'!BX23="-",0,'1b Historical level tables'!BX23)))*'1c Consumption adjusted levels'!$C$9/12)+IF('1b Historical level tables'!BX23="-",0,'1b Historical level tables'!BX23)</f>
        <v>0</v>
      </c>
      <c r="BY49" s="204">
        <f>((IF('1b Historical level tables'!BY42="-",0,'1b Historical level tables'!BY42)-(IF('1b Historical level tables'!BY23="-",0,'1b Historical level tables'!BY23)))*'1c Consumption adjusted levels'!$C$9/12)+IF('1b Historical level tables'!BY23="-",0,'1b Historical level tables'!BY23)</f>
        <v>0</v>
      </c>
      <c r="BZ49" s="204">
        <f>((IF('1b Historical level tables'!BZ42="-",0,'1b Historical level tables'!BZ42)-(IF('1b Historical level tables'!BZ23="-",0,'1b Historical level tables'!BZ23)))*'1c Consumption adjusted levels'!$C$9/12)+IF('1b Historical level tables'!BZ23="-",0,'1b Historical level tables'!BZ23)</f>
        <v>0</v>
      </c>
      <c r="CA49" s="204">
        <f>((IF('1b Historical level tables'!CA42="-",0,'1b Historical level tables'!CA42)-(IF('1b Historical level tables'!CA23="-",0,'1b Historical level tables'!CA23)))*'1c Consumption adjusted levels'!$C$9/12)+IF('1b Historical level tables'!CA23="-",0,'1b Historical level tables'!CA23)</f>
        <v>0</v>
      </c>
      <c r="CB49" s="204">
        <f>((IF('1b Historical level tables'!CB42="-",0,'1b Historical level tables'!CB42)-(IF('1b Historical level tables'!CB23="-",0,'1b Historical level tables'!CB23)))*'1c Consumption adjusted levels'!$C$9/12)+IF('1b Historical level tables'!CB23="-",0,'1b Historical level tables'!CB23)</f>
        <v>0</v>
      </c>
      <c r="CC49" s="204">
        <f>((IF('1b Historical level tables'!CC42="-",0,'1b Historical level tables'!CC42)-(IF('1b Historical level tables'!CC23="-",0,'1b Historical level tables'!CC23)))*'1c Consumption adjusted levels'!$C$9/12)+IF('1b Historical level tables'!CC23="-",0,'1b Historical level tables'!CC23)</f>
        <v>0</v>
      </c>
      <c r="CD49" s="204">
        <f>((IF('1b Historical level tables'!CD42="-",0,'1b Historical level tables'!CD42)-(IF('1b Historical level tables'!CD23="-",0,'1b Historical level tables'!CD23)))*'1c Consumption adjusted levels'!$C$9/12)+IF('1b Historical level tables'!CD23="-",0,'1b Historical level tables'!CD23)</f>
        <v>0</v>
      </c>
      <c r="CE49" s="204">
        <f>((IF('1b Historical level tables'!CE42="-",0,'1b Historical level tables'!CE42)-(IF('1b Historical level tables'!CE23="-",0,'1b Historical level tables'!CE23)))*'1c Consumption adjusted levels'!$C$9/12)+IF('1b Historical level tables'!CE23="-",0,'1b Historical level tables'!CE23)</f>
        <v>0</v>
      </c>
      <c r="CF49" s="204">
        <f>((IF('1b Historical level tables'!CF42="-",0,'1b Historical level tables'!CF42)-(IF('1b Historical level tables'!CF23="-",0,'1b Historical level tables'!CF23)))*'1c Consumption adjusted levels'!$C$9/12)+IF('1b Historical level tables'!CF23="-",0,'1b Historical level tables'!CF23)</f>
        <v>99.056825529150089</v>
      </c>
      <c r="CG49" s="204">
        <f>((IF('1b Historical level tables'!CG42="-",0,'1b Historical level tables'!CG42)-(IF('1b Historical level tables'!CG23="-",0,'1b Historical level tables'!CG23)))*'1c Consumption adjusted levels'!$C$9/12)+IF('1b Historical level tables'!CG23="-",0,'1b Historical level tables'!CG23)</f>
        <v>101.47642230373329</v>
      </c>
      <c r="CH49" s="204">
        <f>((IF('1b Historical level tables'!CH42="-",0,'1b Historical level tables'!CH42)-(IF('1b Historical level tables'!CH23="-",0,'1b Historical level tables'!CH23)))*'1c Consumption adjusted levels'!$C$9/$D$9)+IF('1b Historical level tables'!CH23="-",0,'1b Historical level tables'!CH23)</f>
        <v>102.6679463623848</v>
      </c>
      <c r="CI49" s="204">
        <f>((IF('1b Historical level tables'!CI42="-",0,'1b Historical level tables'!CI42)-(IF('1b Historical level tables'!CI23="-",0,'1b Historical level tables'!CI23)))*'1c Consumption adjusted levels'!$C$9/$D$9)+IF('1b Historical level tables'!CI23="-",0,'1b Historical level tables'!CI23)</f>
        <v>103.78067699492514</v>
      </c>
      <c r="CJ49" s="144"/>
      <c r="CK49" s="174" t="s">
        <v>210</v>
      </c>
      <c r="CL49" s="204">
        <f t="shared" si="51"/>
        <v>0</v>
      </c>
      <c r="CM49" s="204">
        <f t="shared" si="52"/>
        <v>0</v>
      </c>
      <c r="CN49" s="204">
        <f t="shared" si="53"/>
        <v>0</v>
      </c>
      <c r="CO49" s="204">
        <f t="shared" si="54"/>
        <v>0</v>
      </c>
      <c r="CP49" s="204">
        <f t="shared" si="55"/>
        <v>0</v>
      </c>
      <c r="CQ49" s="204">
        <f t="shared" si="56"/>
        <v>0</v>
      </c>
      <c r="CR49" s="204">
        <f t="shared" si="57"/>
        <v>0</v>
      </c>
      <c r="CS49" s="204">
        <f t="shared" si="58"/>
        <v>0</v>
      </c>
      <c r="CT49" s="204">
        <f t="shared" si="59"/>
        <v>0</v>
      </c>
      <c r="CU49" s="204">
        <f t="shared" si="60"/>
        <v>0</v>
      </c>
      <c r="CV49" s="204">
        <f t="shared" si="61"/>
        <v>0</v>
      </c>
      <c r="CW49" s="172"/>
      <c r="CX49" s="204">
        <f t="shared" si="37"/>
        <v>0</v>
      </c>
      <c r="CY49" s="204">
        <f t="shared" si="38"/>
        <v>0</v>
      </c>
      <c r="CZ49" s="204">
        <f t="shared" si="39"/>
        <v>0</v>
      </c>
      <c r="DA49" s="204">
        <f t="shared" si="40"/>
        <v>0</v>
      </c>
      <c r="DB49" s="204">
        <f t="shared" si="41"/>
        <v>0</v>
      </c>
      <c r="DC49" s="204">
        <f t="shared" si="42"/>
        <v>0</v>
      </c>
      <c r="DD49" s="204">
        <f t="shared" si="43"/>
        <v>0</v>
      </c>
      <c r="DE49" s="204">
        <f t="shared" si="44"/>
        <v>0</v>
      </c>
      <c r="DF49" s="204">
        <f t="shared" si="45"/>
        <v>0</v>
      </c>
      <c r="DG49" s="204">
        <f t="shared" si="46"/>
        <v>0</v>
      </c>
      <c r="DH49" s="204">
        <f t="shared" si="47"/>
        <v>0</v>
      </c>
      <c r="DI49" s="204">
        <f t="shared" si="48"/>
        <v>186.31607249032936</v>
      </c>
      <c r="DJ49" s="204">
        <f t="shared" si="49"/>
        <v>190.86709424619966</v>
      </c>
      <c r="DK49" s="204">
        <f t="shared" si="50"/>
        <v>198.35550041363584</v>
      </c>
      <c r="DL49" s="204">
        <f t="shared" si="50"/>
        <v>200.50530713777212</v>
      </c>
    </row>
    <row r="50" spans="2:116" s="158" customFormat="1" ht="10.5" customHeight="1">
      <c r="B50" s="174" t="s">
        <v>211</v>
      </c>
      <c r="C50" s="204">
        <f>((IF('1b Historical level tables'!C43="-",0,'1b Historical level tables'!C43)-(IF('1b Historical level tables'!C24="-",0,'1b Historical level tables'!C24)))*'1c Consumption adjusted levels'!$C$7/3.1)+IF('1b Historical level tables'!C24="-",0,'1b Historical level tables'!C24)</f>
        <v>0</v>
      </c>
      <c r="D50" s="204">
        <f>((IF('1b Historical level tables'!D43="-",0,'1b Historical level tables'!D43)-(IF('1b Historical level tables'!D24="-",0,'1b Historical level tables'!D24)))*'1c Consumption adjusted levels'!$C$7/3.1)+IF('1b Historical level tables'!D24="-",0,'1b Historical level tables'!D24)</f>
        <v>0</v>
      </c>
      <c r="E50" s="204">
        <f>((IF('1b Historical level tables'!E43="-",0,'1b Historical level tables'!E43)-(IF('1b Historical level tables'!E24="-",0,'1b Historical level tables'!E24)))*'1c Consumption adjusted levels'!$C$7/3.1)+IF('1b Historical level tables'!E24="-",0,'1b Historical level tables'!E24)</f>
        <v>0</v>
      </c>
      <c r="F50" s="204">
        <f>((IF('1b Historical level tables'!F43="-",0,'1b Historical level tables'!F43)-(IF('1b Historical level tables'!F24="-",0,'1b Historical level tables'!F24)))*'1c Consumption adjusted levels'!$C$7/3.1)+IF('1b Historical level tables'!F24="-",0,'1b Historical level tables'!F24)</f>
        <v>0</v>
      </c>
      <c r="G50" s="204">
        <f>((IF('1b Historical level tables'!G43="-",0,'1b Historical level tables'!G43)-(IF('1b Historical level tables'!G24="-",0,'1b Historical level tables'!G24)))*'1c Consumption adjusted levels'!$C$7/3.1)+IF('1b Historical level tables'!G24="-",0,'1b Historical level tables'!G24)</f>
        <v>0</v>
      </c>
      <c r="H50" s="204">
        <f>((IF('1b Historical level tables'!H43="-",0,'1b Historical level tables'!H43)-(IF('1b Historical level tables'!H24="-",0,'1b Historical level tables'!H24)))*'1c Consumption adjusted levels'!$C$7/3.1)+IF('1b Historical level tables'!H24="-",0,'1b Historical level tables'!H24)</f>
        <v>0</v>
      </c>
      <c r="I50" s="204">
        <f>((IF('1b Historical level tables'!I43="-",0,'1b Historical level tables'!I43)-(IF('1b Historical level tables'!I24="-",0,'1b Historical level tables'!I24)))*'1c Consumption adjusted levels'!$C$7/3.1)+IF('1b Historical level tables'!I24="-",0,'1b Historical level tables'!I24)</f>
        <v>0</v>
      </c>
      <c r="J50" s="204">
        <f>((IF('1b Historical level tables'!J43="-",0,'1b Historical level tables'!J43)-(IF('1b Historical level tables'!J24="-",0,'1b Historical level tables'!J24)))*'1c Consumption adjusted levels'!$C$7/3.1)+IF('1b Historical level tables'!J24="-",0,'1b Historical level tables'!J24)</f>
        <v>0</v>
      </c>
      <c r="K50" s="204">
        <f>((IF('1b Historical level tables'!K43="-",0,'1b Historical level tables'!K43)-(IF('1b Historical level tables'!K24="-",0,'1b Historical level tables'!K24)))*'1c Consumption adjusted levels'!$C$7/3.1)+IF('1b Historical level tables'!K24="-",0,'1b Historical level tables'!K24)</f>
        <v>0</v>
      </c>
      <c r="L50" s="204">
        <f>((IF('1b Historical level tables'!L43="-",0,'1b Historical level tables'!L43)-(IF('1b Historical level tables'!L24="-",0,'1b Historical level tables'!L24)))*'1c Consumption adjusted levels'!$C$7/3.1)+IF('1b Historical level tables'!L24="-",0,'1b Historical level tables'!L24)</f>
        <v>0</v>
      </c>
      <c r="M50" s="204">
        <f>((IF('1b Historical level tables'!M43="-",0,'1b Historical level tables'!M43)-(IF('1b Historical level tables'!M24="-",0,'1b Historical level tables'!M24)))*'1c Consumption adjusted levels'!$C$7/3.1)+IF('1b Historical level tables'!M24="-",0,'1b Historical level tables'!M24)</f>
        <v>0</v>
      </c>
      <c r="N50" s="172"/>
      <c r="O50" s="204">
        <f>((IF('1b Historical level tables'!O43="-",0,'1b Historical level tables'!O43)-(IF('1b Historical level tables'!O24="-",0,'1b Historical level tables'!O24)))*'1c Consumption adjusted levels'!$C$7/3.1)+IF('1b Historical level tables'!O24="-",0,'1b Historical level tables'!O24)</f>
        <v>0</v>
      </c>
      <c r="P50" s="204">
        <f>((IF('1b Historical level tables'!P43="-",0,'1b Historical level tables'!P43)-(IF('1b Historical level tables'!P24="-",0,'1b Historical level tables'!P24)))*'1c Consumption adjusted levels'!$C$7/3.1)+IF('1b Historical level tables'!P24="-",0,'1b Historical level tables'!P24)</f>
        <v>0</v>
      </c>
      <c r="Q50" s="204">
        <f>((IF('1b Historical level tables'!Q43="-",0,'1b Historical level tables'!Q43)-(IF('1b Historical level tables'!Q24="-",0,'1b Historical level tables'!Q24)))*'1c Consumption adjusted levels'!$C$7/3.1)+IF('1b Historical level tables'!Q24="-",0,'1b Historical level tables'!Q24)</f>
        <v>0</v>
      </c>
      <c r="R50" s="204">
        <f>((IF('1b Historical level tables'!R43="-",0,'1b Historical level tables'!R43)-(IF('1b Historical level tables'!R24="-",0,'1b Historical level tables'!R24)))*'1c Consumption adjusted levels'!$C$7/3.1)+IF('1b Historical level tables'!R24="-",0,'1b Historical level tables'!R24)</f>
        <v>0</v>
      </c>
      <c r="S50" s="204">
        <f>((IF('1b Historical level tables'!S43="-",0,'1b Historical level tables'!S43)-(IF('1b Historical level tables'!S24="-",0,'1b Historical level tables'!S24)))*'1c Consumption adjusted levels'!$C$7/3.1)+IF('1b Historical level tables'!S24="-",0,'1b Historical level tables'!S24)</f>
        <v>0</v>
      </c>
      <c r="T50" s="204">
        <f>((IF('1b Historical level tables'!T43="-",0,'1b Historical level tables'!T43)-(IF('1b Historical level tables'!T24="-",0,'1b Historical level tables'!T24)))*'1c Consumption adjusted levels'!$C$7/3.1)+IF('1b Historical level tables'!T24="-",0,'1b Historical level tables'!T24)</f>
        <v>0</v>
      </c>
      <c r="U50" s="204">
        <f>((IF('1b Historical level tables'!U43="-",0,'1b Historical level tables'!U43)-(IF('1b Historical level tables'!U24="-",0,'1b Historical level tables'!U24)))*'1c Consumption adjusted levels'!$C$7/3.1)+IF('1b Historical level tables'!U24="-",0,'1b Historical level tables'!U24)</f>
        <v>0</v>
      </c>
      <c r="V50" s="204">
        <f>((IF('1b Historical level tables'!V43="-",0,'1b Historical level tables'!V43)-(IF('1b Historical level tables'!V24="-",0,'1b Historical level tables'!V24)))*'1c Consumption adjusted levels'!$C$7/3.1)+IF('1b Historical level tables'!V24="-",0,'1b Historical level tables'!V24)</f>
        <v>0</v>
      </c>
      <c r="W50" s="204">
        <f>((IF('1b Historical level tables'!W43="-",0,'1b Historical level tables'!W43)-(IF('1b Historical level tables'!W24="-",0,'1b Historical level tables'!W24)))*'1c Consumption adjusted levels'!$C$7/3.1)+IF('1b Historical level tables'!W24="-",0,'1b Historical level tables'!W24)</f>
        <v>0</v>
      </c>
      <c r="X50" s="204">
        <f>((IF('1b Historical level tables'!X43="-",0,'1b Historical level tables'!X43)-(IF('1b Historical level tables'!X24="-",0,'1b Historical level tables'!X24)))*'1c Consumption adjusted levels'!$C$7/3.1)+IF('1b Historical level tables'!X24="-",0,'1b Historical level tables'!X24)</f>
        <v>0</v>
      </c>
      <c r="Y50" s="204">
        <f>((IF('1b Historical level tables'!Y43="-",0,'1b Historical level tables'!Y43)-(IF('1b Historical level tables'!Y24="-",0,'1b Historical level tables'!Y24)))*'1c Consumption adjusted levels'!$C$7/3.1)+IF('1b Historical level tables'!Y24="-",0,'1b Historical level tables'!Y24)</f>
        <v>0</v>
      </c>
      <c r="Z50" s="204">
        <f>((IF('1b Historical level tables'!Z43="-",0,'1b Historical level tables'!Z43)-(IF('1b Historical level tables'!Z24="-",0,'1b Historical level tables'!Z24)))*'1c Consumption adjusted levels'!$C$7/3.1)+IF('1b Historical level tables'!Z24="-",0,'1b Historical level tables'!Z24)</f>
        <v>25.956221152685298</v>
      </c>
      <c r="AA50" s="204">
        <f>((IF('1b Historical level tables'!AA43="-",0,'1b Historical level tables'!AA43)-(IF('1b Historical level tables'!AA24="-",0,'1b Historical level tables'!AA24)))*'1c Consumption adjusted levels'!$C$7/3.1)+IF('1b Historical level tables'!AA24="-",0,'1b Historical level tables'!AA24)</f>
        <v>27.132354251573563</v>
      </c>
      <c r="AB50" s="204">
        <f>((IF('1b Historical level tables'!AB43="-",0,'1b Historical level tables'!AB43)-(IF('1b Historical level tables'!AB24="-",0,'1b Historical level tables'!AB24)))*'1c Consumption adjusted levels'!$C$7/$D$7)+IF('1b Historical level tables'!AB24="-",0,'1b Historical level tables'!AB24)</f>
        <v>28.325796938658655</v>
      </c>
      <c r="AC50" s="204">
        <f>((IF('1b Historical level tables'!AC43="-",0,'1b Historical level tables'!AC43)-(IF('1b Historical level tables'!AC24="-",0,'1b Historical level tables'!AC24)))*'1c Consumption adjusted levels'!$C$7/$D$7)+IF('1b Historical level tables'!AC24="-",0,'1b Historical level tables'!AC24)</f>
        <v>26.17469783566176</v>
      </c>
      <c r="AD50" s="144"/>
      <c r="AE50" s="174" t="s">
        <v>211</v>
      </c>
      <c r="AF50" s="204">
        <f>((IF('1b Historical level tables'!AF43="-",0,'1b Historical level tables'!AF43)-(IF('1b Historical level tables'!AF24="-",0,'1b Historical level tables'!AF24)))*'1c Consumption adjusted levels'!$C$8/4.2)+IF('1b Historical level tables'!AF24="-",0,'1b Historical level tables'!AF24)</f>
        <v>0</v>
      </c>
      <c r="AG50" s="204">
        <f>((IF('1b Historical level tables'!AG43="-",0,'1b Historical level tables'!AG43)-(IF('1b Historical level tables'!AG24="-",0,'1b Historical level tables'!AG24)))*'1c Consumption adjusted levels'!$C$8/4.2)+IF('1b Historical level tables'!AG24="-",0,'1b Historical level tables'!AG24)</f>
        <v>0</v>
      </c>
      <c r="AH50" s="204">
        <f>((IF('1b Historical level tables'!AH43="-",0,'1b Historical level tables'!AH43)-(IF('1b Historical level tables'!AH24="-",0,'1b Historical level tables'!AH24)))*'1c Consumption adjusted levels'!$C$8/4.2)+IF('1b Historical level tables'!AH24="-",0,'1b Historical level tables'!AH24)</f>
        <v>0</v>
      </c>
      <c r="AI50" s="204">
        <f>((IF('1b Historical level tables'!AI43="-",0,'1b Historical level tables'!AI43)-(IF('1b Historical level tables'!AI24="-",0,'1b Historical level tables'!AI24)))*'1c Consumption adjusted levels'!$C$8/4.2)+IF('1b Historical level tables'!AI24="-",0,'1b Historical level tables'!AI24)</f>
        <v>0</v>
      </c>
      <c r="AJ50" s="204">
        <f>((IF('1b Historical level tables'!AJ43="-",0,'1b Historical level tables'!AJ43)-(IF('1b Historical level tables'!AJ24="-",0,'1b Historical level tables'!AJ24)))*'1c Consumption adjusted levels'!$C$8/4.2)+IF('1b Historical level tables'!AJ24="-",0,'1b Historical level tables'!AJ24)</f>
        <v>0</v>
      </c>
      <c r="AK50" s="204">
        <f>((IF('1b Historical level tables'!AK43="-",0,'1b Historical level tables'!AK43)-(IF('1b Historical level tables'!AK24="-",0,'1b Historical level tables'!AK24)))*'1c Consumption adjusted levels'!$C$8/4.2)+IF('1b Historical level tables'!AK24="-",0,'1b Historical level tables'!AK24)</f>
        <v>0</v>
      </c>
      <c r="AL50" s="204">
        <f>((IF('1b Historical level tables'!AL43="-",0,'1b Historical level tables'!AL43)-(IF('1b Historical level tables'!AL24="-",0,'1b Historical level tables'!AL24)))*'1c Consumption adjusted levels'!$C$8/4.2)+IF('1b Historical level tables'!AL24="-",0,'1b Historical level tables'!AL24)</f>
        <v>0</v>
      </c>
      <c r="AM50" s="204">
        <f>((IF('1b Historical level tables'!AM43="-",0,'1b Historical level tables'!AM43)-(IF('1b Historical level tables'!AM24="-",0,'1b Historical level tables'!AM24)))*'1c Consumption adjusted levels'!$C$8/4.2)+IF('1b Historical level tables'!AM24="-",0,'1b Historical level tables'!AM24)</f>
        <v>0</v>
      </c>
      <c r="AN50" s="204">
        <f>((IF('1b Historical level tables'!AN43="-",0,'1b Historical level tables'!AN43)-(IF('1b Historical level tables'!AN24="-",0,'1b Historical level tables'!AN24)))*'1c Consumption adjusted levels'!$C$8/4.2)+IF('1b Historical level tables'!AN24="-",0,'1b Historical level tables'!AN24)</f>
        <v>0</v>
      </c>
      <c r="AO50" s="204">
        <f>((IF('1b Historical level tables'!AO43="-",0,'1b Historical level tables'!AO43)-(IF('1b Historical level tables'!AO24="-",0,'1b Historical level tables'!AO24)))*'1c Consumption adjusted levels'!$C$8/4.2)+IF('1b Historical level tables'!AO24="-",0,'1b Historical level tables'!AO24)</f>
        <v>0</v>
      </c>
      <c r="AP50" s="204">
        <f>((IF('1b Historical level tables'!AP43="-",0,'1b Historical level tables'!AP43)-(IF('1b Historical level tables'!AP24="-",0,'1b Historical level tables'!AP24)))*'1c Consumption adjusted levels'!$C$8/4.2)+IF('1b Historical level tables'!AP24="-",0,'1b Historical level tables'!AP24)</f>
        <v>0</v>
      </c>
      <c r="AQ50" s="172"/>
      <c r="AR50" s="204">
        <f>((IF('1b Historical level tables'!AR43="-",0,'1b Historical level tables'!AR43)-(IF('1b Historical level tables'!AR24="-",0,'1b Historical level tables'!AR24)))*'1c Consumption adjusted levels'!$C$8/4.2)+IF('1b Historical level tables'!AR24="-",0,'1b Historical level tables'!AR24)</f>
        <v>0</v>
      </c>
      <c r="AS50" s="204">
        <f>((IF('1b Historical level tables'!AS43="-",0,'1b Historical level tables'!AS43)-(IF('1b Historical level tables'!AS24="-",0,'1b Historical level tables'!AS24)))*'1c Consumption adjusted levels'!$C$8/4.2)+IF('1b Historical level tables'!AS24="-",0,'1b Historical level tables'!AS24)</f>
        <v>0</v>
      </c>
      <c r="AT50" s="204">
        <f>((IF('1b Historical level tables'!AT43="-",0,'1b Historical level tables'!AT43)-(IF('1b Historical level tables'!AT24="-",0,'1b Historical level tables'!AT24)))*'1c Consumption adjusted levels'!$C$8/4.2)+IF('1b Historical level tables'!AT24="-",0,'1b Historical level tables'!AT24)</f>
        <v>0</v>
      </c>
      <c r="AU50" s="204">
        <f>((IF('1b Historical level tables'!AU43="-",0,'1b Historical level tables'!AU43)-(IF('1b Historical level tables'!AU24="-",0,'1b Historical level tables'!AU24)))*'1c Consumption adjusted levels'!$C$8/4.2)+IF('1b Historical level tables'!AU24="-",0,'1b Historical level tables'!AU24)</f>
        <v>0</v>
      </c>
      <c r="AV50" s="204">
        <f>((IF('1b Historical level tables'!AV43="-",0,'1b Historical level tables'!AV43)-(IF('1b Historical level tables'!AV24="-",0,'1b Historical level tables'!AV24)))*'1c Consumption adjusted levels'!$C$8/4.2)+IF('1b Historical level tables'!AV24="-",0,'1b Historical level tables'!AV24)</f>
        <v>0</v>
      </c>
      <c r="AW50" s="204">
        <f>((IF('1b Historical level tables'!AW43="-",0,'1b Historical level tables'!AW43)-(IF('1b Historical level tables'!AW24="-",0,'1b Historical level tables'!AW24)))*'1c Consumption adjusted levels'!$C$8/4.2)+IF('1b Historical level tables'!AW24="-",0,'1b Historical level tables'!AW24)</f>
        <v>0</v>
      </c>
      <c r="AX50" s="204">
        <f>((IF('1b Historical level tables'!AX43="-",0,'1b Historical level tables'!AX43)-(IF('1b Historical level tables'!AX24="-",0,'1b Historical level tables'!AX24)))*'1c Consumption adjusted levels'!$C$8/4.2)+IF('1b Historical level tables'!AX24="-",0,'1b Historical level tables'!AX24)</f>
        <v>0</v>
      </c>
      <c r="AY50" s="204">
        <f>((IF('1b Historical level tables'!AY43="-",0,'1b Historical level tables'!AY43)-(IF('1b Historical level tables'!AY24="-",0,'1b Historical level tables'!AY24)))*'1c Consumption adjusted levels'!$C$8/4.2)+IF('1b Historical level tables'!AY24="-",0,'1b Historical level tables'!AY24)</f>
        <v>0</v>
      </c>
      <c r="AZ50" s="204">
        <f>((IF('1b Historical level tables'!AZ43="-",0,'1b Historical level tables'!AZ43)-(IF('1b Historical level tables'!AZ24="-",0,'1b Historical level tables'!AZ24)))*'1c Consumption adjusted levels'!$C$8/4.2)+IF('1b Historical level tables'!AZ24="-",0,'1b Historical level tables'!AZ24)</f>
        <v>0</v>
      </c>
      <c r="BA50" s="204">
        <f>((IF('1b Historical level tables'!BA43="-",0,'1b Historical level tables'!BA43)-(IF('1b Historical level tables'!BA24="-",0,'1b Historical level tables'!BA24)))*'1c Consumption adjusted levels'!$C$8/4.2)+IF('1b Historical level tables'!BA24="-",0,'1b Historical level tables'!BA24)</f>
        <v>0</v>
      </c>
      <c r="BB50" s="204">
        <f>((IF('1b Historical level tables'!BB43="-",0,'1b Historical level tables'!BB43)-(IF('1b Historical level tables'!BB24="-",0,'1b Historical level tables'!BB24)))*'1c Consumption adjusted levels'!$C$8/4.2)+IF('1b Historical level tables'!BB24="-",0,'1b Historical level tables'!BB24)</f>
        <v>0</v>
      </c>
      <c r="BC50" s="204">
        <f>((IF('1b Historical level tables'!BC43="-",0,'1b Historical level tables'!BC43)-(IF('1b Historical level tables'!BC24="-",0,'1b Historical level tables'!BC24)))*'1c Consumption adjusted levels'!$C$8/4.2)+IF('1b Historical level tables'!BC24="-",0,'1b Historical level tables'!BC24)</f>
        <v>33.69256997068922</v>
      </c>
      <c r="BD50" s="204">
        <f>((IF('1b Historical level tables'!BD43="-",0,'1b Historical level tables'!BD43)-(IF('1b Historical level tables'!BD24="-",0,'1b Historical level tables'!BD24)))*'1c Consumption adjusted levels'!$C$8/4.2)+IF('1b Historical level tables'!BD24="-",0,'1b Historical level tables'!BD24)</f>
        <v>35.271141676828393</v>
      </c>
      <c r="BE50" s="204">
        <f>((IF('1b Historical level tables'!BE43="-",0,'1b Historical level tables'!BE43)-(IF('1b Historical level tables'!BE24="-",0,'1b Historical level tables'!BE24)))*'1c Consumption adjusted levels'!$C$8/$D$8)+IF('1b Historical level tables'!BE24="-",0,'1b Historical level tables'!BE24)</f>
        <v>36.797873307678579</v>
      </c>
      <c r="BF50" s="204">
        <f>((IF('1b Historical level tables'!BF43="-",0,'1b Historical level tables'!BF43)-(IF('1b Historical level tables'!BF24="-",0,'1b Historical level tables'!BF24)))*'1c Consumption adjusted levels'!$C$8/$D$8)+IF('1b Historical level tables'!BF24="-",0,'1b Historical level tables'!BF24)</f>
        <v>33.183750220390877</v>
      </c>
      <c r="BH50" s="174" t="s">
        <v>211</v>
      </c>
      <c r="BI50" s="204">
        <f>((IF('1b Historical level tables'!BI43="-",0,'1b Historical level tables'!BI43)-(IF('1b Historical level tables'!BI24="-",0,'1b Historical level tables'!BI24)))*'1c Consumption adjusted levels'!$C$9/12)+IF('1b Historical level tables'!BI24="-",0,'1b Historical level tables'!BI24)</f>
        <v>0</v>
      </c>
      <c r="BJ50" s="204">
        <f>((IF('1b Historical level tables'!BJ43="-",0,'1b Historical level tables'!BJ43)-(IF('1b Historical level tables'!BJ24="-",0,'1b Historical level tables'!BJ24)))*'1c Consumption adjusted levels'!$C$9/12)+IF('1b Historical level tables'!BJ24="-",0,'1b Historical level tables'!BJ24)</f>
        <v>0</v>
      </c>
      <c r="BK50" s="204">
        <f>((IF('1b Historical level tables'!BK43="-",0,'1b Historical level tables'!BK43)-(IF('1b Historical level tables'!BK24="-",0,'1b Historical level tables'!BK24)))*'1c Consumption adjusted levels'!$C$9/12)+IF('1b Historical level tables'!BK24="-",0,'1b Historical level tables'!BK24)</f>
        <v>0</v>
      </c>
      <c r="BL50" s="204">
        <f>((IF('1b Historical level tables'!BL43="-",0,'1b Historical level tables'!BL43)-(IF('1b Historical level tables'!BL24="-",0,'1b Historical level tables'!BL24)))*'1c Consumption adjusted levels'!$C$9/12)+IF('1b Historical level tables'!BL24="-",0,'1b Historical level tables'!BL24)</f>
        <v>0</v>
      </c>
      <c r="BM50" s="204">
        <f>((IF('1b Historical level tables'!BM43="-",0,'1b Historical level tables'!BM43)-(IF('1b Historical level tables'!BM24="-",0,'1b Historical level tables'!BM24)))*'1c Consumption adjusted levels'!$C$9/12)+IF('1b Historical level tables'!BM24="-",0,'1b Historical level tables'!BM24)</f>
        <v>0</v>
      </c>
      <c r="BN50" s="204">
        <f>((IF('1b Historical level tables'!BN43="-",0,'1b Historical level tables'!BN43)-(IF('1b Historical level tables'!BN24="-",0,'1b Historical level tables'!BN24)))*'1c Consumption adjusted levels'!$C$9/12)+IF('1b Historical level tables'!BN24="-",0,'1b Historical level tables'!BN24)</f>
        <v>0</v>
      </c>
      <c r="BO50" s="204">
        <f>((IF('1b Historical level tables'!BO43="-",0,'1b Historical level tables'!BO43)-(IF('1b Historical level tables'!BO24="-",0,'1b Historical level tables'!BO24)))*'1c Consumption adjusted levels'!$C$9/12)+IF('1b Historical level tables'!BO24="-",0,'1b Historical level tables'!BO24)</f>
        <v>0</v>
      </c>
      <c r="BP50" s="204">
        <f>((IF('1b Historical level tables'!BP43="-",0,'1b Historical level tables'!BP43)-(IF('1b Historical level tables'!BP24="-",0,'1b Historical level tables'!BP24)))*'1c Consumption adjusted levels'!$C$9/12)+IF('1b Historical level tables'!BP24="-",0,'1b Historical level tables'!BP24)</f>
        <v>0</v>
      </c>
      <c r="BQ50" s="204">
        <f>((IF('1b Historical level tables'!BQ43="-",0,'1b Historical level tables'!BQ43)-(IF('1b Historical level tables'!BQ24="-",0,'1b Historical level tables'!BQ24)))*'1c Consumption adjusted levels'!$C$9/12)+IF('1b Historical level tables'!BQ24="-",0,'1b Historical level tables'!BQ24)</f>
        <v>0</v>
      </c>
      <c r="BR50" s="204">
        <f>((IF('1b Historical level tables'!BR43="-",0,'1b Historical level tables'!BR43)-(IF('1b Historical level tables'!BR24="-",0,'1b Historical level tables'!BR24)))*'1c Consumption adjusted levels'!$C$9/12)+IF('1b Historical level tables'!BR24="-",0,'1b Historical level tables'!BR24)</f>
        <v>0</v>
      </c>
      <c r="BS50" s="204">
        <f>((IF('1b Historical level tables'!BS43="-",0,'1b Historical level tables'!BS43)-(IF('1b Historical level tables'!BS24="-",0,'1b Historical level tables'!BS24)))*'1c Consumption adjusted levels'!$C$9/12)+IF('1b Historical level tables'!BS24="-",0,'1b Historical level tables'!BS24)</f>
        <v>0</v>
      </c>
      <c r="BT50" s="172"/>
      <c r="BU50" s="204">
        <f>((IF('1b Historical level tables'!BU43="-",0,'1b Historical level tables'!BU43)-(IF('1b Historical level tables'!BU24="-",0,'1b Historical level tables'!BU24)))*'1c Consumption adjusted levels'!$C$9/12)+IF('1b Historical level tables'!BU24="-",0,'1b Historical level tables'!BU24)</f>
        <v>0</v>
      </c>
      <c r="BV50" s="204">
        <f>((IF('1b Historical level tables'!BV43="-",0,'1b Historical level tables'!BV43)-(IF('1b Historical level tables'!BV24="-",0,'1b Historical level tables'!BV24)))*'1c Consumption adjusted levels'!$C$9/12)+IF('1b Historical level tables'!BV24="-",0,'1b Historical level tables'!BV24)</f>
        <v>0</v>
      </c>
      <c r="BW50" s="204">
        <f>((IF('1b Historical level tables'!BW43="-",0,'1b Historical level tables'!BW43)-(IF('1b Historical level tables'!BW24="-",0,'1b Historical level tables'!BW24)))*'1c Consumption adjusted levels'!$C$9/12)+IF('1b Historical level tables'!BW24="-",0,'1b Historical level tables'!BW24)</f>
        <v>0</v>
      </c>
      <c r="BX50" s="204">
        <f>((IF('1b Historical level tables'!BX43="-",0,'1b Historical level tables'!BX43)-(IF('1b Historical level tables'!BX24="-",0,'1b Historical level tables'!BX24)))*'1c Consumption adjusted levels'!$C$9/12)+IF('1b Historical level tables'!BX24="-",0,'1b Historical level tables'!BX24)</f>
        <v>0</v>
      </c>
      <c r="BY50" s="204">
        <f>((IF('1b Historical level tables'!BY43="-",0,'1b Historical level tables'!BY43)-(IF('1b Historical level tables'!BY24="-",0,'1b Historical level tables'!BY24)))*'1c Consumption adjusted levels'!$C$9/12)+IF('1b Historical level tables'!BY24="-",0,'1b Historical level tables'!BY24)</f>
        <v>0</v>
      </c>
      <c r="BZ50" s="204">
        <f>((IF('1b Historical level tables'!BZ43="-",0,'1b Historical level tables'!BZ43)-(IF('1b Historical level tables'!BZ24="-",0,'1b Historical level tables'!BZ24)))*'1c Consumption adjusted levels'!$C$9/12)+IF('1b Historical level tables'!BZ24="-",0,'1b Historical level tables'!BZ24)</f>
        <v>0</v>
      </c>
      <c r="CA50" s="204">
        <f>((IF('1b Historical level tables'!CA43="-",0,'1b Historical level tables'!CA43)-(IF('1b Historical level tables'!CA24="-",0,'1b Historical level tables'!CA24)))*'1c Consumption adjusted levels'!$C$9/12)+IF('1b Historical level tables'!CA24="-",0,'1b Historical level tables'!CA24)</f>
        <v>0</v>
      </c>
      <c r="CB50" s="204">
        <f>((IF('1b Historical level tables'!CB43="-",0,'1b Historical level tables'!CB43)-(IF('1b Historical level tables'!CB24="-",0,'1b Historical level tables'!CB24)))*'1c Consumption adjusted levels'!$C$9/12)+IF('1b Historical level tables'!CB24="-",0,'1b Historical level tables'!CB24)</f>
        <v>0</v>
      </c>
      <c r="CC50" s="204">
        <f>((IF('1b Historical level tables'!CC43="-",0,'1b Historical level tables'!CC43)-(IF('1b Historical level tables'!CC24="-",0,'1b Historical level tables'!CC24)))*'1c Consumption adjusted levels'!$C$9/12)+IF('1b Historical level tables'!CC24="-",0,'1b Historical level tables'!CC24)</f>
        <v>0</v>
      </c>
      <c r="CD50" s="204">
        <f>((IF('1b Historical level tables'!CD43="-",0,'1b Historical level tables'!CD43)-(IF('1b Historical level tables'!CD24="-",0,'1b Historical level tables'!CD24)))*'1c Consumption adjusted levels'!$C$9/12)+IF('1b Historical level tables'!CD24="-",0,'1b Historical level tables'!CD24)</f>
        <v>0</v>
      </c>
      <c r="CE50" s="204">
        <f>((IF('1b Historical level tables'!CE43="-",0,'1b Historical level tables'!CE43)-(IF('1b Historical level tables'!CE24="-",0,'1b Historical level tables'!CE24)))*'1c Consumption adjusted levels'!$C$9/12)+IF('1b Historical level tables'!CE24="-",0,'1b Historical level tables'!CE24)</f>
        <v>0</v>
      </c>
      <c r="CF50" s="204">
        <f>((IF('1b Historical level tables'!CF43="-",0,'1b Historical level tables'!CF43)-(IF('1b Historical level tables'!CF24="-",0,'1b Historical level tables'!CF24)))*'1c Consumption adjusted levels'!$C$9/12)+IF('1b Historical level tables'!CF24="-",0,'1b Historical level tables'!CF24)</f>
        <v>24.239803290023122</v>
      </c>
      <c r="CG50" s="204">
        <f>((IF('1b Historical level tables'!CG43="-",0,'1b Historical level tables'!CG43)-(IF('1b Historical level tables'!CG24="-",0,'1b Historical level tables'!CG24)))*'1c Consumption adjusted levels'!$C$9/12)+IF('1b Historical level tables'!CG24="-",0,'1b Historical level tables'!CG24)</f>
        <v>24.877442563748257</v>
      </c>
      <c r="CH50" s="204">
        <f>((IF('1b Historical level tables'!CH43="-",0,'1b Historical level tables'!CH43)-(IF('1b Historical level tables'!CH24="-",0,'1b Historical level tables'!CH24)))*'1c Consumption adjusted levels'!$C$9/$D$9)+IF('1b Historical level tables'!CH24="-",0,'1b Historical level tables'!CH24)</f>
        <v>23.785666652283133</v>
      </c>
      <c r="CI50" s="204">
        <f>((IF('1b Historical level tables'!CI43="-",0,'1b Historical level tables'!CI43)-(IF('1b Historical level tables'!CI24="-",0,'1b Historical level tables'!CI24)))*'1c Consumption adjusted levels'!$C$9/$D$9)+IF('1b Historical level tables'!CI24="-",0,'1b Historical level tables'!CI24)</f>
        <v>22.504155948377292</v>
      </c>
      <c r="CJ50" s="144"/>
      <c r="CK50" s="174" t="s">
        <v>211</v>
      </c>
      <c r="CL50" s="204">
        <f t="shared" si="51"/>
        <v>0</v>
      </c>
      <c r="CM50" s="204">
        <f t="shared" si="52"/>
        <v>0</v>
      </c>
      <c r="CN50" s="204">
        <f t="shared" si="53"/>
        <v>0</v>
      </c>
      <c r="CO50" s="204">
        <f t="shared" si="54"/>
        <v>0</v>
      </c>
      <c r="CP50" s="204">
        <f t="shared" si="55"/>
        <v>0</v>
      </c>
      <c r="CQ50" s="204">
        <f t="shared" si="56"/>
        <v>0</v>
      </c>
      <c r="CR50" s="204">
        <f t="shared" si="57"/>
        <v>0</v>
      </c>
      <c r="CS50" s="204">
        <f t="shared" si="58"/>
        <v>0</v>
      </c>
      <c r="CT50" s="204">
        <f t="shared" si="59"/>
        <v>0</v>
      </c>
      <c r="CU50" s="204">
        <f t="shared" si="60"/>
        <v>0</v>
      </c>
      <c r="CV50" s="204">
        <f t="shared" si="61"/>
        <v>0</v>
      </c>
      <c r="CW50" s="172"/>
      <c r="CX50" s="204">
        <f t="shared" si="37"/>
        <v>0</v>
      </c>
      <c r="CY50" s="204">
        <f t="shared" si="38"/>
        <v>0</v>
      </c>
      <c r="CZ50" s="204">
        <f t="shared" si="39"/>
        <v>0</v>
      </c>
      <c r="DA50" s="204">
        <f t="shared" si="40"/>
        <v>0</v>
      </c>
      <c r="DB50" s="204">
        <f t="shared" si="41"/>
        <v>0</v>
      </c>
      <c r="DC50" s="204">
        <f t="shared" si="42"/>
        <v>0</v>
      </c>
      <c r="DD50" s="204">
        <f t="shared" si="43"/>
        <v>0</v>
      </c>
      <c r="DE50" s="204">
        <f t="shared" si="44"/>
        <v>0</v>
      </c>
      <c r="DF50" s="204">
        <f t="shared" si="45"/>
        <v>0</v>
      </c>
      <c r="DG50" s="204">
        <f t="shared" si="46"/>
        <v>0</v>
      </c>
      <c r="DH50" s="204">
        <f t="shared" si="47"/>
        <v>0</v>
      </c>
      <c r="DI50" s="204">
        <f t="shared" si="48"/>
        <v>50.196024442708421</v>
      </c>
      <c r="DJ50" s="204">
        <f t="shared" si="49"/>
        <v>52.00979681532182</v>
      </c>
      <c r="DK50" s="204">
        <f t="shared" si="50"/>
        <v>52.111463590941788</v>
      </c>
      <c r="DL50" s="204">
        <f t="shared" si="50"/>
        <v>48.678853784039049</v>
      </c>
    </row>
    <row r="51" spans="2:116" s="158" customFormat="1" ht="10.5" customHeight="1">
      <c r="B51" s="174" t="s">
        <v>212</v>
      </c>
      <c r="C51" s="204">
        <f>((IF('1b Historical level tables'!C44="-",0,'1b Historical level tables'!C44)-(IF('1b Historical level tables'!C25="-",0,'1b Historical level tables'!C25)))*'1c Consumption adjusted levels'!$C$7/3.1)+IF('1b Historical level tables'!C25="-",0,'1b Historical level tables'!C25)</f>
        <v>8.4380826982384942</v>
      </c>
      <c r="D51" s="204">
        <f>((IF('1b Historical level tables'!D44="-",0,'1b Historical level tables'!D44)-(IF('1b Historical level tables'!D25="-",0,'1b Historical level tables'!D25)))*'1c Consumption adjusted levels'!$C$7/3.1)+IF('1b Historical level tables'!D25="-",0,'1b Historical level tables'!D25)</f>
        <v>8.3413959925786934</v>
      </c>
      <c r="E51" s="204">
        <f>((IF('1b Historical level tables'!E44="-",0,'1b Historical level tables'!E44)-(IF('1b Historical level tables'!E25="-",0,'1b Historical level tables'!E25)))*'1c Consumption adjusted levels'!$C$7/3.1)+IF('1b Historical level tables'!E25="-",0,'1b Historical level tables'!E25)</f>
        <v>9.0084286460747425</v>
      </c>
      <c r="F51" s="204">
        <f>((IF('1b Historical level tables'!F44="-",0,'1b Historical level tables'!F44)-(IF('1b Historical level tables'!F25="-",0,'1b Historical level tables'!F25)))*'1c Consumption adjusted levels'!$C$7/3.1)+IF('1b Historical level tables'!F25="-",0,'1b Historical level tables'!F25)</f>
        <v>9.470356719217186</v>
      </c>
      <c r="G51" s="204">
        <f>((IF('1b Historical level tables'!G44="-",0,'1b Historical level tables'!G44)-(IF('1b Historical level tables'!G25="-",0,'1b Historical level tables'!G25)))*'1c Consumption adjusted levels'!$C$7/3.1)+IF('1b Historical level tables'!G25="-",0,'1b Historical level tables'!G25)</f>
        <v>10.497110810617713</v>
      </c>
      <c r="H51" s="204">
        <f>((IF('1b Historical level tables'!H44="-",0,'1b Historical level tables'!H44)-(IF('1b Historical level tables'!H25="-",0,'1b Historical level tables'!H25)))*'1c Consumption adjusted levels'!$C$7/3.1)+IF('1b Historical level tables'!H25="-",0,'1b Historical level tables'!H25)</f>
        <v>10.162138849953477</v>
      </c>
      <c r="I51" s="204">
        <f>((IF('1b Historical level tables'!I44="-",0,'1b Historical level tables'!I44)-(IF('1b Historical level tables'!I25="-",0,'1b Historical level tables'!I25)))*'1c Consumption adjusted levels'!$C$7/3.1)+IF('1b Historical level tables'!I25="-",0,'1b Historical level tables'!I25)</f>
        <v>10.198627783056507</v>
      </c>
      <c r="J51" s="204">
        <f>((IF('1b Historical level tables'!J44="-",0,'1b Historical level tables'!J44)-(IF('1b Historical level tables'!J25="-",0,'1b Historical level tables'!J25)))*'1c Consumption adjusted levels'!$C$7/3.1)+IF('1b Historical level tables'!J25="-",0,'1b Historical level tables'!J25)</f>
        <v>9.897461637814823</v>
      </c>
      <c r="K51" s="204">
        <f>((IF('1b Historical level tables'!K44="-",0,'1b Historical level tables'!K44)-(IF('1b Historical level tables'!K25="-",0,'1b Historical level tables'!K25)))*'1c Consumption adjusted levels'!$C$7/3.1)+IF('1b Historical level tables'!K25="-",0,'1b Historical level tables'!K25)</f>
        <v>10.783646455518003</v>
      </c>
      <c r="L51" s="204">
        <f>((IF('1b Historical level tables'!L44="-",0,'1b Historical level tables'!L44)-(IF('1b Historical level tables'!L25="-",0,'1b Historical level tables'!L25)))*'1c Consumption adjusted levels'!$C$7/3.1)+IF('1b Historical level tables'!L25="-",0,'1b Historical level tables'!L25)</f>
        <v>11.6731900061421</v>
      </c>
      <c r="M51" s="204">
        <f>((IF('1b Historical level tables'!M44="-",0,'1b Historical level tables'!M44)-(IF('1b Historical level tables'!M25="-",0,'1b Historical level tables'!M25)))*'1c Consumption adjusted levels'!$C$7/3.1)+IF('1b Historical level tables'!M25="-",0,'1b Historical level tables'!M25)</f>
        <v>16.650186153052701</v>
      </c>
      <c r="N51" s="172"/>
      <c r="O51" s="204">
        <f>((IF('1b Historical level tables'!O44="-",0,'1b Historical level tables'!O44)-(IF('1b Historical level tables'!O25="-",0,'1b Historical level tables'!O25)))*'1c Consumption adjusted levels'!$C$7/3.1)+IF('1b Historical level tables'!O25="-",0,'1b Historical level tables'!O25)</f>
        <v>28.054284283572198</v>
      </c>
      <c r="P51" s="204">
        <f>((IF('1b Historical level tables'!P44="-",0,'1b Historical level tables'!P44)-(IF('1b Historical level tables'!P25="-",0,'1b Historical level tables'!P25)))*'1c Consumption adjusted levels'!$C$7/3.1)+IF('1b Historical level tables'!P25="-",0,'1b Historical level tables'!P25)</f>
        <v>35.558328109709038</v>
      </c>
      <c r="Q51" s="204">
        <f>((IF('1b Historical level tables'!Q44="-",0,'1b Historical level tables'!Q44)-(IF('1b Historical level tables'!Q25="-",0,'1b Historical level tables'!Q25)))*'1c Consumption adjusted levels'!$C$7/3.1)+IF('1b Historical level tables'!Q25="-",0,'1b Historical level tables'!Q25)</f>
        <v>27.872433541187728</v>
      </c>
      <c r="R51" s="204">
        <f>((IF('1b Historical level tables'!R44="-",0,'1b Historical level tables'!R44)-(IF('1b Historical level tables'!R25="-",0,'1b Historical level tables'!R25)))*'1c Consumption adjusted levels'!$C$7/3.1)+IF('1b Historical level tables'!R25="-",0,'1b Historical level tables'!R25)</f>
        <v>18.007093397151014</v>
      </c>
      <c r="S51" s="204">
        <f>((IF('1b Historical level tables'!S44="-",0,'1b Historical level tables'!S44)-(IF('1b Historical level tables'!S25="-",0,'1b Historical level tables'!S25)))*'1c Consumption adjusted levels'!$C$7/3.1)+IF('1b Historical level tables'!S25="-",0,'1b Historical level tables'!S25)</f>
        <v>20.838516831685748</v>
      </c>
      <c r="T51" s="204">
        <f>((IF('1b Historical level tables'!T44="-",0,'1b Historical level tables'!T44)-(IF('1b Historical level tables'!T25="-",0,'1b Historical level tables'!T25)))*'1c Consumption adjusted levels'!$C$7/3.1)+IF('1b Historical level tables'!T25="-",0,'1b Historical level tables'!T25)</f>
        <v>21.27062461412072</v>
      </c>
      <c r="U51" s="204">
        <f>((IF('1b Historical level tables'!U44="-",0,'1b Historical level tables'!U44)-(IF('1b Historical level tables'!U25="-",0,'1b Historical level tables'!U25)))*'1c Consumption adjusted levels'!$C$7/3.1)+IF('1b Historical level tables'!U25="-",0,'1b Historical level tables'!U25)</f>
        <v>20.144563203820326</v>
      </c>
      <c r="V51" s="204">
        <f>((IF('1b Historical level tables'!V44="-",0,'1b Historical level tables'!V44)-(IF('1b Historical level tables'!V25="-",0,'1b Historical level tables'!V25)))*'1c Consumption adjusted levels'!$C$7/3.1)+IF('1b Historical level tables'!V25="-",0,'1b Historical level tables'!V25)</f>
        <v>19.424763283435865</v>
      </c>
      <c r="W51" s="204">
        <f>((IF('1b Historical level tables'!W44="-",0,'1b Historical level tables'!W44)-(IF('1b Historical level tables'!W25="-",0,'1b Historical level tables'!W25)))*'1c Consumption adjusted levels'!$C$7/3.1)+IF('1b Historical level tables'!W25="-",0,'1b Historical level tables'!W25)</f>
        <v>21.368279646555219</v>
      </c>
      <c r="X51" s="204">
        <f>((IF('1b Historical level tables'!X44="-",0,'1b Historical level tables'!X44)-(IF('1b Historical level tables'!X25="-",0,'1b Historical level tables'!X25)))*'1c Consumption adjusted levels'!$C$7/3.1)+IF('1b Historical level tables'!X25="-",0,'1b Historical level tables'!X25)</f>
        <v>21.493680814634661</v>
      </c>
      <c r="Y51" s="204">
        <f>((IF('1b Historical level tables'!Y44="-",0,'1b Historical level tables'!Y44)-(IF('1b Historical level tables'!Y25="-",0,'1b Historical level tables'!Y25)))*'1c Consumption adjusted levels'!$C$7/3.1)+IF('1b Historical level tables'!Y25="-",0,'1b Historical level tables'!Y25)</f>
        <v>22.03396068097156</v>
      </c>
      <c r="Z51" s="204">
        <f>((IF('1b Historical level tables'!Z44="-",0,'1b Historical level tables'!Z44)-(IF('1b Historical level tables'!Z25="-",0,'1b Historical level tables'!Z25)))*'1c Consumption adjusted levels'!$C$7/3.1)+IF('1b Historical level tables'!Z25="-",0,'1b Historical level tables'!Z25)</f>
        <v>21.414404861282947</v>
      </c>
      <c r="AA51" s="204">
        <f>((IF('1b Historical level tables'!AA44="-",0,'1b Historical level tables'!AA44)-(IF('1b Historical level tables'!AA25="-",0,'1b Historical level tables'!AA25)))*'1c Consumption adjusted levels'!$C$7/3.1)+IF('1b Historical level tables'!AA25="-",0,'1b Historical level tables'!AA25)</f>
        <v>21.07615858506654</v>
      </c>
      <c r="AB51" s="204">
        <f>((IF('1b Historical level tables'!AB44="-",0,'1b Historical level tables'!AB44)-(IF('1b Historical level tables'!AB25="-",0,'1b Historical level tables'!AB25)))*'1c Consumption adjusted levels'!$C$7/$D$7)+IF('1b Historical level tables'!AB25="-",0,'1b Historical level tables'!AB25)</f>
        <v>22.689912174825366</v>
      </c>
      <c r="AC51" s="204">
        <f>((IF('1b Historical level tables'!AC44="-",0,'1b Historical level tables'!AC44)-(IF('1b Historical level tables'!AC25="-",0,'1b Historical level tables'!AC25)))*'1c Consumption adjusted levels'!$C$7/$D$7)+IF('1b Historical level tables'!AC25="-",0,'1b Historical level tables'!AC25)</f>
        <v>21.872488382924576</v>
      </c>
      <c r="AD51" s="144"/>
      <c r="AE51" s="174" t="s">
        <v>212</v>
      </c>
      <c r="AF51" s="204">
        <f>((IF('1b Historical level tables'!AF44="-",0,'1b Historical level tables'!AF44)-(IF('1b Historical level tables'!AF25="-",0,'1b Historical level tables'!AF25)))*'1c Consumption adjusted levels'!$C$8/4.2)+IF('1b Historical level tables'!AF25="-",0,'1b Historical level tables'!AF25)</f>
        <v>10.712266523732662</v>
      </c>
      <c r="AG51" s="204">
        <f>((IF('1b Historical level tables'!AG44="-",0,'1b Historical level tables'!AG44)-(IF('1b Historical level tables'!AG25="-",0,'1b Historical level tables'!AG25)))*'1c Consumption adjusted levels'!$C$8/4.2)+IF('1b Historical level tables'!AG25="-",0,'1b Historical level tables'!AG25)</f>
        <v>10.571783270238088</v>
      </c>
      <c r="AH51" s="204">
        <f>((IF('1b Historical level tables'!AH44="-",0,'1b Historical level tables'!AH44)-(IF('1b Historical level tables'!AH25="-",0,'1b Historical level tables'!AH25)))*'1c Consumption adjusted levels'!$C$8/4.2)+IF('1b Historical level tables'!AH25="-",0,'1b Historical level tables'!AH25)</f>
        <v>11.639357071249714</v>
      </c>
      <c r="AI51" s="204">
        <f>((IF('1b Historical level tables'!AI44="-",0,'1b Historical level tables'!AI44)-(IF('1b Historical level tables'!AI25="-",0,'1b Historical level tables'!AI25)))*'1c Consumption adjusted levels'!$C$8/4.2)+IF('1b Historical level tables'!AI25="-",0,'1b Historical level tables'!AI25)</f>
        <v>12.247620318468412</v>
      </c>
      <c r="AJ51" s="204">
        <f>((IF('1b Historical level tables'!AJ44="-",0,'1b Historical level tables'!AJ44)-(IF('1b Historical level tables'!AJ25="-",0,'1b Historical level tables'!AJ25)))*'1c Consumption adjusted levels'!$C$8/4.2)+IF('1b Historical level tables'!AJ25="-",0,'1b Historical level tables'!AJ25)</f>
        <v>13.64830418721634</v>
      </c>
      <c r="AK51" s="204">
        <f>((IF('1b Historical level tables'!AK44="-",0,'1b Historical level tables'!AK44)-(IF('1b Historical level tables'!AK25="-",0,'1b Historical level tables'!AK25)))*'1c Consumption adjusted levels'!$C$8/4.2)+IF('1b Historical level tables'!AK25="-",0,'1b Historical level tables'!AK25)</f>
        <v>13.139698614683185</v>
      </c>
      <c r="AL51" s="204">
        <f>((IF('1b Historical level tables'!AL44="-",0,'1b Historical level tables'!AL44)-(IF('1b Historical level tables'!AL25="-",0,'1b Historical level tables'!AL25)))*'1c Consumption adjusted levels'!$C$8/4.2)+IF('1b Historical level tables'!AL25="-",0,'1b Historical level tables'!AL25)</f>
        <v>13.155113016442172</v>
      </c>
      <c r="AM51" s="204">
        <f>((IF('1b Historical level tables'!AM44="-",0,'1b Historical level tables'!AM44)-(IF('1b Historical level tables'!AM25="-",0,'1b Historical level tables'!AM25)))*'1c Consumption adjusted levels'!$C$8/4.2)+IF('1b Historical level tables'!AM25="-",0,'1b Historical level tables'!AM25)</f>
        <v>12.669063178002585</v>
      </c>
      <c r="AN51" s="204">
        <f>((IF('1b Historical level tables'!AN44="-",0,'1b Historical level tables'!AN44)-(IF('1b Historical level tables'!AN25="-",0,'1b Historical level tables'!AN25)))*'1c Consumption adjusted levels'!$C$8/4.2)+IF('1b Historical level tables'!AN25="-",0,'1b Historical level tables'!AN25)</f>
        <v>13.881806389704098</v>
      </c>
      <c r="AO51" s="204">
        <f>((IF('1b Historical level tables'!AO44="-",0,'1b Historical level tables'!AO44)-(IF('1b Historical level tables'!AO25="-",0,'1b Historical level tables'!AO25)))*'1c Consumption adjusted levels'!$C$8/4.2)+IF('1b Historical level tables'!AO25="-",0,'1b Historical level tables'!AO25)</f>
        <v>15.209325325140901</v>
      </c>
      <c r="AP51" s="204">
        <f>((IF('1b Historical level tables'!AP44="-",0,'1b Historical level tables'!AP44)-(IF('1b Historical level tables'!AP25="-",0,'1b Historical level tables'!AP25)))*'1c Consumption adjusted levels'!$C$8/4.2)+IF('1b Historical level tables'!AP25="-",0,'1b Historical level tables'!AP25)</f>
        <v>21.571969934471014</v>
      </c>
      <c r="AQ51" s="172"/>
      <c r="AR51" s="204">
        <f>((IF('1b Historical level tables'!AR44="-",0,'1b Historical level tables'!AR44)-(IF('1b Historical level tables'!AR25="-",0,'1b Historical level tables'!AR25)))*'1c Consumption adjusted levels'!$C$8/4.2)+IF('1b Historical level tables'!AR25="-",0,'1b Historical level tables'!AR25)</f>
        <v>37.195721066202815</v>
      </c>
      <c r="AS51" s="204">
        <f>((IF('1b Historical level tables'!AS44="-",0,'1b Historical level tables'!AS44)-(IF('1b Historical level tables'!AS25="-",0,'1b Historical level tables'!AS25)))*'1c Consumption adjusted levels'!$C$8/4.2)+IF('1b Historical level tables'!AS25="-",0,'1b Historical level tables'!AS25)</f>
        <v>49.764385045569654</v>
      </c>
      <c r="AT51" s="204">
        <f>((IF('1b Historical level tables'!AT44="-",0,'1b Historical level tables'!AT44)-(IF('1b Historical level tables'!AT25="-",0,'1b Historical level tables'!AT25)))*'1c Consumption adjusted levels'!$C$8/4.2)+IF('1b Historical level tables'!AT25="-",0,'1b Historical level tables'!AT25)</f>
        <v>38.102844738324244</v>
      </c>
      <c r="AU51" s="204">
        <f>((IF('1b Historical level tables'!AU44="-",0,'1b Historical level tables'!AU44)-(IF('1b Historical level tables'!AU25="-",0,'1b Historical level tables'!AU25)))*'1c Consumption adjusted levels'!$C$8/4.2)+IF('1b Historical level tables'!AU25="-",0,'1b Historical level tables'!AU25)</f>
        <v>23.497523236527584</v>
      </c>
      <c r="AV51" s="204">
        <f>((IF('1b Historical level tables'!AV44="-",0,'1b Historical level tables'!AV44)-(IF('1b Historical level tables'!AV25="-",0,'1b Historical level tables'!AV25)))*'1c Consumption adjusted levels'!$C$8/4.2)+IF('1b Historical level tables'!AV25="-",0,'1b Historical level tables'!AV25)</f>
        <v>24.971339214648648</v>
      </c>
      <c r="AW51" s="204">
        <f>((IF('1b Historical level tables'!AW44="-",0,'1b Historical level tables'!AW44)-(IF('1b Historical level tables'!AW25="-",0,'1b Historical level tables'!AW25)))*'1c Consumption adjusted levels'!$C$8/4.2)+IF('1b Historical level tables'!AW25="-",0,'1b Historical level tables'!AW25)</f>
        <v>25.648480694862148</v>
      </c>
      <c r="AX51" s="204">
        <f>((IF('1b Historical level tables'!AX44="-",0,'1b Historical level tables'!AX44)-(IF('1b Historical level tables'!AX25="-",0,'1b Historical level tables'!AX25)))*'1c Consumption adjusted levels'!$C$8/4.2)+IF('1b Historical level tables'!AX25="-",0,'1b Historical level tables'!AX25)</f>
        <v>23.683806145510118</v>
      </c>
      <c r="AY51" s="204">
        <f>((IF('1b Historical level tables'!AY44="-",0,'1b Historical level tables'!AY44)-(IF('1b Historical level tables'!AY25="-",0,'1b Historical level tables'!AY25)))*'1c Consumption adjusted levels'!$C$8/4.2)+IF('1b Historical level tables'!AY25="-",0,'1b Historical level tables'!AY25)</f>
        <v>22.576337864943291</v>
      </c>
      <c r="AZ51" s="204">
        <f>((IF('1b Historical level tables'!AZ44="-",0,'1b Historical level tables'!AZ44)-(IF('1b Historical level tables'!AZ25="-",0,'1b Historical level tables'!AZ25)))*'1c Consumption adjusted levels'!$C$8/4.2)+IF('1b Historical level tables'!AZ25="-",0,'1b Historical level tables'!AZ25)</f>
        <v>25.142591913054808</v>
      </c>
      <c r="BA51" s="204">
        <f>((IF('1b Historical level tables'!BA44="-",0,'1b Historical level tables'!BA44)-(IF('1b Historical level tables'!BA25="-",0,'1b Historical level tables'!BA25)))*'1c Consumption adjusted levels'!$C$8/4.2)+IF('1b Historical level tables'!BA25="-",0,'1b Historical level tables'!BA25)</f>
        <v>25.396047623571491</v>
      </c>
      <c r="BB51" s="204">
        <f>((IF('1b Historical level tables'!BB44="-",0,'1b Historical level tables'!BB44)-(IF('1b Historical level tables'!BB25="-",0,'1b Historical level tables'!BB25)))*'1c Consumption adjusted levels'!$C$8/4.2)+IF('1b Historical level tables'!BB25="-",0,'1b Historical level tables'!BB25)</f>
        <v>26.224365346292913</v>
      </c>
      <c r="BC51" s="204">
        <f>((IF('1b Historical level tables'!BC44="-",0,'1b Historical level tables'!BC44)-(IF('1b Historical level tables'!BC25="-",0,'1b Historical level tables'!BC25)))*'1c Consumption adjusted levels'!$C$8/4.2)+IF('1b Historical level tables'!BC25="-",0,'1b Historical level tables'!BC25)</f>
        <v>25.435395566374563</v>
      </c>
      <c r="BD51" s="204">
        <f>((IF('1b Historical level tables'!BD44="-",0,'1b Historical level tables'!BD44)-(IF('1b Historical level tables'!BD25="-",0,'1b Historical level tables'!BD25)))*'1c Consumption adjusted levels'!$C$8/4.2)+IF('1b Historical level tables'!BD25="-",0,'1b Historical level tables'!BD25)</f>
        <v>25.05902436597454</v>
      </c>
      <c r="BE51" s="204">
        <f>((IF('1b Historical level tables'!BE44="-",0,'1b Historical level tables'!BE44)-(IF('1b Historical level tables'!BE25="-",0,'1b Historical level tables'!BE25)))*'1c Consumption adjusted levels'!$C$8/$D$8)+IF('1b Historical level tables'!BE25="-",0,'1b Historical level tables'!BE25)</f>
        <v>26.35479432673808</v>
      </c>
      <c r="BF51" s="204">
        <f>((IF('1b Historical level tables'!BF44="-",0,'1b Historical level tables'!BF44)-(IF('1b Historical level tables'!BF25="-",0,'1b Historical level tables'!BF25)))*'1c Consumption adjusted levels'!$C$8/$D$8)+IF('1b Historical level tables'!BF25="-",0,'1b Historical level tables'!BF25)</f>
        <v>24.904490204880123</v>
      </c>
      <c r="BH51" s="174" t="s">
        <v>212</v>
      </c>
      <c r="BI51" s="204">
        <f>((IF('1b Historical level tables'!BI44="-",0,'1b Historical level tables'!BI44)-(IF('1b Historical level tables'!BI25="-",0,'1b Historical level tables'!BI25)))*'1c Consumption adjusted levels'!$C$9/12)+IF('1b Historical level tables'!BI25="-",0,'1b Historical level tables'!BI25)</f>
        <v>8.1619109504417295</v>
      </c>
      <c r="BJ51" s="204">
        <f>((IF('1b Historical level tables'!BJ44="-",0,'1b Historical level tables'!BJ44)-(IF('1b Historical level tables'!BJ25="-",0,'1b Historical level tables'!BJ25)))*'1c Consumption adjusted levels'!$C$9/12)+IF('1b Historical level tables'!BJ25="-",0,'1b Historical level tables'!BJ25)</f>
        <v>8.1506136040433326</v>
      </c>
      <c r="BK51" s="204">
        <f>((IF('1b Historical level tables'!BK44="-",0,'1b Historical level tables'!BK44)-(IF('1b Historical level tables'!BK25="-",0,'1b Historical level tables'!BK25)))*'1c Consumption adjusted levels'!$C$9/12)+IF('1b Historical level tables'!BK25="-",0,'1b Historical level tables'!BK25)</f>
        <v>8.6312672311575724</v>
      </c>
      <c r="BL51" s="204">
        <f>((IF('1b Historical level tables'!BL44="-",0,'1b Historical level tables'!BL44)-(IF('1b Historical level tables'!BL25="-",0,'1b Historical level tables'!BL25)))*'1c Consumption adjusted levels'!$C$9/12)+IF('1b Historical level tables'!BL25="-",0,'1b Historical level tables'!BL25)</f>
        <v>9.3690831134813788</v>
      </c>
      <c r="BM51" s="204">
        <f>((IF('1b Historical level tables'!BM44="-",0,'1b Historical level tables'!BM44)-(IF('1b Historical level tables'!BM25="-",0,'1b Historical level tables'!BM25)))*'1c Consumption adjusted levels'!$C$9/12)+IF('1b Historical level tables'!BM25="-",0,'1b Historical level tables'!BM25)</f>
        <v>10.245764007034653</v>
      </c>
      <c r="BN51" s="204">
        <f>((IF('1b Historical level tables'!BN44="-",0,'1b Historical level tables'!BN44)-(IF('1b Historical level tables'!BN25="-",0,'1b Historical level tables'!BN25)))*'1c Consumption adjusted levels'!$C$9/12)+IF('1b Historical level tables'!BN25="-",0,'1b Historical level tables'!BN25)</f>
        <v>9.3233906213580404</v>
      </c>
      <c r="BO51" s="204">
        <f>((IF('1b Historical level tables'!BO44="-",0,'1b Historical level tables'!BO44)-(IF('1b Historical level tables'!BO25="-",0,'1b Historical level tables'!BO25)))*'1c Consumption adjusted levels'!$C$9/12)+IF('1b Historical level tables'!BO25="-",0,'1b Historical level tables'!BO25)</f>
        <v>9.0028067763046717</v>
      </c>
      <c r="BP51" s="204">
        <f>((IF('1b Historical level tables'!BP44="-",0,'1b Historical level tables'!BP44)-(IF('1b Historical level tables'!BP25="-",0,'1b Historical level tables'!BP25)))*'1c Consumption adjusted levels'!$C$9/12)+IF('1b Historical level tables'!BP25="-",0,'1b Historical level tables'!BP25)</f>
        <v>7.8816106608117442</v>
      </c>
      <c r="BQ51" s="204">
        <f>((IF('1b Historical level tables'!BQ44="-",0,'1b Historical level tables'!BQ44)-(IF('1b Historical level tables'!BQ25="-",0,'1b Historical level tables'!BQ25)))*'1c Consumption adjusted levels'!$C$9/12)+IF('1b Historical level tables'!BQ25="-",0,'1b Historical level tables'!BQ25)</f>
        <v>8.6120732962911184</v>
      </c>
      <c r="BR51" s="204">
        <f>((IF('1b Historical level tables'!BR44="-",0,'1b Historical level tables'!BR44)-(IF('1b Historical level tables'!BR25="-",0,'1b Historical level tables'!BR25)))*'1c Consumption adjusted levels'!$C$9/12)+IF('1b Historical level tables'!BR25="-",0,'1b Historical level tables'!BR25)</f>
        <v>10.073964516072175</v>
      </c>
      <c r="BS51" s="204">
        <f>((IF('1b Historical level tables'!BS44="-",0,'1b Historical level tables'!BS44)-(IF('1b Historical level tables'!BS25="-",0,'1b Historical level tables'!BS25)))*'1c Consumption adjusted levels'!$C$9/12)+IF('1b Historical level tables'!BS25="-",0,'1b Historical level tables'!BS25)</f>
        <v>16.924577842632686</v>
      </c>
      <c r="BT51" s="172"/>
      <c r="BU51" s="204">
        <f>((IF('1b Historical level tables'!BU44="-",0,'1b Historical level tables'!BU44)-(IF('1b Historical level tables'!BU25="-",0,'1b Historical level tables'!BU25)))*'1c Consumption adjusted levels'!$C$9/12)+IF('1b Historical level tables'!BU25="-",0,'1b Historical level tables'!BU25)</f>
        <v>32.167246267165623</v>
      </c>
      <c r="BV51" s="204">
        <f>((IF('1b Historical level tables'!BV44="-",0,'1b Historical level tables'!BV44)-(IF('1b Historical level tables'!BV25="-",0,'1b Historical level tables'!BV25)))*'1c Consumption adjusted levels'!$C$9/12)+IF('1b Historical level tables'!BV25="-",0,'1b Historical level tables'!BV25)</f>
        <v>36.921927313004922</v>
      </c>
      <c r="BW51" s="204">
        <f>((IF('1b Historical level tables'!BW44="-",0,'1b Historical level tables'!BW44)-(IF('1b Historical level tables'!BW25="-",0,'1b Historical level tables'!BW25)))*'1c Consumption adjusted levels'!$C$9/12)+IF('1b Historical level tables'!BW25="-",0,'1b Historical level tables'!BW25)</f>
        <v>27.794615989730993</v>
      </c>
      <c r="BX51" s="204">
        <f>((IF('1b Historical level tables'!BX44="-",0,'1b Historical level tables'!BX44)-(IF('1b Historical level tables'!BX25="-",0,'1b Historical level tables'!BX25)))*'1c Consumption adjusted levels'!$C$9/12)+IF('1b Historical level tables'!BX25="-",0,'1b Historical level tables'!BX25)</f>
        <v>17.33582826118505</v>
      </c>
      <c r="BY51" s="204">
        <f>((IF('1b Historical level tables'!BY44="-",0,'1b Historical level tables'!BY44)-(IF('1b Historical level tables'!BY25="-",0,'1b Historical level tables'!BY25)))*'1c Consumption adjusted levels'!$C$9/12)+IF('1b Historical level tables'!BY25="-",0,'1b Historical level tables'!BY25)</f>
        <v>21.069496807263086</v>
      </c>
      <c r="BZ51" s="204">
        <f>((IF('1b Historical level tables'!BZ44="-",0,'1b Historical level tables'!BZ44)-(IF('1b Historical level tables'!BZ25="-",0,'1b Historical level tables'!BZ25)))*'1c Consumption adjusted levels'!$C$9/12)+IF('1b Historical level tables'!BZ25="-",0,'1b Historical level tables'!BZ25)</f>
        <v>21.846023576044331</v>
      </c>
      <c r="CA51" s="204">
        <f>((IF('1b Historical level tables'!CA44="-",0,'1b Historical level tables'!CA44)-(IF('1b Historical level tables'!CA25="-",0,'1b Historical level tables'!CA25)))*'1c Consumption adjusted levels'!$C$9/12)+IF('1b Historical level tables'!CA25="-",0,'1b Historical level tables'!CA25)</f>
        <v>19.82982009738538</v>
      </c>
      <c r="CB51" s="204">
        <f>((IF('1b Historical level tables'!CB44="-",0,'1b Historical level tables'!CB44)-(IF('1b Historical level tables'!CB25="-",0,'1b Historical level tables'!CB25)))*'1c Consumption adjusted levels'!$C$9/12)+IF('1b Historical level tables'!CB25="-",0,'1b Historical level tables'!CB25)</f>
        <v>19.005397145722018</v>
      </c>
      <c r="CC51" s="204">
        <f>((IF('1b Historical level tables'!CC44="-",0,'1b Historical level tables'!CC44)-(IF('1b Historical level tables'!CC25="-",0,'1b Historical level tables'!CC25)))*'1c Consumption adjusted levels'!$C$9/12)+IF('1b Historical level tables'!CC25="-",0,'1b Historical level tables'!CC25)</f>
        <v>21.340818612367197</v>
      </c>
      <c r="CD51" s="204">
        <f>((IF('1b Historical level tables'!CD44="-",0,'1b Historical level tables'!CD44)-(IF('1b Historical level tables'!CD25="-",0,'1b Historical level tables'!CD25)))*'1c Consumption adjusted levels'!$C$9/12)+IF('1b Historical level tables'!CD25="-",0,'1b Historical level tables'!CD25)</f>
        <v>21.493508399179984</v>
      </c>
      <c r="CE51" s="204">
        <f>((IF('1b Historical level tables'!CE44="-",0,'1b Historical level tables'!CE44)-(IF('1b Historical level tables'!CE25="-",0,'1b Historical level tables'!CE25)))*'1c Consumption adjusted levels'!$C$9/12)+IF('1b Historical level tables'!CE25="-",0,'1b Historical level tables'!CE25)</f>
        <v>22.719907462029965</v>
      </c>
      <c r="CF51" s="204">
        <f>((IF('1b Historical level tables'!CF44="-",0,'1b Historical level tables'!CF44)-(IF('1b Historical level tables'!CF25="-",0,'1b Historical level tables'!CF25)))*'1c Consumption adjusted levels'!$C$9/12)+IF('1b Historical level tables'!CF25="-",0,'1b Historical level tables'!CF25)</f>
        <v>21.556754286005816</v>
      </c>
      <c r="CG51" s="204">
        <f>((IF('1b Historical level tables'!CG44="-",0,'1b Historical level tables'!CG44)-(IF('1b Historical level tables'!CG25="-",0,'1b Historical level tables'!CG25)))*'1c Consumption adjusted levels'!$C$9/12)+IF('1b Historical level tables'!CG25="-",0,'1b Historical level tables'!CG25)</f>
        <v>21.011815382889949</v>
      </c>
      <c r="CH51" s="204">
        <f>((IF('1b Historical level tables'!CH44="-",0,'1b Historical level tables'!CH44)-(IF('1b Historical level tables'!CH25="-",0,'1b Historical level tables'!CH25)))*'1c Consumption adjusted levels'!$C$9/$D$9)+IF('1b Historical level tables'!CH25="-",0,'1b Historical level tables'!CH25)</f>
        <v>20.911286804095457</v>
      </c>
      <c r="CI51" s="204">
        <f>((IF('1b Historical level tables'!CI44="-",0,'1b Historical level tables'!CI44)-(IF('1b Historical level tables'!CI25="-",0,'1b Historical level tables'!CI25)))*'1c Consumption adjusted levels'!$C$9/$D$9)+IF('1b Historical level tables'!CI25="-",0,'1b Historical level tables'!CI25)</f>
        <v>20.461071668905785</v>
      </c>
      <c r="CJ51" s="144"/>
      <c r="CK51" s="174" t="s">
        <v>212</v>
      </c>
      <c r="CL51" s="204">
        <f t="shared" si="51"/>
        <v>16.599993648680226</v>
      </c>
      <c r="CM51" s="204">
        <f t="shared" si="52"/>
        <v>16.492009596622026</v>
      </c>
      <c r="CN51" s="204">
        <f t="shared" si="53"/>
        <v>17.639695877232313</v>
      </c>
      <c r="CO51" s="204">
        <f t="shared" si="54"/>
        <v>18.839439832698567</v>
      </c>
      <c r="CP51" s="204">
        <f t="shared" si="55"/>
        <v>20.742874817652364</v>
      </c>
      <c r="CQ51" s="204">
        <f t="shared" si="56"/>
        <v>19.485529471311516</v>
      </c>
      <c r="CR51" s="204">
        <f t="shared" si="57"/>
        <v>19.201434559361179</v>
      </c>
      <c r="CS51" s="204">
        <f t="shared" si="58"/>
        <v>17.779072298626566</v>
      </c>
      <c r="CT51" s="204">
        <f t="shared" si="59"/>
        <v>19.395719751809121</v>
      </c>
      <c r="CU51" s="204">
        <f t="shared" si="60"/>
        <v>21.747154522214274</v>
      </c>
      <c r="CV51" s="204">
        <f t="shared" si="61"/>
        <v>33.574763995685387</v>
      </c>
      <c r="CW51" s="172"/>
      <c r="CX51" s="204">
        <f t="shared" si="37"/>
        <v>60.221530550737825</v>
      </c>
      <c r="CY51" s="204">
        <f t="shared" si="38"/>
        <v>72.480255422713952</v>
      </c>
      <c r="CZ51" s="204">
        <f t="shared" si="39"/>
        <v>55.667049530918717</v>
      </c>
      <c r="DA51" s="204">
        <f t="shared" si="40"/>
        <v>35.342921658336067</v>
      </c>
      <c r="DB51" s="204">
        <f t="shared" si="41"/>
        <v>41.90801363894883</v>
      </c>
      <c r="DC51" s="204">
        <f t="shared" si="42"/>
        <v>43.116648190165051</v>
      </c>
      <c r="DD51" s="204">
        <f t="shared" si="43"/>
        <v>39.974383301205705</v>
      </c>
      <c r="DE51" s="204">
        <f t="shared" si="44"/>
        <v>38.43016042915788</v>
      </c>
      <c r="DF51" s="204">
        <f t="shared" si="45"/>
        <v>42.709098258922417</v>
      </c>
      <c r="DG51" s="204">
        <f t="shared" si="46"/>
        <v>42.987189213814645</v>
      </c>
      <c r="DH51" s="204">
        <f t="shared" si="47"/>
        <v>44.753868143001526</v>
      </c>
      <c r="DI51" s="204">
        <f t="shared" si="48"/>
        <v>42.971159147288759</v>
      </c>
      <c r="DJ51" s="204">
        <f t="shared" si="49"/>
        <v>42.087973967956486</v>
      </c>
      <c r="DK51" s="204">
        <f t="shared" si="50"/>
        <v>43.60119897892082</v>
      </c>
      <c r="DL51" s="204">
        <f t="shared" si="50"/>
        <v>42.333560051830361</v>
      </c>
    </row>
    <row r="52" spans="2:116" s="158" customFormat="1" ht="10.5" customHeight="1">
      <c r="B52" s="175" t="s">
        <v>213</v>
      </c>
      <c r="C52" s="204">
        <f>((IF('1b Historical level tables'!C45="-",0,'1b Historical level tables'!C45)-(IF('1b Historical level tables'!C26="-",0,'1b Historical level tables'!C26)))*'1c Consumption adjusted levels'!$C$7/3.1)+IF('1b Historical level tables'!C26="-",0,'1b Historical level tables'!C26)</f>
        <v>4.7503489342530445</v>
      </c>
      <c r="D52" s="204">
        <f>((IF('1b Historical level tables'!D45="-",0,'1b Historical level tables'!D45)-(IF('1b Historical level tables'!D26="-",0,'1b Historical level tables'!D26)))*'1c Consumption adjusted levels'!$C$7/3.1)+IF('1b Historical level tables'!D26="-",0,'1b Historical level tables'!D26)</f>
        <v>4.6644832893075066</v>
      </c>
      <c r="E52" s="204">
        <f>((IF('1b Historical level tables'!E45="-",0,'1b Historical level tables'!E45)-(IF('1b Historical level tables'!E26="-",0,'1b Historical level tables'!E26)))*'1c Consumption adjusted levels'!$C$7/3.1)+IF('1b Historical level tables'!E26="-",0,'1b Historical level tables'!E26)</f>
        <v>5.2309604413252115</v>
      </c>
      <c r="F52" s="204">
        <f>((IF('1b Historical level tables'!F45="-",0,'1b Historical level tables'!F45)-(IF('1b Historical level tables'!F26="-",0,'1b Historical level tables'!F26)))*'1c Consumption adjusted levels'!$C$7/3.1)+IF('1b Historical level tables'!F26="-",0,'1b Historical level tables'!F26)</f>
        <v>5.5919380475376084</v>
      </c>
      <c r="G52" s="204">
        <f>((IF('1b Historical level tables'!G45="-",0,'1b Historical level tables'!G45)-(IF('1b Historical level tables'!G26="-",0,'1b Historical level tables'!G26)))*'1c Consumption adjusted levels'!$C$7/3.1)+IF('1b Historical level tables'!G26="-",0,'1b Historical level tables'!G26)</f>
        <v>6.2912594614921495</v>
      </c>
      <c r="H52" s="204">
        <f>((IF('1b Historical level tables'!H45="-",0,'1b Historical level tables'!H45)-(IF('1b Historical level tables'!H26="-",0,'1b Historical level tables'!H26)))*'1c Consumption adjusted levels'!$C$7/3.1)+IF('1b Historical level tables'!H26="-",0,'1b Historical level tables'!H26)</f>
        <v>6.0111856713536529</v>
      </c>
      <c r="I52" s="204">
        <f>((IF('1b Historical level tables'!I45="-",0,'1b Historical level tables'!I45)-(IF('1b Historical level tables'!I26="-",0,'1b Historical level tables'!I26)))*'1c Consumption adjusted levels'!$C$7/3.1)+IF('1b Historical level tables'!I26="-",0,'1b Historical level tables'!I26)</f>
        <v>6.0343367769965743</v>
      </c>
      <c r="J52" s="204">
        <f>((IF('1b Historical level tables'!J45="-",0,'1b Historical level tables'!J45)-(IF('1b Historical level tables'!J26="-",0,'1b Historical level tables'!J26)))*'1c Consumption adjusted levels'!$C$7/3.1)+IF('1b Historical level tables'!J26="-",0,'1b Historical level tables'!J26)</f>
        <v>5.757827203026662</v>
      </c>
      <c r="K52" s="204">
        <f>((IF('1b Historical level tables'!K45="-",0,'1b Historical level tables'!K45)-(IF('1b Historical level tables'!K26="-",0,'1b Historical level tables'!K26)))*'1c Consumption adjusted levels'!$C$7/3.1)+IF('1b Historical level tables'!K26="-",0,'1b Historical level tables'!K26)</f>
        <v>6.323737829315359</v>
      </c>
      <c r="L52" s="204">
        <f>((IF('1b Historical level tables'!L45="-",0,'1b Historical level tables'!L45)-(IF('1b Historical level tables'!L26="-",0,'1b Historical level tables'!L26)))*'1c Consumption adjusted levels'!$C$7/3.1)+IF('1b Historical level tables'!L26="-",0,'1b Historical level tables'!L26)</f>
        <v>7.0077346213692415</v>
      </c>
      <c r="M52" s="204">
        <f>((IF('1b Historical level tables'!M45="-",0,'1b Historical level tables'!M45)-(IF('1b Historical level tables'!M26="-",0,'1b Historical level tables'!M26)))*'1c Consumption adjusted levels'!$C$7/3.1)+IF('1b Historical level tables'!M26="-",0,'1b Historical level tables'!M26)</f>
        <v>10.098212684208596</v>
      </c>
      <c r="N52" s="172"/>
      <c r="O52" s="204">
        <f>((IF('1b Historical level tables'!O45="-",0,'1b Historical level tables'!O45)-(IF('1b Historical level tables'!O26="-",0,'1b Historical level tables'!O26)))*'1c Consumption adjusted levels'!$C$7/3.1)+IF('1b Historical level tables'!O26="-",0,'1b Historical level tables'!O26)</f>
        <v>18.817026381867883</v>
      </c>
      <c r="P52" s="204">
        <f>((IF('1b Historical level tables'!P45="-",0,'1b Historical level tables'!P45)-(IF('1b Historical level tables'!P26="-",0,'1b Historical level tables'!P26)))*'1c Consumption adjusted levels'!$C$7/3.1)+IF('1b Historical level tables'!P26="-",0,'1b Historical level tables'!P26)</f>
        <v>24.599482185960333</v>
      </c>
      <c r="Q52" s="204">
        <f>((IF('1b Historical level tables'!Q45="-",0,'1b Historical level tables'!Q45)-(IF('1b Historical level tables'!Q26="-",0,'1b Historical level tables'!Q26)))*'1c Consumption adjusted levels'!$C$7/3.1)+IF('1b Historical level tables'!Q26="-",0,'1b Historical level tables'!Q26)</f>
        <v>18.401426338672781</v>
      </c>
      <c r="R52" s="204">
        <f>((IF('1b Historical level tables'!R45="-",0,'1b Historical level tables'!R45)-(IF('1b Historical level tables'!R26="-",0,'1b Historical level tables'!R26)))*'1c Consumption adjusted levels'!$C$7/3.1)+IF('1b Historical level tables'!R26="-",0,'1b Historical level tables'!R26)</f>
        <v>10.720068643241671</v>
      </c>
      <c r="S52" s="204">
        <f>((IF('1b Historical level tables'!S45="-",0,'1b Historical level tables'!S45)-(IF('1b Historical level tables'!S26="-",0,'1b Historical level tables'!S26)))*'1c Consumption adjusted levels'!$C$7/3.1)+IF('1b Historical level tables'!S26="-",0,'1b Historical level tables'!S26)</f>
        <v>9.7030611897286203</v>
      </c>
      <c r="T52" s="204">
        <f>((IF('1b Historical level tables'!T45="-",0,'1b Historical level tables'!T45)-(IF('1b Historical level tables'!T26="-",0,'1b Historical level tables'!T26)))*'1c Consumption adjusted levels'!$C$7/3.1)+IF('1b Historical level tables'!T26="-",0,'1b Historical level tables'!T26)</f>
        <v>10.171181546792077</v>
      </c>
      <c r="U52" s="204">
        <f>((IF('1b Historical level tables'!U45="-",0,'1b Historical level tables'!U45)-(IF('1b Historical level tables'!U26="-",0,'1b Historical level tables'!U26)))*'1c Consumption adjusted levels'!$C$7/3.1)+IF('1b Historical level tables'!U26="-",0,'1b Historical level tables'!U26)</f>
        <v>9.0940069572011062</v>
      </c>
      <c r="V52" s="204">
        <f>((IF('1b Historical level tables'!V45="-",0,'1b Historical level tables'!V45)-(IF('1b Historical level tables'!V26="-",0,'1b Historical level tables'!V26)))*'1c Consumption adjusted levels'!$C$7/3.1)+IF('1b Historical level tables'!V26="-",0,'1b Historical level tables'!V26)</f>
        <v>8.3821328941445117</v>
      </c>
      <c r="W52" s="204">
        <f>((IF('1b Historical level tables'!W45="-",0,'1b Historical level tables'!W45)-(IF('1b Historical level tables'!W26="-",0,'1b Historical level tables'!W26)))*'1c Consumption adjusted levels'!$C$7/3.1)+IF('1b Historical level tables'!W26="-",0,'1b Historical level tables'!W26)</f>
        <v>9.0459952485453634</v>
      </c>
      <c r="X52" s="204">
        <f>((IF('1b Historical level tables'!X45="-",0,'1b Historical level tables'!X45)-(IF('1b Historical level tables'!X26="-",0,'1b Historical level tables'!X26)))*'1c Consumption adjusted levels'!$C$7/3.1)+IF('1b Historical level tables'!X26="-",0,'1b Historical level tables'!X26)</f>
        <v>9.1768606221944982</v>
      </c>
      <c r="Y52" s="204">
        <f>((IF('1b Historical level tables'!Y45="-",0,'1b Historical level tables'!Y45)-(IF('1b Historical level tables'!Y26="-",0,'1b Historical level tables'!Y26)))*'1c Consumption adjusted levels'!$C$7/3.1)+IF('1b Historical level tables'!Y26="-",0,'1b Historical level tables'!Y26)</f>
        <v>9.8184533364701281</v>
      </c>
      <c r="Z52" s="204">
        <f>((IF('1b Historical level tables'!Z45="-",0,'1b Historical level tables'!Z45)-(IF('1b Historical level tables'!Z26="-",0,'1b Historical level tables'!Z26)))*'1c Consumption adjusted levels'!$C$7/3.1)+IF('1b Historical level tables'!Z26="-",0,'1b Historical level tables'!Z26)</f>
        <v>9.190499327200607</v>
      </c>
      <c r="AA52" s="204">
        <f>((IF('1b Historical level tables'!AA45="-",0,'1b Historical level tables'!AA45)-(IF('1b Historical level tables'!AA26="-",0,'1b Historical level tables'!AA26)))*'1c Consumption adjusted levels'!$C$7/3.1)+IF('1b Historical level tables'!AA26="-",0,'1b Historical level tables'!AA26)</f>
        <v>9.3142266643629466</v>
      </c>
      <c r="AB52" s="204">
        <f>((IF('1b Historical level tables'!AB45="-",0,'1b Historical level tables'!AB45)-(IF('1b Historical level tables'!AB26="-",0,'1b Historical level tables'!AB26)))*'1c Consumption adjusted levels'!$C$7/$D$7)+IF('1b Historical level tables'!AB26="-",0,'1b Historical level tables'!AB26)</f>
        <v>9.8559539642318601</v>
      </c>
      <c r="AC52" s="204">
        <f>((IF('1b Historical level tables'!AC45="-",0,'1b Historical level tables'!AC45)-(IF('1b Historical level tables'!AC26="-",0,'1b Historical level tables'!AC26)))*'1c Consumption adjusted levels'!$C$7/$D$7)+IF('1b Historical level tables'!AC26="-",0,'1b Historical level tables'!AC26)</f>
        <v>8.4812307412264829</v>
      </c>
      <c r="AD52" s="144"/>
      <c r="AE52" s="175" t="s">
        <v>213</v>
      </c>
      <c r="AF52" s="204">
        <f>((IF('1b Historical level tables'!AF45="-",0,'1b Historical level tables'!AF45)-(IF('1b Historical level tables'!AF26="-",0,'1b Historical level tables'!AF26)))*'1c Consumption adjusted levels'!$C$8/4.2)+IF('1b Historical level tables'!AF26="-",0,'1b Historical level tables'!AF26)</f>
        <v>6.3249071127181438</v>
      </c>
      <c r="AG52" s="204">
        <f>((IF('1b Historical level tables'!AG45="-",0,'1b Historical level tables'!AG45)-(IF('1b Historical level tables'!AG26="-",0,'1b Historical level tables'!AG26)))*'1c Consumption adjusted levels'!$C$8/4.2)+IF('1b Historical level tables'!AG26="-",0,'1b Historical level tables'!AG26)</f>
        <v>6.2002667275536893</v>
      </c>
      <c r="AH52" s="204">
        <f>((IF('1b Historical level tables'!AH45="-",0,'1b Historical level tables'!AH45)-(IF('1b Historical level tables'!AH26="-",0,'1b Historical level tables'!AH26)))*'1c Consumption adjusted levels'!$C$8/4.2)+IF('1b Historical level tables'!AH26="-",0,'1b Historical level tables'!AH26)</f>
        <v>6.9564973411258082</v>
      </c>
      <c r="AI52" s="204">
        <f>((IF('1b Historical level tables'!AI45="-",0,'1b Historical level tables'!AI45)-(IF('1b Historical level tables'!AI26="-",0,'1b Historical level tables'!AI26)))*'1c Consumption adjusted levels'!$C$8/4.2)+IF('1b Historical level tables'!AI26="-",0,'1b Historical level tables'!AI26)</f>
        <v>7.4324611371846814</v>
      </c>
      <c r="AJ52" s="204">
        <f>((IF('1b Historical level tables'!AJ45="-",0,'1b Historical level tables'!AJ45)-(IF('1b Historical level tables'!AJ26="-",0,'1b Historical level tables'!AJ26)))*'1c Consumption adjusted levels'!$C$8/4.2)+IF('1b Historical level tables'!AJ26="-",0,'1b Historical level tables'!AJ26)</f>
        <v>8.3927109451944961</v>
      </c>
      <c r="AK52" s="204">
        <f>((IF('1b Historical level tables'!AK45="-",0,'1b Historical level tables'!AK45)-(IF('1b Historical level tables'!AK26="-",0,'1b Historical level tables'!AK26)))*'1c Consumption adjusted levels'!$C$8/4.2)+IF('1b Historical level tables'!AK26="-",0,'1b Historical level tables'!AK26)</f>
        <v>7.9881133268384366</v>
      </c>
      <c r="AL52" s="204">
        <f>((IF('1b Historical level tables'!AL45="-",0,'1b Historical level tables'!AL45)-(IF('1b Historical level tables'!AL26="-",0,'1b Historical level tables'!AL26)))*'1c Consumption adjusted levels'!$C$8/4.2)+IF('1b Historical level tables'!AL26="-",0,'1b Historical level tables'!AL26)</f>
        <v>7.9869722979456403</v>
      </c>
      <c r="AM52" s="204">
        <f>((IF('1b Historical level tables'!AM45="-",0,'1b Historical level tables'!AM45)-(IF('1b Historical level tables'!AM26="-",0,'1b Historical level tables'!AM26)))*'1c Consumption adjusted levels'!$C$8/4.2)+IF('1b Historical level tables'!AM26="-",0,'1b Historical level tables'!AM26)</f>
        <v>7.5684921467751893</v>
      </c>
      <c r="AN52" s="204">
        <f>((IF('1b Historical level tables'!AN45="-",0,'1b Historical level tables'!AN45)-(IF('1b Historical level tables'!AN26="-",0,'1b Historical level tables'!AN26)))*'1c Consumption adjusted levels'!$C$8/4.2)+IF('1b Historical level tables'!AN26="-",0,'1b Historical level tables'!AN26)</f>
        <v>8.3532174292224326</v>
      </c>
      <c r="AO52" s="204">
        <f>((IF('1b Historical level tables'!AO45="-",0,'1b Historical level tables'!AO45)-(IF('1b Historical level tables'!AO26="-",0,'1b Historical level tables'!AO26)))*'1c Consumption adjusted levels'!$C$8/4.2)+IF('1b Historical level tables'!AO26="-",0,'1b Historical level tables'!AO26)</f>
        <v>9.3895234456327756</v>
      </c>
      <c r="AP52" s="204">
        <f>((IF('1b Historical level tables'!AP45="-",0,'1b Historical level tables'!AP45)-(IF('1b Historical level tables'!AP26="-",0,'1b Historical level tables'!AP26)))*'1c Consumption adjusted levels'!$C$8/4.2)+IF('1b Historical level tables'!AP26="-",0,'1b Historical level tables'!AP26)</f>
        <v>13.663535796906709</v>
      </c>
      <c r="AQ52" s="172"/>
      <c r="AR52" s="204">
        <f>((IF('1b Historical level tables'!AR45="-",0,'1b Historical level tables'!AR45)-(IF('1b Historical level tables'!AR26="-",0,'1b Historical level tables'!AR26)))*'1c Consumption adjusted levels'!$C$8/4.2)+IF('1b Historical level tables'!AR26="-",0,'1b Historical level tables'!AR26)</f>
        <v>25.55678345353126</v>
      </c>
      <c r="AS52" s="204">
        <f>((IF('1b Historical level tables'!AS45="-",0,'1b Historical level tables'!AS45)-(IF('1b Historical level tables'!AS26="-",0,'1b Historical level tables'!AS26)))*'1c Consumption adjusted levels'!$C$8/4.2)+IF('1b Historical level tables'!AS26="-",0,'1b Historical level tables'!AS26)</f>
        <v>35.241927312105013</v>
      </c>
      <c r="AT52" s="204">
        <f>((IF('1b Historical level tables'!AT45="-",0,'1b Historical level tables'!AT45)-(IF('1b Historical level tables'!AT26="-",0,'1b Historical level tables'!AT26)))*'1c Consumption adjusted levels'!$C$8/4.2)+IF('1b Historical level tables'!AT26="-",0,'1b Historical level tables'!AT26)</f>
        <v>25.823725537368027</v>
      </c>
      <c r="AU52" s="204">
        <f>((IF('1b Historical level tables'!AU45="-",0,'1b Historical level tables'!AU45)-(IF('1b Historical level tables'!AU26="-",0,'1b Historical level tables'!AU26)))*'1c Consumption adjusted levels'!$C$8/4.2)+IF('1b Historical level tables'!AU26="-",0,'1b Historical level tables'!AU26)</f>
        <v>14.461595563098363</v>
      </c>
      <c r="AV52" s="204">
        <f>((IF('1b Historical level tables'!AV45="-",0,'1b Historical level tables'!AV45)-(IF('1b Historical level tables'!AV26="-",0,'1b Historical level tables'!AV26)))*'1c Consumption adjusted levels'!$C$8/4.2)+IF('1b Historical level tables'!AV26="-",0,'1b Historical level tables'!AV26)</f>
        <v>13.10652029670017</v>
      </c>
      <c r="AW52" s="204">
        <f>((IF('1b Historical level tables'!AW45="-",0,'1b Historical level tables'!AW45)-(IF('1b Historical level tables'!AW26="-",0,'1b Historical level tables'!AW26)))*'1c Consumption adjusted levels'!$C$8/4.2)+IF('1b Historical level tables'!AW26="-",0,'1b Historical level tables'!AW26)</f>
        <v>13.830527811836163</v>
      </c>
      <c r="AX52" s="204">
        <f>((IF('1b Historical level tables'!AX45="-",0,'1b Historical level tables'!AX45)-(IF('1b Historical level tables'!AX26="-",0,'1b Historical level tables'!AX26)))*'1c Consumption adjusted levels'!$C$8/4.2)+IF('1b Historical level tables'!AX26="-",0,'1b Historical level tables'!AX26)</f>
        <v>12.104532478174871</v>
      </c>
      <c r="AY52" s="204">
        <f>((IF('1b Historical level tables'!AY45="-",0,'1b Historical level tables'!AY45)-(IF('1b Historical level tables'!AY26="-",0,'1b Historical level tables'!AY26)))*'1c Consumption adjusted levels'!$C$8/4.2)+IF('1b Historical level tables'!AY26="-",0,'1b Historical level tables'!AY26)</f>
        <v>11.016852438877608</v>
      </c>
      <c r="AZ52" s="204">
        <f>((IF('1b Historical level tables'!AZ45="-",0,'1b Historical level tables'!AZ45)-(IF('1b Historical level tables'!AZ26="-",0,'1b Historical level tables'!AZ26)))*'1c Consumption adjusted levels'!$C$8/4.2)+IF('1b Historical level tables'!AZ26="-",0,'1b Historical level tables'!AZ26)</f>
        <v>12.03232354258072</v>
      </c>
      <c r="BA52" s="204">
        <f>((IF('1b Historical level tables'!BA45="-",0,'1b Historical level tables'!BA45)-(IF('1b Historical level tables'!BA26="-",0,'1b Historical level tables'!BA26)))*'1c Consumption adjusted levels'!$C$8/4.2)+IF('1b Historical level tables'!BA26="-",0,'1b Historical level tables'!BA26)</f>
        <v>12.292250559087114</v>
      </c>
      <c r="BB52" s="204">
        <f>((IF('1b Historical level tables'!BB45="-",0,'1b Historical level tables'!BB45)-(IF('1b Historical level tables'!BB26="-",0,'1b Historical level tables'!BB26)))*'1c Consumption adjusted levels'!$C$8/4.2)+IF('1b Historical level tables'!BB26="-",0,'1b Historical level tables'!BB26)</f>
        <v>13.167593192569786</v>
      </c>
      <c r="BC52" s="204">
        <f>((IF('1b Historical level tables'!BC45="-",0,'1b Historical level tables'!BC45)-(IF('1b Historical level tables'!BC26="-",0,'1b Historical level tables'!BC26)))*'1c Consumption adjusted levels'!$C$8/4.2)+IF('1b Historical level tables'!BC26="-",0,'1b Historical level tables'!BC26)</f>
        <v>12.366727267345073</v>
      </c>
      <c r="BD52" s="204">
        <f>((IF('1b Historical level tables'!BD45="-",0,'1b Historical level tables'!BD45)-(IF('1b Historical level tables'!BD26="-",0,'1b Historical level tables'!BD26)))*'1c Consumption adjusted levels'!$C$8/4.2)+IF('1b Historical level tables'!BD26="-",0,'1b Historical level tables'!BD26)</f>
        <v>12.51859187170311</v>
      </c>
      <c r="BE52" s="204">
        <f>((IF('1b Historical level tables'!BE45="-",0,'1b Historical level tables'!BE45)-(IF('1b Historical level tables'!BE26="-",0,'1b Historical level tables'!BE26)))*'1c Consumption adjusted levels'!$C$8/$D$8)+IF('1b Historical level tables'!BE26="-",0,'1b Historical level tables'!BE26)</f>
        <v>13.205619447335872</v>
      </c>
      <c r="BF52" s="204">
        <f>((IF('1b Historical level tables'!BF45="-",0,'1b Historical level tables'!BF45)-(IF('1b Historical level tables'!BF26="-",0,'1b Historical level tables'!BF26)))*'1c Consumption adjusted levels'!$C$8/$D$8)+IF('1b Historical level tables'!BF26="-",0,'1b Historical level tables'!BF26)</f>
        <v>11.188701515578588</v>
      </c>
      <c r="BH52" s="175" t="s">
        <v>213</v>
      </c>
      <c r="BI52" s="204">
        <f>((IF('1b Historical level tables'!BI45="-",0,'1b Historical level tables'!BI45)-(IF('1b Historical level tables'!BI26="-",0,'1b Historical level tables'!BI26)))*'1c Consumption adjusted levels'!$C$9/12)+IF('1b Historical level tables'!BI26="-",0,'1b Historical level tables'!BI26)</f>
        <v>4.5714499977937937</v>
      </c>
      <c r="BJ52" s="204">
        <f>((IF('1b Historical level tables'!BJ45="-",0,'1b Historical level tables'!BJ45)-(IF('1b Historical level tables'!BJ26="-",0,'1b Historical level tables'!BJ26)))*'1c Consumption adjusted levels'!$C$9/12)+IF('1b Historical level tables'!BJ26="-",0,'1b Historical level tables'!BJ26)</f>
        <v>4.5624077610973526</v>
      </c>
      <c r="BK52" s="204">
        <f>((IF('1b Historical level tables'!BK45="-",0,'1b Historical level tables'!BK45)-(IF('1b Historical level tables'!BK26="-",0,'1b Historical level tables'!BK26)))*'1c Consumption adjusted levels'!$C$9/12)+IF('1b Historical level tables'!BK26="-",0,'1b Historical level tables'!BK26)</f>
        <v>4.8793821026100916</v>
      </c>
      <c r="BL52" s="204">
        <f>((IF('1b Historical level tables'!BL45="-",0,'1b Historical level tables'!BL45)-(IF('1b Historical level tables'!BL26="-",0,'1b Historical level tables'!BL26)))*'1c Consumption adjusted levels'!$C$9/12)+IF('1b Historical level tables'!BL26="-",0,'1b Historical level tables'!BL26)</f>
        <v>5.4469170247341969</v>
      </c>
      <c r="BM52" s="204">
        <f>((IF('1b Historical level tables'!BM45="-",0,'1b Historical level tables'!BM45)-(IF('1b Historical level tables'!BM26="-",0,'1b Historical level tables'!BM26)))*'1c Consumption adjusted levels'!$C$9/12)+IF('1b Historical level tables'!BM26="-",0,'1b Historical level tables'!BM26)</f>
        <v>6.0466621010135473</v>
      </c>
      <c r="BN52" s="204">
        <f>((IF('1b Historical level tables'!BN45="-",0,'1b Historical level tables'!BN45)-(IF('1b Historical level tables'!BN26="-",0,'1b Historical level tables'!BN26)))*'1c Consumption adjusted levels'!$C$9/12)+IF('1b Historical level tables'!BN26="-",0,'1b Historical level tables'!BN26)</f>
        <v>5.3421306274159219</v>
      </c>
      <c r="BO52" s="204">
        <f>((IF('1b Historical level tables'!BO45="-",0,'1b Historical level tables'!BO45)-(IF('1b Historical level tables'!BO26="-",0,'1b Historical level tables'!BO26)))*'1c Consumption adjusted levels'!$C$9/12)+IF('1b Historical level tables'!BO26="-",0,'1b Historical level tables'!BO26)</f>
        <v>5.0818389626298295</v>
      </c>
      <c r="BP52" s="204">
        <f>((IF('1b Historical level tables'!BP45="-",0,'1b Historical level tables'!BP45)-(IF('1b Historical level tables'!BP26="-",0,'1b Historical level tables'!BP26)))*'1c Consumption adjusted levels'!$C$9/12)+IF('1b Historical level tables'!BP26="-",0,'1b Historical level tables'!BP26)</f>
        <v>4.2552476696401902</v>
      </c>
      <c r="BQ52" s="204">
        <f>((IF('1b Historical level tables'!BQ45="-",0,'1b Historical level tables'!BQ45)-(IF('1b Historical level tables'!BQ26="-",0,'1b Historical level tables'!BQ26)))*'1c Consumption adjusted levels'!$C$9/12)+IF('1b Historical level tables'!BQ26="-",0,'1b Historical level tables'!BQ26)</f>
        <v>4.9009533579234379</v>
      </c>
      <c r="BR52" s="204">
        <f>((IF('1b Historical level tables'!BR45="-",0,'1b Historical level tables'!BR45)-(IF('1b Historical level tables'!BR26="-",0,'1b Historical level tables'!BR26)))*'1c Consumption adjusted levels'!$C$9/12)+IF('1b Historical level tables'!BR26="-",0,'1b Historical level tables'!BR26)</f>
        <v>6.0335168638624408</v>
      </c>
      <c r="BS52" s="204">
        <f>((IF('1b Historical level tables'!BS45="-",0,'1b Historical level tables'!BS45)-(IF('1b Historical level tables'!BS26="-",0,'1b Historical level tables'!BS26)))*'1c Consumption adjusted levels'!$C$9/12)+IF('1b Historical level tables'!BS26="-",0,'1b Historical level tables'!BS26)</f>
        <v>10.559824322466428</v>
      </c>
      <c r="BT52" s="172"/>
      <c r="BU52" s="204">
        <f>((IF('1b Historical level tables'!BU45="-",0,'1b Historical level tables'!BU45)-(IF('1b Historical level tables'!BU26="-",0,'1b Historical level tables'!BU26)))*'1c Consumption adjusted levels'!$C$9/12)+IF('1b Historical level tables'!BU26="-",0,'1b Historical level tables'!BU26)</f>
        <v>22.367818012275766</v>
      </c>
      <c r="BV52" s="204">
        <f>((IF('1b Historical level tables'!BV45="-",0,'1b Historical level tables'!BV45)-(IF('1b Historical level tables'!BV26="-",0,'1b Historical level tables'!BV26)))*'1c Consumption adjusted levels'!$C$9/12)+IF('1b Historical level tables'!BV26="-",0,'1b Historical level tables'!BV26)</f>
        <v>26.031673614285996</v>
      </c>
      <c r="BW52" s="204">
        <f>((IF('1b Historical level tables'!BW45="-",0,'1b Historical level tables'!BW45)-(IF('1b Historical level tables'!BW26="-",0,'1b Historical level tables'!BW26)))*'1c Consumption adjusted levels'!$C$9/12)+IF('1b Historical level tables'!BW26="-",0,'1b Historical level tables'!BW26)</f>
        <v>19.036409194870721</v>
      </c>
      <c r="BX52" s="204">
        <f>((IF('1b Historical level tables'!BX45="-",0,'1b Historical level tables'!BX45)-(IF('1b Historical level tables'!BX26="-",0,'1b Historical level tables'!BX26)))*'1c Consumption adjusted levels'!$C$9/12)+IF('1b Historical level tables'!BX26="-",0,'1b Historical level tables'!BX26)</f>
        <v>10.977090885180646</v>
      </c>
      <c r="BY52" s="204">
        <f>((IF('1b Historical level tables'!BY45="-",0,'1b Historical level tables'!BY45)-(IF('1b Historical level tables'!BY26="-",0,'1b Historical level tables'!BY26)))*'1c Consumption adjusted levels'!$C$9/12)+IF('1b Historical level tables'!BY26="-",0,'1b Historical level tables'!BY26)</f>
        <v>9.9997239848258079</v>
      </c>
      <c r="BZ52" s="204">
        <f>((IF('1b Historical level tables'!BZ45="-",0,'1b Historical level tables'!BZ45)-(IF('1b Historical level tables'!BZ26="-",0,'1b Historical level tables'!BZ26)))*'1c Consumption adjusted levels'!$C$9/12)+IF('1b Historical level tables'!BZ26="-",0,'1b Historical level tables'!BZ26)</f>
        <v>10.827784758978982</v>
      </c>
      <c r="CA52" s="204">
        <f>((IF('1b Historical level tables'!CA45="-",0,'1b Historical level tables'!CA45)-(IF('1b Historical level tables'!CA26="-",0,'1b Historical level tables'!CA26)))*'1c Consumption adjusted levels'!$C$9/12)+IF('1b Historical level tables'!CA26="-",0,'1b Historical level tables'!CA26)</f>
        <v>8.6796876879254441</v>
      </c>
      <c r="CB52" s="204">
        <f>((IF('1b Historical level tables'!CB45="-",0,'1b Historical level tables'!CB45)-(IF('1b Historical level tables'!CB26="-",0,'1b Historical level tables'!CB26)))*'1c Consumption adjusted levels'!$C$9/12)+IF('1b Historical level tables'!CB26="-",0,'1b Historical level tables'!CB26)</f>
        <v>7.7931234419124928</v>
      </c>
      <c r="CC52" s="204">
        <f>((IF('1b Historical level tables'!CC45="-",0,'1b Historical level tables'!CC45)-(IF('1b Historical level tables'!CC26="-",0,'1b Historical level tables'!CC26)))*'1c Consumption adjusted levels'!$C$9/12)+IF('1b Historical level tables'!CC26="-",0,'1b Historical level tables'!CC26)</f>
        <v>9.1164897212338687</v>
      </c>
      <c r="CD52" s="204">
        <f>((IF('1b Historical level tables'!CD45="-",0,'1b Historical level tables'!CD45)-(IF('1b Historical level tables'!CD26="-",0,'1b Historical level tables'!CD26)))*'1c Consumption adjusted levels'!$C$9/12)+IF('1b Historical level tables'!CD26="-",0,'1b Historical level tables'!CD26)</f>
        <v>9.2724567058185112</v>
      </c>
      <c r="CE52" s="204">
        <f>((IF('1b Historical level tables'!CE45="-",0,'1b Historical level tables'!CE45)-(IF('1b Historical level tables'!CE26="-",0,'1b Historical level tables'!CE26)))*'1c Consumption adjusted levels'!$C$9/12)+IF('1b Historical level tables'!CE26="-",0,'1b Historical level tables'!CE26)</f>
        <v>10.133875713121704</v>
      </c>
      <c r="CF52" s="204">
        <f>((IF('1b Historical level tables'!CF45="-",0,'1b Historical level tables'!CF45)-(IF('1b Historical level tables'!CF26="-",0,'1b Historical level tables'!CF26)))*'1c Consumption adjusted levels'!$C$9/12)+IF('1b Historical level tables'!CF26="-",0,'1b Historical level tables'!CF26)</f>
        <v>8.9517969364765584</v>
      </c>
      <c r="CG52" s="204">
        <f>((IF('1b Historical level tables'!CG45="-",0,'1b Historical level tables'!CG45)-(IF('1b Historical level tables'!CG26="-",0,'1b Historical level tables'!CG26)))*'1c Consumption adjusted levels'!$C$9/12)+IF('1b Historical level tables'!CG26="-",0,'1b Historical level tables'!CG26)</f>
        <v>8.941866855156654</v>
      </c>
      <c r="CH52" s="204">
        <f>((IF('1b Historical level tables'!CH45="-",0,'1b Historical level tables'!CH45)-(IF('1b Historical level tables'!CH26="-",0,'1b Historical level tables'!CH26)))*'1c Consumption adjusted levels'!$C$9/$D$9)+IF('1b Historical level tables'!CH26="-",0,'1b Historical level tables'!CH26)</f>
        <v>8.436723483177655</v>
      </c>
      <c r="CI52" s="204">
        <f>((IF('1b Historical level tables'!CI45="-",0,'1b Historical level tables'!CI45)-(IF('1b Historical level tables'!CI26="-",0,'1b Historical level tables'!CI26)))*'1c Consumption adjusted levels'!$C$9/$D$9)+IF('1b Historical level tables'!CI26="-",0,'1b Historical level tables'!CI26)</f>
        <v>7.2542082919083004</v>
      </c>
      <c r="CJ52" s="144"/>
      <c r="CK52" s="175" t="s">
        <v>213</v>
      </c>
      <c r="CL52" s="204">
        <f t="shared" si="51"/>
        <v>9.3217989320468391</v>
      </c>
      <c r="CM52" s="204">
        <f t="shared" si="52"/>
        <v>9.2268910504048591</v>
      </c>
      <c r="CN52" s="204">
        <f t="shared" si="53"/>
        <v>10.110342543935303</v>
      </c>
      <c r="CO52" s="204">
        <f t="shared" si="54"/>
        <v>11.038855072271804</v>
      </c>
      <c r="CP52" s="204">
        <f t="shared" si="55"/>
        <v>12.337921562505697</v>
      </c>
      <c r="CQ52" s="204">
        <f t="shared" si="56"/>
        <v>11.353316298769574</v>
      </c>
      <c r="CR52" s="204">
        <f t="shared" si="57"/>
        <v>11.116175739626403</v>
      </c>
      <c r="CS52" s="204">
        <f t="shared" si="58"/>
        <v>10.013074872666852</v>
      </c>
      <c r="CT52" s="204">
        <f t="shared" si="59"/>
        <v>11.224691187238797</v>
      </c>
      <c r="CU52" s="204">
        <f t="shared" si="60"/>
        <v>13.041251485231683</v>
      </c>
      <c r="CV52" s="204">
        <f t="shared" si="61"/>
        <v>20.658037006675023</v>
      </c>
      <c r="CW52" s="172"/>
      <c r="CX52" s="204">
        <f t="shared" si="37"/>
        <v>41.184844394143653</v>
      </c>
      <c r="CY52" s="204">
        <f t="shared" si="38"/>
        <v>50.631155800246333</v>
      </c>
      <c r="CZ52" s="204">
        <f t="shared" si="39"/>
        <v>37.437835533543506</v>
      </c>
      <c r="DA52" s="204">
        <f t="shared" si="40"/>
        <v>21.697159528422318</v>
      </c>
      <c r="DB52" s="204">
        <f t="shared" si="41"/>
        <v>19.702785174554428</v>
      </c>
      <c r="DC52" s="204">
        <f t="shared" si="42"/>
        <v>20.998966305771059</v>
      </c>
      <c r="DD52" s="204">
        <f t="shared" si="43"/>
        <v>17.77369464512655</v>
      </c>
      <c r="DE52" s="204">
        <f t="shared" si="44"/>
        <v>16.175256336057004</v>
      </c>
      <c r="DF52" s="204">
        <f t="shared" si="45"/>
        <v>18.162484969779232</v>
      </c>
      <c r="DG52" s="204">
        <f t="shared" si="46"/>
        <v>18.449317328013009</v>
      </c>
      <c r="DH52" s="204">
        <f t="shared" si="47"/>
        <v>19.952329049591832</v>
      </c>
      <c r="DI52" s="204">
        <f t="shared" si="48"/>
        <v>18.142296263677167</v>
      </c>
      <c r="DJ52" s="204">
        <f t="shared" si="49"/>
        <v>18.256093519519602</v>
      </c>
      <c r="DK52" s="204">
        <f t="shared" si="50"/>
        <v>18.292677447409517</v>
      </c>
      <c r="DL52" s="204">
        <f t="shared" si="50"/>
        <v>15.735439033134783</v>
      </c>
    </row>
    <row r="53" spans="2:116" s="158" customFormat="1" ht="10.5" customHeight="1">
      <c r="B53" s="174" t="s">
        <v>214</v>
      </c>
      <c r="C53" s="204">
        <f>((IF('1b Historical level tables'!C46="-",0,'1b Historical level tables'!C46)-(IF('1b Historical level tables'!C27="-",0,'1b Historical level tables'!C27)))*'1c Consumption adjusted levels'!$C$7/3.1)+IF('1b Historical level tables'!C27="-",0,'1b Historical level tables'!C27)</f>
        <v>0</v>
      </c>
      <c r="D53" s="204">
        <f>((IF('1b Historical level tables'!D46="-",0,'1b Historical level tables'!D46)-(IF('1b Historical level tables'!D27="-",0,'1b Historical level tables'!D27)))*'1c Consumption adjusted levels'!$C$7/3.1)+IF('1b Historical level tables'!D27="-",0,'1b Historical level tables'!D27)</f>
        <v>0</v>
      </c>
      <c r="E53" s="204">
        <f>((IF('1b Historical level tables'!E46="-",0,'1b Historical level tables'!E46)-(IF('1b Historical level tables'!E27="-",0,'1b Historical level tables'!E27)))*'1c Consumption adjusted levels'!$C$7/3.1)+IF('1b Historical level tables'!E27="-",0,'1b Historical level tables'!E27)</f>
        <v>0</v>
      </c>
      <c r="F53" s="204">
        <f>((IF('1b Historical level tables'!F46="-",0,'1b Historical level tables'!F46)-(IF('1b Historical level tables'!F27="-",0,'1b Historical level tables'!F27)))*'1c Consumption adjusted levels'!$C$7/3.1)+IF('1b Historical level tables'!F27="-",0,'1b Historical level tables'!F27)</f>
        <v>0</v>
      </c>
      <c r="G53" s="204">
        <f>((IF('1b Historical level tables'!G46="-",0,'1b Historical level tables'!G46)-(IF('1b Historical level tables'!G27="-",0,'1b Historical level tables'!G27)))*'1c Consumption adjusted levels'!$C$7/3.1)+IF('1b Historical level tables'!G27="-",0,'1b Historical level tables'!G27)</f>
        <v>0</v>
      </c>
      <c r="H53" s="204">
        <f>((IF('1b Historical level tables'!H46="-",0,'1b Historical level tables'!H46)-(IF('1b Historical level tables'!H27="-",0,'1b Historical level tables'!H27)))*'1c Consumption adjusted levels'!$C$7/3.1)+IF('1b Historical level tables'!H27="-",0,'1b Historical level tables'!H27)</f>
        <v>0</v>
      </c>
      <c r="I53" s="204">
        <f>((IF('1b Historical level tables'!I46="-",0,'1b Historical level tables'!I46)-(IF('1b Historical level tables'!I27="-",0,'1b Historical level tables'!I27)))*'1c Consumption adjusted levels'!$C$7/3.1)+IF('1b Historical level tables'!I27="-",0,'1b Historical level tables'!I27)</f>
        <v>0</v>
      </c>
      <c r="J53" s="204">
        <f>((IF('1b Historical level tables'!J46="-",0,'1b Historical level tables'!J46)-(IF('1b Historical level tables'!J27="-",0,'1b Historical level tables'!J27)))*'1c Consumption adjusted levels'!$C$7/3.1)+IF('1b Historical level tables'!J27="-",0,'1b Historical level tables'!J27)</f>
        <v>0</v>
      </c>
      <c r="K53" s="204">
        <f>((IF('1b Historical level tables'!K46="-",0,'1b Historical level tables'!K46)-(IF('1b Historical level tables'!K27="-",0,'1b Historical level tables'!K27)))*'1c Consumption adjusted levels'!$C$7/3.1)+IF('1b Historical level tables'!K27="-",0,'1b Historical level tables'!K27)</f>
        <v>0</v>
      </c>
      <c r="L53" s="204">
        <f>((IF('1b Historical level tables'!L46="-",0,'1b Historical level tables'!L46)-(IF('1b Historical level tables'!L27="-",0,'1b Historical level tables'!L27)))*'1c Consumption adjusted levels'!$C$7/3.1)+IF('1b Historical level tables'!L27="-",0,'1b Historical level tables'!L27)</f>
        <v>0</v>
      </c>
      <c r="M53" s="204">
        <f>((IF('1b Historical level tables'!M46="-",0,'1b Historical level tables'!M46)-(IF('1b Historical level tables'!M27="-",0,'1b Historical level tables'!M27)))*'1c Consumption adjusted levels'!$C$7/3.1)+IF('1b Historical level tables'!M27="-",0,'1b Historical level tables'!M27)</f>
        <v>0</v>
      </c>
      <c r="N53" s="172"/>
      <c r="O53" s="204">
        <f>((IF('1b Historical level tables'!O46="-",0,'1b Historical level tables'!O46)-(IF('1b Historical level tables'!O27="-",0,'1b Historical level tables'!O27)))*'1c Consumption adjusted levels'!$C$7/3.1)+IF('1b Historical level tables'!O27="-",0,'1b Historical level tables'!O27)</f>
        <v>0</v>
      </c>
      <c r="P53" s="204">
        <f>((IF('1b Historical level tables'!P46="-",0,'1b Historical level tables'!P46)-(IF('1b Historical level tables'!P27="-",0,'1b Historical level tables'!P27)))*'1c Consumption adjusted levels'!$C$7/3.1)+IF('1b Historical level tables'!P27="-",0,'1b Historical level tables'!P27)</f>
        <v>0</v>
      </c>
      <c r="Q53" s="204">
        <f>((IF('1b Historical level tables'!Q46="-",0,'1b Historical level tables'!Q46)-(IF('1b Historical level tables'!Q27="-",0,'1b Historical level tables'!Q27)))*'1c Consumption adjusted levels'!$C$7/3.1)+IF('1b Historical level tables'!Q27="-",0,'1b Historical level tables'!Q27)</f>
        <v>0</v>
      </c>
      <c r="R53" s="204">
        <f>((IF('1b Historical level tables'!R46="-",0,'1b Historical level tables'!R46)-(IF('1b Historical level tables'!R27="-",0,'1b Historical level tables'!R27)))*'1c Consumption adjusted levels'!$C$7/3.1)+IF('1b Historical level tables'!R27="-",0,'1b Historical level tables'!R27)</f>
        <v>0</v>
      </c>
      <c r="S53" s="204">
        <f>((IF('1b Historical level tables'!S46="-",0,'1b Historical level tables'!S46)-(IF('1b Historical level tables'!S27="-",0,'1b Historical level tables'!S27)))*'1c Consumption adjusted levels'!$C$7/3.1)+IF('1b Historical level tables'!S27="-",0,'1b Historical level tables'!S27)</f>
        <v>0</v>
      </c>
      <c r="T53" s="204">
        <f>((IF('1b Historical level tables'!T46="-",0,'1b Historical level tables'!T46)-(IF('1b Historical level tables'!T27="-",0,'1b Historical level tables'!T27)))*'1c Consumption adjusted levels'!$C$7/3.1)+IF('1b Historical level tables'!T27="-",0,'1b Historical level tables'!T27)</f>
        <v>0</v>
      </c>
      <c r="U53" s="204">
        <f>((IF('1b Historical level tables'!U46="-",0,'1b Historical level tables'!U46)-(IF('1b Historical level tables'!U27="-",0,'1b Historical level tables'!U27)))*'1c Consumption adjusted levels'!$C$7/3.1)+IF('1b Historical level tables'!U27="-",0,'1b Historical level tables'!U27)</f>
        <v>4.2026916091874842</v>
      </c>
      <c r="V53" s="204">
        <f>((IF('1b Historical level tables'!V46="-",0,'1b Historical level tables'!V46)-(IF('1b Historical level tables'!V27="-",0,'1b Historical level tables'!V27)))*'1c Consumption adjusted levels'!$C$7/3.1)+IF('1b Historical level tables'!V27="-",0,'1b Historical level tables'!V27)</f>
        <v>4.101284161540768</v>
      </c>
      <c r="W53" s="204">
        <f>((IF('1b Historical level tables'!W46="-",0,'1b Historical level tables'!W46)-(IF('1b Historical level tables'!W27="-",0,'1b Historical level tables'!W27)))*'1c Consumption adjusted levels'!$C$7/3.1)+IF('1b Historical level tables'!W27="-",0,'1b Historical level tables'!W27)</f>
        <v>3.6313634427668116</v>
      </c>
      <c r="X53" s="204">
        <f>((IF('1b Historical level tables'!X46="-",0,'1b Historical level tables'!X46)-(IF('1b Historical level tables'!X27="-",0,'1b Historical level tables'!X27)))*'1c Consumption adjusted levels'!$C$7/3.1)+IF('1b Historical level tables'!X27="-",0,'1b Historical level tables'!X27)</f>
        <v>3.6094886397100647</v>
      </c>
      <c r="Y53" s="204">
        <f>((IF('1b Historical level tables'!Y46="-",0,'1b Historical level tables'!Y46)-(IF('1b Historical level tables'!Y27="-",0,'1b Historical level tables'!Y27)))*'1c Consumption adjusted levels'!$C$7/3.1)+IF('1b Historical level tables'!Y27="-",0,'1b Historical level tables'!Y27)</f>
        <v>3.4849647547456195</v>
      </c>
      <c r="Z53" s="204">
        <f>((IF('1b Historical level tables'!Z46="-",0,'1b Historical level tables'!Z46)-(IF('1b Historical level tables'!Z27="-",0,'1b Historical level tables'!Z27)))*'1c Consumption adjusted levels'!$C$7/3.1)+IF('1b Historical level tables'!Z27="-",0,'1b Historical level tables'!Z27)</f>
        <v>5.2073254872280623</v>
      </c>
      <c r="AA53" s="204">
        <f>((IF('1b Historical level tables'!AA46="-",0,'1b Historical level tables'!AA46)-(IF('1b Historical level tables'!AA27="-",0,'1b Historical level tables'!AA27)))*'1c Consumption adjusted levels'!$C$7/3.1)+IF('1b Historical level tables'!AA27="-",0,'1b Historical level tables'!AA27)</f>
        <v>5.1277906851755555</v>
      </c>
      <c r="AB53" s="204">
        <f>((IF('1b Historical level tables'!AB46="-",0,'1b Historical level tables'!AB46)-(IF('1b Historical level tables'!AB27="-",0,'1b Historical level tables'!AB27)))*'1c Consumption adjusted levels'!$C$7/$D$7)+IF('1b Historical level tables'!AB27="-",0,'1b Historical level tables'!AB27)</f>
        <v>5.0365065432699927</v>
      </c>
      <c r="AC53" s="204">
        <f>((IF('1b Historical level tables'!AC46="-",0,'1b Historical level tables'!AC46)-(IF('1b Historical level tables'!AC27="-",0,'1b Historical level tables'!AC27)))*'1c Consumption adjusted levels'!$C$7/$D$7)+IF('1b Historical level tables'!AC27="-",0,'1b Historical level tables'!AC27)</f>
        <v>4.7245584186095924</v>
      </c>
      <c r="AD53" s="144"/>
      <c r="AE53" s="174" t="s">
        <v>214</v>
      </c>
      <c r="AF53" s="204">
        <f>((IF('1b Historical level tables'!AF46="-",0,'1b Historical level tables'!AF46)-(IF('1b Historical level tables'!AF27="-",0,'1b Historical level tables'!AF27)))*'1c Consumption adjusted levels'!$C$8/4.2)+IF('1b Historical level tables'!AF27="-",0,'1b Historical level tables'!AF27)</f>
        <v>0</v>
      </c>
      <c r="AG53" s="204">
        <f>((IF('1b Historical level tables'!AG46="-",0,'1b Historical level tables'!AG46)-(IF('1b Historical level tables'!AG27="-",0,'1b Historical level tables'!AG27)))*'1c Consumption adjusted levels'!$C$8/4.2)+IF('1b Historical level tables'!AG27="-",0,'1b Historical level tables'!AG27)</f>
        <v>0</v>
      </c>
      <c r="AH53" s="204">
        <f>((IF('1b Historical level tables'!AH46="-",0,'1b Historical level tables'!AH46)-(IF('1b Historical level tables'!AH27="-",0,'1b Historical level tables'!AH27)))*'1c Consumption adjusted levels'!$C$8/4.2)+IF('1b Historical level tables'!AH27="-",0,'1b Historical level tables'!AH27)</f>
        <v>0</v>
      </c>
      <c r="AI53" s="204">
        <f>((IF('1b Historical level tables'!AI46="-",0,'1b Historical level tables'!AI46)-(IF('1b Historical level tables'!AI27="-",0,'1b Historical level tables'!AI27)))*'1c Consumption adjusted levels'!$C$8/4.2)+IF('1b Historical level tables'!AI27="-",0,'1b Historical level tables'!AI27)</f>
        <v>0</v>
      </c>
      <c r="AJ53" s="204">
        <f>((IF('1b Historical level tables'!AJ46="-",0,'1b Historical level tables'!AJ46)-(IF('1b Historical level tables'!AJ27="-",0,'1b Historical level tables'!AJ27)))*'1c Consumption adjusted levels'!$C$8/4.2)+IF('1b Historical level tables'!AJ27="-",0,'1b Historical level tables'!AJ27)</f>
        <v>0</v>
      </c>
      <c r="AK53" s="204">
        <f>((IF('1b Historical level tables'!AK46="-",0,'1b Historical level tables'!AK46)-(IF('1b Historical level tables'!AK27="-",0,'1b Historical level tables'!AK27)))*'1c Consumption adjusted levels'!$C$8/4.2)+IF('1b Historical level tables'!AK27="-",0,'1b Historical level tables'!AK27)</f>
        <v>0</v>
      </c>
      <c r="AL53" s="204">
        <f>((IF('1b Historical level tables'!AL46="-",0,'1b Historical level tables'!AL46)-(IF('1b Historical level tables'!AL27="-",0,'1b Historical level tables'!AL27)))*'1c Consumption adjusted levels'!$C$8/4.2)+IF('1b Historical level tables'!AL27="-",0,'1b Historical level tables'!AL27)</f>
        <v>0</v>
      </c>
      <c r="AM53" s="204">
        <f>((IF('1b Historical level tables'!AM46="-",0,'1b Historical level tables'!AM46)-(IF('1b Historical level tables'!AM27="-",0,'1b Historical level tables'!AM27)))*'1c Consumption adjusted levels'!$C$8/4.2)+IF('1b Historical level tables'!AM27="-",0,'1b Historical level tables'!AM27)</f>
        <v>0</v>
      </c>
      <c r="AN53" s="204">
        <f>((IF('1b Historical level tables'!AN46="-",0,'1b Historical level tables'!AN46)-(IF('1b Historical level tables'!AN27="-",0,'1b Historical level tables'!AN27)))*'1c Consumption adjusted levels'!$C$8/4.2)+IF('1b Historical level tables'!AN27="-",0,'1b Historical level tables'!AN27)</f>
        <v>0</v>
      </c>
      <c r="AO53" s="204">
        <f>((IF('1b Historical level tables'!AO46="-",0,'1b Historical level tables'!AO46)-(IF('1b Historical level tables'!AO27="-",0,'1b Historical level tables'!AO27)))*'1c Consumption adjusted levels'!$C$8/4.2)+IF('1b Historical level tables'!AO27="-",0,'1b Historical level tables'!AO27)</f>
        <v>0</v>
      </c>
      <c r="AP53" s="204">
        <f>((IF('1b Historical level tables'!AP46="-",0,'1b Historical level tables'!AP46)-(IF('1b Historical level tables'!AP27="-",0,'1b Historical level tables'!AP27)))*'1c Consumption adjusted levels'!$C$8/4.2)+IF('1b Historical level tables'!AP27="-",0,'1b Historical level tables'!AP27)</f>
        <v>0</v>
      </c>
      <c r="AQ53" s="172"/>
      <c r="AR53" s="204">
        <f>((IF('1b Historical level tables'!AR46="-",0,'1b Historical level tables'!AR46)-(IF('1b Historical level tables'!AR27="-",0,'1b Historical level tables'!AR27)))*'1c Consumption adjusted levels'!$C$8/4.2)+IF('1b Historical level tables'!AR27="-",0,'1b Historical level tables'!AR27)</f>
        <v>0</v>
      </c>
      <c r="AS53" s="204">
        <f>((IF('1b Historical level tables'!AS46="-",0,'1b Historical level tables'!AS46)-(IF('1b Historical level tables'!AS27="-",0,'1b Historical level tables'!AS27)))*'1c Consumption adjusted levels'!$C$8/4.2)+IF('1b Historical level tables'!AS27="-",0,'1b Historical level tables'!AS27)</f>
        <v>0</v>
      </c>
      <c r="AT53" s="204">
        <f>((IF('1b Historical level tables'!AT46="-",0,'1b Historical level tables'!AT46)-(IF('1b Historical level tables'!AT27="-",0,'1b Historical level tables'!AT27)))*'1c Consumption adjusted levels'!$C$8/4.2)+IF('1b Historical level tables'!AT27="-",0,'1b Historical level tables'!AT27)</f>
        <v>0</v>
      </c>
      <c r="AU53" s="204">
        <f>((IF('1b Historical level tables'!AU46="-",0,'1b Historical level tables'!AU46)-(IF('1b Historical level tables'!AU27="-",0,'1b Historical level tables'!AU27)))*'1c Consumption adjusted levels'!$C$8/4.2)+IF('1b Historical level tables'!AU27="-",0,'1b Historical level tables'!AU27)</f>
        <v>0</v>
      </c>
      <c r="AV53" s="204">
        <f>((IF('1b Historical level tables'!AV46="-",0,'1b Historical level tables'!AV46)-(IF('1b Historical level tables'!AV27="-",0,'1b Historical level tables'!AV27)))*'1c Consumption adjusted levels'!$C$8/4.2)+IF('1b Historical level tables'!AV27="-",0,'1b Historical level tables'!AV27)</f>
        <v>0</v>
      </c>
      <c r="AW53" s="204">
        <f>((IF('1b Historical level tables'!AW46="-",0,'1b Historical level tables'!AW46)-(IF('1b Historical level tables'!AW27="-",0,'1b Historical level tables'!AW27)))*'1c Consumption adjusted levels'!$C$8/4.2)+IF('1b Historical level tables'!AW27="-",0,'1b Historical level tables'!AW27)</f>
        <v>0</v>
      </c>
      <c r="AX53" s="204">
        <f>((IF('1b Historical level tables'!AX46="-",0,'1b Historical level tables'!AX46)-(IF('1b Historical level tables'!AX27="-",0,'1b Historical level tables'!AX27)))*'1c Consumption adjusted levels'!$C$8/4.2)+IF('1b Historical level tables'!AX27="-",0,'1b Historical level tables'!AX27)</f>
        <v>5.0878666300591666</v>
      </c>
      <c r="AY53" s="204">
        <f>((IF('1b Historical level tables'!AY46="-",0,'1b Historical level tables'!AY46)-(IF('1b Historical level tables'!AY27="-",0,'1b Historical level tables'!AY27)))*'1c Consumption adjusted levels'!$C$8/4.2)+IF('1b Historical level tables'!AY27="-",0,'1b Historical level tables'!AY27)</f>
        <v>4.8343661242711251</v>
      </c>
      <c r="AZ53" s="204">
        <f>((IF('1b Historical level tables'!AZ46="-",0,'1b Historical level tables'!AZ46)-(IF('1b Historical level tables'!AZ27="-",0,'1b Historical level tables'!AZ27)))*'1c Consumption adjusted levels'!$C$8/4.2)+IF('1b Historical level tables'!AZ27="-",0,'1b Historical level tables'!AZ27)</f>
        <v>4.1672519089652997</v>
      </c>
      <c r="BA53" s="204">
        <f>((IF('1b Historical level tables'!BA46="-",0,'1b Historical level tables'!BA46)-(IF('1b Historical level tables'!BA27="-",0,'1b Historical level tables'!BA27)))*'1c Consumption adjusted levels'!$C$8/4.2)+IF('1b Historical level tables'!BA27="-",0,'1b Historical level tables'!BA27)</f>
        <v>3.9600809722442847</v>
      </c>
      <c r="BB53" s="204">
        <f>((IF('1b Historical level tables'!BB46="-",0,'1b Historical level tables'!BB46)-(IF('1b Historical level tables'!BB27="-",0,'1b Historical level tables'!BB27)))*'1c Consumption adjusted levels'!$C$8/4.2)+IF('1b Historical level tables'!BB27="-",0,'1b Historical level tables'!BB27)</f>
        <v>3.649411965900712</v>
      </c>
      <c r="BC53" s="204">
        <f>((IF('1b Historical level tables'!BC46="-",0,'1b Historical level tables'!BC46)-(IF('1b Historical level tables'!BC27="-",0,'1b Historical level tables'!BC27)))*'1c Consumption adjusted levels'!$C$8/4.2)+IF('1b Historical level tables'!BC27="-",0,'1b Historical level tables'!BC27)</f>
        <v>5.3514425332777673</v>
      </c>
      <c r="BD53" s="204">
        <f>((IF('1b Historical level tables'!BD46="-",0,'1b Historical level tables'!BD46)-(IF('1b Historical level tables'!BD27="-",0,'1b Historical level tables'!BD27)))*'1c Consumption adjusted levels'!$C$8/4.2)+IF('1b Historical level tables'!BD27="-",0,'1b Historical level tables'!BD27)</f>
        <v>5.1008020486747743</v>
      </c>
      <c r="BE53" s="204">
        <f>((IF('1b Historical level tables'!BE46="-",0,'1b Historical level tables'!BE46)-(IF('1b Historical level tables'!BE27="-",0,'1b Historical level tables'!BE27)))*'1c Consumption adjusted levels'!$C$8/$D$8)+IF('1b Historical level tables'!BE27="-",0,'1b Historical level tables'!BE27)</f>
        <v>4.6702039117770431</v>
      </c>
      <c r="BF53" s="204">
        <f>((IF('1b Historical level tables'!BF46="-",0,'1b Historical level tables'!BF46)-(IF('1b Historical level tables'!BF27="-",0,'1b Historical level tables'!BF27)))*'1c Consumption adjusted levels'!$C$8/$D$8)+IF('1b Historical level tables'!BF27="-",0,'1b Historical level tables'!BF27)</f>
        <v>4.2923432557801373</v>
      </c>
      <c r="BH53" s="174" t="s">
        <v>214</v>
      </c>
      <c r="BI53" s="204">
        <f>((IF('1b Historical level tables'!BI46="-",0,'1b Historical level tables'!BI46)-(IF('1b Historical level tables'!BI27="-",0,'1b Historical level tables'!BI27)))*'1c Consumption adjusted levels'!$C$9/12)+IF('1b Historical level tables'!BI27="-",0,'1b Historical level tables'!BI27)</f>
        <v>0</v>
      </c>
      <c r="BJ53" s="204">
        <f>((IF('1b Historical level tables'!BJ46="-",0,'1b Historical level tables'!BJ46)-(IF('1b Historical level tables'!BJ27="-",0,'1b Historical level tables'!BJ27)))*'1c Consumption adjusted levels'!$C$9/12)+IF('1b Historical level tables'!BJ27="-",0,'1b Historical level tables'!BJ27)</f>
        <v>0</v>
      </c>
      <c r="BK53" s="204">
        <f>((IF('1b Historical level tables'!BK46="-",0,'1b Historical level tables'!BK46)-(IF('1b Historical level tables'!BK27="-",0,'1b Historical level tables'!BK27)))*'1c Consumption adjusted levels'!$C$9/12)+IF('1b Historical level tables'!BK27="-",0,'1b Historical level tables'!BK27)</f>
        <v>0</v>
      </c>
      <c r="BL53" s="204">
        <f>((IF('1b Historical level tables'!BL46="-",0,'1b Historical level tables'!BL46)-(IF('1b Historical level tables'!BL27="-",0,'1b Historical level tables'!BL27)))*'1c Consumption adjusted levels'!$C$9/12)+IF('1b Historical level tables'!BL27="-",0,'1b Historical level tables'!BL27)</f>
        <v>0</v>
      </c>
      <c r="BM53" s="204">
        <f>((IF('1b Historical level tables'!BM46="-",0,'1b Historical level tables'!BM46)-(IF('1b Historical level tables'!BM27="-",0,'1b Historical level tables'!BM27)))*'1c Consumption adjusted levels'!$C$9/12)+IF('1b Historical level tables'!BM27="-",0,'1b Historical level tables'!BM27)</f>
        <v>0</v>
      </c>
      <c r="BN53" s="204">
        <f>((IF('1b Historical level tables'!BN46="-",0,'1b Historical level tables'!BN46)-(IF('1b Historical level tables'!BN27="-",0,'1b Historical level tables'!BN27)))*'1c Consumption adjusted levels'!$C$9/12)+IF('1b Historical level tables'!BN27="-",0,'1b Historical level tables'!BN27)</f>
        <v>0</v>
      </c>
      <c r="BO53" s="204">
        <f>((IF('1b Historical level tables'!BO46="-",0,'1b Historical level tables'!BO46)-(IF('1b Historical level tables'!BO27="-",0,'1b Historical level tables'!BO27)))*'1c Consumption adjusted levels'!$C$9/12)+IF('1b Historical level tables'!BO27="-",0,'1b Historical level tables'!BO27)</f>
        <v>0</v>
      </c>
      <c r="BP53" s="204">
        <f>((IF('1b Historical level tables'!BP46="-",0,'1b Historical level tables'!BP46)-(IF('1b Historical level tables'!BP27="-",0,'1b Historical level tables'!BP27)))*'1c Consumption adjusted levels'!$C$9/12)+IF('1b Historical level tables'!BP27="-",0,'1b Historical level tables'!BP27)</f>
        <v>0</v>
      </c>
      <c r="BQ53" s="204">
        <f>((IF('1b Historical level tables'!BQ46="-",0,'1b Historical level tables'!BQ46)-(IF('1b Historical level tables'!BQ27="-",0,'1b Historical level tables'!BQ27)))*'1c Consumption adjusted levels'!$C$9/12)+IF('1b Historical level tables'!BQ27="-",0,'1b Historical level tables'!BQ27)</f>
        <v>0</v>
      </c>
      <c r="BR53" s="204">
        <f>((IF('1b Historical level tables'!BR46="-",0,'1b Historical level tables'!BR46)-(IF('1b Historical level tables'!BR27="-",0,'1b Historical level tables'!BR27)))*'1c Consumption adjusted levels'!$C$9/12)+IF('1b Historical level tables'!BR27="-",0,'1b Historical level tables'!BR27)</f>
        <v>0</v>
      </c>
      <c r="BS53" s="204">
        <f>((IF('1b Historical level tables'!BS46="-",0,'1b Historical level tables'!BS46)-(IF('1b Historical level tables'!BS27="-",0,'1b Historical level tables'!BS27)))*'1c Consumption adjusted levels'!$C$9/12)+IF('1b Historical level tables'!BS27="-",0,'1b Historical level tables'!BS27)</f>
        <v>0</v>
      </c>
      <c r="BT53" s="172"/>
      <c r="BU53" s="204">
        <f>((IF('1b Historical level tables'!BU46="-",0,'1b Historical level tables'!BU46)-(IF('1b Historical level tables'!BU27="-",0,'1b Historical level tables'!BU27)))*'1c Consumption adjusted levels'!$C$9/12)+IF('1b Historical level tables'!BU27="-",0,'1b Historical level tables'!BU27)</f>
        <v>0</v>
      </c>
      <c r="BV53" s="204">
        <f>((IF('1b Historical level tables'!BV46="-",0,'1b Historical level tables'!BV46)-(IF('1b Historical level tables'!BV27="-",0,'1b Historical level tables'!BV27)))*'1c Consumption adjusted levels'!$C$9/12)+IF('1b Historical level tables'!BV27="-",0,'1b Historical level tables'!BV27)</f>
        <v>0</v>
      </c>
      <c r="BW53" s="204">
        <f>((IF('1b Historical level tables'!BW46="-",0,'1b Historical level tables'!BW46)-(IF('1b Historical level tables'!BW27="-",0,'1b Historical level tables'!BW27)))*'1c Consumption adjusted levels'!$C$9/12)+IF('1b Historical level tables'!BW27="-",0,'1b Historical level tables'!BW27)</f>
        <v>0</v>
      </c>
      <c r="BX53" s="204">
        <f>((IF('1b Historical level tables'!BX46="-",0,'1b Historical level tables'!BX46)-(IF('1b Historical level tables'!BX27="-",0,'1b Historical level tables'!BX27)))*'1c Consumption adjusted levels'!$C$9/12)+IF('1b Historical level tables'!BX27="-",0,'1b Historical level tables'!BX27)</f>
        <v>0</v>
      </c>
      <c r="BY53" s="204">
        <f>((IF('1b Historical level tables'!BY46="-",0,'1b Historical level tables'!BY46)-(IF('1b Historical level tables'!BY27="-",0,'1b Historical level tables'!BY27)))*'1c Consumption adjusted levels'!$C$9/12)+IF('1b Historical level tables'!BY27="-",0,'1b Historical level tables'!BY27)</f>
        <v>0</v>
      </c>
      <c r="BZ53" s="204">
        <f>((IF('1b Historical level tables'!BZ46="-",0,'1b Historical level tables'!BZ46)-(IF('1b Historical level tables'!BZ27="-",0,'1b Historical level tables'!BZ27)))*'1c Consumption adjusted levels'!$C$9/12)+IF('1b Historical level tables'!BZ27="-",0,'1b Historical level tables'!BZ27)</f>
        <v>0</v>
      </c>
      <c r="CA53" s="204">
        <f>((IF('1b Historical level tables'!CA46="-",0,'1b Historical level tables'!CA46)-(IF('1b Historical level tables'!CA27="-",0,'1b Historical level tables'!CA27)))*'1c Consumption adjusted levels'!$C$9/12)+IF('1b Historical level tables'!CA27="-",0,'1b Historical level tables'!CA27)</f>
        <v>5.6891861700116113</v>
      </c>
      <c r="CB53" s="204">
        <f>((IF('1b Historical level tables'!CB46="-",0,'1b Historical level tables'!CB46)-(IF('1b Historical level tables'!CB27="-",0,'1b Historical level tables'!CB27)))*'1c Consumption adjusted levels'!$C$9/12)+IF('1b Historical level tables'!CB27="-",0,'1b Historical level tables'!CB27)</f>
        <v>5.5264017807629031</v>
      </c>
      <c r="CC53" s="204">
        <f>((IF('1b Historical level tables'!CC46="-",0,'1b Historical level tables'!CC46)-(IF('1b Historical level tables'!CC27="-",0,'1b Historical level tables'!CC27)))*'1c Consumption adjusted levels'!$C$9/12)+IF('1b Historical level tables'!CC27="-",0,'1b Historical level tables'!CC27)</f>
        <v>3.0873399400630888</v>
      </c>
      <c r="CD53" s="204">
        <f>((IF('1b Historical level tables'!CD46="-",0,'1b Historical level tables'!CD46)-(IF('1b Historical level tables'!CD27="-",0,'1b Historical level tables'!CD27)))*'1c Consumption adjusted levels'!$C$9/12)+IF('1b Historical level tables'!CD27="-",0,'1b Historical level tables'!CD27)</f>
        <v>3.0755185558051426</v>
      </c>
      <c r="CE53" s="204">
        <f>((IF('1b Historical level tables'!CE46="-",0,'1b Historical level tables'!CE46)-(IF('1b Historical level tables'!CE27="-",0,'1b Historical level tables'!CE27)))*'1c Consumption adjusted levels'!$C$9/12)+IF('1b Historical level tables'!CE27="-",0,'1b Historical level tables'!CE27)</f>
        <v>2.6357697907324487</v>
      </c>
      <c r="CF53" s="204">
        <f>((IF('1b Historical level tables'!CF46="-",0,'1b Historical level tables'!CF46)-(IF('1b Historical level tables'!CF27="-",0,'1b Historical level tables'!CF27)))*'1c Consumption adjusted levels'!$C$9/12)+IF('1b Historical level tables'!CF27="-",0,'1b Historical level tables'!CF27)</f>
        <v>3.1279574226221669</v>
      </c>
      <c r="CG53" s="204">
        <f>((IF('1b Historical level tables'!CG46="-",0,'1b Historical level tables'!CG46)-(IF('1b Historical level tables'!CG27="-",0,'1b Historical level tables'!CG27)))*'1c Consumption adjusted levels'!$C$9/12)+IF('1b Historical level tables'!CG27="-",0,'1b Historical level tables'!CG27)</f>
        <v>4.7943693886922771</v>
      </c>
      <c r="CH53" s="204">
        <f>((IF('1b Historical level tables'!CH46="-",0,'1b Historical level tables'!CH46)-(IF('1b Historical level tables'!CH27="-",0,'1b Historical level tables'!CH27)))*'1c Consumption adjusted levels'!$C$9/$D$9)+IF('1b Historical level tables'!CH27="-",0,'1b Historical level tables'!CH27)</f>
        <v>4.6833402101459916</v>
      </c>
      <c r="CI53" s="204">
        <f>((IF('1b Historical level tables'!CI46="-",0,'1b Historical level tables'!CI46)-(IF('1b Historical level tables'!CI27="-",0,'1b Historical level tables'!CI27)))*'1c Consumption adjusted levels'!$C$9/$D$9)+IF('1b Historical level tables'!CI27="-",0,'1b Historical level tables'!CI27)</f>
        <v>4.5678441032290182</v>
      </c>
      <c r="CJ53" s="144"/>
      <c r="CK53" s="174" t="s">
        <v>214</v>
      </c>
      <c r="CL53" s="204">
        <f t="shared" si="51"/>
        <v>0</v>
      </c>
      <c r="CM53" s="204">
        <f t="shared" si="52"/>
        <v>0</v>
      </c>
      <c r="CN53" s="204">
        <f t="shared" si="53"/>
        <v>0</v>
      </c>
      <c r="CO53" s="204">
        <f t="shared" si="54"/>
        <v>0</v>
      </c>
      <c r="CP53" s="204">
        <f t="shared" si="55"/>
        <v>0</v>
      </c>
      <c r="CQ53" s="204">
        <f t="shared" si="56"/>
        <v>0</v>
      </c>
      <c r="CR53" s="204">
        <f t="shared" si="57"/>
        <v>0</v>
      </c>
      <c r="CS53" s="204">
        <f t="shared" si="58"/>
        <v>0</v>
      </c>
      <c r="CT53" s="204">
        <f t="shared" si="59"/>
        <v>0</v>
      </c>
      <c r="CU53" s="204">
        <f t="shared" si="60"/>
        <v>0</v>
      </c>
      <c r="CV53" s="204">
        <f t="shared" si="61"/>
        <v>0</v>
      </c>
      <c r="CW53" s="172"/>
      <c r="CX53" s="204">
        <f t="shared" si="37"/>
        <v>0</v>
      </c>
      <c r="CY53" s="204">
        <f t="shared" si="38"/>
        <v>0</v>
      </c>
      <c r="CZ53" s="204">
        <f t="shared" si="39"/>
        <v>0</v>
      </c>
      <c r="DA53" s="204">
        <f t="shared" si="40"/>
        <v>0</v>
      </c>
      <c r="DB53" s="204">
        <f t="shared" si="41"/>
        <v>0</v>
      </c>
      <c r="DC53" s="204">
        <f t="shared" si="42"/>
        <v>0</v>
      </c>
      <c r="DD53" s="204">
        <f t="shared" si="43"/>
        <v>9.8918777791990955</v>
      </c>
      <c r="DE53" s="204">
        <f t="shared" si="44"/>
        <v>9.6276859423036711</v>
      </c>
      <c r="DF53" s="204">
        <f t="shared" si="45"/>
        <v>6.7187033828299008</v>
      </c>
      <c r="DG53" s="204">
        <f t="shared" si="46"/>
        <v>6.6850071955152073</v>
      </c>
      <c r="DH53" s="204">
        <f t="shared" si="47"/>
        <v>6.1207345454780686</v>
      </c>
      <c r="DI53" s="204">
        <f t="shared" si="48"/>
        <v>8.3352829098502284</v>
      </c>
      <c r="DJ53" s="204">
        <f t="shared" si="49"/>
        <v>9.9221600738678326</v>
      </c>
      <c r="DK53" s="204">
        <f t="shared" si="50"/>
        <v>9.7198467534159843</v>
      </c>
      <c r="DL53" s="204">
        <f t="shared" si="50"/>
        <v>9.2924025218386106</v>
      </c>
    </row>
    <row r="54" spans="2:116" s="158" customFormat="1" ht="10.5" customHeight="1">
      <c r="B54" s="174" t="s">
        <v>215</v>
      </c>
      <c r="C54" s="204">
        <f>SUM(C39:C53)</f>
        <v>448.85978119044756</v>
      </c>
      <c r="D54" s="204">
        <f t="shared" ref="D54:T54" si="62">SUM(D39:D53)</f>
        <v>443.68514366533782</v>
      </c>
      <c r="E54" s="204">
        <f t="shared" si="62"/>
        <v>479.35858807928059</v>
      </c>
      <c r="F54" s="204">
        <f t="shared" si="62"/>
        <v>504.03155949296223</v>
      </c>
      <c r="G54" s="204">
        <f t="shared" si="62"/>
        <v>558.77054760677095</v>
      </c>
      <c r="H54" s="204">
        <f t="shared" si="62"/>
        <v>540.86037790593537</v>
      </c>
      <c r="I54" s="204">
        <f t="shared" si="62"/>
        <v>542.80399838164067</v>
      </c>
      <c r="J54" s="204">
        <f t="shared" si="62"/>
        <v>526.67664560534058</v>
      </c>
      <c r="K54" s="204">
        <f t="shared" si="62"/>
        <v>573.88384316122756</v>
      </c>
      <c r="L54" s="204">
        <f t="shared" si="62"/>
        <v>621.38590222675236</v>
      </c>
      <c r="M54" s="204">
        <f t="shared" si="62"/>
        <v>886.42343771854496</v>
      </c>
      <c r="N54" s="172"/>
      <c r="O54" s="204">
        <f t="shared" si="62"/>
        <v>1495.357694575612</v>
      </c>
      <c r="P54" s="204">
        <f t="shared" si="62"/>
        <v>1896.0896623046035</v>
      </c>
      <c r="Q54" s="204">
        <f t="shared" si="62"/>
        <v>1485.3710067813338</v>
      </c>
      <c r="R54" s="204">
        <f t="shared" si="62"/>
        <v>958.46143492096928</v>
      </c>
      <c r="S54" s="204">
        <f t="shared" si="62"/>
        <v>888.84577390309926</v>
      </c>
      <c r="T54" s="204">
        <f t="shared" si="62"/>
        <v>921.28714452062684</v>
      </c>
      <c r="U54" s="204">
        <f t="shared" ref="U54:V54" si="63">SUM(U39:U53)</f>
        <v>838.89133846163327</v>
      </c>
      <c r="V54" s="204">
        <f t="shared" si="63"/>
        <v>784.00819023607596</v>
      </c>
      <c r="W54" s="204">
        <f t="shared" ref="W54:X54" si="64">SUM(W39:W53)</f>
        <v>842.05027049230682</v>
      </c>
      <c r="X54" s="204">
        <f t="shared" si="64"/>
        <v>851.09754216727299</v>
      </c>
      <c r="Y54" s="204">
        <f t="shared" ref="Y54" si="65">SUM(Y39:Y53)</f>
        <v>882.07583680525204</v>
      </c>
      <c r="Z54" s="204">
        <f t="shared" ref="Z54:AA54" si="66">SUM(Z39:Z53)</f>
        <v>840.28013976031241</v>
      </c>
      <c r="AA54" s="204">
        <f t="shared" si="66"/>
        <v>864.16184473664873</v>
      </c>
      <c r="AB54" s="204">
        <f t="shared" ref="AB54:AC54" si="67">SUM(AB39:AB53)</f>
        <v>902.43893610748546</v>
      </c>
      <c r="AC54" s="204">
        <f t="shared" si="67"/>
        <v>833.34505729162322</v>
      </c>
      <c r="AD54" s="144"/>
      <c r="AE54" s="174" t="s">
        <v>215</v>
      </c>
      <c r="AF54" s="204">
        <f>SUM(AF39:AF53)</f>
        <v>570.12817548138389</v>
      </c>
      <c r="AG54" s="204">
        <f t="shared" ref="AG54:AW54" si="68">SUM(AG39:AG53)</f>
        <v>562.60968270318688</v>
      </c>
      <c r="AH54" s="204">
        <f t="shared" si="68"/>
        <v>619.55398489821391</v>
      </c>
      <c r="AI54" s="204">
        <f t="shared" si="68"/>
        <v>652.04379058764471</v>
      </c>
      <c r="AJ54" s="204">
        <f t="shared" si="68"/>
        <v>726.72421356365521</v>
      </c>
      <c r="AK54" s="204">
        <f t="shared" si="68"/>
        <v>699.55091265833221</v>
      </c>
      <c r="AL54" s="204">
        <f t="shared" si="68"/>
        <v>700.36105559744101</v>
      </c>
      <c r="AM54" s="204">
        <f t="shared" si="68"/>
        <v>674.36101556861229</v>
      </c>
      <c r="AN54" s="204">
        <f t="shared" si="68"/>
        <v>738.97430457605674</v>
      </c>
      <c r="AO54" s="204">
        <f t="shared" si="68"/>
        <v>809.87999938730115</v>
      </c>
      <c r="AP54" s="204">
        <f t="shared" si="68"/>
        <v>1149.0299054872128</v>
      </c>
      <c r="AQ54" s="172"/>
      <c r="AR54" s="204">
        <f t="shared" si="68"/>
        <v>1983.2255046334697</v>
      </c>
      <c r="AS54" s="204">
        <f t="shared" si="68"/>
        <v>2654.4190057472679</v>
      </c>
      <c r="AT54" s="204">
        <f t="shared" si="68"/>
        <v>2031.2357781610826</v>
      </c>
      <c r="AU54" s="204">
        <f t="shared" si="68"/>
        <v>1251.1728340271964</v>
      </c>
      <c r="AV54" s="204">
        <f t="shared" si="68"/>
        <v>1160.878385697061</v>
      </c>
      <c r="AW54" s="204">
        <f t="shared" si="68"/>
        <v>1211.0530806745285</v>
      </c>
      <c r="AX54" s="204">
        <f t="shared" ref="AX54:AY54" si="69">SUM(AX39:AX53)</f>
        <v>1071.1135108497199</v>
      </c>
      <c r="AY54" s="204">
        <f t="shared" si="69"/>
        <v>988.09304510090499</v>
      </c>
      <c r="AZ54" s="204">
        <f t="shared" ref="AZ54:BA54" si="70">SUM(AZ39:AZ53)</f>
        <v>1077.2189759618971</v>
      </c>
      <c r="BA54" s="204">
        <f t="shared" si="70"/>
        <v>1095.0250970103593</v>
      </c>
      <c r="BB54" s="204">
        <f t="shared" ref="BB54" si="71">SUM(BB39:BB53)</f>
        <v>1143.8026567879979</v>
      </c>
      <c r="BC54" s="204">
        <f t="shared" ref="BC54:BD54" si="72">SUM(BC39:BC53)</f>
        <v>1090.0036011429631</v>
      </c>
      <c r="BD54" s="204">
        <f t="shared" si="72"/>
        <v>1122.5361246383634</v>
      </c>
      <c r="BE54" s="204">
        <f t="shared" ref="BE54:BF54" si="73">SUM(BE39:BE53)</f>
        <v>1170.9018797760127</v>
      </c>
      <c r="BF54" s="204">
        <f t="shared" si="73"/>
        <v>1055.2548166507729</v>
      </c>
      <c r="BH54" s="174" t="s">
        <v>215</v>
      </c>
      <c r="BI54" s="204">
        <f>SUM(BI39:BI53)</f>
        <v>434.14553311065441</v>
      </c>
      <c r="BJ54" s="204">
        <f t="shared" ref="BJ54:BZ54" si="74">SUM(BJ39:BJ53)</f>
        <v>433.54189394069471</v>
      </c>
      <c r="BK54" s="204">
        <f t="shared" si="74"/>
        <v>459.15641715479063</v>
      </c>
      <c r="BL54" s="204">
        <f t="shared" si="74"/>
        <v>498.55635089623809</v>
      </c>
      <c r="BM54" s="204">
        <f t="shared" si="74"/>
        <v>545.29717657452113</v>
      </c>
      <c r="BN54" s="204">
        <f t="shared" si="74"/>
        <v>496.04669748576487</v>
      </c>
      <c r="BO54" s="204">
        <f t="shared" si="74"/>
        <v>478.91357884016708</v>
      </c>
      <c r="BP54" s="204">
        <f t="shared" si="74"/>
        <v>419.07669005348708</v>
      </c>
      <c r="BQ54" s="204">
        <f t="shared" si="74"/>
        <v>458.16778172913803</v>
      </c>
      <c r="BR54" s="204">
        <f t="shared" si="74"/>
        <v>536.24195660051384</v>
      </c>
      <c r="BS54" s="204">
        <f t="shared" si="74"/>
        <v>901.32671126426669</v>
      </c>
      <c r="BT54" s="172"/>
      <c r="BU54" s="204">
        <f t="shared" si="74"/>
        <v>1715.3800801388811</v>
      </c>
      <c r="BV54" s="204">
        <f t="shared" si="74"/>
        <v>1969.2902032096597</v>
      </c>
      <c r="BW54" s="204">
        <f t="shared" si="74"/>
        <v>1481.9103307262683</v>
      </c>
      <c r="BX54" s="204">
        <f t="shared" si="74"/>
        <v>923.38872775773757</v>
      </c>
      <c r="BY54" s="204">
        <f t="shared" si="74"/>
        <v>857.84088645782458</v>
      </c>
      <c r="BZ54" s="204">
        <f t="shared" si="74"/>
        <v>915.22661229264156</v>
      </c>
      <c r="CA54" s="204">
        <f t="shared" ref="CA54:CB54" si="75">SUM(CA39:CA53)</f>
        <v>770.88913287347816</v>
      </c>
      <c r="CB54" s="204">
        <f t="shared" si="75"/>
        <v>709.28625333097295</v>
      </c>
      <c r="CC54" s="204">
        <f t="shared" ref="CC54:CD54" si="76">SUM(CC39:CC53)</f>
        <v>793.29125533906802</v>
      </c>
      <c r="CD54" s="204">
        <f t="shared" si="76"/>
        <v>804.08815584579736</v>
      </c>
      <c r="CE54" s="204">
        <f t="shared" ref="CE54" si="77">SUM(CE39:CE53)</f>
        <v>878.78801481802975</v>
      </c>
      <c r="CF54" s="204">
        <f t="shared" ref="CF54:CG54" si="78">SUM(CF39:CF53)</f>
        <v>797.36055269826238</v>
      </c>
      <c r="CG54" s="204">
        <f t="shared" si="78"/>
        <v>806.94323729867085</v>
      </c>
      <c r="CH54" s="204">
        <f t="shared" ref="CH54:CI54" si="79">SUM(CH39:CH53)</f>
        <v>771.82509275313123</v>
      </c>
      <c r="CI54" s="204">
        <f t="shared" si="79"/>
        <v>729.72001997101472</v>
      </c>
      <c r="CJ54" s="144"/>
      <c r="CK54" s="174" t="s">
        <v>215</v>
      </c>
      <c r="CL54" s="204">
        <f t="shared" si="51"/>
        <v>883.00531430110198</v>
      </c>
      <c r="CM54" s="204">
        <f t="shared" si="52"/>
        <v>877.22703760603258</v>
      </c>
      <c r="CN54" s="204">
        <f t="shared" si="53"/>
        <v>938.51500523407117</v>
      </c>
      <c r="CO54" s="204">
        <f t="shared" si="54"/>
        <v>1002.5879103892003</v>
      </c>
      <c r="CP54" s="204">
        <f t="shared" si="55"/>
        <v>1104.0677241812921</v>
      </c>
      <c r="CQ54" s="204">
        <f t="shared" si="56"/>
        <v>1036.9070753917003</v>
      </c>
      <c r="CR54" s="204">
        <f t="shared" si="57"/>
        <v>1021.7175772218077</v>
      </c>
      <c r="CS54" s="204">
        <f t="shared" si="58"/>
        <v>945.75333565882761</v>
      </c>
      <c r="CT54" s="204">
        <f t="shared" si="59"/>
        <v>1032.0516248903655</v>
      </c>
      <c r="CU54" s="204">
        <f t="shared" si="60"/>
        <v>1157.6278588272662</v>
      </c>
      <c r="CV54" s="204">
        <f t="shared" si="61"/>
        <v>1787.7501489828117</v>
      </c>
      <c r="CW54" s="172"/>
      <c r="CX54" s="204">
        <f t="shared" si="37"/>
        <v>3210.7377747144928</v>
      </c>
      <c r="CY54" s="204">
        <f t="shared" si="38"/>
        <v>3865.3798655142632</v>
      </c>
      <c r="CZ54" s="204">
        <f t="shared" si="39"/>
        <v>2967.2813375076021</v>
      </c>
      <c r="DA54" s="204">
        <f t="shared" si="40"/>
        <v>1881.850162678707</v>
      </c>
      <c r="DB54" s="204">
        <f t="shared" si="41"/>
        <v>1746.6866603609237</v>
      </c>
      <c r="DC54" s="204">
        <f t="shared" si="42"/>
        <v>1836.5137568132684</v>
      </c>
      <c r="DD54" s="204">
        <f t="shared" si="43"/>
        <v>1609.7804713351115</v>
      </c>
      <c r="DE54" s="204">
        <f t="shared" si="44"/>
        <v>1493.2944435670488</v>
      </c>
      <c r="DF54" s="204">
        <f t="shared" si="45"/>
        <v>1635.3415258313748</v>
      </c>
      <c r="DG54" s="204">
        <f t="shared" si="46"/>
        <v>1655.1856980130704</v>
      </c>
      <c r="DH54" s="204">
        <f t="shared" si="47"/>
        <v>1760.8638516232818</v>
      </c>
      <c r="DI54" s="204">
        <f t="shared" si="48"/>
        <v>1637.6406924585749</v>
      </c>
      <c r="DJ54" s="204">
        <f t="shared" si="49"/>
        <v>1671.1050820353196</v>
      </c>
      <c r="DK54" s="204">
        <f t="shared" si="50"/>
        <v>1674.2640288606167</v>
      </c>
      <c r="DL54" s="204">
        <f t="shared" si="50"/>
        <v>1563.0650772626379</v>
      </c>
    </row>
    <row r="55" spans="2:116" s="158" customFormat="1" ht="10.15" customHeight="1">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Z55"/>
      <c r="BA55"/>
      <c r="BB55"/>
      <c r="BC55"/>
      <c r="BD55"/>
      <c r="BE55"/>
      <c r="BF55"/>
      <c r="BH55"/>
      <c r="BI55"/>
      <c r="BJ55"/>
      <c r="BK55"/>
      <c r="BL55"/>
      <c r="BM55"/>
      <c r="BN55"/>
      <c r="BO55"/>
      <c r="BP55"/>
      <c r="BQ55"/>
      <c r="BR55"/>
      <c r="BS55"/>
      <c r="BT55"/>
      <c r="BU55"/>
      <c r="BV55"/>
      <c r="BW55"/>
      <c r="BX55"/>
      <c r="BY55"/>
      <c r="BZ55"/>
      <c r="CA55"/>
      <c r="CB55"/>
      <c r="CC55"/>
      <c r="CD55"/>
      <c r="CE55"/>
      <c r="CF55"/>
      <c r="CG55"/>
      <c r="CH55"/>
      <c r="CI55"/>
      <c r="CJ55" s="144"/>
      <c r="CK55" s="174" t="s">
        <v>216</v>
      </c>
      <c r="CL55" s="204">
        <f>CL54*1.05</f>
        <v>927.15558001615716</v>
      </c>
      <c r="CM55" s="204">
        <f t="shared" ref="CM55:CV55" si="80">CM54*1.05</f>
        <v>921.08838948633422</v>
      </c>
      <c r="CN55" s="204">
        <f t="shared" si="80"/>
        <v>985.44075549577474</v>
      </c>
      <c r="CO55" s="204">
        <f t="shared" si="80"/>
        <v>1052.7173059086604</v>
      </c>
      <c r="CP55" s="204">
        <f t="shared" si="80"/>
        <v>1159.2711103903566</v>
      </c>
      <c r="CQ55" s="204">
        <f t="shared" si="80"/>
        <v>1088.7524291612854</v>
      </c>
      <c r="CR55" s="204">
        <f t="shared" si="80"/>
        <v>1072.803456082898</v>
      </c>
      <c r="CS55" s="204">
        <f t="shared" si="80"/>
        <v>993.04100244176902</v>
      </c>
      <c r="CT55" s="204">
        <f t="shared" si="80"/>
        <v>1083.6542061348839</v>
      </c>
      <c r="CU55" s="204">
        <f t="shared" si="80"/>
        <v>1215.5092517686296</v>
      </c>
      <c r="CV55" s="204">
        <f t="shared" si="80"/>
        <v>1877.1376564319523</v>
      </c>
      <c r="CW55" s="172"/>
      <c r="CX55" s="204">
        <f t="shared" ref="CX55:DC55" si="81">CX54*1.05</f>
        <v>3371.2746634502178</v>
      </c>
      <c r="CY55" s="204">
        <f t="shared" si="81"/>
        <v>4058.6488587899767</v>
      </c>
      <c r="CZ55" s="204">
        <f t="shared" si="81"/>
        <v>3115.6454043829822</v>
      </c>
      <c r="DA55" s="204">
        <f t="shared" si="81"/>
        <v>1975.9426708126423</v>
      </c>
      <c r="DB55" s="204">
        <f t="shared" si="81"/>
        <v>1834.0209933789699</v>
      </c>
      <c r="DC55" s="204">
        <f t="shared" si="81"/>
        <v>1928.3394446539319</v>
      </c>
      <c r="DD55" s="204">
        <f t="shared" ref="DD55:DE55" si="82">DD54*1.05</f>
        <v>1690.2694949018671</v>
      </c>
      <c r="DE55" s="204">
        <f t="shared" si="82"/>
        <v>1567.9591657454014</v>
      </c>
      <c r="DF55" s="204">
        <f t="shared" ref="DF55:DG55" si="83">DF54*1.05</f>
        <v>1717.1086021229437</v>
      </c>
      <c r="DG55" s="204">
        <f t="shared" si="83"/>
        <v>1737.9449829137238</v>
      </c>
      <c r="DH55" s="204">
        <f t="shared" ref="DH55" si="84">DH54*1.05</f>
        <v>1848.907044204446</v>
      </c>
      <c r="DI55" s="204">
        <f t="shared" ref="DI55:DJ55" si="85">DI54*1.05</f>
        <v>1719.5227270815037</v>
      </c>
      <c r="DJ55" s="204">
        <f t="shared" si="85"/>
        <v>1754.6603361370856</v>
      </c>
      <c r="DK55" s="251">
        <f t="shared" ref="DK55:DL55" si="86">DK54*1.05</f>
        <v>1757.9772303036475</v>
      </c>
      <c r="DL55" s="204">
        <f t="shared" si="86"/>
        <v>1641.21833112577</v>
      </c>
    </row>
    <row r="56" spans="2:116" s="158" customFormat="1" ht="10.5" customHeight="1">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76"/>
      <c r="CL56" s="177"/>
      <c r="CM56" s="177"/>
      <c r="CN56" s="177"/>
      <c r="CO56" s="178"/>
      <c r="CP56" s="178"/>
      <c r="CQ56" s="178"/>
      <c r="CR56" s="178"/>
      <c r="CS56" s="178"/>
      <c r="CT56" s="178"/>
      <c r="CU56" s="178"/>
      <c r="CV56" s="178"/>
      <c r="CW56" s="144"/>
      <c r="CX56" s="178"/>
      <c r="CY56" s="178"/>
      <c r="CZ56" s="178"/>
      <c r="DA56" s="178"/>
      <c r="DB56" s="178"/>
      <c r="DC56" s="178"/>
      <c r="DF56" s="144"/>
      <c r="DG56" s="144"/>
    </row>
    <row r="57" spans="2:116" s="158" customFormat="1" ht="18" customHeight="1">
      <c r="B57" s="179" t="s">
        <v>114</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180"/>
      <c r="CZ57" s="162"/>
      <c r="DA57" s="162"/>
      <c r="DB57" s="162"/>
      <c r="DC57" s="162"/>
      <c r="DD57" s="162"/>
      <c r="DE57" s="162"/>
      <c r="DF57" s="166"/>
      <c r="DG57" s="166"/>
      <c r="DH57" s="166"/>
      <c r="DI57" s="166"/>
      <c r="DJ57" s="166"/>
      <c r="DK57" s="166"/>
      <c r="DL57" s="167"/>
    </row>
    <row r="58" spans="2:116" s="158" customFormat="1" ht="10.5" customHeight="1">
      <c r="B58" s="159"/>
      <c r="CZ58" s="160"/>
      <c r="DA58" s="160"/>
      <c r="DB58" s="160"/>
      <c r="DC58" s="160"/>
    </row>
    <row r="59" spans="2:116" s="182" customFormat="1" ht="10.5" customHeight="1">
      <c r="B59" s="165" t="s">
        <v>91</v>
      </c>
      <c r="C59" s="181"/>
      <c r="D59" s="181"/>
      <c r="E59" s="181"/>
      <c r="F59" s="181"/>
      <c r="G59" s="181"/>
      <c r="H59" s="181"/>
      <c r="I59" s="181"/>
      <c r="J59" s="181"/>
      <c r="K59" s="181"/>
      <c r="L59" s="181"/>
      <c r="M59" s="181"/>
      <c r="N59" s="181"/>
      <c r="O59" s="181"/>
      <c r="P59" s="181"/>
      <c r="Q59" s="166"/>
      <c r="R59" s="166"/>
      <c r="S59" s="166"/>
      <c r="T59" s="166"/>
      <c r="U59" s="166"/>
      <c r="V59" s="166"/>
      <c r="W59" s="166"/>
      <c r="X59" s="166"/>
      <c r="Y59" s="166"/>
      <c r="Z59" s="166"/>
      <c r="AA59" s="166"/>
      <c r="AB59" s="166"/>
      <c r="AC59" s="167"/>
      <c r="AD59" s="169"/>
      <c r="AE59" s="165" t="s">
        <v>92</v>
      </c>
      <c r="AF59" s="181"/>
      <c r="AG59" s="181"/>
      <c r="AH59" s="181"/>
      <c r="AI59" s="181"/>
      <c r="AJ59" s="181"/>
      <c r="AK59" s="181"/>
      <c r="AL59" s="181"/>
      <c r="AM59" s="181"/>
      <c r="AN59" s="181"/>
      <c r="AO59" s="181"/>
      <c r="AP59" s="181"/>
      <c r="AQ59" s="181"/>
      <c r="AR59" s="181"/>
      <c r="AS59" s="181"/>
      <c r="AT59" s="166"/>
      <c r="AU59" s="166"/>
      <c r="AV59" s="166"/>
      <c r="AW59" s="166"/>
      <c r="AX59" s="166"/>
      <c r="AY59" s="166"/>
      <c r="AZ59" s="166"/>
      <c r="BA59" s="166"/>
      <c r="BB59" s="166"/>
      <c r="BC59" s="166"/>
      <c r="BD59" s="166"/>
      <c r="BE59" s="166"/>
      <c r="BF59" s="167"/>
      <c r="BH59" s="165" t="s">
        <v>93</v>
      </c>
      <c r="BI59" s="181"/>
      <c r="BJ59" s="181"/>
      <c r="BK59" s="181"/>
      <c r="BL59" s="181"/>
      <c r="BM59" s="181"/>
      <c r="BN59" s="181"/>
      <c r="BO59" s="181"/>
      <c r="BP59" s="181"/>
      <c r="BQ59" s="181"/>
      <c r="BR59" s="181"/>
      <c r="BS59" s="181"/>
      <c r="BT59" s="181"/>
      <c r="BU59" s="181"/>
      <c r="BV59" s="181"/>
      <c r="BW59" s="166"/>
      <c r="BX59" s="166"/>
      <c r="BY59" s="166"/>
      <c r="BZ59" s="166"/>
      <c r="CA59" s="166"/>
      <c r="CB59" s="166"/>
      <c r="CC59" s="166"/>
      <c r="CD59" s="166"/>
      <c r="CE59" s="166"/>
      <c r="CF59" s="166"/>
      <c r="CG59" s="166"/>
      <c r="CH59" s="166"/>
      <c r="CI59" s="167"/>
      <c r="CJ59" s="169"/>
      <c r="CK59" s="165" t="s">
        <v>94</v>
      </c>
      <c r="CL59" s="181"/>
      <c r="CM59" s="181"/>
      <c r="CN59" s="181"/>
      <c r="CO59" s="181"/>
      <c r="CP59" s="181"/>
      <c r="CQ59" s="181"/>
      <c r="CR59" s="181"/>
      <c r="CS59" s="181"/>
      <c r="CT59" s="181"/>
      <c r="CU59" s="181"/>
      <c r="CV59" s="181"/>
      <c r="CW59" s="181"/>
      <c r="CX59" s="181"/>
      <c r="CY59" s="181"/>
      <c r="CZ59" s="166"/>
      <c r="DA59" s="166"/>
      <c r="DB59" s="162"/>
      <c r="DC59" s="166"/>
      <c r="DD59" s="166"/>
      <c r="DE59" s="166"/>
      <c r="DF59" s="166"/>
      <c r="DG59" s="166"/>
      <c r="DH59" s="166"/>
      <c r="DI59" s="166"/>
      <c r="DJ59" s="166"/>
      <c r="DK59" s="166"/>
      <c r="DL59" s="167"/>
    </row>
    <row r="60" spans="2:116" s="158" customFormat="1" ht="10.5" customHeight="1">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Z60" s="169"/>
      <c r="BA60" s="169"/>
      <c r="BB60" s="169"/>
      <c r="BC60" s="169"/>
      <c r="BD60" s="169"/>
      <c r="BE60" s="169"/>
      <c r="BF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69"/>
      <c r="CG60" s="169"/>
      <c r="CH60" s="169"/>
      <c r="CI60" s="169"/>
      <c r="CJ60" s="169"/>
      <c r="CK60" s="169"/>
      <c r="CL60" s="169"/>
      <c r="CM60" s="169"/>
      <c r="CN60" s="169"/>
      <c r="CO60" s="169"/>
      <c r="CP60" s="169"/>
      <c r="CQ60" s="169"/>
      <c r="CR60" s="169"/>
      <c r="CS60" s="169"/>
      <c r="CT60" s="169"/>
      <c r="CU60" s="169"/>
      <c r="CV60" s="169"/>
      <c r="CW60" s="169"/>
      <c r="CX60" s="169"/>
      <c r="CY60" s="169"/>
      <c r="CZ60" s="169"/>
      <c r="DA60" s="169"/>
      <c r="DB60" s="207"/>
      <c r="DC60" s="169"/>
      <c r="DF60" s="169"/>
      <c r="DG60" s="169"/>
    </row>
    <row r="61" spans="2:116" s="158" customFormat="1" ht="38.25" customHeight="1">
      <c r="B61" s="170" t="s">
        <v>175</v>
      </c>
      <c r="C61" s="171" t="s">
        <v>176</v>
      </c>
      <c r="D61" s="171" t="s">
        <v>177</v>
      </c>
      <c r="E61" s="171" t="s">
        <v>178</v>
      </c>
      <c r="F61" s="171" t="s">
        <v>179</v>
      </c>
      <c r="G61" s="171" t="s">
        <v>180</v>
      </c>
      <c r="H61" s="171" t="s">
        <v>181</v>
      </c>
      <c r="I61" s="171" t="s">
        <v>182</v>
      </c>
      <c r="J61" s="171" t="s">
        <v>183</v>
      </c>
      <c r="K61" s="171" t="s">
        <v>184</v>
      </c>
      <c r="L61" s="171" t="s">
        <v>185</v>
      </c>
      <c r="M61" s="171" t="s">
        <v>186</v>
      </c>
      <c r="N61" s="172"/>
      <c r="O61" s="171" t="s">
        <v>187</v>
      </c>
      <c r="P61" s="171" t="s">
        <v>188</v>
      </c>
      <c r="Q61" s="171" t="s">
        <v>189</v>
      </c>
      <c r="R61" s="173" t="s">
        <v>190</v>
      </c>
      <c r="S61" s="173" t="s">
        <v>191</v>
      </c>
      <c r="T61" s="173" t="s">
        <v>192</v>
      </c>
      <c r="U61" s="173" t="s">
        <v>146</v>
      </c>
      <c r="V61" s="173" t="s">
        <v>147</v>
      </c>
      <c r="W61" s="173" t="s">
        <v>193</v>
      </c>
      <c r="X61" s="173" t="s">
        <v>194</v>
      </c>
      <c r="Y61" s="171" t="s">
        <v>195</v>
      </c>
      <c r="Z61" s="173" t="s">
        <v>196</v>
      </c>
      <c r="AA61" s="173" t="s">
        <v>197</v>
      </c>
      <c r="AB61" s="173" t="s">
        <v>198</v>
      </c>
      <c r="AC61" s="171" t="s">
        <v>199</v>
      </c>
      <c r="AD61" s="144"/>
      <c r="AE61" s="170" t="s">
        <v>175</v>
      </c>
      <c r="AF61" s="171" t="s">
        <v>176</v>
      </c>
      <c r="AG61" s="171" t="s">
        <v>177</v>
      </c>
      <c r="AH61" s="171" t="s">
        <v>178</v>
      </c>
      <c r="AI61" s="171" t="s">
        <v>179</v>
      </c>
      <c r="AJ61" s="171" t="s">
        <v>180</v>
      </c>
      <c r="AK61" s="171" t="s">
        <v>181</v>
      </c>
      <c r="AL61" s="171" t="s">
        <v>182</v>
      </c>
      <c r="AM61" s="171" t="s">
        <v>183</v>
      </c>
      <c r="AN61" s="171" t="s">
        <v>184</v>
      </c>
      <c r="AO61" s="171" t="s">
        <v>185</v>
      </c>
      <c r="AP61" s="171" t="s">
        <v>186</v>
      </c>
      <c r="AQ61" s="172"/>
      <c r="AR61" s="171" t="s">
        <v>187</v>
      </c>
      <c r="AS61" s="171" t="s">
        <v>188</v>
      </c>
      <c r="AT61" s="171" t="s">
        <v>189</v>
      </c>
      <c r="AU61" s="173" t="s">
        <v>190</v>
      </c>
      <c r="AV61" s="173" t="s">
        <v>191</v>
      </c>
      <c r="AW61" s="173" t="s">
        <v>192</v>
      </c>
      <c r="AX61" s="173" t="s">
        <v>146</v>
      </c>
      <c r="AY61" s="173" t="s">
        <v>147</v>
      </c>
      <c r="AZ61" s="173" t="s">
        <v>193</v>
      </c>
      <c r="BA61" s="173" t="s">
        <v>194</v>
      </c>
      <c r="BB61" s="171" t="s">
        <v>195</v>
      </c>
      <c r="BC61" s="173" t="s">
        <v>196</v>
      </c>
      <c r="BD61" s="173" t="s">
        <v>197</v>
      </c>
      <c r="BE61" s="173" t="s">
        <v>198</v>
      </c>
      <c r="BF61" s="171" t="s">
        <v>199</v>
      </c>
      <c r="BH61" s="170" t="s">
        <v>175</v>
      </c>
      <c r="BI61" s="171" t="s">
        <v>176</v>
      </c>
      <c r="BJ61" s="171" t="s">
        <v>177</v>
      </c>
      <c r="BK61" s="171" t="s">
        <v>178</v>
      </c>
      <c r="BL61" s="171" t="s">
        <v>179</v>
      </c>
      <c r="BM61" s="171" t="s">
        <v>180</v>
      </c>
      <c r="BN61" s="171" t="s">
        <v>181</v>
      </c>
      <c r="BO61" s="171" t="s">
        <v>182</v>
      </c>
      <c r="BP61" s="171" t="s">
        <v>183</v>
      </c>
      <c r="BQ61" s="171" t="s">
        <v>184</v>
      </c>
      <c r="BR61" s="171" t="s">
        <v>185</v>
      </c>
      <c r="BS61" s="171" t="s">
        <v>186</v>
      </c>
      <c r="BT61" s="172"/>
      <c r="BU61" s="171" t="s">
        <v>187</v>
      </c>
      <c r="BV61" s="171" t="s">
        <v>188</v>
      </c>
      <c r="BW61" s="171" t="s">
        <v>189</v>
      </c>
      <c r="BX61" s="173" t="s">
        <v>190</v>
      </c>
      <c r="BY61" s="173" t="s">
        <v>191</v>
      </c>
      <c r="BZ61" s="173" t="s">
        <v>192</v>
      </c>
      <c r="CA61" s="173" t="s">
        <v>146</v>
      </c>
      <c r="CB61" s="173" t="s">
        <v>147</v>
      </c>
      <c r="CC61" s="173" t="s">
        <v>193</v>
      </c>
      <c r="CD61" s="173" t="s">
        <v>194</v>
      </c>
      <c r="CE61" s="171" t="s">
        <v>195</v>
      </c>
      <c r="CF61" s="173" t="s">
        <v>196</v>
      </c>
      <c r="CG61" s="173" t="s">
        <v>197</v>
      </c>
      <c r="CH61" s="173" t="s">
        <v>198</v>
      </c>
      <c r="CI61" s="171" t="s">
        <v>199</v>
      </c>
      <c r="CJ61" s="144"/>
      <c r="CK61" s="170" t="s">
        <v>175</v>
      </c>
      <c r="CL61" s="171" t="s">
        <v>176</v>
      </c>
      <c r="CM61" s="171" t="s">
        <v>177</v>
      </c>
      <c r="CN61" s="171" t="s">
        <v>178</v>
      </c>
      <c r="CO61" s="171" t="s">
        <v>179</v>
      </c>
      <c r="CP61" s="171" t="s">
        <v>180</v>
      </c>
      <c r="CQ61" s="171" t="s">
        <v>181</v>
      </c>
      <c r="CR61" s="171" t="s">
        <v>182</v>
      </c>
      <c r="CS61" s="171" t="s">
        <v>183</v>
      </c>
      <c r="CT61" s="171" t="s">
        <v>184</v>
      </c>
      <c r="CU61" s="171" t="s">
        <v>185</v>
      </c>
      <c r="CV61" s="171" t="s">
        <v>186</v>
      </c>
      <c r="CW61" s="172"/>
      <c r="CX61" s="171" t="s">
        <v>187</v>
      </c>
      <c r="CY61" s="171" t="s">
        <v>188</v>
      </c>
      <c r="CZ61" s="171" t="s">
        <v>189</v>
      </c>
      <c r="DA61" s="173" t="s">
        <v>190</v>
      </c>
      <c r="DB61" s="173" t="s">
        <v>191</v>
      </c>
      <c r="DC61" s="173" t="s">
        <v>192</v>
      </c>
      <c r="DD61" s="173" t="s">
        <v>146</v>
      </c>
      <c r="DE61" s="173" t="s">
        <v>147</v>
      </c>
      <c r="DF61" s="173" t="s">
        <v>193</v>
      </c>
      <c r="DG61" s="173" t="s">
        <v>194</v>
      </c>
      <c r="DH61" s="171" t="s">
        <v>195</v>
      </c>
      <c r="DI61" s="173" t="s">
        <v>196</v>
      </c>
      <c r="DJ61" s="173" t="s">
        <v>197</v>
      </c>
      <c r="DK61" s="173" t="s">
        <v>198</v>
      </c>
      <c r="DL61" s="171" t="s">
        <v>199</v>
      </c>
    </row>
    <row r="62" spans="2:116" s="158" customFormat="1" ht="10.5" customHeight="1">
      <c r="B62" s="174" t="s">
        <v>200</v>
      </c>
      <c r="C62" s="204" t="str">
        <f>'1b Historical level tables'!C55</f>
        <v>-</v>
      </c>
      <c r="D62" s="204" t="str">
        <f>'1b Historical level tables'!D55</f>
        <v>-</v>
      </c>
      <c r="E62" s="204" t="str">
        <f>'1b Historical level tables'!E55</f>
        <v>-</v>
      </c>
      <c r="F62" s="204" t="str">
        <f>'1b Historical level tables'!F55</f>
        <v>-</v>
      </c>
      <c r="G62" s="204" t="str">
        <f>'1b Historical level tables'!G55</f>
        <v>-</v>
      </c>
      <c r="H62" s="204" t="str">
        <f>'1b Historical level tables'!H55</f>
        <v>-</v>
      </c>
      <c r="I62" s="204" t="str">
        <f>'1b Historical level tables'!I55</f>
        <v>-</v>
      </c>
      <c r="J62" s="204" t="str">
        <f>'1b Historical level tables'!J55</f>
        <v>-</v>
      </c>
      <c r="K62" s="204" t="str">
        <f>'1b Historical level tables'!K55</f>
        <v>-</v>
      </c>
      <c r="L62" s="204" t="str">
        <f>'1b Historical level tables'!L55</f>
        <v>-</v>
      </c>
      <c r="M62" s="204" t="str">
        <f>'1b Historical level tables'!M55</f>
        <v>-</v>
      </c>
      <c r="N62" s="172"/>
      <c r="O62" s="204" t="str">
        <f>'1b Historical level tables'!O55</f>
        <v>-</v>
      </c>
      <c r="P62" s="204" t="str">
        <f>'1b Historical level tables'!P55</f>
        <v>-</v>
      </c>
      <c r="Q62" s="204" t="str">
        <f>'1b Historical level tables'!Q55</f>
        <v>-</v>
      </c>
      <c r="R62" s="204" t="str">
        <f>'1b Historical level tables'!R55</f>
        <v>-</v>
      </c>
      <c r="S62" s="204" t="str">
        <f>'1b Historical level tables'!S55</f>
        <v>-</v>
      </c>
      <c r="T62" s="204" t="str">
        <f>'1b Historical level tables'!T55</f>
        <v>-</v>
      </c>
      <c r="U62" s="204" t="str">
        <f>'1b Historical level tables'!U55</f>
        <v>-</v>
      </c>
      <c r="V62" s="204" t="str">
        <f>'1b Historical level tables'!V55</f>
        <v>-</v>
      </c>
      <c r="W62" s="204" t="str">
        <f>'1b Historical level tables'!W55</f>
        <v>-</v>
      </c>
      <c r="X62" s="204" t="str">
        <f>'1b Historical level tables'!X55</f>
        <v>-</v>
      </c>
      <c r="Y62" s="204">
        <f>'1b Historical level tables'!Y55</f>
        <v>0</v>
      </c>
      <c r="Z62" s="204">
        <f>'1b Historical level tables'!Z55</f>
        <v>0</v>
      </c>
      <c r="AA62" s="204">
        <f>'1b Historical level tables'!AA55</f>
        <v>0</v>
      </c>
      <c r="AB62" s="204">
        <f>'1b Historical level tables'!AB55</f>
        <v>0</v>
      </c>
      <c r="AC62" s="204">
        <f>'1b Historical level tables'!AC55</f>
        <v>0</v>
      </c>
      <c r="AD62" s="144"/>
      <c r="AE62" s="174" t="s">
        <v>200</v>
      </c>
      <c r="AF62" s="204" t="str">
        <f>'1b Historical level tables'!AF55</f>
        <v>-</v>
      </c>
      <c r="AG62" s="204" t="str">
        <f>'1b Historical level tables'!AG55</f>
        <v>-</v>
      </c>
      <c r="AH62" s="204" t="str">
        <f>'1b Historical level tables'!AH55</f>
        <v>-</v>
      </c>
      <c r="AI62" s="204" t="str">
        <f>'1b Historical level tables'!AI55</f>
        <v>-</v>
      </c>
      <c r="AJ62" s="204" t="str">
        <f>'1b Historical level tables'!AJ55</f>
        <v>-</v>
      </c>
      <c r="AK62" s="204" t="str">
        <f>'1b Historical level tables'!AK55</f>
        <v>-</v>
      </c>
      <c r="AL62" s="204" t="str">
        <f>'1b Historical level tables'!AL55</f>
        <v>-</v>
      </c>
      <c r="AM62" s="204" t="str">
        <f>'1b Historical level tables'!AM55</f>
        <v>-</v>
      </c>
      <c r="AN62" s="204" t="str">
        <f>'1b Historical level tables'!AN55</f>
        <v>-</v>
      </c>
      <c r="AO62" s="204" t="str">
        <f>'1b Historical level tables'!AO55</f>
        <v>-</v>
      </c>
      <c r="AP62" s="204" t="str">
        <f>'1b Historical level tables'!AP55</f>
        <v>-</v>
      </c>
      <c r="AQ62" s="172"/>
      <c r="AR62" s="204" t="str">
        <f>'1b Historical level tables'!AR55</f>
        <v>-</v>
      </c>
      <c r="AS62" s="204" t="str">
        <f>'1b Historical level tables'!AS55</f>
        <v>-</v>
      </c>
      <c r="AT62" s="204" t="str">
        <f>'1b Historical level tables'!AT55</f>
        <v>-</v>
      </c>
      <c r="AU62" s="204" t="str">
        <f>'1b Historical level tables'!AU55</f>
        <v>-</v>
      </c>
      <c r="AV62" s="204" t="str">
        <f>'1b Historical level tables'!AV55</f>
        <v>-</v>
      </c>
      <c r="AW62" s="204" t="str">
        <f>'1b Historical level tables'!AW55</f>
        <v>-</v>
      </c>
      <c r="AX62" s="204" t="str">
        <f>'1b Historical level tables'!AX55</f>
        <v>-</v>
      </c>
      <c r="AY62" s="204" t="str">
        <f>'1b Historical level tables'!AY55</f>
        <v>-</v>
      </c>
      <c r="AZ62" s="204" t="str">
        <f>'1b Historical level tables'!AZ55</f>
        <v>-</v>
      </c>
      <c r="BA62" s="204" t="str">
        <f>'1b Historical level tables'!BA55</f>
        <v>-</v>
      </c>
      <c r="BB62" s="204" t="str">
        <f>'1b Historical level tables'!BB55</f>
        <v>-</v>
      </c>
      <c r="BC62" s="204" t="str">
        <f>'1b Historical level tables'!BC55</f>
        <v>-</v>
      </c>
      <c r="BD62" s="204" t="str">
        <f>'1b Historical level tables'!BD55</f>
        <v>-</v>
      </c>
      <c r="BE62" s="204" t="str">
        <f>'1b Historical level tables'!BE55</f>
        <v>-</v>
      </c>
      <c r="BF62" s="204" t="str">
        <f>'1b Historical level tables'!BF55</f>
        <v>-</v>
      </c>
      <c r="BH62" s="174" t="s">
        <v>200</v>
      </c>
      <c r="BI62" s="204" t="str">
        <f>'1b Historical level tables'!BI55</f>
        <v>-</v>
      </c>
      <c r="BJ62" s="204" t="str">
        <f>'1b Historical level tables'!BJ55</f>
        <v>-</v>
      </c>
      <c r="BK62" s="204" t="str">
        <f>'1b Historical level tables'!BK55</f>
        <v>-</v>
      </c>
      <c r="BL62" s="204" t="str">
        <f>'1b Historical level tables'!BL55</f>
        <v>-</v>
      </c>
      <c r="BM62" s="204" t="str">
        <f>'1b Historical level tables'!BM55</f>
        <v>-</v>
      </c>
      <c r="BN62" s="204" t="str">
        <f>'1b Historical level tables'!BN55</f>
        <v>-</v>
      </c>
      <c r="BO62" s="204" t="str">
        <f>'1b Historical level tables'!BO55</f>
        <v>-</v>
      </c>
      <c r="BP62" s="204" t="str">
        <f>'1b Historical level tables'!BP55</f>
        <v>-</v>
      </c>
      <c r="BQ62" s="204" t="str">
        <f>'1b Historical level tables'!BQ55</f>
        <v>-</v>
      </c>
      <c r="BR62" s="204" t="str">
        <f>'1b Historical level tables'!BR55</f>
        <v>-</v>
      </c>
      <c r="BS62" s="204" t="str">
        <f>'1b Historical level tables'!BS55</f>
        <v>-</v>
      </c>
      <c r="BT62" s="172"/>
      <c r="BU62" s="204" t="str">
        <f>'1b Historical level tables'!BU55</f>
        <v>-</v>
      </c>
      <c r="BV62" s="204" t="str">
        <f>'1b Historical level tables'!BV55</f>
        <v>-</v>
      </c>
      <c r="BW62" s="204" t="str">
        <f>'1b Historical level tables'!BW55</f>
        <v>-</v>
      </c>
      <c r="BX62" s="204" t="str">
        <f>'1b Historical level tables'!BX55</f>
        <v>-</v>
      </c>
      <c r="BY62" s="204" t="str">
        <f>'1b Historical level tables'!BY55</f>
        <v>-</v>
      </c>
      <c r="BZ62" s="204" t="str">
        <f>'1b Historical level tables'!BZ55</f>
        <v>-</v>
      </c>
      <c r="CA62" s="204" t="str">
        <f>'1b Historical level tables'!CA55</f>
        <v>-</v>
      </c>
      <c r="CB62" s="204" t="str">
        <f>'1b Historical level tables'!CB55</f>
        <v>-</v>
      </c>
      <c r="CC62" s="204" t="str">
        <f>'1b Historical level tables'!CC55</f>
        <v>-</v>
      </c>
      <c r="CD62" s="204" t="str">
        <f>'1b Historical level tables'!CD55</f>
        <v>-</v>
      </c>
      <c r="CE62" s="204" t="str">
        <f>'1b Historical level tables'!CE55</f>
        <v>-</v>
      </c>
      <c r="CF62" s="204" t="str">
        <f>'1b Historical level tables'!CF55</f>
        <v>-</v>
      </c>
      <c r="CG62" s="204" t="str">
        <f>'1b Historical level tables'!CG55</f>
        <v>-</v>
      </c>
      <c r="CH62" s="204" t="str">
        <f>'1b Historical level tables'!CH55</f>
        <v>-</v>
      </c>
      <c r="CI62" s="204" t="str">
        <f>'1b Historical level tables'!CI55</f>
        <v>-</v>
      </c>
      <c r="CJ62" s="144"/>
      <c r="CK62" s="174" t="s">
        <v>200</v>
      </c>
      <c r="CL62" s="204" t="str">
        <f t="shared" ref="CL62:CV62" si="87">IFERROR(C62+BI62,"-")</f>
        <v>-</v>
      </c>
      <c r="CM62" s="204" t="str">
        <f t="shared" si="87"/>
        <v>-</v>
      </c>
      <c r="CN62" s="204" t="str">
        <f t="shared" si="87"/>
        <v>-</v>
      </c>
      <c r="CO62" s="204" t="str">
        <f t="shared" si="87"/>
        <v>-</v>
      </c>
      <c r="CP62" s="204" t="str">
        <f t="shared" si="87"/>
        <v>-</v>
      </c>
      <c r="CQ62" s="204" t="str">
        <f t="shared" si="87"/>
        <v>-</v>
      </c>
      <c r="CR62" s="204" t="str">
        <f t="shared" si="87"/>
        <v>-</v>
      </c>
      <c r="CS62" s="204" t="str">
        <f t="shared" si="87"/>
        <v>-</v>
      </c>
      <c r="CT62" s="204" t="str">
        <f t="shared" si="87"/>
        <v>-</v>
      </c>
      <c r="CU62" s="204" t="str">
        <f t="shared" si="87"/>
        <v>-</v>
      </c>
      <c r="CV62" s="204" t="str">
        <f t="shared" si="87"/>
        <v>-</v>
      </c>
      <c r="CW62" s="172"/>
      <c r="CX62" s="204" t="str">
        <f t="shared" ref="CX62:CX76" si="88">IFERROR(O62+BU62,"-")</f>
        <v>-</v>
      </c>
      <c r="CY62" s="204" t="str">
        <f t="shared" ref="CY62:CY76" si="89">IFERROR(P62+BV62,"-")</f>
        <v>-</v>
      </c>
      <c r="CZ62" s="204" t="str">
        <f t="shared" ref="CZ62:CZ76" si="90">IFERROR(Q62+BW62,"-")</f>
        <v>-</v>
      </c>
      <c r="DA62" s="204" t="str">
        <f t="shared" ref="DA62:DA76" si="91">IFERROR(R62+BX62,"-")</f>
        <v>-</v>
      </c>
      <c r="DB62" s="204" t="str">
        <f t="shared" ref="DB62:DB76" si="92">IFERROR(S62+BY62,"-")</f>
        <v>-</v>
      </c>
      <c r="DC62" s="204" t="str">
        <f t="shared" ref="DC62:DC76" si="93">IFERROR(T62+BZ62,"-")</f>
        <v>-</v>
      </c>
      <c r="DD62" s="204" t="str">
        <f t="shared" ref="DD62:DD76" si="94">IFERROR(U62+CA62,"-")</f>
        <v>-</v>
      </c>
      <c r="DE62" s="204" t="str">
        <f t="shared" ref="DE62:DE76" si="95">IFERROR(V62+CB62,"-")</f>
        <v>-</v>
      </c>
      <c r="DF62" s="204" t="str">
        <f t="shared" ref="DF62:DF71" si="96">IFERROR(W62+CC62,"-")</f>
        <v>-</v>
      </c>
      <c r="DG62" s="204" t="str">
        <f t="shared" ref="DG62:DG71" si="97">IFERROR(X62+CD62,"-")</f>
        <v>-</v>
      </c>
      <c r="DH62" s="204" t="str">
        <f t="shared" ref="DH62:DH71" si="98">IFERROR(Y62+CE62,"-")</f>
        <v>-</v>
      </c>
      <c r="DI62" s="204" t="str">
        <f t="shared" ref="DI62:DI76" si="99">IFERROR(Z62+CF62,"-")</f>
        <v>-</v>
      </c>
      <c r="DJ62" s="204" t="str">
        <f t="shared" ref="DJ62:DJ76" si="100">IFERROR(AA62+CG62,"-")</f>
        <v>-</v>
      </c>
      <c r="DK62" s="204" t="str">
        <f t="shared" ref="DK62:DL76" si="101">IFERROR(AB62+CH62,"-")</f>
        <v>-</v>
      </c>
      <c r="DL62" s="204" t="str">
        <f t="shared" si="101"/>
        <v>-</v>
      </c>
    </row>
    <row r="63" spans="2:116" s="158" customFormat="1" ht="10.5" customHeight="1">
      <c r="B63" s="174" t="s">
        <v>201</v>
      </c>
      <c r="C63" s="204" t="str">
        <f>'1b Historical level tables'!C56</f>
        <v>-</v>
      </c>
      <c r="D63" s="204" t="str">
        <f>'1b Historical level tables'!D56</f>
        <v>-</v>
      </c>
      <c r="E63" s="204" t="str">
        <f>'1b Historical level tables'!E56</f>
        <v>-</v>
      </c>
      <c r="F63" s="204" t="str">
        <f>'1b Historical level tables'!F56</f>
        <v>-</v>
      </c>
      <c r="G63" s="204" t="str">
        <f>'1b Historical level tables'!G56</f>
        <v>-</v>
      </c>
      <c r="H63" s="204" t="str">
        <f>'1b Historical level tables'!H56</f>
        <v>-</v>
      </c>
      <c r="I63" s="204" t="str">
        <f>'1b Historical level tables'!I56</f>
        <v>-</v>
      </c>
      <c r="J63" s="204" t="str">
        <f>'1b Historical level tables'!J56</f>
        <v>-</v>
      </c>
      <c r="K63" s="204" t="str">
        <f>'1b Historical level tables'!K56</f>
        <v>-</v>
      </c>
      <c r="L63" s="204" t="str">
        <f>'1b Historical level tables'!L56</f>
        <v>-</v>
      </c>
      <c r="M63" s="204" t="str">
        <f>'1b Historical level tables'!M56</f>
        <v>-</v>
      </c>
      <c r="N63" s="172"/>
      <c r="O63" s="204" t="str">
        <f>'1b Historical level tables'!O56</f>
        <v>-</v>
      </c>
      <c r="P63" s="204" t="str">
        <f>'1b Historical level tables'!P56</f>
        <v>-</v>
      </c>
      <c r="Q63" s="204" t="str">
        <f>'1b Historical level tables'!Q56</f>
        <v>-</v>
      </c>
      <c r="R63" s="204" t="str">
        <f>'1b Historical level tables'!R56</f>
        <v>-</v>
      </c>
      <c r="S63" s="204" t="str">
        <f>'1b Historical level tables'!S56</f>
        <v>-</v>
      </c>
      <c r="T63" s="204" t="str">
        <f>'1b Historical level tables'!T56</f>
        <v>-</v>
      </c>
      <c r="U63" s="204" t="str">
        <f>'1b Historical level tables'!U56</f>
        <v>-</v>
      </c>
      <c r="V63" s="204" t="str">
        <f>'1b Historical level tables'!V56</f>
        <v>-</v>
      </c>
      <c r="W63" s="204" t="str">
        <f>'1b Historical level tables'!W56</f>
        <v>-</v>
      </c>
      <c r="X63" s="204" t="str">
        <f>'1b Historical level tables'!X56</f>
        <v>-</v>
      </c>
      <c r="Y63" s="204" t="str">
        <f>'1b Historical level tables'!Y56</f>
        <v>-</v>
      </c>
      <c r="Z63" s="204" t="str">
        <f>'1b Historical level tables'!Z56</f>
        <v>-</v>
      </c>
      <c r="AA63" s="204" t="str">
        <f>'1b Historical level tables'!AA56</f>
        <v>-</v>
      </c>
      <c r="AB63" s="204" t="str">
        <f>'1b Historical level tables'!AB56</f>
        <v>-</v>
      </c>
      <c r="AC63" s="204" t="str">
        <f>'1b Historical level tables'!AC56</f>
        <v>-</v>
      </c>
      <c r="AD63" s="144"/>
      <c r="AE63" s="174" t="s">
        <v>201</v>
      </c>
      <c r="AF63" s="204" t="str">
        <f>'1b Historical level tables'!AF56</f>
        <v>-</v>
      </c>
      <c r="AG63" s="204" t="str">
        <f>'1b Historical level tables'!AG56</f>
        <v>-</v>
      </c>
      <c r="AH63" s="204" t="str">
        <f>'1b Historical level tables'!AH56</f>
        <v>-</v>
      </c>
      <c r="AI63" s="204" t="str">
        <f>'1b Historical level tables'!AI56</f>
        <v>-</v>
      </c>
      <c r="AJ63" s="204" t="str">
        <f>'1b Historical level tables'!AJ56</f>
        <v>-</v>
      </c>
      <c r="AK63" s="204" t="str">
        <f>'1b Historical level tables'!AK56</f>
        <v>-</v>
      </c>
      <c r="AL63" s="204" t="str">
        <f>'1b Historical level tables'!AL56</f>
        <v>-</v>
      </c>
      <c r="AM63" s="204" t="str">
        <f>'1b Historical level tables'!AM56</f>
        <v>-</v>
      </c>
      <c r="AN63" s="204" t="str">
        <f>'1b Historical level tables'!AN56</f>
        <v>-</v>
      </c>
      <c r="AO63" s="204" t="str">
        <f>'1b Historical level tables'!AO56</f>
        <v>-</v>
      </c>
      <c r="AP63" s="204" t="str">
        <f>'1b Historical level tables'!AP56</f>
        <v>-</v>
      </c>
      <c r="AQ63" s="172"/>
      <c r="AR63" s="204" t="str">
        <f>'1b Historical level tables'!AR56</f>
        <v>-</v>
      </c>
      <c r="AS63" s="204" t="str">
        <f>'1b Historical level tables'!AS56</f>
        <v>-</v>
      </c>
      <c r="AT63" s="204" t="str">
        <f>'1b Historical level tables'!AT56</f>
        <v>-</v>
      </c>
      <c r="AU63" s="204" t="str">
        <f>'1b Historical level tables'!AU56</f>
        <v>-</v>
      </c>
      <c r="AV63" s="204" t="str">
        <f>'1b Historical level tables'!AV56</f>
        <v>-</v>
      </c>
      <c r="AW63" s="204" t="str">
        <f>'1b Historical level tables'!AW56</f>
        <v>-</v>
      </c>
      <c r="AX63" s="204" t="str">
        <f>'1b Historical level tables'!AX56</f>
        <v>-</v>
      </c>
      <c r="AY63" s="204" t="str">
        <f>'1b Historical level tables'!AY56</f>
        <v>-</v>
      </c>
      <c r="AZ63" s="204" t="str">
        <f>'1b Historical level tables'!AZ56</f>
        <v>-</v>
      </c>
      <c r="BA63" s="204" t="str">
        <f>'1b Historical level tables'!BA56</f>
        <v>-</v>
      </c>
      <c r="BB63" s="204" t="str">
        <f>'1b Historical level tables'!BB56</f>
        <v>-</v>
      </c>
      <c r="BC63" s="204" t="str">
        <f>'1b Historical level tables'!BC56</f>
        <v>-</v>
      </c>
      <c r="BD63" s="204" t="str">
        <f>'1b Historical level tables'!BD56</f>
        <v>-</v>
      </c>
      <c r="BE63" s="204" t="str">
        <f>'1b Historical level tables'!BE56</f>
        <v>-</v>
      </c>
      <c r="BF63" s="204" t="str">
        <f>'1b Historical level tables'!BF56</f>
        <v>-</v>
      </c>
      <c r="BH63" s="174" t="s">
        <v>201</v>
      </c>
      <c r="BI63" s="204">
        <f>'1b Historical level tables'!BI56</f>
        <v>0</v>
      </c>
      <c r="BJ63" s="204">
        <f>'1b Historical level tables'!BJ56</f>
        <v>0</v>
      </c>
      <c r="BK63" s="204">
        <f>'1b Historical level tables'!BK56</f>
        <v>0</v>
      </c>
      <c r="BL63" s="204">
        <f>'1b Historical level tables'!BL56</f>
        <v>0</v>
      </c>
      <c r="BM63" s="204">
        <f>'1b Historical level tables'!BM56</f>
        <v>0</v>
      </c>
      <c r="BN63" s="204">
        <f>'1b Historical level tables'!BN56</f>
        <v>0</v>
      </c>
      <c r="BO63" s="204">
        <f>'1b Historical level tables'!BO56</f>
        <v>0</v>
      </c>
      <c r="BP63" s="204">
        <f>'1b Historical level tables'!BP56</f>
        <v>0</v>
      </c>
      <c r="BQ63" s="204">
        <f>'1b Historical level tables'!BQ56</f>
        <v>0</v>
      </c>
      <c r="BR63" s="204">
        <f>'1b Historical level tables'!BR56</f>
        <v>0</v>
      </c>
      <c r="BS63" s="204">
        <f>'1b Historical level tables'!BS56</f>
        <v>0</v>
      </c>
      <c r="BT63" s="172"/>
      <c r="BU63" s="204">
        <f>'1b Historical level tables'!BU56</f>
        <v>0</v>
      </c>
      <c r="BV63" s="204">
        <f>'1b Historical level tables'!BV56</f>
        <v>0</v>
      </c>
      <c r="BW63" s="204">
        <f>'1b Historical level tables'!BW56</f>
        <v>0</v>
      </c>
      <c r="BX63" s="204">
        <f>'1b Historical level tables'!BX56</f>
        <v>0</v>
      </c>
      <c r="BY63" s="204">
        <f>'1b Historical level tables'!BY56</f>
        <v>0</v>
      </c>
      <c r="BZ63" s="204">
        <f>'1b Historical level tables'!BZ56</f>
        <v>0</v>
      </c>
      <c r="CA63" s="204">
        <f>'1b Historical level tables'!CA56</f>
        <v>0</v>
      </c>
      <c r="CB63" s="204">
        <f>'1b Historical level tables'!CB56</f>
        <v>0</v>
      </c>
      <c r="CC63" s="204">
        <f>'1b Historical level tables'!CC56</f>
        <v>0</v>
      </c>
      <c r="CD63" s="204">
        <f>'1b Historical level tables'!CD56</f>
        <v>0</v>
      </c>
      <c r="CE63" s="204">
        <f>'1b Historical level tables'!CE56</f>
        <v>0</v>
      </c>
      <c r="CF63" s="204">
        <f>'1b Historical level tables'!CF56</f>
        <v>0</v>
      </c>
      <c r="CG63" s="204">
        <f>'1b Historical level tables'!CG56</f>
        <v>0</v>
      </c>
      <c r="CH63" s="204">
        <f>'1b Historical level tables'!CH56</f>
        <v>0</v>
      </c>
      <c r="CI63" s="204">
        <f>'1b Historical level tables'!CI56</f>
        <v>0</v>
      </c>
      <c r="CJ63" s="144"/>
      <c r="CK63" s="174" t="s">
        <v>201</v>
      </c>
      <c r="CL63" s="204" t="str">
        <f t="shared" ref="CL63:CL76" si="102">IFERROR(C63+BI63,"-")</f>
        <v>-</v>
      </c>
      <c r="CM63" s="204" t="str">
        <f t="shared" ref="CM63:CM76" si="103">IFERROR(D63+BJ63,"-")</f>
        <v>-</v>
      </c>
      <c r="CN63" s="204" t="str">
        <f t="shared" ref="CN63:CN76" si="104">IFERROR(E63+BK63,"-")</f>
        <v>-</v>
      </c>
      <c r="CO63" s="204" t="str">
        <f t="shared" ref="CO63:CO76" si="105">IFERROR(F63+BL63,"-")</f>
        <v>-</v>
      </c>
      <c r="CP63" s="204" t="str">
        <f t="shared" ref="CP63:CP76" si="106">IFERROR(G63+BM63,"-")</f>
        <v>-</v>
      </c>
      <c r="CQ63" s="204" t="str">
        <f t="shared" ref="CQ63:CQ76" si="107">IFERROR(H63+BN63,"-")</f>
        <v>-</v>
      </c>
      <c r="CR63" s="204" t="str">
        <f t="shared" ref="CR63:CR76" si="108">IFERROR(I63+BO63,"-")</f>
        <v>-</v>
      </c>
      <c r="CS63" s="204" t="str">
        <f t="shared" ref="CS63:CS76" si="109">IFERROR(J63+BP63,"-")</f>
        <v>-</v>
      </c>
      <c r="CT63" s="204" t="str">
        <f t="shared" ref="CT63:CT76" si="110">IFERROR(K63+BQ63,"-")</f>
        <v>-</v>
      </c>
      <c r="CU63" s="204" t="str">
        <f t="shared" ref="CU63:CU76" si="111">IFERROR(L63+BR63,"-")</f>
        <v>-</v>
      </c>
      <c r="CV63" s="204" t="str">
        <f t="shared" ref="CV63:CV76" si="112">IFERROR(M63+BS63,"-")</f>
        <v>-</v>
      </c>
      <c r="CW63" s="172"/>
      <c r="CX63" s="204" t="str">
        <f t="shared" si="88"/>
        <v>-</v>
      </c>
      <c r="CY63" s="204" t="str">
        <f t="shared" si="89"/>
        <v>-</v>
      </c>
      <c r="CZ63" s="204" t="str">
        <f t="shared" si="90"/>
        <v>-</v>
      </c>
      <c r="DA63" s="204" t="str">
        <f t="shared" si="91"/>
        <v>-</v>
      </c>
      <c r="DB63" s="204" t="str">
        <f t="shared" si="92"/>
        <v>-</v>
      </c>
      <c r="DC63" s="204" t="str">
        <f t="shared" si="93"/>
        <v>-</v>
      </c>
      <c r="DD63" s="204" t="str">
        <f t="shared" si="94"/>
        <v>-</v>
      </c>
      <c r="DE63" s="204" t="str">
        <f t="shared" si="95"/>
        <v>-</v>
      </c>
      <c r="DF63" s="204" t="str">
        <f t="shared" si="96"/>
        <v>-</v>
      </c>
      <c r="DG63" s="204" t="str">
        <f t="shared" si="97"/>
        <v>-</v>
      </c>
      <c r="DH63" s="204" t="str">
        <f t="shared" si="98"/>
        <v>-</v>
      </c>
      <c r="DI63" s="204" t="str">
        <f t="shared" si="99"/>
        <v>-</v>
      </c>
      <c r="DJ63" s="204" t="str">
        <f t="shared" si="100"/>
        <v>-</v>
      </c>
      <c r="DK63" s="204" t="str">
        <f t="shared" si="101"/>
        <v>-</v>
      </c>
      <c r="DL63" s="204" t="str">
        <f t="shared" si="101"/>
        <v>-</v>
      </c>
    </row>
    <row r="64" spans="2:116" s="158" customFormat="1" ht="10.5" customHeight="1">
      <c r="B64" s="174" t="s">
        <v>202</v>
      </c>
      <c r="C64" s="204" t="str">
        <f>'1b Historical level tables'!C57</f>
        <v>-</v>
      </c>
      <c r="D64" s="204" t="str">
        <f>'1b Historical level tables'!D57</f>
        <v>-</v>
      </c>
      <c r="E64" s="204" t="str">
        <f>'1b Historical level tables'!E57</f>
        <v>-</v>
      </c>
      <c r="F64" s="204" t="str">
        <f>'1b Historical level tables'!F57</f>
        <v>-</v>
      </c>
      <c r="G64" s="204" t="str">
        <f>'1b Historical level tables'!G57</f>
        <v>-</v>
      </c>
      <c r="H64" s="204" t="str">
        <f>'1b Historical level tables'!H57</f>
        <v>-</v>
      </c>
      <c r="I64" s="204" t="str">
        <f>'1b Historical level tables'!I57</f>
        <v>-</v>
      </c>
      <c r="J64" s="204">
        <f>'1b Historical level tables'!J57</f>
        <v>0</v>
      </c>
      <c r="K64" s="204">
        <f>'1b Historical level tables'!K57</f>
        <v>1.4870742269298101</v>
      </c>
      <c r="L64" s="204">
        <f>'1b Historical level tables'!L57</f>
        <v>0.70457099735818818</v>
      </c>
      <c r="M64" s="204" t="str">
        <f>'1b Historical level tables'!M57</f>
        <v>-</v>
      </c>
      <c r="N64" s="172"/>
      <c r="O64" s="204">
        <f>'1b Historical level tables'!O57</f>
        <v>0</v>
      </c>
      <c r="P64" s="204">
        <f>'1b Historical level tables'!P57</f>
        <v>0</v>
      </c>
      <c r="Q64" s="204">
        <f>'1b Historical level tables'!Q57</f>
        <v>0.41079125157488544</v>
      </c>
      <c r="R64" s="204">
        <f>'1b Historical level tables'!R57</f>
        <v>0.41079125157488544</v>
      </c>
      <c r="S64" s="204">
        <f>'1b Historical level tables'!S57</f>
        <v>0.41079125157488544</v>
      </c>
      <c r="T64" s="204">
        <f>'1b Historical level tables'!T57</f>
        <v>0.41079125157488544</v>
      </c>
      <c r="U64" s="204">
        <f>'1b Historical level tables'!U57</f>
        <v>0</v>
      </c>
      <c r="V64" s="204">
        <f>'1b Historical level tables'!V57</f>
        <v>0</v>
      </c>
      <c r="W64" s="204">
        <f>'1b Historical level tables'!W57</f>
        <v>0</v>
      </c>
      <c r="X64" s="204">
        <f>'1b Historical level tables'!X57</f>
        <v>0</v>
      </c>
      <c r="Y64" s="204">
        <f>'1b Historical level tables'!Y57</f>
        <v>0</v>
      </c>
      <c r="Z64" s="204">
        <f>'1b Historical level tables'!Z57</f>
        <v>0</v>
      </c>
      <c r="AA64" s="204">
        <f>'1b Historical level tables'!AA57</f>
        <v>0</v>
      </c>
      <c r="AB64" s="204">
        <f>'1b Historical level tables'!AB57</f>
        <v>0</v>
      </c>
      <c r="AC64" s="204">
        <f>'1b Historical level tables'!AC57</f>
        <v>0</v>
      </c>
      <c r="AD64" s="144"/>
      <c r="AE64" s="174" t="s">
        <v>202</v>
      </c>
      <c r="AF64" s="204" t="str">
        <f>'1b Historical level tables'!AF57</f>
        <v>-</v>
      </c>
      <c r="AG64" s="204" t="str">
        <f>'1b Historical level tables'!AG57</f>
        <v>-</v>
      </c>
      <c r="AH64" s="204" t="str">
        <f>'1b Historical level tables'!AH57</f>
        <v>-</v>
      </c>
      <c r="AI64" s="204" t="str">
        <f>'1b Historical level tables'!AI57</f>
        <v>-</v>
      </c>
      <c r="AJ64" s="204" t="str">
        <f>'1b Historical level tables'!AJ57</f>
        <v>-</v>
      </c>
      <c r="AK64" s="204" t="str">
        <f>'1b Historical level tables'!AK57</f>
        <v>-</v>
      </c>
      <c r="AL64" s="204" t="str">
        <f>'1b Historical level tables'!AL57</f>
        <v>-</v>
      </c>
      <c r="AM64" s="204">
        <f>'1b Historical level tables'!AM57</f>
        <v>0</v>
      </c>
      <c r="AN64" s="204">
        <f>'1b Historical level tables'!AN57</f>
        <v>1.4870742269298101</v>
      </c>
      <c r="AO64" s="204">
        <f>'1b Historical level tables'!AO57</f>
        <v>0.70457099735818818</v>
      </c>
      <c r="AP64" s="204" t="str">
        <f>'1b Historical level tables'!AP57</f>
        <v>-</v>
      </c>
      <c r="AQ64" s="172"/>
      <c r="AR64" s="204">
        <f>'1b Historical level tables'!AR57</f>
        <v>0</v>
      </c>
      <c r="AS64" s="204">
        <f>'1b Historical level tables'!AS57</f>
        <v>0</v>
      </c>
      <c r="AT64" s="204">
        <f>'1b Historical level tables'!AT57</f>
        <v>0.41079125157488544</v>
      </c>
      <c r="AU64" s="204">
        <f>'1b Historical level tables'!AU57</f>
        <v>0.41079125157488544</v>
      </c>
      <c r="AV64" s="204">
        <f>'1b Historical level tables'!AV57</f>
        <v>0.41079125157488544</v>
      </c>
      <c r="AW64" s="204">
        <f>'1b Historical level tables'!AW57</f>
        <v>0.41079125157488544</v>
      </c>
      <c r="AX64" s="204">
        <f>'1b Historical level tables'!AX57</f>
        <v>0</v>
      </c>
      <c r="AY64" s="204">
        <f>'1b Historical level tables'!AY57</f>
        <v>0</v>
      </c>
      <c r="AZ64" s="204">
        <f>'1b Historical level tables'!AZ57</f>
        <v>0</v>
      </c>
      <c r="BA64" s="204">
        <f>'1b Historical level tables'!BA57</f>
        <v>0</v>
      </c>
      <c r="BB64" s="204">
        <f>'1b Historical level tables'!BB57</f>
        <v>0</v>
      </c>
      <c r="BC64" s="204">
        <f>'1b Historical level tables'!BC57</f>
        <v>0</v>
      </c>
      <c r="BD64" s="204">
        <f>'1b Historical level tables'!BD57</f>
        <v>0</v>
      </c>
      <c r="BE64" s="204">
        <f>'1b Historical level tables'!BE57</f>
        <v>0</v>
      </c>
      <c r="BF64" s="204">
        <f>'1b Historical level tables'!BF57</f>
        <v>0</v>
      </c>
      <c r="BH64" s="174" t="s">
        <v>202</v>
      </c>
      <c r="BI64" s="204" t="str">
        <f>'1b Historical level tables'!BI57</f>
        <v>-</v>
      </c>
      <c r="BJ64" s="204" t="str">
        <f>'1b Historical level tables'!BJ57</f>
        <v>-</v>
      </c>
      <c r="BK64" s="204" t="str">
        <f>'1b Historical level tables'!BK57</f>
        <v>-</v>
      </c>
      <c r="BL64" s="204" t="str">
        <f>'1b Historical level tables'!BL57</f>
        <v>-</v>
      </c>
      <c r="BM64" s="204" t="str">
        <f>'1b Historical level tables'!BM57</f>
        <v>-</v>
      </c>
      <c r="BN64" s="204" t="str">
        <f>'1b Historical level tables'!BN57</f>
        <v>-</v>
      </c>
      <c r="BO64" s="204" t="str">
        <f>'1b Historical level tables'!BO57</f>
        <v>-</v>
      </c>
      <c r="BP64" s="204">
        <f>'1b Historical level tables'!BP57</f>
        <v>0</v>
      </c>
      <c r="BQ64" s="204">
        <f>'1b Historical level tables'!BQ57</f>
        <v>1.4870742269298101</v>
      </c>
      <c r="BR64" s="204">
        <f>'1b Historical level tables'!BR57</f>
        <v>0.70457099735818818</v>
      </c>
      <c r="BS64" s="204" t="str">
        <f>'1b Historical level tables'!BS57</f>
        <v>-</v>
      </c>
      <c r="BT64" s="172"/>
      <c r="BU64" s="204">
        <f>'1b Historical level tables'!BU57</f>
        <v>0</v>
      </c>
      <c r="BV64" s="204">
        <f>'1b Historical level tables'!BV57</f>
        <v>0</v>
      </c>
      <c r="BW64" s="204">
        <f>'1b Historical level tables'!BW57</f>
        <v>0.41079125157488544</v>
      </c>
      <c r="BX64" s="204">
        <f>'1b Historical level tables'!BX57</f>
        <v>0.41079125157488544</v>
      </c>
      <c r="BY64" s="204">
        <f>'1b Historical level tables'!BY57</f>
        <v>0.41079125157488544</v>
      </c>
      <c r="BZ64" s="204">
        <f>'1b Historical level tables'!BZ57</f>
        <v>0.41079125157488544</v>
      </c>
      <c r="CA64" s="204">
        <f>'1b Historical level tables'!CA57</f>
        <v>0</v>
      </c>
      <c r="CB64" s="204">
        <f>'1b Historical level tables'!CB57</f>
        <v>0</v>
      </c>
      <c r="CC64" s="204">
        <f>'1b Historical level tables'!CC57</f>
        <v>0</v>
      </c>
      <c r="CD64" s="204">
        <f>'1b Historical level tables'!CD57</f>
        <v>0</v>
      </c>
      <c r="CE64" s="204">
        <f>'1b Historical level tables'!CE57</f>
        <v>0</v>
      </c>
      <c r="CF64" s="204">
        <f>'1b Historical level tables'!CF57</f>
        <v>0</v>
      </c>
      <c r="CG64" s="204">
        <f>'1b Historical level tables'!CG57</f>
        <v>0</v>
      </c>
      <c r="CH64" s="204">
        <f>'1b Historical level tables'!CH57</f>
        <v>0</v>
      </c>
      <c r="CI64" s="204">
        <f>'1b Historical level tables'!CI57</f>
        <v>0</v>
      </c>
      <c r="CJ64" s="144"/>
      <c r="CK64" s="174" t="s">
        <v>202</v>
      </c>
      <c r="CL64" s="204" t="str">
        <f t="shared" si="102"/>
        <v>-</v>
      </c>
      <c r="CM64" s="204" t="str">
        <f t="shared" si="103"/>
        <v>-</v>
      </c>
      <c r="CN64" s="204" t="str">
        <f t="shared" si="104"/>
        <v>-</v>
      </c>
      <c r="CO64" s="204" t="str">
        <f t="shared" si="105"/>
        <v>-</v>
      </c>
      <c r="CP64" s="204" t="str">
        <f t="shared" si="106"/>
        <v>-</v>
      </c>
      <c r="CQ64" s="204" t="str">
        <f t="shared" si="107"/>
        <v>-</v>
      </c>
      <c r="CR64" s="204" t="str">
        <f t="shared" si="108"/>
        <v>-</v>
      </c>
      <c r="CS64" s="204">
        <f t="shared" si="109"/>
        <v>0</v>
      </c>
      <c r="CT64" s="204">
        <f t="shared" si="110"/>
        <v>2.9741484538596201</v>
      </c>
      <c r="CU64" s="204">
        <f t="shared" si="111"/>
        <v>1.4091419947163764</v>
      </c>
      <c r="CV64" s="204" t="str">
        <f t="shared" si="112"/>
        <v>-</v>
      </c>
      <c r="CW64" s="172"/>
      <c r="CX64" s="204">
        <f t="shared" si="88"/>
        <v>0</v>
      </c>
      <c r="CY64" s="204">
        <f t="shared" si="89"/>
        <v>0</v>
      </c>
      <c r="CZ64" s="204">
        <f t="shared" si="90"/>
        <v>0.82158250314977088</v>
      </c>
      <c r="DA64" s="204">
        <f t="shared" si="91"/>
        <v>0.82158250314977088</v>
      </c>
      <c r="DB64" s="204">
        <f t="shared" si="92"/>
        <v>0.82158250314977088</v>
      </c>
      <c r="DC64" s="204">
        <f t="shared" si="93"/>
        <v>0.82158250314977088</v>
      </c>
      <c r="DD64" s="204">
        <f t="shared" si="94"/>
        <v>0</v>
      </c>
      <c r="DE64" s="204">
        <f t="shared" si="95"/>
        <v>0</v>
      </c>
      <c r="DF64" s="204">
        <f t="shared" si="96"/>
        <v>0</v>
      </c>
      <c r="DG64" s="204">
        <f t="shared" si="97"/>
        <v>0</v>
      </c>
      <c r="DH64" s="204">
        <f t="shared" si="98"/>
        <v>0</v>
      </c>
      <c r="DI64" s="204">
        <f t="shared" si="99"/>
        <v>0</v>
      </c>
      <c r="DJ64" s="204">
        <f t="shared" si="100"/>
        <v>0</v>
      </c>
      <c r="DK64" s="204">
        <f t="shared" si="101"/>
        <v>0</v>
      </c>
      <c r="DL64" s="204">
        <f t="shared" si="101"/>
        <v>0</v>
      </c>
    </row>
    <row r="65" spans="2:116" s="158" customFormat="1" ht="10.5" customHeight="1">
      <c r="B65" s="174" t="s">
        <v>203</v>
      </c>
      <c r="C65" s="204">
        <f>'1b Historical level tables'!C58</f>
        <v>6.6995028867368616</v>
      </c>
      <c r="D65" s="204">
        <f>'1b Historical level tables'!D58</f>
        <v>6.6995028867368616</v>
      </c>
      <c r="E65" s="204">
        <f>'1b Historical level tables'!E58</f>
        <v>7.113121830127354</v>
      </c>
      <c r="F65" s="204">
        <f>'1b Historical level tables'!F58</f>
        <v>7.113121830127354</v>
      </c>
      <c r="G65" s="204">
        <f>'1b Historical level tables'!G58</f>
        <v>7.2804579515147188</v>
      </c>
      <c r="H65" s="204">
        <f>'1b Historical level tables'!H58</f>
        <v>7.1935840895118579</v>
      </c>
      <c r="I65" s="204">
        <f>'1b Historical level tables'!I58</f>
        <v>7.3593999937099719</v>
      </c>
      <c r="J65" s="204">
        <f>'1b Historical level tables'!J58</f>
        <v>7.0492243060839295</v>
      </c>
      <c r="K65" s="204">
        <f>'1b Historical level tables'!K58</f>
        <v>7.1089669218364691</v>
      </c>
      <c r="L65" s="204">
        <f>'1b Historical level tables'!L58</f>
        <v>6.9829560851947958</v>
      </c>
      <c r="M65" s="204">
        <f>'1b Historical level tables'!M58</f>
        <v>9.626223597588794</v>
      </c>
      <c r="N65" s="172"/>
      <c r="O65" s="204">
        <f>'1b Historical level tables'!O58</f>
        <v>9.9504863797742455</v>
      </c>
      <c r="P65" s="204">
        <f>'1b Historical level tables'!P58</f>
        <v>9.9504863797742455</v>
      </c>
      <c r="Q65" s="204">
        <f>'1b Historical level tables'!Q58</f>
        <v>10.298637820906496</v>
      </c>
      <c r="R65" s="204">
        <f>'1b Historical level tables'!R58</f>
        <v>10.298637820906496</v>
      </c>
      <c r="S65" s="204">
        <f>'1b Historical level tables'!S58</f>
        <v>10.298637820906496</v>
      </c>
      <c r="T65" s="204">
        <f>'1b Historical level tables'!T58</f>
        <v>10.298637820906496</v>
      </c>
      <c r="U65" s="204">
        <f>'1b Historical level tables'!U58</f>
        <v>10.909265371253543</v>
      </c>
      <c r="V65" s="204">
        <f>'1b Historical level tables'!V58</f>
        <v>10.909265371253543</v>
      </c>
      <c r="W65" s="204">
        <f>'1b Historical level tables'!W58</f>
        <v>10.909265371253543</v>
      </c>
      <c r="X65" s="204">
        <f>'1b Historical level tables'!X58</f>
        <v>10.909265371253543</v>
      </c>
      <c r="Y65" s="204">
        <f>'1b Historical level tables'!Y58</f>
        <v>10.979819636605354</v>
      </c>
      <c r="Z65" s="204">
        <f>'1b Historical level tables'!Z58</f>
        <v>10.979819636605354</v>
      </c>
      <c r="AA65" s="204">
        <f>'1b Historical level tables'!AA58</f>
        <v>19.505362726406556</v>
      </c>
      <c r="AB65" s="204">
        <f>'1b Historical level tables'!AB58</f>
        <v>22.915579962327037</v>
      </c>
      <c r="AC65" s="204">
        <f>'1b Historical level tables'!AC58</f>
        <v>3.4102172359204843</v>
      </c>
      <c r="AD65" s="144"/>
      <c r="AE65" s="174" t="s">
        <v>203</v>
      </c>
      <c r="AF65" s="204">
        <f>'1b Historical level tables'!AF58</f>
        <v>6.6995028867368616</v>
      </c>
      <c r="AG65" s="204">
        <f>'1b Historical level tables'!AG58</f>
        <v>6.6995028867368616</v>
      </c>
      <c r="AH65" s="204">
        <f>'1b Historical level tables'!AH58</f>
        <v>7.113121830127354</v>
      </c>
      <c r="AI65" s="204">
        <f>'1b Historical level tables'!AI58</f>
        <v>7.113121830127354</v>
      </c>
      <c r="AJ65" s="204">
        <f>'1b Historical level tables'!AJ58</f>
        <v>7.2804579515147188</v>
      </c>
      <c r="AK65" s="204">
        <f>'1b Historical level tables'!AK58</f>
        <v>7.1935840895118579</v>
      </c>
      <c r="AL65" s="204">
        <f>'1b Historical level tables'!AL58</f>
        <v>7.3593999937099719</v>
      </c>
      <c r="AM65" s="204">
        <f>'1b Historical level tables'!AM58</f>
        <v>7.0492243060839295</v>
      </c>
      <c r="AN65" s="204">
        <f>'1b Historical level tables'!AN58</f>
        <v>7.1089669218364691</v>
      </c>
      <c r="AO65" s="204">
        <f>'1b Historical level tables'!AO58</f>
        <v>6.9829560851947958</v>
      </c>
      <c r="AP65" s="204">
        <f>'1b Historical level tables'!AP58</f>
        <v>9.626223597588794</v>
      </c>
      <c r="AQ65" s="172"/>
      <c r="AR65" s="204">
        <f>'1b Historical level tables'!AR58</f>
        <v>9.9504863797742455</v>
      </c>
      <c r="AS65" s="204">
        <f>'1b Historical level tables'!AS58</f>
        <v>9.9504863797742455</v>
      </c>
      <c r="AT65" s="204">
        <f>'1b Historical level tables'!AT58</f>
        <v>10.298637820906496</v>
      </c>
      <c r="AU65" s="204">
        <f>'1b Historical level tables'!AU58</f>
        <v>10.298637820906496</v>
      </c>
      <c r="AV65" s="204">
        <f>'1b Historical level tables'!AV58</f>
        <v>10.298637820906496</v>
      </c>
      <c r="AW65" s="204">
        <f>'1b Historical level tables'!AW58</f>
        <v>10.298637820906496</v>
      </c>
      <c r="AX65" s="204">
        <f>'1b Historical level tables'!AX58</f>
        <v>10.909265371253543</v>
      </c>
      <c r="AY65" s="204">
        <f>'1b Historical level tables'!AY58</f>
        <v>10.909265371253543</v>
      </c>
      <c r="AZ65" s="204">
        <f>'1b Historical level tables'!AZ58</f>
        <v>10.909265371253543</v>
      </c>
      <c r="BA65" s="204">
        <f>'1b Historical level tables'!BA58</f>
        <v>10.909265371253543</v>
      </c>
      <c r="BB65" s="204">
        <f>'1b Historical level tables'!BB58</f>
        <v>10.979819636605354</v>
      </c>
      <c r="BC65" s="204">
        <f>'1b Historical level tables'!BC58</f>
        <v>10.979819636605354</v>
      </c>
      <c r="BD65" s="204">
        <f>'1b Historical level tables'!BD58</f>
        <v>19.505362726406556</v>
      </c>
      <c r="BE65" s="204">
        <f>'1b Historical level tables'!BE58</f>
        <v>22.915579962327037</v>
      </c>
      <c r="BF65" s="204">
        <f>'1b Historical level tables'!BF58</f>
        <v>3.4102172359204843</v>
      </c>
      <c r="BH65" s="174" t="s">
        <v>203</v>
      </c>
      <c r="BI65" s="204">
        <f>'1b Historical level tables'!BI58</f>
        <v>6.6995028867368616</v>
      </c>
      <c r="BJ65" s="204">
        <f>'1b Historical level tables'!BJ58</f>
        <v>6.6995028867368616</v>
      </c>
      <c r="BK65" s="204">
        <f>'1b Historical level tables'!BK58</f>
        <v>7.113121830127354</v>
      </c>
      <c r="BL65" s="204">
        <f>'1b Historical level tables'!BL58</f>
        <v>7.113121830127354</v>
      </c>
      <c r="BM65" s="204">
        <f>'1b Historical level tables'!BM58</f>
        <v>7.2804579515147188</v>
      </c>
      <c r="BN65" s="204">
        <f>'1b Historical level tables'!BN58</f>
        <v>7.1935840895118579</v>
      </c>
      <c r="BO65" s="204">
        <f>'1b Historical level tables'!BO58</f>
        <v>7.3593999937099719</v>
      </c>
      <c r="BP65" s="204">
        <f>'1b Historical level tables'!BP58</f>
        <v>7.0492243060839295</v>
      </c>
      <c r="BQ65" s="204">
        <f>'1b Historical level tables'!BQ58</f>
        <v>7.1089669218364691</v>
      </c>
      <c r="BR65" s="204">
        <f>'1b Historical level tables'!BR58</f>
        <v>6.9829560851947958</v>
      </c>
      <c r="BS65" s="204">
        <f>'1b Historical level tables'!BS58</f>
        <v>12.319103597588795</v>
      </c>
      <c r="BT65" s="172"/>
      <c r="BU65" s="204">
        <f>'1b Historical level tables'!BU58</f>
        <v>12.643366379774246</v>
      </c>
      <c r="BV65" s="204">
        <f>'1b Historical level tables'!BV58</f>
        <v>12.643366379774246</v>
      </c>
      <c r="BW65" s="204">
        <f>'1b Historical level tables'!BW58</f>
        <v>10.743937820906497</v>
      </c>
      <c r="BX65" s="204">
        <f>'1b Historical level tables'!BX58</f>
        <v>10.743937820906497</v>
      </c>
      <c r="BY65" s="204">
        <f>'1b Historical level tables'!BY58</f>
        <v>10.743937820906497</v>
      </c>
      <c r="BZ65" s="204">
        <f>'1b Historical level tables'!BZ58</f>
        <v>10.743937820906497</v>
      </c>
      <c r="CA65" s="204">
        <f>'1b Historical level tables'!CA58</f>
        <v>11.292515371253547</v>
      </c>
      <c r="CB65" s="204">
        <f>'1b Historical level tables'!CB58</f>
        <v>11.292515371253547</v>
      </c>
      <c r="CC65" s="204">
        <f>'1b Historical level tables'!CC58</f>
        <v>11.292515371253547</v>
      </c>
      <c r="CD65" s="204">
        <f>'1b Historical level tables'!CD58</f>
        <v>11.292515371253547</v>
      </c>
      <c r="CE65" s="204">
        <f>'1b Historical level tables'!CE58</f>
        <v>13.976469636605346</v>
      </c>
      <c r="CF65" s="204">
        <f>'1b Historical level tables'!CF58</f>
        <v>13.976469636605346</v>
      </c>
      <c r="CG65" s="204">
        <f>'1b Historical level tables'!CG58</f>
        <v>22.502012726406555</v>
      </c>
      <c r="CH65" s="204">
        <f>'1b Historical level tables'!CH58</f>
        <v>25.912229962327043</v>
      </c>
      <c r="CI65" s="204">
        <f>'1b Historical level tables'!CI58</f>
        <v>7.2281172359204833</v>
      </c>
      <c r="CJ65" s="144"/>
      <c r="CK65" s="174" t="s">
        <v>203</v>
      </c>
      <c r="CL65" s="204">
        <f t="shared" si="102"/>
        <v>13.399005773473723</v>
      </c>
      <c r="CM65" s="204">
        <f t="shared" si="103"/>
        <v>13.399005773473723</v>
      </c>
      <c r="CN65" s="204">
        <f t="shared" si="104"/>
        <v>14.226243660254708</v>
      </c>
      <c r="CO65" s="204">
        <f t="shared" si="105"/>
        <v>14.226243660254708</v>
      </c>
      <c r="CP65" s="204">
        <f t="shared" si="106"/>
        <v>14.560915903029438</v>
      </c>
      <c r="CQ65" s="204">
        <f t="shared" si="107"/>
        <v>14.387168179023716</v>
      </c>
      <c r="CR65" s="204">
        <f t="shared" si="108"/>
        <v>14.718799987419944</v>
      </c>
      <c r="CS65" s="204">
        <f t="shared" si="109"/>
        <v>14.098448612167859</v>
      </c>
      <c r="CT65" s="204">
        <f t="shared" si="110"/>
        <v>14.217933843672938</v>
      </c>
      <c r="CU65" s="204">
        <f t="shared" si="111"/>
        <v>13.965912170389592</v>
      </c>
      <c r="CV65" s="204">
        <f t="shared" si="112"/>
        <v>21.94532719517759</v>
      </c>
      <c r="CW65" s="172"/>
      <c r="CX65" s="204">
        <f t="shared" si="88"/>
        <v>22.59385275954849</v>
      </c>
      <c r="CY65" s="204">
        <f t="shared" si="89"/>
        <v>22.59385275954849</v>
      </c>
      <c r="CZ65" s="204">
        <f t="shared" si="90"/>
        <v>21.042575641812995</v>
      </c>
      <c r="DA65" s="204">
        <f t="shared" si="91"/>
        <v>21.042575641812995</v>
      </c>
      <c r="DB65" s="204">
        <f t="shared" si="92"/>
        <v>21.042575641812995</v>
      </c>
      <c r="DC65" s="204">
        <f t="shared" si="93"/>
        <v>21.042575641812995</v>
      </c>
      <c r="DD65" s="204">
        <f t="shared" si="94"/>
        <v>22.20178074250709</v>
      </c>
      <c r="DE65" s="204">
        <f t="shared" si="95"/>
        <v>22.20178074250709</v>
      </c>
      <c r="DF65" s="204">
        <f t="shared" si="96"/>
        <v>22.20178074250709</v>
      </c>
      <c r="DG65" s="204">
        <f t="shared" si="97"/>
        <v>22.20178074250709</v>
      </c>
      <c r="DH65" s="204">
        <f t="shared" si="98"/>
        <v>24.9562892732107</v>
      </c>
      <c r="DI65" s="204">
        <f t="shared" si="99"/>
        <v>24.9562892732107</v>
      </c>
      <c r="DJ65" s="204">
        <f t="shared" si="100"/>
        <v>42.007375452813108</v>
      </c>
      <c r="DK65" s="204">
        <f t="shared" si="101"/>
        <v>48.827809924654076</v>
      </c>
      <c r="DL65" s="204">
        <f t="shared" si="101"/>
        <v>10.638334471840967</v>
      </c>
    </row>
    <row r="66" spans="2:116" s="158" customFormat="1" ht="10.5" customHeight="1">
      <c r="B66" s="174" t="s">
        <v>204</v>
      </c>
      <c r="C66" s="204">
        <f>'1b Historical level tables'!C59</f>
        <v>16.43282142857143</v>
      </c>
      <c r="D66" s="204">
        <f>'1b Historical level tables'!D59</f>
        <v>16.43282142857143</v>
      </c>
      <c r="E66" s="204">
        <f>'1b Historical level tables'!E59</f>
        <v>16.727428571428572</v>
      </c>
      <c r="F66" s="204">
        <f>'1b Historical level tables'!F59</f>
        <v>16.727428571428572</v>
      </c>
      <c r="G66" s="204">
        <f>'1b Historical level tables'!G59</f>
        <v>16.54232142857143</v>
      </c>
      <c r="H66" s="204">
        <f>'1b Historical level tables'!H59</f>
        <v>16.54232142857143</v>
      </c>
      <c r="I66" s="204">
        <f>'1b Historical level tables'!I59</f>
        <v>17.267107142857146</v>
      </c>
      <c r="J66" s="204">
        <f>'1b Historical level tables'!J59</f>
        <v>17.267107142857146</v>
      </c>
      <c r="K66" s="204">
        <f>'1b Historical level tables'!K59</f>
        <v>17.41310714285714</v>
      </c>
      <c r="L66" s="204">
        <f>'1b Historical level tables'!L59</f>
        <v>17.41310714285714</v>
      </c>
      <c r="M66" s="204">
        <f>'1b Historical level tables'!M59</f>
        <v>84.411464285714274</v>
      </c>
      <c r="N66" s="172"/>
      <c r="O66" s="204">
        <f>'1b Historical level tables'!O59</f>
        <v>84.411464285714274</v>
      </c>
      <c r="P66" s="204">
        <f>'1b Historical level tables'!P59</f>
        <v>84.411464285714274</v>
      </c>
      <c r="Q66" s="204">
        <f>'1b Historical level tables'!Q59</f>
        <v>103.14368142857143</v>
      </c>
      <c r="R66" s="204">
        <f>'1b Historical level tables'!R59</f>
        <v>103.14368142857143</v>
      </c>
      <c r="S66" s="204">
        <f>'1b Historical level tables'!S59</f>
        <v>103.14368142857143</v>
      </c>
      <c r="T66" s="204">
        <f>'1b Historical level tables'!T59</f>
        <v>103.14368142857143</v>
      </c>
      <c r="U66" s="204">
        <f>'1b Historical level tables'!U59</f>
        <v>120.5856757142857</v>
      </c>
      <c r="V66" s="204">
        <f>'1b Historical level tables'!V59</f>
        <v>120.5856757142857</v>
      </c>
      <c r="W66" s="204">
        <f>'1b Historical level tables'!W59</f>
        <v>120.5856757142857</v>
      </c>
      <c r="X66" s="204">
        <f>'1b Historical level tables'!X59</f>
        <v>120.5856757142857</v>
      </c>
      <c r="Y66" s="204">
        <f>'1b Historical level tables'!Y59</f>
        <v>95.202480714285699</v>
      </c>
      <c r="Z66" s="204">
        <f>'1b Historical level tables'!Z59</f>
        <v>95.202480714285699</v>
      </c>
      <c r="AA66" s="204">
        <f>'1b Historical level tables'!AA59</f>
        <v>95.202480714285699</v>
      </c>
      <c r="AB66" s="204">
        <f>'1b Historical level tables'!AB59</f>
        <v>95.202480714285699</v>
      </c>
      <c r="AC66" s="204">
        <f>'1b Historical level tables'!AC59</f>
        <v>123.62351857142858</v>
      </c>
      <c r="AD66" s="144"/>
      <c r="AE66" s="174" t="s">
        <v>204</v>
      </c>
      <c r="AF66" s="204">
        <f>'1b Historical level tables'!AF59</f>
        <v>16.43282142857143</v>
      </c>
      <c r="AG66" s="204">
        <f>'1b Historical level tables'!AG59</f>
        <v>16.43282142857143</v>
      </c>
      <c r="AH66" s="204">
        <f>'1b Historical level tables'!AH59</f>
        <v>16.727428571428572</v>
      </c>
      <c r="AI66" s="204">
        <f>'1b Historical level tables'!AI59</f>
        <v>16.727428571428572</v>
      </c>
      <c r="AJ66" s="204">
        <f>'1b Historical level tables'!AJ59</f>
        <v>16.54232142857143</v>
      </c>
      <c r="AK66" s="204">
        <f>'1b Historical level tables'!AK59</f>
        <v>16.54232142857143</v>
      </c>
      <c r="AL66" s="204">
        <f>'1b Historical level tables'!AL59</f>
        <v>17.267107142857146</v>
      </c>
      <c r="AM66" s="204">
        <f>'1b Historical level tables'!AM59</f>
        <v>17.267107142857146</v>
      </c>
      <c r="AN66" s="204">
        <f>'1b Historical level tables'!AN59</f>
        <v>17.41310714285714</v>
      </c>
      <c r="AO66" s="204">
        <f>'1b Historical level tables'!AO59</f>
        <v>17.41310714285714</v>
      </c>
      <c r="AP66" s="204">
        <f>'1b Historical level tables'!AP59</f>
        <v>84.411464285714274</v>
      </c>
      <c r="AQ66" s="172"/>
      <c r="AR66" s="204">
        <f>'1b Historical level tables'!AR59</f>
        <v>84.411464285714274</v>
      </c>
      <c r="AS66" s="204">
        <f>'1b Historical level tables'!AS59</f>
        <v>84.411464285714274</v>
      </c>
      <c r="AT66" s="204">
        <f>'1b Historical level tables'!AT59</f>
        <v>103.14368142857143</v>
      </c>
      <c r="AU66" s="204">
        <f>'1b Historical level tables'!AU59</f>
        <v>103.14368142857143</v>
      </c>
      <c r="AV66" s="204">
        <f>'1b Historical level tables'!AV59</f>
        <v>103.14368142857143</v>
      </c>
      <c r="AW66" s="204">
        <f>'1b Historical level tables'!AW59</f>
        <v>103.14368142857143</v>
      </c>
      <c r="AX66" s="204">
        <f>'1b Historical level tables'!AX59</f>
        <v>120.5856757142857</v>
      </c>
      <c r="AY66" s="204">
        <f>'1b Historical level tables'!AY59</f>
        <v>120.5856757142857</v>
      </c>
      <c r="AZ66" s="204">
        <f>'1b Historical level tables'!AZ59</f>
        <v>120.5856757142857</v>
      </c>
      <c r="BA66" s="204">
        <f>'1b Historical level tables'!BA59</f>
        <v>120.5856757142857</v>
      </c>
      <c r="BB66" s="204">
        <f>'1b Historical level tables'!BB59</f>
        <v>95.202480714285699</v>
      </c>
      <c r="BC66" s="204">
        <f>'1b Historical level tables'!BC59</f>
        <v>95.202480714285699</v>
      </c>
      <c r="BD66" s="204">
        <f>'1b Historical level tables'!BD59</f>
        <v>95.202480714285699</v>
      </c>
      <c r="BE66" s="204">
        <f>'1b Historical level tables'!BE59</f>
        <v>95.202480714285699</v>
      </c>
      <c r="BF66" s="204">
        <f>'1b Historical level tables'!BF59</f>
        <v>123.62351857142858</v>
      </c>
      <c r="BH66" s="174" t="s">
        <v>204</v>
      </c>
      <c r="BI66" s="204">
        <f>'1b Historical level tables'!BI59</f>
        <v>0</v>
      </c>
      <c r="BJ66" s="204">
        <f>'1b Historical level tables'!BJ59</f>
        <v>0</v>
      </c>
      <c r="BK66" s="204">
        <f>'1b Historical level tables'!BK59</f>
        <v>0</v>
      </c>
      <c r="BL66" s="204">
        <f>'1b Historical level tables'!BL59</f>
        <v>0</v>
      </c>
      <c r="BM66" s="204">
        <f>'1b Historical level tables'!BM59</f>
        <v>0</v>
      </c>
      <c r="BN66" s="204">
        <f>'1b Historical level tables'!BN59</f>
        <v>0</v>
      </c>
      <c r="BO66" s="204">
        <f>'1b Historical level tables'!BO59</f>
        <v>0</v>
      </c>
      <c r="BP66" s="204">
        <f>'1b Historical level tables'!BP59</f>
        <v>0</v>
      </c>
      <c r="BQ66" s="204">
        <f>'1b Historical level tables'!BQ59</f>
        <v>0</v>
      </c>
      <c r="BR66" s="204">
        <f>'1b Historical level tables'!BR59</f>
        <v>0</v>
      </c>
      <c r="BS66" s="204">
        <f>'1b Historical level tables'!BS59</f>
        <v>0</v>
      </c>
      <c r="BT66" s="172"/>
      <c r="BU66" s="204">
        <f>'1b Historical level tables'!BU59</f>
        <v>0</v>
      </c>
      <c r="BV66" s="204">
        <f>'1b Historical level tables'!BV59</f>
        <v>0</v>
      </c>
      <c r="BW66" s="204">
        <f>'1b Historical level tables'!BW59</f>
        <v>0</v>
      </c>
      <c r="BX66" s="204">
        <f>'1b Historical level tables'!BX59</f>
        <v>0</v>
      </c>
      <c r="BY66" s="204">
        <f>'1b Historical level tables'!BY59</f>
        <v>0</v>
      </c>
      <c r="BZ66" s="204">
        <f>'1b Historical level tables'!BZ59</f>
        <v>0</v>
      </c>
      <c r="CA66" s="204">
        <f>'1b Historical level tables'!CA59</f>
        <v>0</v>
      </c>
      <c r="CB66" s="204">
        <f>'1b Historical level tables'!CB59</f>
        <v>0</v>
      </c>
      <c r="CC66" s="204">
        <f>'1b Historical level tables'!CC59</f>
        <v>0</v>
      </c>
      <c r="CD66" s="204">
        <f>'1b Historical level tables'!CD59</f>
        <v>0</v>
      </c>
      <c r="CE66" s="204">
        <f>'1b Historical level tables'!CE59</f>
        <v>0</v>
      </c>
      <c r="CF66" s="204">
        <f>'1b Historical level tables'!CF59</f>
        <v>0</v>
      </c>
      <c r="CG66" s="204">
        <f>'1b Historical level tables'!CG59</f>
        <v>0</v>
      </c>
      <c r="CH66" s="204">
        <f>'1b Historical level tables'!CH59</f>
        <v>0</v>
      </c>
      <c r="CI66" s="204">
        <f>'1b Historical level tables'!CI59</f>
        <v>0</v>
      </c>
      <c r="CJ66" s="144"/>
      <c r="CK66" s="174" t="s">
        <v>204</v>
      </c>
      <c r="CL66" s="204">
        <f t="shared" si="102"/>
        <v>16.43282142857143</v>
      </c>
      <c r="CM66" s="204">
        <f t="shared" si="103"/>
        <v>16.43282142857143</v>
      </c>
      <c r="CN66" s="204">
        <f t="shared" si="104"/>
        <v>16.727428571428572</v>
      </c>
      <c r="CO66" s="204">
        <f t="shared" si="105"/>
        <v>16.727428571428572</v>
      </c>
      <c r="CP66" s="204">
        <f t="shared" si="106"/>
        <v>16.54232142857143</v>
      </c>
      <c r="CQ66" s="204">
        <f t="shared" si="107"/>
        <v>16.54232142857143</v>
      </c>
      <c r="CR66" s="204">
        <f t="shared" si="108"/>
        <v>17.267107142857146</v>
      </c>
      <c r="CS66" s="204">
        <f t="shared" si="109"/>
        <v>17.267107142857146</v>
      </c>
      <c r="CT66" s="204">
        <f t="shared" si="110"/>
        <v>17.41310714285714</v>
      </c>
      <c r="CU66" s="204">
        <f t="shared" si="111"/>
        <v>17.41310714285714</v>
      </c>
      <c r="CV66" s="204">
        <f t="shared" si="112"/>
        <v>84.411464285714274</v>
      </c>
      <c r="CW66" s="172"/>
      <c r="CX66" s="204">
        <f t="shared" si="88"/>
        <v>84.411464285714274</v>
      </c>
      <c r="CY66" s="204">
        <f t="shared" si="89"/>
        <v>84.411464285714274</v>
      </c>
      <c r="CZ66" s="204">
        <f t="shared" si="90"/>
        <v>103.14368142857143</v>
      </c>
      <c r="DA66" s="204">
        <f t="shared" si="91"/>
        <v>103.14368142857143</v>
      </c>
      <c r="DB66" s="204">
        <f t="shared" si="92"/>
        <v>103.14368142857143</v>
      </c>
      <c r="DC66" s="204">
        <f t="shared" si="93"/>
        <v>103.14368142857143</v>
      </c>
      <c r="DD66" s="204">
        <f t="shared" si="94"/>
        <v>120.5856757142857</v>
      </c>
      <c r="DE66" s="204">
        <f t="shared" si="95"/>
        <v>120.5856757142857</v>
      </c>
      <c r="DF66" s="204">
        <f t="shared" si="96"/>
        <v>120.5856757142857</v>
      </c>
      <c r="DG66" s="204">
        <f t="shared" si="97"/>
        <v>120.5856757142857</v>
      </c>
      <c r="DH66" s="204">
        <f t="shared" si="98"/>
        <v>95.202480714285699</v>
      </c>
      <c r="DI66" s="204">
        <f t="shared" si="99"/>
        <v>95.202480714285699</v>
      </c>
      <c r="DJ66" s="204">
        <f t="shared" si="100"/>
        <v>95.202480714285699</v>
      </c>
      <c r="DK66" s="204">
        <f t="shared" si="101"/>
        <v>95.202480714285699</v>
      </c>
      <c r="DL66" s="204">
        <f t="shared" si="101"/>
        <v>123.62351857142858</v>
      </c>
    </row>
    <row r="67" spans="2:116" s="158" customFormat="1" ht="10.5" customHeight="1">
      <c r="B67" s="174" t="s">
        <v>205</v>
      </c>
      <c r="C67" s="204">
        <f>'1b Historical level tables'!C60</f>
        <v>39.664800000000007</v>
      </c>
      <c r="D67" s="204">
        <f>'1b Historical level tables'!D60</f>
        <v>40.169342465753417</v>
      </c>
      <c r="E67" s="204">
        <f>'1b Historical level tables'!E60</f>
        <v>40.751506849315078</v>
      </c>
      <c r="F67" s="204">
        <f>'1b Historical level tables'!F60</f>
        <v>41.100805479452056</v>
      </c>
      <c r="G67" s="204">
        <f>'1b Historical level tables'!G60</f>
        <v>41.566536986301358</v>
      </c>
      <c r="H67" s="204">
        <f>'1b Historical level tables'!H60</f>
        <v>41.87702465753425</v>
      </c>
      <c r="I67" s="204">
        <f>'1b Historical level tables'!I60</f>
        <v>42.109890410958897</v>
      </c>
      <c r="J67" s="204">
        <f>'1b Historical level tables'!J60</f>
        <v>42.226323287671228</v>
      </c>
      <c r="K67" s="204">
        <f>'1b Historical level tables'!K60</f>
        <v>42.45918904109589</v>
      </c>
      <c r="L67" s="204">
        <f>'1b Historical level tables'!L60</f>
        <v>43.235408219178098</v>
      </c>
      <c r="M67" s="204">
        <f>'1b Historical level tables'!M60</f>
        <v>44.516169863013708</v>
      </c>
      <c r="N67" s="172"/>
      <c r="O67" s="204">
        <f>'1b Historical level tables'!O60</f>
        <v>46.767205479452052</v>
      </c>
      <c r="P67" s="204">
        <f>'1b Historical level tables'!P60</f>
        <v>46.767205479452052</v>
      </c>
      <c r="Q67" s="204">
        <f>'1b Historical level tables'!Q60</f>
        <v>48.630131506849317</v>
      </c>
      <c r="R67" s="204">
        <f>'1b Historical level tables'!R60</f>
        <v>48.630131506849317</v>
      </c>
      <c r="S67" s="204">
        <f>'1b Historical level tables'!S60</f>
        <v>50.221380821917812</v>
      </c>
      <c r="T67" s="204">
        <f>'1b Historical level tables'!T60</f>
        <v>50.221380821917812</v>
      </c>
      <c r="U67" s="204">
        <f>'1b Historical level tables'!U60</f>
        <v>50.648301369863013</v>
      </c>
      <c r="V67" s="204">
        <f>'1b Historical level tables'!V60</f>
        <v>50.648301369863013</v>
      </c>
      <c r="W67" s="204">
        <f>'1b Historical level tables'!W60</f>
        <v>51.618575342465753</v>
      </c>
      <c r="X67" s="204">
        <f>'1b Historical level tables'!X60</f>
        <v>51.618575342465753</v>
      </c>
      <c r="Y67" s="204">
        <f>'1b Historical level tables'!Y60</f>
        <v>52.433605479452048</v>
      </c>
      <c r="Z67" s="204" t="str">
        <f>'1b Historical level tables'!Z60</f>
        <v>-</v>
      </c>
      <c r="AA67" s="204" t="str">
        <f>'1b Historical level tables'!AA60</f>
        <v>-</v>
      </c>
      <c r="AB67" s="204" t="str">
        <f>'1b Historical level tables'!AB60</f>
        <v>-</v>
      </c>
      <c r="AC67" s="204" t="str">
        <f>'1b Historical level tables'!AC60</f>
        <v>-</v>
      </c>
      <c r="AD67" s="144"/>
      <c r="AE67" s="174" t="s">
        <v>205</v>
      </c>
      <c r="AF67" s="204">
        <f>'1b Historical level tables'!AF60</f>
        <v>39.933199999999992</v>
      </c>
      <c r="AG67" s="204">
        <f>'1b Historical level tables'!AG60</f>
        <v>40.441156555772992</v>
      </c>
      <c r="AH67" s="204">
        <f>'1b Historical level tables'!AH60</f>
        <v>41.027260273972608</v>
      </c>
      <c r="AI67" s="204">
        <f>'1b Historical level tables'!AI60</f>
        <v>41.37892250489238</v>
      </c>
      <c r="AJ67" s="204">
        <f>'1b Historical level tables'!AJ60</f>
        <v>41.847805479452056</v>
      </c>
      <c r="AK67" s="204">
        <f>'1b Historical level tables'!AK60</f>
        <v>42.160394129158519</v>
      </c>
      <c r="AL67" s="204">
        <f>'1b Historical level tables'!AL60</f>
        <v>42.39483561643835</v>
      </c>
      <c r="AM67" s="204">
        <f>'1b Historical level tables'!AM60</f>
        <v>42.51205636007829</v>
      </c>
      <c r="AN67" s="204">
        <f>'1b Historical level tables'!AN60</f>
        <v>42.746497847358121</v>
      </c>
      <c r="AO67" s="204">
        <f>'1b Historical level tables'!AO60</f>
        <v>43.527969471624267</v>
      </c>
      <c r="AP67" s="204">
        <f>'1b Historical level tables'!AP60</f>
        <v>44.817397651663399</v>
      </c>
      <c r="AQ67" s="172"/>
      <c r="AR67" s="204">
        <f>'1b Historical level tables'!AR60</f>
        <v>47.083665362035234</v>
      </c>
      <c r="AS67" s="204">
        <f>'1b Historical level tables'!AS60</f>
        <v>47.083665362035234</v>
      </c>
      <c r="AT67" s="204">
        <f>'1b Historical level tables'!AT60</f>
        <v>48.959197260273974</v>
      </c>
      <c r="AU67" s="204">
        <f>'1b Historical level tables'!AU60</f>
        <v>48.959197260273974</v>
      </c>
      <c r="AV67" s="204">
        <f>'1b Historical level tables'!AV60</f>
        <v>50.561214090019568</v>
      </c>
      <c r="AW67" s="204">
        <f>'1b Historical level tables'!AW60</f>
        <v>50.561214090019568</v>
      </c>
      <c r="AX67" s="204">
        <f>'1b Historical level tables'!AX60</f>
        <v>50.991023483365936</v>
      </c>
      <c r="AY67" s="204">
        <f>'1b Historical level tables'!AY60</f>
        <v>50.991023483365936</v>
      </c>
      <c r="AZ67" s="204">
        <f>'1b Historical level tables'!AZ60</f>
        <v>51.967863013698626</v>
      </c>
      <c r="BA67" s="204">
        <f>'1b Historical level tables'!BA60</f>
        <v>51.967863013698626</v>
      </c>
      <c r="BB67" s="204">
        <f>'1b Historical level tables'!BB60</f>
        <v>52.788408219178102</v>
      </c>
      <c r="BC67" s="204" t="str">
        <f>'1b Historical level tables'!BC60</f>
        <v>-</v>
      </c>
      <c r="BD67" s="204" t="str">
        <f>'1b Historical level tables'!BD60</f>
        <v>-</v>
      </c>
      <c r="BE67" s="204" t="str">
        <f>'1b Historical level tables'!BE60</f>
        <v>-</v>
      </c>
      <c r="BF67" s="204" t="str">
        <f>'1b Historical level tables'!BF60</f>
        <v>-</v>
      </c>
      <c r="BH67" s="174" t="s">
        <v>205</v>
      </c>
      <c r="BI67" s="204">
        <f>'1b Historical level tables'!BI60</f>
        <v>64.944500000000033</v>
      </c>
      <c r="BJ67" s="204">
        <f>'1b Historical level tables'!BJ60</f>
        <v>65.770604207436435</v>
      </c>
      <c r="BK67" s="204">
        <f>'1b Historical level tables'!BK60</f>
        <v>66.723801369863025</v>
      </c>
      <c r="BL67" s="204">
        <f>'1b Historical level tables'!BL60</f>
        <v>67.295719667318977</v>
      </c>
      <c r="BM67" s="204">
        <f>'1b Historical level tables'!BM60</f>
        <v>68.058277397260298</v>
      </c>
      <c r="BN67" s="204">
        <f>'1b Historical level tables'!BN60</f>
        <v>68.566649217221112</v>
      </c>
      <c r="BO67" s="204">
        <f>'1b Historical level tables'!BO60</f>
        <v>68.94792808219178</v>
      </c>
      <c r="BP67" s="204">
        <f>'1b Historical level tables'!BP60</f>
        <v>69.138567514677106</v>
      </c>
      <c r="BQ67" s="204">
        <f>'1b Historical level tables'!BQ60</f>
        <v>69.519846379647774</v>
      </c>
      <c r="BR67" s="204">
        <f>'1b Historical level tables'!BR60</f>
        <v>70.790775929549909</v>
      </c>
      <c r="BS67" s="204">
        <f>'1b Historical level tables'!BS60</f>
        <v>72.887809686888446</v>
      </c>
      <c r="BT67" s="172"/>
      <c r="BU67" s="204">
        <f>'1b Historical level tables'!BU60</f>
        <v>76.573505381604704</v>
      </c>
      <c r="BV67" s="204">
        <f>'1b Historical level tables'!BV60</f>
        <v>76.573505381604704</v>
      </c>
      <c r="BW67" s="204">
        <f>'1b Historical level tables'!BW60</f>
        <v>79.62373630136986</v>
      </c>
      <c r="BX67" s="204">
        <f>'1b Historical level tables'!BX60</f>
        <v>79.62373630136986</v>
      </c>
      <c r="BY67" s="204">
        <f>'1b Historical level tables'!BY60</f>
        <v>82.229141878669253</v>
      </c>
      <c r="BZ67" s="204">
        <f>'1b Historical level tables'!BZ60</f>
        <v>82.229141878669253</v>
      </c>
      <c r="CA67" s="204">
        <f>'1b Historical level tables'!CA60</f>
        <v>82.928153131115451</v>
      </c>
      <c r="CB67" s="204">
        <f>'1b Historical level tables'!CB60</f>
        <v>82.928153131115451</v>
      </c>
      <c r="CC67" s="204">
        <f>'1b Historical level tables'!CC60</f>
        <v>84.516815068493116</v>
      </c>
      <c r="CD67" s="204">
        <f>'1b Historical level tables'!CD60</f>
        <v>84.516815068493116</v>
      </c>
      <c r="CE67" s="204">
        <f>'1b Historical level tables'!CE60</f>
        <v>85.851291095890446</v>
      </c>
      <c r="CF67" s="204" t="str">
        <f>'1b Historical level tables'!CF60</f>
        <v>-</v>
      </c>
      <c r="CG67" s="204" t="str">
        <f>'1b Historical level tables'!CG60</f>
        <v>-</v>
      </c>
      <c r="CH67" s="204" t="str">
        <f>'1b Historical level tables'!CH60</f>
        <v>-</v>
      </c>
      <c r="CI67" s="204" t="str">
        <f>'1b Historical level tables'!CI60</f>
        <v>-</v>
      </c>
      <c r="CJ67" s="144"/>
      <c r="CK67" s="174" t="s">
        <v>205</v>
      </c>
      <c r="CL67" s="204">
        <f t="shared" si="102"/>
        <v>104.60930000000005</v>
      </c>
      <c r="CM67" s="204">
        <f t="shared" si="103"/>
        <v>105.93994667318985</v>
      </c>
      <c r="CN67" s="204">
        <f t="shared" si="104"/>
        <v>107.4753082191781</v>
      </c>
      <c r="CO67" s="204">
        <f t="shared" si="105"/>
        <v>108.39652514677104</v>
      </c>
      <c r="CP67" s="204">
        <f t="shared" si="106"/>
        <v>109.62481438356166</v>
      </c>
      <c r="CQ67" s="204">
        <f t="shared" si="107"/>
        <v>110.44367387475536</v>
      </c>
      <c r="CR67" s="204">
        <f t="shared" si="108"/>
        <v>111.05781849315068</v>
      </c>
      <c r="CS67" s="204">
        <f t="shared" si="109"/>
        <v>111.36489080234833</v>
      </c>
      <c r="CT67" s="204">
        <f t="shared" si="110"/>
        <v>111.97903542074366</v>
      </c>
      <c r="CU67" s="204">
        <f t="shared" si="111"/>
        <v>114.02618414872801</v>
      </c>
      <c r="CV67" s="204">
        <f t="shared" si="112"/>
        <v>117.40397954990215</v>
      </c>
      <c r="CW67" s="172"/>
      <c r="CX67" s="204">
        <f t="shared" si="88"/>
        <v>123.34071086105675</v>
      </c>
      <c r="CY67" s="204">
        <f t="shared" si="89"/>
        <v>123.34071086105675</v>
      </c>
      <c r="CZ67" s="204">
        <f t="shared" si="90"/>
        <v>128.25386780821918</v>
      </c>
      <c r="DA67" s="204">
        <f t="shared" si="91"/>
        <v>128.25386780821918</v>
      </c>
      <c r="DB67" s="204">
        <f t="shared" si="92"/>
        <v>132.45052270058707</v>
      </c>
      <c r="DC67" s="204">
        <f t="shared" si="93"/>
        <v>132.45052270058707</v>
      </c>
      <c r="DD67" s="204">
        <f t="shared" si="94"/>
        <v>133.57645450097846</v>
      </c>
      <c r="DE67" s="204">
        <f t="shared" si="95"/>
        <v>133.57645450097846</v>
      </c>
      <c r="DF67" s="204">
        <f t="shared" si="96"/>
        <v>136.13539041095888</v>
      </c>
      <c r="DG67" s="204">
        <f t="shared" si="97"/>
        <v>136.13539041095888</v>
      </c>
      <c r="DH67" s="204">
        <f t="shared" si="98"/>
        <v>138.28489657534249</v>
      </c>
      <c r="DI67" s="204" t="str">
        <f t="shared" si="99"/>
        <v>-</v>
      </c>
      <c r="DJ67" s="204" t="str">
        <f t="shared" si="100"/>
        <v>-</v>
      </c>
      <c r="DK67" s="204" t="str">
        <f t="shared" si="101"/>
        <v>-</v>
      </c>
      <c r="DL67" s="204" t="str">
        <f t="shared" si="101"/>
        <v>-</v>
      </c>
    </row>
    <row r="68" spans="2:116" s="158" customFormat="1" ht="10.5" customHeight="1">
      <c r="B68" s="174" t="s">
        <v>206</v>
      </c>
      <c r="C68" s="204">
        <f>'1b Historical level tables'!C61</f>
        <v>0</v>
      </c>
      <c r="D68" s="204">
        <f>'1b Historical level tables'!D61</f>
        <v>-0.1310662676190151</v>
      </c>
      <c r="E68" s="204">
        <f>'1b Historical level tables'!E61</f>
        <v>1.6490220555819268</v>
      </c>
      <c r="F68" s="204">
        <f>'1b Historical level tables'!F61</f>
        <v>7.9249822078168828</v>
      </c>
      <c r="G68" s="204">
        <f>'1b Historical level tables'!G61</f>
        <v>9.5945159615724229</v>
      </c>
      <c r="H68" s="204">
        <f>'1b Historical level tables'!H61</f>
        <v>9.6655312765157912</v>
      </c>
      <c r="I68" s="204">
        <f>'1b Historical level tables'!I61</f>
        <v>11.448655558303896</v>
      </c>
      <c r="J68" s="204">
        <f>'1b Historical level tables'!J61</f>
        <v>11.630458109953564</v>
      </c>
      <c r="K68" s="204">
        <f>'1b Historical level tables'!K61</f>
        <v>11.375413031411084</v>
      </c>
      <c r="L68" s="204">
        <f>'1b Historical level tables'!L61</f>
        <v>11.405483218834176</v>
      </c>
      <c r="M68" s="204">
        <f>'1b Historical level tables'!M61</f>
        <v>10.452988037960663</v>
      </c>
      <c r="N68" s="172"/>
      <c r="O68" s="204">
        <f>'1b Historical level tables'!O61</f>
        <v>11.090106502704797</v>
      </c>
      <c r="P68" s="204">
        <f>'1b Historical level tables'!P61</f>
        <v>11.090106502704797</v>
      </c>
      <c r="Q68" s="204">
        <f>'1b Historical level tables'!Q61</f>
        <v>11.951673643525851</v>
      </c>
      <c r="R68" s="204">
        <f>'1b Historical level tables'!R61</f>
        <v>11.951673643525851</v>
      </c>
      <c r="S68" s="204">
        <f>'1b Historical level tables'!S61</f>
        <v>10.69908760649443</v>
      </c>
      <c r="T68" s="204">
        <f>'1b Historical level tables'!T61</f>
        <v>10.69908760649443</v>
      </c>
      <c r="U68" s="204">
        <f>'1b Historical level tables'!U61</f>
        <v>11.082285041361699</v>
      </c>
      <c r="V68" s="204">
        <f>'1b Historical level tables'!V61</f>
        <v>11.082285041361699</v>
      </c>
      <c r="W68" s="204">
        <f>'1b Historical level tables'!W61</f>
        <v>13.25048425965346</v>
      </c>
      <c r="X68" s="204">
        <f>'1b Historical level tables'!X61</f>
        <v>13.25048425965346</v>
      </c>
      <c r="Y68" s="204">
        <f>'1b Historical level tables'!Y61</f>
        <v>13.675063223126843</v>
      </c>
      <c r="Z68" s="204">
        <f>'1b Historical level tables'!Z61</f>
        <v>1.1502312827846839</v>
      </c>
      <c r="AA68" s="204">
        <f>'1b Historical level tables'!AA61</f>
        <v>-1.4282999999999999</v>
      </c>
      <c r="AB68" s="204">
        <f>'1b Historical level tables'!AB61</f>
        <v>-1.4282999999999999</v>
      </c>
      <c r="AC68" s="204">
        <f>'1b Historical level tables'!AC61</f>
        <v>-2.1125554063799998</v>
      </c>
      <c r="AD68" s="144"/>
      <c r="AE68" s="174" t="s">
        <v>206</v>
      </c>
      <c r="AF68" s="204">
        <f>'1b Historical level tables'!AF61</f>
        <v>0</v>
      </c>
      <c r="AG68" s="204">
        <f>'1b Historical level tables'!AG61</f>
        <v>-0.1310662676190151</v>
      </c>
      <c r="AH68" s="204">
        <f>'1b Historical level tables'!AH61</f>
        <v>1.6490220555819268</v>
      </c>
      <c r="AI68" s="204">
        <f>'1b Historical level tables'!AI61</f>
        <v>7.9249822078168828</v>
      </c>
      <c r="AJ68" s="204">
        <f>'1b Historical level tables'!AJ61</f>
        <v>9.5945159615724229</v>
      </c>
      <c r="AK68" s="204">
        <f>'1b Historical level tables'!AK61</f>
        <v>9.6655312765157912</v>
      </c>
      <c r="AL68" s="204">
        <f>'1b Historical level tables'!AL61</f>
        <v>11.448655558303896</v>
      </c>
      <c r="AM68" s="204">
        <f>'1b Historical level tables'!AM61</f>
        <v>11.630458109953564</v>
      </c>
      <c r="AN68" s="204">
        <f>'1b Historical level tables'!AN61</f>
        <v>11.375413031411084</v>
      </c>
      <c r="AO68" s="204">
        <f>'1b Historical level tables'!AO61</f>
        <v>11.405483218834176</v>
      </c>
      <c r="AP68" s="204">
        <f>'1b Historical level tables'!AP61</f>
        <v>10.452988037960663</v>
      </c>
      <c r="AQ68" s="172"/>
      <c r="AR68" s="204">
        <f>'1b Historical level tables'!AR61</f>
        <v>11.090106502704797</v>
      </c>
      <c r="AS68" s="204">
        <f>'1b Historical level tables'!AS61</f>
        <v>11.090106502704797</v>
      </c>
      <c r="AT68" s="204">
        <f>'1b Historical level tables'!AT61</f>
        <v>11.951673643525851</v>
      </c>
      <c r="AU68" s="204">
        <f>'1b Historical level tables'!AU61</f>
        <v>11.951673643525851</v>
      </c>
      <c r="AV68" s="204">
        <f>'1b Historical level tables'!AV61</f>
        <v>10.69908760649443</v>
      </c>
      <c r="AW68" s="204">
        <f>'1b Historical level tables'!AW61</f>
        <v>10.69908760649443</v>
      </c>
      <c r="AX68" s="204">
        <f>'1b Historical level tables'!AX61</f>
        <v>11.082285041361699</v>
      </c>
      <c r="AY68" s="204">
        <f>'1b Historical level tables'!AY61</f>
        <v>11.082285041361699</v>
      </c>
      <c r="AZ68" s="204">
        <f>'1b Historical level tables'!AZ61</f>
        <v>13.25048425965346</v>
      </c>
      <c r="BA68" s="204">
        <f>'1b Historical level tables'!BA61</f>
        <v>13.25048425965346</v>
      </c>
      <c r="BB68" s="204">
        <f>'1b Historical level tables'!BB61</f>
        <v>13.675063223126843</v>
      </c>
      <c r="BC68" s="204">
        <f>'1b Historical level tables'!BC61</f>
        <v>1.1502312827846839</v>
      </c>
      <c r="BD68" s="204">
        <f>'1b Historical level tables'!BD61</f>
        <v>-1.4282999999999999</v>
      </c>
      <c r="BE68" s="204">
        <f>'1b Historical level tables'!BE61</f>
        <v>-1.4282999999999999</v>
      </c>
      <c r="BF68" s="204">
        <f>'1b Historical level tables'!BF61</f>
        <v>-2.1125554063799998</v>
      </c>
      <c r="BH68" s="174" t="s">
        <v>206</v>
      </c>
      <c r="BI68" s="204">
        <f>'1b Historical level tables'!BI61</f>
        <v>0</v>
      </c>
      <c r="BJ68" s="204">
        <f>'1b Historical level tables'!BJ61</f>
        <v>-0.1023941345466083</v>
      </c>
      <c r="BK68" s="204">
        <f>'1b Historical level tables'!BK61</f>
        <v>1.3107897268148034</v>
      </c>
      <c r="BL68" s="204">
        <f>'1b Historical level tables'!BL61</f>
        <v>8.7391024854837429</v>
      </c>
      <c r="BM68" s="204">
        <f>'1b Historical level tables'!BM61</f>
        <v>10.102089688688181</v>
      </c>
      <c r="BN68" s="204">
        <f>'1b Historical level tables'!BN61</f>
        <v>10.300173121233545</v>
      </c>
      <c r="BO68" s="204">
        <f>'1b Historical level tables'!BO61</f>
        <v>11.847822371645295</v>
      </c>
      <c r="BP68" s="204">
        <f>'1b Historical level tables'!BP61</f>
        <v>7.7038430079225835</v>
      </c>
      <c r="BQ68" s="204">
        <f>'1b Historical level tables'!BQ61</f>
        <v>7.5210837283470982</v>
      </c>
      <c r="BR68" s="204">
        <f>'1b Historical level tables'!BR61</f>
        <v>5.503966281336238</v>
      </c>
      <c r="BS68" s="204">
        <f>'1b Historical level tables'!BS61</f>
        <v>2.3340147638275894</v>
      </c>
      <c r="BT68" s="172"/>
      <c r="BU68" s="204">
        <f>'1b Historical level tables'!BU61</f>
        <v>2.3848554466543854</v>
      </c>
      <c r="BV68" s="204">
        <f>'1b Historical level tables'!BV61</f>
        <v>2.3848554466543854</v>
      </c>
      <c r="BW68" s="204">
        <f>'1b Historical level tables'!BW61</f>
        <v>2.7714012178486205</v>
      </c>
      <c r="BX68" s="204">
        <f>'1b Historical level tables'!BX61</f>
        <v>2.7714012178486205</v>
      </c>
      <c r="BY68" s="204">
        <f>'1b Historical level tables'!BY61</f>
        <v>1.1467264798929691</v>
      </c>
      <c r="BZ68" s="204">
        <f>'1b Historical level tables'!BZ61</f>
        <v>1.1467264798929691</v>
      </c>
      <c r="CA68" s="204">
        <f>'1b Historical level tables'!CA61</f>
        <v>0.70545632255527646</v>
      </c>
      <c r="CB68" s="204">
        <f>'1b Historical level tables'!CB61</f>
        <v>0.70545632255527646</v>
      </c>
      <c r="CC68" s="204">
        <f>'1b Historical level tables'!CC61</f>
        <v>2.1778100222622738</v>
      </c>
      <c r="CD68" s="204">
        <f>'1b Historical level tables'!CD61</f>
        <v>2.1778100222622738</v>
      </c>
      <c r="CE68" s="204">
        <f>'1b Historical level tables'!CE61</f>
        <v>1.9909760329379227</v>
      </c>
      <c r="CF68" s="204">
        <f>'1b Historical level tables'!CF61</f>
        <v>-3.7567368731175015</v>
      </c>
      <c r="CG68" s="204">
        <f>'1b Historical level tables'!CG61</f>
        <v>-2.5254000000000003</v>
      </c>
      <c r="CH68" s="204">
        <f>'1b Historical level tables'!CH61</f>
        <v>-2.5254000000000003</v>
      </c>
      <c r="CI68" s="204">
        <f>'1b Historical level tables'!CI61</f>
        <v>-4.0918410090900021</v>
      </c>
      <c r="CJ68" s="144"/>
      <c r="CK68" s="174" t="s">
        <v>206</v>
      </c>
      <c r="CL68" s="204">
        <f t="shared" si="102"/>
        <v>0</v>
      </c>
      <c r="CM68" s="204">
        <f t="shared" si="103"/>
        <v>-0.23346040216562342</v>
      </c>
      <c r="CN68" s="204">
        <f t="shared" si="104"/>
        <v>2.9598117823967303</v>
      </c>
      <c r="CO68" s="204">
        <f t="shared" si="105"/>
        <v>16.664084693300627</v>
      </c>
      <c r="CP68" s="204">
        <f t="shared" si="106"/>
        <v>19.696605650260604</v>
      </c>
      <c r="CQ68" s="204">
        <f t="shared" si="107"/>
        <v>19.965704397749334</v>
      </c>
      <c r="CR68" s="204">
        <f t="shared" si="108"/>
        <v>23.296477929949191</v>
      </c>
      <c r="CS68" s="204">
        <f t="shared" si="109"/>
        <v>19.334301117876148</v>
      </c>
      <c r="CT68" s="204">
        <f t="shared" si="110"/>
        <v>18.896496759758183</v>
      </c>
      <c r="CU68" s="204">
        <f t="shared" si="111"/>
        <v>16.909449500170414</v>
      </c>
      <c r="CV68" s="204">
        <f t="shared" si="112"/>
        <v>12.787002801788253</v>
      </c>
      <c r="CW68" s="172"/>
      <c r="CX68" s="204">
        <f t="shared" si="88"/>
        <v>13.474961949359184</v>
      </c>
      <c r="CY68" s="204">
        <f t="shared" si="89"/>
        <v>13.474961949359184</v>
      </c>
      <c r="CZ68" s="204">
        <f t="shared" si="90"/>
        <v>14.723074861374471</v>
      </c>
      <c r="DA68" s="204">
        <f t="shared" si="91"/>
        <v>14.723074861374471</v>
      </c>
      <c r="DB68" s="204">
        <f t="shared" si="92"/>
        <v>11.845814086387399</v>
      </c>
      <c r="DC68" s="204">
        <f t="shared" si="93"/>
        <v>11.845814086387399</v>
      </c>
      <c r="DD68" s="204">
        <f t="shared" si="94"/>
        <v>11.787741363916975</v>
      </c>
      <c r="DE68" s="204">
        <f t="shared" si="95"/>
        <v>11.787741363916975</v>
      </c>
      <c r="DF68" s="204">
        <f t="shared" si="96"/>
        <v>15.428294281915733</v>
      </c>
      <c r="DG68" s="204">
        <f t="shared" si="97"/>
        <v>15.428294281915733</v>
      </c>
      <c r="DH68" s="204">
        <f t="shared" si="98"/>
        <v>15.666039256064765</v>
      </c>
      <c r="DI68" s="204">
        <f t="shared" si="99"/>
        <v>-2.6065055903328176</v>
      </c>
      <c r="DJ68" s="204">
        <f t="shared" si="100"/>
        <v>-3.9537000000000004</v>
      </c>
      <c r="DK68" s="204">
        <f t="shared" si="101"/>
        <v>-3.9537000000000004</v>
      </c>
      <c r="DL68" s="204">
        <f t="shared" si="101"/>
        <v>-6.2043964154700024</v>
      </c>
    </row>
    <row r="69" spans="2:116" s="158" customFormat="1" ht="10.5" customHeight="1">
      <c r="B69" s="174" t="s">
        <v>207</v>
      </c>
      <c r="C69" s="204" t="str">
        <f>'1b Historical level tables'!C62</f>
        <v>-</v>
      </c>
      <c r="D69" s="204" t="str">
        <f>'1b Historical level tables'!D62</f>
        <v>-</v>
      </c>
      <c r="E69" s="204" t="str">
        <f>'1b Historical level tables'!E62</f>
        <v>-</v>
      </c>
      <c r="F69" s="204" t="str">
        <f>'1b Historical level tables'!F62</f>
        <v>-</v>
      </c>
      <c r="G69" s="204" t="str">
        <f>'1b Historical level tables'!G62</f>
        <v>-</v>
      </c>
      <c r="H69" s="204" t="str">
        <f>'1b Historical level tables'!H62</f>
        <v>-</v>
      </c>
      <c r="I69" s="204" t="str">
        <f>'1b Historical level tables'!I62</f>
        <v>-</v>
      </c>
      <c r="J69" s="204" t="str">
        <f>'1b Historical level tables'!J62</f>
        <v>-</v>
      </c>
      <c r="K69" s="204" t="str">
        <f>'1b Historical level tables'!K62</f>
        <v>-</v>
      </c>
      <c r="L69" s="204" t="str">
        <f>'1b Historical level tables'!L62</f>
        <v>-</v>
      </c>
      <c r="M69" s="204" t="str">
        <f>'1b Historical level tables'!M62</f>
        <v>-</v>
      </c>
      <c r="N69" s="172"/>
      <c r="O69" s="204" t="str">
        <f>'1b Historical level tables'!O62</f>
        <v>-</v>
      </c>
      <c r="P69" s="204" t="str">
        <f>'1b Historical level tables'!P62</f>
        <v>-</v>
      </c>
      <c r="Q69" s="204" t="str">
        <f>'1b Historical level tables'!Q62</f>
        <v>-</v>
      </c>
      <c r="R69" s="204" t="str">
        <f>'1b Historical level tables'!R62</f>
        <v>-</v>
      </c>
      <c r="S69" s="204" t="str">
        <f>'1b Historical level tables'!S62</f>
        <v>-</v>
      </c>
      <c r="T69" s="204" t="str">
        <f>'1b Historical level tables'!T62</f>
        <v>-</v>
      </c>
      <c r="U69" s="204" t="str">
        <f>'1b Historical level tables'!U62</f>
        <v>-</v>
      </c>
      <c r="V69" s="204" t="str">
        <f>'1b Historical level tables'!V62</f>
        <v>-</v>
      </c>
      <c r="W69" s="204" t="str">
        <f>'1b Historical level tables'!W62</f>
        <v>-</v>
      </c>
      <c r="X69" s="204" t="str">
        <f>'1b Historical level tables'!X62</f>
        <v>-</v>
      </c>
      <c r="Y69" s="204" t="str">
        <f>'1b Historical level tables'!Y62</f>
        <v>-</v>
      </c>
      <c r="Z69" s="204">
        <f>'1b Historical level tables'!Z62</f>
        <v>9.1647858161996396</v>
      </c>
      <c r="AA69" s="204">
        <f>'1b Historical level tables'!AA62</f>
        <v>9.7324756713654903</v>
      </c>
      <c r="AB69" s="204">
        <f>'1b Historical level tables'!AB62</f>
        <v>9.7324756713654903</v>
      </c>
      <c r="AC69" s="204">
        <f>'1b Historical level tables'!AC62</f>
        <v>9.4000238476763656</v>
      </c>
      <c r="AD69" s="144"/>
      <c r="AE69" s="174" t="s">
        <v>207</v>
      </c>
      <c r="AF69" s="204" t="str">
        <f>'1b Historical level tables'!AF62</f>
        <v>-</v>
      </c>
      <c r="AG69" s="204" t="str">
        <f>'1b Historical level tables'!AG62</f>
        <v>-</v>
      </c>
      <c r="AH69" s="204" t="str">
        <f>'1b Historical level tables'!AH62</f>
        <v>-</v>
      </c>
      <c r="AI69" s="204" t="str">
        <f>'1b Historical level tables'!AI62</f>
        <v>-</v>
      </c>
      <c r="AJ69" s="204" t="str">
        <f>'1b Historical level tables'!AJ62</f>
        <v>-</v>
      </c>
      <c r="AK69" s="204" t="str">
        <f>'1b Historical level tables'!AK62</f>
        <v>-</v>
      </c>
      <c r="AL69" s="204" t="str">
        <f>'1b Historical level tables'!AL62</f>
        <v>-</v>
      </c>
      <c r="AM69" s="204" t="str">
        <f>'1b Historical level tables'!AM62</f>
        <v>-</v>
      </c>
      <c r="AN69" s="204" t="str">
        <f>'1b Historical level tables'!AN62</f>
        <v>-</v>
      </c>
      <c r="AO69" s="204" t="str">
        <f>'1b Historical level tables'!AO62</f>
        <v>-</v>
      </c>
      <c r="AP69" s="204" t="str">
        <f>'1b Historical level tables'!AP62</f>
        <v>-</v>
      </c>
      <c r="AQ69" s="172"/>
      <c r="AR69" s="204" t="str">
        <f>'1b Historical level tables'!AR62</f>
        <v>-</v>
      </c>
      <c r="AS69" s="204" t="str">
        <f>'1b Historical level tables'!AS62</f>
        <v>-</v>
      </c>
      <c r="AT69" s="204" t="str">
        <f>'1b Historical level tables'!AT62</f>
        <v>-</v>
      </c>
      <c r="AU69" s="204" t="str">
        <f>'1b Historical level tables'!AU62</f>
        <v>-</v>
      </c>
      <c r="AV69" s="204" t="str">
        <f>'1b Historical level tables'!AV62</f>
        <v>-</v>
      </c>
      <c r="AW69" s="204" t="str">
        <f>'1b Historical level tables'!AW62</f>
        <v>-</v>
      </c>
      <c r="AX69" s="204" t="str">
        <f>'1b Historical level tables'!AX62</f>
        <v>-</v>
      </c>
      <c r="AY69" s="204" t="str">
        <f>'1b Historical level tables'!AY62</f>
        <v>-</v>
      </c>
      <c r="AZ69" s="204" t="str">
        <f>'1b Historical level tables'!AZ62</f>
        <v>-</v>
      </c>
      <c r="BA69" s="204" t="str">
        <f>'1b Historical level tables'!BA62</f>
        <v>-</v>
      </c>
      <c r="BB69" s="204" t="str">
        <f>'1b Historical level tables'!BB62</f>
        <v>-</v>
      </c>
      <c r="BC69" s="204">
        <f>'1b Historical level tables'!BC62</f>
        <v>9.3503982258154075</v>
      </c>
      <c r="BD69" s="204">
        <f>'1b Historical level tables'!BD62</f>
        <v>9.9307227502673801</v>
      </c>
      <c r="BE69" s="204">
        <f>'1b Historical level tables'!BE62</f>
        <v>9.9307227502673801</v>
      </c>
      <c r="BF69" s="204">
        <f>'1b Historical level tables'!BF62</f>
        <v>9.5930934582252796</v>
      </c>
      <c r="BH69" s="174" t="s">
        <v>207</v>
      </c>
      <c r="BI69" s="204" t="str">
        <f>'1b Historical level tables'!BI62</f>
        <v>-</v>
      </c>
      <c r="BJ69" s="204" t="str">
        <f>'1b Historical level tables'!BJ62</f>
        <v>-</v>
      </c>
      <c r="BK69" s="204" t="str">
        <f>'1b Historical level tables'!BK62</f>
        <v>-</v>
      </c>
      <c r="BL69" s="204" t="str">
        <f>'1b Historical level tables'!BL62</f>
        <v>-</v>
      </c>
      <c r="BM69" s="204" t="str">
        <f>'1b Historical level tables'!BM62</f>
        <v>-</v>
      </c>
      <c r="BN69" s="204" t="str">
        <f>'1b Historical level tables'!BN62</f>
        <v>-</v>
      </c>
      <c r="BO69" s="204" t="str">
        <f>'1b Historical level tables'!BO62</f>
        <v>-</v>
      </c>
      <c r="BP69" s="204" t="str">
        <f>'1b Historical level tables'!BP62</f>
        <v>-</v>
      </c>
      <c r="BQ69" s="204" t="str">
        <f>'1b Historical level tables'!BQ62</f>
        <v>-</v>
      </c>
      <c r="BR69" s="204" t="str">
        <f>'1b Historical level tables'!BR62</f>
        <v>-</v>
      </c>
      <c r="BS69" s="204" t="str">
        <f>'1b Historical level tables'!BS62</f>
        <v>-</v>
      </c>
      <c r="BT69" s="172"/>
      <c r="BU69" s="204" t="str">
        <f>'1b Historical level tables'!BU62</f>
        <v>-</v>
      </c>
      <c r="BV69" s="204" t="str">
        <f>'1b Historical level tables'!BV62</f>
        <v>-</v>
      </c>
      <c r="BW69" s="204" t="str">
        <f>'1b Historical level tables'!BW62</f>
        <v>-</v>
      </c>
      <c r="BX69" s="204" t="str">
        <f>'1b Historical level tables'!BX62</f>
        <v>-</v>
      </c>
      <c r="BY69" s="204" t="str">
        <f>'1b Historical level tables'!BY62</f>
        <v>-</v>
      </c>
      <c r="BZ69" s="204" t="str">
        <f>'1b Historical level tables'!BZ62</f>
        <v>-</v>
      </c>
      <c r="CA69" s="204" t="str">
        <f>'1b Historical level tables'!CA62</f>
        <v>-</v>
      </c>
      <c r="CB69" s="204" t="str">
        <f>'1b Historical level tables'!CB62</f>
        <v>-</v>
      </c>
      <c r="CC69" s="204" t="str">
        <f>'1b Historical level tables'!CC62</f>
        <v>-</v>
      </c>
      <c r="CD69" s="204" t="str">
        <f>'1b Historical level tables'!CD62</f>
        <v>-</v>
      </c>
      <c r="CE69" s="204" t="str">
        <f>'1b Historical level tables'!CE62</f>
        <v>-</v>
      </c>
      <c r="CF69" s="204">
        <f>'1b Historical level tables'!CF62</f>
        <v>10.618148577775347</v>
      </c>
      <c r="CG69" s="204">
        <f>'1b Historical level tables'!CG62</f>
        <v>11.166831800543351</v>
      </c>
      <c r="CH69" s="204">
        <f>'1b Historical level tables'!CH62</f>
        <v>11.166831800543351</v>
      </c>
      <c r="CI69" s="204">
        <f>'1b Historical level tables'!CI62</f>
        <v>11.266399448998245</v>
      </c>
      <c r="CJ69" s="144"/>
      <c r="CK69" s="174" t="s">
        <v>207</v>
      </c>
      <c r="CL69" s="204" t="str">
        <f t="shared" si="102"/>
        <v>-</v>
      </c>
      <c r="CM69" s="204" t="str">
        <f t="shared" si="103"/>
        <v>-</v>
      </c>
      <c r="CN69" s="204" t="str">
        <f t="shared" si="104"/>
        <v>-</v>
      </c>
      <c r="CO69" s="204" t="str">
        <f t="shared" si="105"/>
        <v>-</v>
      </c>
      <c r="CP69" s="204" t="str">
        <f t="shared" si="106"/>
        <v>-</v>
      </c>
      <c r="CQ69" s="204" t="str">
        <f t="shared" si="107"/>
        <v>-</v>
      </c>
      <c r="CR69" s="204" t="str">
        <f t="shared" si="108"/>
        <v>-</v>
      </c>
      <c r="CS69" s="204" t="str">
        <f t="shared" si="109"/>
        <v>-</v>
      </c>
      <c r="CT69" s="204" t="str">
        <f t="shared" si="110"/>
        <v>-</v>
      </c>
      <c r="CU69" s="204" t="str">
        <f t="shared" si="111"/>
        <v>-</v>
      </c>
      <c r="CV69" s="204" t="str">
        <f t="shared" si="112"/>
        <v>-</v>
      </c>
      <c r="CW69" s="172"/>
      <c r="CX69" s="204" t="str">
        <f t="shared" si="88"/>
        <v>-</v>
      </c>
      <c r="CY69" s="204" t="str">
        <f t="shared" si="89"/>
        <v>-</v>
      </c>
      <c r="CZ69" s="204" t="str">
        <f t="shared" si="90"/>
        <v>-</v>
      </c>
      <c r="DA69" s="204" t="str">
        <f t="shared" si="91"/>
        <v>-</v>
      </c>
      <c r="DB69" s="204" t="str">
        <f t="shared" si="92"/>
        <v>-</v>
      </c>
      <c r="DC69" s="204" t="str">
        <f t="shared" si="93"/>
        <v>-</v>
      </c>
      <c r="DD69" s="204" t="str">
        <f t="shared" si="94"/>
        <v>-</v>
      </c>
      <c r="DE69" s="204" t="str">
        <f t="shared" si="95"/>
        <v>-</v>
      </c>
      <c r="DF69" s="204" t="str">
        <f t="shared" si="96"/>
        <v>-</v>
      </c>
      <c r="DG69" s="204" t="str">
        <f t="shared" si="97"/>
        <v>-</v>
      </c>
      <c r="DH69" s="204" t="str">
        <f t="shared" si="98"/>
        <v>-</v>
      </c>
      <c r="DI69" s="204">
        <f t="shared" si="99"/>
        <v>19.782934393974987</v>
      </c>
      <c r="DJ69" s="204">
        <f t="shared" si="100"/>
        <v>20.899307471908841</v>
      </c>
      <c r="DK69" s="204">
        <f t="shared" si="101"/>
        <v>20.899307471908841</v>
      </c>
      <c r="DL69" s="204">
        <f t="shared" si="101"/>
        <v>20.666423296674608</v>
      </c>
    </row>
    <row r="70" spans="2:116" s="158" customFormat="1" ht="10.5" customHeight="1">
      <c r="B70" s="174" t="s">
        <v>208</v>
      </c>
      <c r="C70" s="204">
        <f>'1b Historical level tables'!C63</f>
        <v>13.745800000000001</v>
      </c>
      <c r="D70" s="204">
        <f>'1b Historical level tables'!D63</f>
        <v>13.920648727984345</v>
      </c>
      <c r="E70" s="204">
        <f>'1b Historical level tables'!E63</f>
        <v>14.122397260273971</v>
      </c>
      <c r="F70" s="204">
        <f>'1b Historical level tables'!F63</f>
        <v>14.243446379647756</v>
      </c>
      <c r="G70" s="204">
        <f>'1b Historical level tables'!G63</f>
        <v>14.404845205479452</v>
      </c>
      <c r="H70" s="204">
        <f>'1b Historical level tables'!H63</f>
        <v>14.512444422700584</v>
      </c>
      <c r="I70" s="204">
        <f>'1b Historical level tables'!I63</f>
        <v>14.593143835616443</v>
      </c>
      <c r="J70" s="204">
        <f>'1b Historical level tables'!J63</f>
        <v>14.633493542074357</v>
      </c>
      <c r="K70" s="204">
        <f>'1b Historical level tables'!K63</f>
        <v>14.714192954990212</v>
      </c>
      <c r="L70" s="204">
        <f>'1b Historical level tables'!L63</f>
        <v>14.983190998043055</v>
      </c>
      <c r="M70" s="204">
        <f>'1b Historical level tables'!M63</f>
        <v>15.427037769080238</v>
      </c>
      <c r="N70" s="172"/>
      <c r="O70" s="204">
        <f>'1b Historical level tables'!O63</f>
        <v>16.207132093933463</v>
      </c>
      <c r="P70" s="204">
        <f>'1b Historical level tables'!P63</f>
        <v>16.207132093933463</v>
      </c>
      <c r="Q70" s="204">
        <f>'1b Historical level tables'!Q63</f>
        <v>16.852727397260278</v>
      </c>
      <c r="R70" s="204">
        <f>'1b Historical level tables'!R63</f>
        <v>16.852727397260278</v>
      </c>
      <c r="S70" s="204">
        <f>'1b Historical level tables'!S63</f>
        <v>17.40417338551859</v>
      </c>
      <c r="T70" s="204">
        <f>'1b Historical level tables'!T63</f>
        <v>17.40417338551859</v>
      </c>
      <c r="U70" s="204">
        <f>'1b Historical level tables'!U63</f>
        <v>17.552122309197646</v>
      </c>
      <c r="V70" s="204">
        <f>'1b Historical level tables'!V63</f>
        <v>17.552122309197646</v>
      </c>
      <c r="W70" s="204">
        <f>'1b Historical level tables'!W63</f>
        <v>17.8883698630137</v>
      </c>
      <c r="X70" s="204">
        <f>'1b Historical level tables'!X63</f>
        <v>17.8883698630137</v>
      </c>
      <c r="Y70" s="204">
        <f>'1b Historical level tables'!Y63</f>
        <v>18.170817808219173</v>
      </c>
      <c r="Z70" s="204" t="str">
        <f>'1b Historical level tables'!Z63</f>
        <v>-</v>
      </c>
      <c r="AA70" s="204" t="str">
        <f>'1b Historical level tables'!AA63</f>
        <v>-</v>
      </c>
      <c r="AB70" s="204" t="str">
        <f>'1b Historical level tables'!AB63</f>
        <v>-</v>
      </c>
      <c r="AC70" s="204" t="str">
        <f>'1b Historical level tables'!AC63</f>
        <v>-</v>
      </c>
      <c r="AD70" s="144"/>
      <c r="AE70" s="174" t="s">
        <v>208</v>
      </c>
      <c r="AF70" s="204">
        <f>'1b Historical level tables'!AF63</f>
        <v>13.745800000000001</v>
      </c>
      <c r="AG70" s="204">
        <f>'1b Historical level tables'!AG63</f>
        <v>13.920648727984345</v>
      </c>
      <c r="AH70" s="204">
        <f>'1b Historical level tables'!AH63</f>
        <v>14.122397260273971</v>
      </c>
      <c r="AI70" s="204">
        <f>'1b Historical level tables'!AI63</f>
        <v>14.243446379647756</v>
      </c>
      <c r="AJ70" s="204">
        <f>'1b Historical level tables'!AJ63</f>
        <v>14.404845205479452</v>
      </c>
      <c r="AK70" s="204">
        <f>'1b Historical level tables'!AK63</f>
        <v>14.512444422700584</v>
      </c>
      <c r="AL70" s="204">
        <f>'1b Historical level tables'!AL63</f>
        <v>14.593143835616443</v>
      </c>
      <c r="AM70" s="204">
        <f>'1b Historical level tables'!AM63</f>
        <v>14.633493542074357</v>
      </c>
      <c r="AN70" s="204">
        <f>'1b Historical level tables'!AN63</f>
        <v>14.714192954990212</v>
      </c>
      <c r="AO70" s="204">
        <f>'1b Historical level tables'!AO63</f>
        <v>14.983190998043055</v>
      </c>
      <c r="AP70" s="204">
        <f>'1b Historical level tables'!AP63</f>
        <v>15.427037769080238</v>
      </c>
      <c r="AQ70" s="172"/>
      <c r="AR70" s="204">
        <f>'1b Historical level tables'!AR63</f>
        <v>16.207132093933463</v>
      </c>
      <c r="AS70" s="204">
        <f>'1b Historical level tables'!AS63</f>
        <v>16.207132093933463</v>
      </c>
      <c r="AT70" s="204">
        <f>'1b Historical level tables'!AT63</f>
        <v>16.852727397260278</v>
      </c>
      <c r="AU70" s="204">
        <f>'1b Historical level tables'!AU63</f>
        <v>16.852727397260278</v>
      </c>
      <c r="AV70" s="204">
        <f>'1b Historical level tables'!AV63</f>
        <v>17.40417338551859</v>
      </c>
      <c r="AW70" s="204">
        <f>'1b Historical level tables'!AW63</f>
        <v>17.40417338551859</v>
      </c>
      <c r="AX70" s="204">
        <f>'1b Historical level tables'!AX63</f>
        <v>17.552122309197646</v>
      </c>
      <c r="AY70" s="204">
        <f>'1b Historical level tables'!AY63</f>
        <v>17.552122309197646</v>
      </c>
      <c r="AZ70" s="204">
        <f>'1b Historical level tables'!AZ63</f>
        <v>17.8883698630137</v>
      </c>
      <c r="BA70" s="204">
        <f>'1b Historical level tables'!BA63</f>
        <v>17.8883698630137</v>
      </c>
      <c r="BB70" s="204">
        <f>'1b Historical level tables'!BB63</f>
        <v>18.170817808219173</v>
      </c>
      <c r="BC70" s="204" t="str">
        <f>'1b Historical level tables'!BC63</f>
        <v>-</v>
      </c>
      <c r="BD70" s="204" t="str">
        <f>'1b Historical level tables'!BD63</f>
        <v>-</v>
      </c>
      <c r="BE70" s="204" t="str">
        <f>'1b Historical level tables'!BE63</f>
        <v>-</v>
      </c>
      <c r="BF70" s="204" t="str">
        <f>'1b Historical level tables'!BF63</f>
        <v>-</v>
      </c>
      <c r="BH70" s="174" t="s">
        <v>208</v>
      </c>
      <c r="BI70" s="204">
        <f>'1b Historical level tables'!BI63</f>
        <v>13.440300000000006</v>
      </c>
      <c r="BJ70" s="204">
        <f>'1b Historical level tables'!BJ63</f>
        <v>13.611262720156558</v>
      </c>
      <c r="BK70" s="204">
        <f>'1b Historical level tables'!BK63</f>
        <v>13.808527397260272</v>
      </c>
      <c r="BL70" s="204">
        <f>'1b Historical level tables'!BL63</f>
        <v>13.926886203522512</v>
      </c>
      <c r="BM70" s="204">
        <f>'1b Historical level tables'!BM63</f>
        <v>14.084697945205479</v>
      </c>
      <c r="BN70" s="204">
        <f>'1b Historical level tables'!BN63</f>
        <v>14.189905772994129</v>
      </c>
      <c r="BO70" s="204">
        <f>'1b Historical level tables'!BO63</f>
        <v>14.268811643835617</v>
      </c>
      <c r="BP70" s="204">
        <f>'1b Historical level tables'!BP63</f>
        <v>14.30826457925636</v>
      </c>
      <c r="BQ70" s="204">
        <f>'1b Historical level tables'!BQ63</f>
        <v>14.387170450097843</v>
      </c>
      <c r="BR70" s="204">
        <f>'1b Historical level tables'!BR63</f>
        <v>14.65019001956947</v>
      </c>
      <c r="BS70" s="204">
        <f>'1b Historical level tables'!BS63</f>
        <v>15.084172309197649</v>
      </c>
      <c r="BT70" s="172"/>
      <c r="BU70" s="204">
        <f>'1b Historical level tables'!BU63</f>
        <v>15.846929060665362</v>
      </c>
      <c r="BV70" s="204">
        <f>'1b Historical level tables'!BV63</f>
        <v>15.846929060665362</v>
      </c>
      <c r="BW70" s="204">
        <f>'1b Historical level tables'!BW63</f>
        <v>16.478176027397264</v>
      </c>
      <c r="BX70" s="204">
        <f>'1b Historical level tables'!BX63</f>
        <v>16.478176027397264</v>
      </c>
      <c r="BY70" s="204">
        <f>'1b Historical level tables'!BY63</f>
        <v>17.017366144814098</v>
      </c>
      <c r="BZ70" s="204">
        <f>'1b Historical level tables'!BZ63</f>
        <v>17.017366144814098</v>
      </c>
      <c r="CA70" s="204">
        <f>'1b Historical level tables'!CA63</f>
        <v>17.162026908023481</v>
      </c>
      <c r="CB70" s="204">
        <f>'1b Historical level tables'!CB63</f>
        <v>17.162026908023481</v>
      </c>
      <c r="CC70" s="204">
        <f>'1b Historical level tables'!CC63</f>
        <v>17.490801369863018</v>
      </c>
      <c r="CD70" s="204">
        <f>'1b Historical level tables'!CD63</f>
        <v>17.490801369863018</v>
      </c>
      <c r="CE70" s="204">
        <f>'1b Historical level tables'!CE63</f>
        <v>17.766971917808227</v>
      </c>
      <c r="CF70" s="204" t="str">
        <f>'1b Historical level tables'!CF63</f>
        <v>-</v>
      </c>
      <c r="CG70" s="204" t="str">
        <f>'1b Historical level tables'!CG63</f>
        <v>-</v>
      </c>
      <c r="CH70" s="204" t="str">
        <f>'1b Historical level tables'!CH63</f>
        <v>-</v>
      </c>
      <c r="CI70" s="204" t="str">
        <f>'1b Historical level tables'!CI63</f>
        <v>-</v>
      </c>
      <c r="CJ70" s="144"/>
      <c r="CK70" s="174" t="s">
        <v>208</v>
      </c>
      <c r="CL70" s="204">
        <f t="shared" si="102"/>
        <v>27.186100000000007</v>
      </c>
      <c r="CM70" s="204">
        <f t="shared" si="103"/>
        <v>27.531911448140903</v>
      </c>
      <c r="CN70" s="204">
        <f t="shared" si="104"/>
        <v>27.930924657534241</v>
      </c>
      <c r="CO70" s="204">
        <f t="shared" si="105"/>
        <v>28.170332583170268</v>
      </c>
      <c r="CP70" s="204">
        <f t="shared" si="106"/>
        <v>28.489543150684931</v>
      </c>
      <c r="CQ70" s="204">
        <f t="shared" si="107"/>
        <v>28.702350195694713</v>
      </c>
      <c r="CR70" s="204">
        <f t="shared" si="108"/>
        <v>28.86195547945206</v>
      </c>
      <c r="CS70" s="204">
        <f t="shared" si="109"/>
        <v>28.941758121330714</v>
      </c>
      <c r="CT70" s="204">
        <f t="shared" si="110"/>
        <v>29.101363405088055</v>
      </c>
      <c r="CU70" s="204">
        <f t="shared" si="111"/>
        <v>29.633381017612525</v>
      </c>
      <c r="CV70" s="204">
        <f t="shared" si="112"/>
        <v>30.511210078277887</v>
      </c>
      <c r="CW70" s="172"/>
      <c r="CX70" s="204">
        <f t="shared" si="88"/>
        <v>32.054061154598827</v>
      </c>
      <c r="CY70" s="204">
        <f t="shared" si="89"/>
        <v>32.054061154598827</v>
      </c>
      <c r="CZ70" s="204">
        <f t="shared" si="90"/>
        <v>33.330903424657542</v>
      </c>
      <c r="DA70" s="204">
        <f t="shared" si="91"/>
        <v>33.330903424657542</v>
      </c>
      <c r="DB70" s="204">
        <f t="shared" si="92"/>
        <v>34.421539530332687</v>
      </c>
      <c r="DC70" s="204">
        <f t="shared" si="93"/>
        <v>34.421539530332687</v>
      </c>
      <c r="DD70" s="204">
        <f t="shared" si="94"/>
        <v>34.714149217221127</v>
      </c>
      <c r="DE70" s="204">
        <f t="shared" si="95"/>
        <v>34.714149217221127</v>
      </c>
      <c r="DF70" s="204">
        <f t="shared" si="96"/>
        <v>35.379171232876715</v>
      </c>
      <c r="DG70" s="204">
        <f t="shared" si="97"/>
        <v>35.379171232876715</v>
      </c>
      <c r="DH70" s="204">
        <f t="shared" si="98"/>
        <v>35.937789726027404</v>
      </c>
      <c r="DI70" s="204" t="str">
        <f t="shared" si="99"/>
        <v>-</v>
      </c>
      <c r="DJ70" s="204" t="str">
        <f t="shared" si="100"/>
        <v>-</v>
      </c>
      <c r="DK70" s="204" t="str">
        <f t="shared" si="101"/>
        <v>-</v>
      </c>
      <c r="DL70" s="204" t="str">
        <f t="shared" si="101"/>
        <v>-</v>
      </c>
    </row>
    <row r="71" spans="2:116" s="158" customFormat="1" ht="10.5" customHeight="1">
      <c r="B71" s="174" t="s">
        <v>209</v>
      </c>
      <c r="C71" s="204">
        <f>'1b Historical level tables'!C64</f>
        <v>3.6622026958201492</v>
      </c>
      <c r="D71" s="204">
        <f>'1b Historical level tables'!D64</f>
        <v>3.6839830807429519</v>
      </c>
      <c r="E71" s="204">
        <f>'1b Historical level tables'!E64</f>
        <v>3.8630472629937209</v>
      </c>
      <c r="F71" s="204">
        <f>'1b Historical level tables'!F64</f>
        <v>4.2494191046640877</v>
      </c>
      <c r="G71" s="204">
        <f>'1b Historical level tables'!G64</f>
        <v>4.3729071337019674</v>
      </c>
      <c r="H71" s="204">
        <f>'1b Historical level tables'!H64</f>
        <v>4.3900893149655102</v>
      </c>
      <c r="I71" s="204">
        <f>'1b Historical level tables'!I64</f>
        <v>4.5595959270257893</v>
      </c>
      <c r="J71" s="204">
        <f>'1b Historical level tables'!J64</f>
        <v>4.5588995949860287</v>
      </c>
      <c r="K71" s="204">
        <f>'1b Historical level tables'!K64</f>
        <v>4.6563278337353564</v>
      </c>
      <c r="L71" s="204">
        <f>'1b Historical level tables'!L64</f>
        <v>4.6503662936394656</v>
      </c>
      <c r="M71" s="204">
        <f>'1b Historical level tables'!M64</f>
        <v>8.6897812324474923</v>
      </c>
      <c r="N71" s="172"/>
      <c r="O71" s="204">
        <f>'1b Historical level tables'!O64</f>
        <v>8.8771229590853817</v>
      </c>
      <c r="P71" s="204">
        <f>'1b Historical level tables'!P64</f>
        <v>8.8771229590853817</v>
      </c>
      <c r="Q71" s="204">
        <f>'1b Historical level tables'!Q64</f>
        <v>10.172695410959976</v>
      </c>
      <c r="R71" s="204">
        <f>'1b Historical level tables'!R64</f>
        <v>10.172695410959976</v>
      </c>
      <c r="S71" s="204">
        <f>'1b Historical level tables'!S64</f>
        <v>10.192445576008542</v>
      </c>
      <c r="T71" s="204">
        <f>'1b Historical level tables'!T64</f>
        <v>10.192445576008542</v>
      </c>
      <c r="U71" s="204">
        <f>'1b Historical level tables'!U64</f>
        <v>11.268526312556281</v>
      </c>
      <c r="V71" s="204">
        <f>'1b Historical level tables'!V64</f>
        <v>11.268526312556281</v>
      </c>
      <c r="W71" s="204">
        <f>'1b Historical level tables'!W64</f>
        <v>11.451555792102864</v>
      </c>
      <c r="X71" s="204">
        <f>'1b Historical level tables'!X64</f>
        <v>11.451555792102864</v>
      </c>
      <c r="Y71" s="204">
        <f>'1b Historical level tables'!Y64</f>
        <v>10.047664733260261</v>
      </c>
      <c r="Z71" s="204" t="str">
        <f>'1b Historical level tables'!Z64</f>
        <v>-</v>
      </c>
      <c r="AA71" s="204" t="str">
        <f>'1b Historical level tables'!AA64</f>
        <v>-</v>
      </c>
      <c r="AB71" s="204" t="str">
        <f>'1b Historical level tables'!AB64</f>
        <v>-</v>
      </c>
      <c r="AC71" s="204" t="str">
        <f>'1b Historical level tables'!AC64</f>
        <v>-</v>
      </c>
      <c r="AD71" s="144"/>
      <c r="AE71" s="174" t="s">
        <v>209</v>
      </c>
      <c r="AF71" s="204">
        <f>'1b Historical level tables'!AF64</f>
        <v>3.6517461199536108</v>
      </c>
      <c r="AG71" s="204">
        <f>'1b Historical level tables'!AG64</f>
        <v>3.6735695751988793</v>
      </c>
      <c r="AH71" s="204">
        <f>'1b Historical level tables'!AH64</f>
        <v>3.8515906824622195</v>
      </c>
      <c r="AI71" s="204">
        <f>'1b Historical level tables'!AI64</f>
        <v>4.2353565289364106</v>
      </c>
      <c r="AJ71" s="204">
        <f>'1b Historical level tables'!AJ64</f>
        <v>4.3581503979455896</v>
      </c>
      <c r="AK71" s="204">
        <f>'1b Historical level tables'!AK64</f>
        <v>4.3753322578092595</v>
      </c>
      <c r="AL71" s="204">
        <f>'1b Historical level tables'!AL64</f>
        <v>4.5437267822180569</v>
      </c>
      <c r="AM71" s="204">
        <f>'1b Historical level tables'!AM64</f>
        <v>4.5430810140922073</v>
      </c>
      <c r="AN71" s="204">
        <f>'1b Historical level tables'!AN64</f>
        <v>4.6399088502024153</v>
      </c>
      <c r="AO71" s="204">
        <f>'1b Historical level tables'!AO64</f>
        <v>4.6342937687764527</v>
      </c>
      <c r="AP71" s="204">
        <f>'1b Historical level tables'!AP64</f>
        <v>8.6455346921667751</v>
      </c>
      <c r="AQ71" s="172"/>
      <c r="AR71" s="204">
        <f>'1b Historical level tables'!AR64</f>
        <v>8.832428477390355</v>
      </c>
      <c r="AS71" s="204">
        <f>'1b Historical level tables'!AS64</f>
        <v>8.832428477390355</v>
      </c>
      <c r="AT71" s="204">
        <f>'1b Historical level tables'!AT64</f>
        <v>10.119533579266587</v>
      </c>
      <c r="AU71" s="204">
        <f>'1b Historical level tables'!AU64</f>
        <v>10.119533579266587</v>
      </c>
      <c r="AV71" s="204">
        <f>'1b Historical level tables'!AV64</f>
        <v>10.139767019887911</v>
      </c>
      <c r="AW71" s="204">
        <f>'1b Historical level tables'!AW64</f>
        <v>10.139767019887911</v>
      </c>
      <c r="AX71" s="204">
        <f>'1b Historical level tables'!AX64</f>
        <v>11.208375925432893</v>
      </c>
      <c r="AY71" s="204">
        <f>'1b Historical level tables'!AY64</f>
        <v>11.208375925432893</v>
      </c>
      <c r="AZ71" s="204">
        <f>'1b Historical level tables'!AZ64</f>
        <v>11.390486249133243</v>
      </c>
      <c r="BA71" s="204">
        <f>'1b Historical level tables'!BA64</f>
        <v>11.390486249133243</v>
      </c>
      <c r="BB71" s="204">
        <f>'1b Historical level tables'!BB64</f>
        <v>9.9968807699132203</v>
      </c>
      <c r="BC71" s="204" t="str">
        <f>'1b Historical level tables'!BC64</f>
        <v>-</v>
      </c>
      <c r="BD71" s="204" t="str">
        <f>'1b Historical level tables'!BD64</f>
        <v>-</v>
      </c>
      <c r="BE71" s="204" t="str">
        <f>'1b Historical level tables'!BE64</f>
        <v>-</v>
      </c>
      <c r="BF71" s="204" t="str">
        <f>'1b Historical level tables'!BF64</f>
        <v>-</v>
      </c>
      <c r="BH71" s="174" t="s">
        <v>209</v>
      </c>
      <c r="BI71" s="204">
        <f>'1b Historical level tables'!BI64</f>
        <v>4.1213929100624256</v>
      </c>
      <c r="BJ71" s="204">
        <f>'1b Historical level tables'!BJ64</f>
        <v>4.1630250557154813</v>
      </c>
      <c r="BK71" s="204">
        <f>'1b Historical level tables'!BK64</f>
        <v>4.3229473338273943</v>
      </c>
      <c r="BL71" s="204">
        <f>'1b Historical level tables'!BL64</f>
        <v>4.7831686255620358</v>
      </c>
      <c r="BM71" s="204">
        <f>'1b Historical level tables'!BM64</f>
        <v>4.9150689011051076</v>
      </c>
      <c r="BN71" s="204">
        <f>'1b Historical level tables'!BN64</f>
        <v>4.9507109401752043</v>
      </c>
      <c r="BO71" s="204">
        <f>'1b Historical level tables'!BO64</f>
        <v>5.0712131846455923</v>
      </c>
      <c r="BP71" s="204">
        <f>'1b Historical level tables'!BP64</f>
        <v>4.825950185154853</v>
      </c>
      <c r="BQ71" s="204">
        <f>'1b Historical level tables'!BQ64</f>
        <v>4.9263524085164416</v>
      </c>
      <c r="BR71" s="204">
        <f>'1b Historical level tables'!BR64</f>
        <v>4.8311640233743782</v>
      </c>
      <c r="BS71" s="204">
        <f>'1b Historical level tables'!BS64</f>
        <v>5.0358794269067833</v>
      </c>
      <c r="BT71" s="172"/>
      <c r="BU71" s="204">
        <f>'1b Historical level tables'!BU64</f>
        <v>5.2694809593693259</v>
      </c>
      <c r="BV71" s="204">
        <f>'1b Historical level tables'!BV64</f>
        <v>5.2694809593693259</v>
      </c>
      <c r="BW71" s="204">
        <f>'1b Historical level tables'!BW64</f>
        <v>5.3815496255541282</v>
      </c>
      <c r="BX71" s="204">
        <f>'1b Historical level tables'!BX64</f>
        <v>5.3815496255541282</v>
      </c>
      <c r="BY71" s="204">
        <f>'1b Historical level tables'!BY64</f>
        <v>5.437967147818215</v>
      </c>
      <c r="BZ71" s="204">
        <f>'1b Historical level tables'!BZ64</f>
        <v>5.437967147818215</v>
      </c>
      <c r="CA71" s="204">
        <f>'1b Historical level tables'!CA64</f>
        <v>5.4607202566785933</v>
      </c>
      <c r="CB71" s="204">
        <f>'1b Historical level tables'!CB64</f>
        <v>5.4607202566785933</v>
      </c>
      <c r="CC71" s="204">
        <f>'1b Historical level tables'!CC64</f>
        <v>5.6368082422175272</v>
      </c>
      <c r="CD71" s="204">
        <f>'1b Historical level tables'!CD64</f>
        <v>5.6368082422175272</v>
      </c>
      <c r="CE71" s="204">
        <f>'1b Historical level tables'!CE64</f>
        <v>5.8572246511683383</v>
      </c>
      <c r="CF71" s="204" t="str">
        <f>'1b Historical level tables'!CF64</f>
        <v>-</v>
      </c>
      <c r="CG71" s="204" t="str">
        <f>'1b Historical level tables'!CG64</f>
        <v>-</v>
      </c>
      <c r="CH71" s="204" t="str">
        <f>'1b Historical level tables'!CH64</f>
        <v>-</v>
      </c>
      <c r="CI71" s="204" t="str">
        <f>'1b Historical level tables'!CI64</f>
        <v>-</v>
      </c>
      <c r="CJ71" s="144"/>
      <c r="CK71" s="174" t="s">
        <v>209</v>
      </c>
      <c r="CL71" s="204">
        <f t="shared" si="102"/>
        <v>7.7835956058825744</v>
      </c>
      <c r="CM71" s="204">
        <f t="shared" si="103"/>
        <v>7.8470081364584328</v>
      </c>
      <c r="CN71" s="204">
        <f t="shared" si="104"/>
        <v>8.1859945968211143</v>
      </c>
      <c r="CO71" s="204">
        <f t="shared" si="105"/>
        <v>9.0325877302261226</v>
      </c>
      <c r="CP71" s="204">
        <f t="shared" si="106"/>
        <v>9.287976034807075</v>
      </c>
      <c r="CQ71" s="204">
        <f t="shared" si="107"/>
        <v>9.3408002551407137</v>
      </c>
      <c r="CR71" s="204">
        <f t="shared" si="108"/>
        <v>9.6308091116713825</v>
      </c>
      <c r="CS71" s="204">
        <f t="shared" si="109"/>
        <v>9.3848497801408826</v>
      </c>
      <c r="CT71" s="204">
        <f t="shared" si="110"/>
        <v>9.5826802422517972</v>
      </c>
      <c r="CU71" s="204">
        <f t="shared" si="111"/>
        <v>9.4815303170138439</v>
      </c>
      <c r="CV71" s="204">
        <f t="shared" si="112"/>
        <v>13.725660659354276</v>
      </c>
      <c r="CW71" s="172"/>
      <c r="CX71" s="204">
        <f t="shared" si="88"/>
        <v>14.146603918454709</v>
      </c>
      <c r="CY71" s="204">
        <f t="shared" si="89"/>
        <v>14.146603918454709</v>
      </c>
      <c r="CZ71" s="204">
        <f t="shared" si="90"/>
        <v>15.554245036514104</v>
      </c>
      <c r="DA71" s="204">
        <f t="shared" si="91"/>
        <v>15.554245036514104</v>
      </c>
      <c r="DB71" s="204">
        <f t="shared" si="92"/>
        <v>15.630412723826757</v>
      </c>
      <c r="DC71" s="204">
        <f t="shared" si="93"/>
        <v>15.630412723826757</v>
      </c>
      <c r="DD71" s="204">
        <f t="shared" si="94"/>
        <v>16.729246569234874</v>
      </c>
      <c r="DE71" s="204">
        <f t="shared" si="95"/>
        <v>16.729246569234874</v>
      </c>
      <c r="DF71" s="204">
        <f t="shared" si="96"/>
        <v>17.088364034320392</v>
      </c>
      <c r="DG71" s="204">
        <f t="shared" si="97"/>
        <v>17.088364034320392</v>
      </c>
      <c r="DH71" s="204">
        <f t="shared" si="98"/>
        <v>15.9048893844286</v>
      </c>
      <c r="DI71" s="204" t="str">
        <f t="shared" si="99"/>
        <v>-</v>
      </c>
      <c r="DJ71" s="204" t="str">
        <f t="shared" si="100"/>
        <v>-</v>
      </c>
      <c r="DK71" s="204" t="str">
        <f t="shared" si="101"/>
        <v>-</v>
      </c>
      <c r="DL71" s="204" t="str">
        <f t="shared" si="101"/>
        <v>-</v>
      </c>
    </row>
    <row r="72" spans="2:116" s="158" customFormat="1" ht="10.5" customHeight="1">
      <c r="B72" s="174" t="s">
        <v>210</v>
      </c>
      <c r="C72" s="204" t="str">
        <f>'1b Historical level tables'!C65</f>
        <v>-</v>
      </c>
      <c r="D72" s="204" t="str">
        <f>'1b Historical level tables'!D65</f>
        <v>-</v>
      </c>
      <c r="E72" s="204" t="str">
        <f>'1b Historical level tables'!E65</f>
        <v>-</v>
      </c>
      <c r="F72" s="204" t="str">
        <f>'1b Historical level tables'!F65</f>
        <v>-</v>
      </c>
      <c r="G72" s="204" t="str">
        <f>'1b Historical level tables'!G65</f>
        <v>-</v>
      </c>
      <c r="H72" s="204" t="str">
        <f>'1b Historical level tables'!H65</f>
        <v>-</v>
      </c>
      <c r="I72" s="204" t="str">
        <f>'1b Historical level tables'!I65</f>
        <v>-</v>
      </c>
      <c r="J72" s="204" t="str">
        <f>'1b Historical level tables'!J65</f>
        <v>-</v>
      </c>
      <c r="K72" s="204" t="str">
        <f>'1b Historical level tables'!K65</f>
        <v>-</v>
      </c>
      <c r="L72" s="204" t="str">
        <f>'1b Historical level tables'!L65</f>
        <v>-</v>
      </c>
      <c r="M72" s="204" t="str">
        <f>'1b Historical level tables'!M65</f>
        <v>-</v>
      </c>
      <c r="N72" s="172"/>
      <c r="O72" s="204" t="str">
        <f>'1b Historical level tables'!O65</f>
        <v>-</v>
      </c>
      <c r="P72" s="204" t="str">
        <f>'1b Historical level tables'!P65</f>
        <v>-</v>
      </c>
      <c r="Q72" s="204" t="str">
        <f>'1b Historical level tables'!Q65</f>
        <v>-</v>
      </c>
      <c r="R72" s="204" t="str">
        <f>'1b Historical level tables'!R65</f>
        <v>-</v>
      </c>
      <c r="S72" s="204" t="str">
        <f>'1b Historical level tables'!S65</f>
        <v>-</v>
      </c>
      <c r="T72" s="204" t="str">
        <f>'1b Historical level tables'!T65</f>
        <v>-</v>
      </c>
      <c r="U72" s="204" t="str">
        <f>'1b Historical level tables'!U65</f>
        <v>-</v>
      </c>
      <c r="V72" s="204" t="str">
        <f>'1b Historical level tables'!V65</f>
        <v>-</v>
      </c>
      <c r="W72" s="204" t="str">
        <f>'1b Historical level tables'!W65</f>
        <v>-</v>
      </c>
      <c r="X72" s="204" t="str">
        <f>'1b Historical level tables'!X65</f>
        <v>-</v>
      </c>
      <c r="Y72" s="204" t="str">
        <f>'1b Historical level tables'!Y65</f>
        <v>-</v>
      </c>
      <c r="Z72" s="204">
        <f>'1b Historical level tables'!Z65</f>
        <v>64.592382895879481</v>
      </c>
      <c r="AA72" s="204">
        <f>'1b Historical level tables'!AA65</f>
        <v>66.170139102810694</v>
      </c>
      <c r="AB72" s="204">
        <f>'1b Historical level tables'!AB65</f>
        <v>66.170139102810694</v>
      </c>
      <c r="AC72" s="204">
        <f>'1b Historical level tables'!AC65</f>
        <v>66.887301015052117</v>
      </c>
      <c r="AD72" s="144"/>
      <c r="AE72" s="174" t="s">
        <v>210</v>
      </c>
      <c r="AF72" s="204" t="str">
        <f>'1b Historical level tables'!AF65</f>
        <v>-</v>
      </c>
      <c r="AG72" s="204" t="str">
        <f>'1b Historical level tables'!AG65</f>
        <v>-</v>
      </c>
      <c r="AH72" s="204" t="str">
        <f>'1b Historical level tables'!AH65</f>
        <v>-</v>
      </c>
      <c r="AI72" s="204" t="str">
        <f>'1b Historical level tables'!AI65</f>
        <v>-</v>
      </c>
      <c r="AJ72" s="204" t="str">
        <f>'1b Historical level tables'!AJ65</f>
        <v>-</v>
      </c>
      <c r="AK72" s="204" t="str">
        <f>'1b Historical level tables'!AK65</f>
        <v>-</v>
      </c>
      <c r="AL72" s="204" t="str">
        <f>'1b Historical level tables'!AL65</f>
        <v>-</v>
      </c>
      <c r="AM72" s="204" t="str">
        <f>'1b Historical level tables'!AM65</f>
        <v>-</v>
      </c>
      <c r="AN72" s="204" t="str">
        <f>'1b Historical level tables'!AN65</f>
        <v>-</v>
      </c>
      <c r="AO72" s="204" t="str">
        <f>'1b Historical level tables'!AO65</f>
        <v>-</v>
      </c>
      <c r="AP72" s="204" t="str">
        <f>'1b Historical level tables'!AP65</f>
        <v>-</v>
      </c>
      <c r="AQ72" s="172"/>
      <c r="AR72" s="204" t="str">
        <f>'1b Historical level tables'!AR65</f>
        <v>-</v>
      </c>
      <c r="AS72" s="204" t="str">
        <f>'1b Historical level tables'!AS65</f>
        <v>-</v>
      </c>
      <c r="AT72" s="204" t="str">
        <f>'1b Historical level tables'!AT65</f>
        <v>-</v>
      </c>
      <c r="AU72" s="204" t="str">
        <f>'1b Historical level tables'!AU65</f>
        <v>-</v>
      </c>
      <c r="AV72" s="204" t="str">
        <f>'1b Historical level tables'!AV65</f>
        <v>-</v>
      </c>
      <c r="AW72" s="204" t="str">
        <f>'1b Historical level tables'!AW65</f>
        <v>-</v>
      </c>
      <c r="AX72" s="204" t="str">
        <f>'1b Historical level tables'!AX65</f>
        <v>-</v>
      </c>
      <c r="AY72" s="204" t="str">
        <f>'1b Historical level tables'!AY65</f>
        <v>-</v>
      </c>
      <c r="AZ72" s="204" t="str">
        <f>'1b Historical level tables'!AZ65</f>
        <v>-</v>
      </c>
      <c r="BA72" s="204" t="str">
        <f>'1b Historical level tables'!BA65</f>
        <v>-</v>
      </c>
      <c r="BB72" s="204" t="str">
        <f>'1b Historical level tables'!BB65</f>
        <v>-</v>
      </c>
      <c r="BC72" s="204">
        <f>'1b Historical level tables'!BC65</f>
        <v>64.592382895879481</v>
      </c>
      <c r="BD72" s="204">
        <f>'1b Historical level tables'!BD65</f>
        <v>66.170139102810694</v>
      </c>
      <c r="BE72" s="204">
        <f>'1b Historical level tables'!BE65</f>
        <v>66.170139102810694</v>
      </c>
      <c r="BF72" s="204">
        <f>'1b Historical level tables'!BF65</f>
        <v>66.887301015052117</v>
      </c>
      <c r="BH72" s="174" t="s">
        <v>210</v>
      </c>
      <c r="BI72" s="204" t="str">
        <f>'1b Historical level tables'!BI65</f>
        <v>-</v>
      </c>
      <c r="BJ72" s="204" t="str">
        <f>'1b Historical level tables'!BJ65</f>
        <v>-</v>
      </c>
      <c r="BK72" s="204" t="str">
        <f>'1b Historical level tables'!BK65</f>
        <v>-</v>
      </c>
      <c r="BL72" s="204" t="str">
        <f>'1b Historical level tables'!BL65</f>
        <v>-</v>
      </c>
      <c r="BM72" s="204" t="str">
        <f>'1b Historical level tables'!BM65</f>
        <v>-</v>
      </c>
      <c r="BN72" s="204" t="str">
        <f>'1b Historical level tables'!BN65</f>
        <v>-</v>
      </c>
      <c r="BO72" s="204" t="str">
        <f>'1b Historical level tables'!BO65</f>
        <v>-</v>
      </c>
      <c r="BP72" s="204" t="str">
        <f>'1b Historical level tables'!BP65</f>
        <v>-</v>
      </c>
      <c r="BQ72" s="204" t="str">
        <f>'1b Historical level tables'!BQ65</f>
        <v>-</v>
      </c>
      <c r="BR72" s="204" t="str">
        <f>'1b Historical level tables'!BR65</f>
        <v>-</v>
      </c>
      <c r="BS72" s="204" t="str">
        <f>'1b Historical level tables'!BS65</f>
        <v>-</v>
      </c>
      <c r="BT72" s="172"/>
      <c r="BU72" s="204" t="str">
        <f>'1b Historical level tables'!BU65</f>
        <v>-</v>
      </c>
      <c r="BV72" s="204" t="str">
        <f>'1b Historical level tables'!BV65</f>
        <v>-</v>
      </c>
      <c r="BW72" s="204" t="str">
        <f>'1b Historical level tables'!BW65</f>
        <v>-</v>
      </c>
      <c r="BX72" s="204" t="str">
        <f>'1b Historical level tables'!BX65</f>
        <v>-</v>
      </c>
      <c r="BY72" s="204" t="str">
        <f>'1b Historical level tables'!BY65</f>
        <v>-</v>
      </c>
      <c r="BZ72" s="204" t="str">
        <f>'1b Historical level tables'!BZ65</f>
        <v>-</v>
      </c>
      <c r="CA72" s="204" t="str">
        <f>'1b Historical level tables'!CA65</f>
        <v>-</v>
      </c>
      <c r="CB72" s="204" t="str">
        <f>'1b Historical level tables'!CB65</f>
        <v>-</v>
      </c>
      <c r="CC72" s="204" t="str">
        <f>'1b Historical level tables'!CC65</f>
        <v>-</v>
      </c>
      <c r="CD72" s="204" t="str">
        <f>'1b Historical level tables'!CD65</f>
        <v>-</v>
      </c>
      <c r="CE72" s="204" t="str">
        <f>'1b Historical level tables'!CE65</f>
        <v>-</v>
      </c>
      <c r="CF72" s="204">
        <f>'1b Historical level tables'!CF65</f>
        <v>92.421188643042782</v>
      </c>
      <c r="CG72" s="204">
        <f>'1b Historical level tables'!CG65</f>
        <v>94.678701022924685</v>
      </c>
      <c r="CH72" s="204">
        <f>'1b Historical level tables'!CH65</f>
        <v>94.678701022924685</v>
      </c>
      <c r="CI72" s="204">
        <f>'1b Historical level tables'!CI65</f>
        <v>95.704843013780049</v>
      </c>
      <c r="CJ72" s="144"/>
      <c r="CK72" s="174" t="s">
        <v>210</v>
      </c>
      <c r="CL72" s="204" t="str">
        <f t="shared" si="102"/>
        <v>-</v>
      </c>
      <c r="CM72" s="204" t="str">
        <f t="shared" si="103"/>
        <v>-</v>
      </c>
      <c r="CN72" s="204" t="str">
        <f t="shared" si="104"/>
        <v>-</v>
      </c>
      <c r="CO72" s="204" t="str">
        <f t="shared" si="105"/>
        <v>-</v>
      </c>
      <c r="CP72" s="204" t="str">
        <f t="shared" si="106"/>
        <v>-</v>
      </c>
      <c r="CQ72" s="204" t="str">
        <f t="shared" si="107"/>
        <v>-</v>
      </c>
      <c r="CR72" s="204" t="str">
        <f t="shared" si="108"/>
        <v>-</v>
      </c>
      <c r="CS72" s="204" t="str">
        <f t="shared" si="109"/>
        <v>-</v>
      </c>
      <c r="CT72" s="204" t="str">
        <f t="shared" si="110"/>
        <v>-</v>
      </c>
      <c r="CU72" s="204" t="str">
        <f t="shared" si="111"/>
        <v>-</v>
      </c>
      <c r="CV72" s="204" t="str">
        <f t="shared" si="112"/>
        <v>-</v>
      </c>
      <c r="CW72" s="172"/>
      <c r="CX72" s="204" t="str">
        <f t="shared" si="88"/>
        <v>-</v>
      </c>
      <c r="CY72" s="204" t="str">
        <f t="shared" si="89"/>
        <v>-</v>
      </c>
      <c r="CZ72" s="204" t="str">
        <f t="shared" si="90"/>
        <v>-</v>
      </c>
      <c r="DA72" s="204" t="str">
        <f t="shared" si="91"/>
        <v>-</v>
      </c>
      <c r="DB72" s="204" t="str">
        <f t="shared" si="92"/>
        <v>-</v>
      </c>
      <c r="DC72" s="204" t="str">
        <f t="shared" si="93"/>
        <v>-</v>
      </c>
      <c r="DD72" s="204" t="str">
        <f t="shared" si="94"/>
        <v>-</v>
      </c>
      <c r="DE72" s="204" t="str">
        <f t="shared" si="95"/>
        <v>-</v>
      </c>
      <c r="DF72" s="204" t="str">
        <f t="shared" ref="DF72:DF73" si="113">IFERROR(W72+CC72,"-")</f>
        <v>-</v>
      </c>
      <c r="DG72" s="204" t="str">
        <f t="shared" ref="DG72:DG73" si="114">IFERROR(X72+CD72,"-")</f>
        <v>-</v>
      </c>
      <c r="DH72" s="204" t="str">
        <f>IFERROR(Y72+CE72,"-")</f>
        <v>-</v>
      </c>
      <c r="DI72" s="204">
        <f t="shared" si="99"/>
        <v>157.01357153892226</v>
      </c>
      <c r="DJ72" s="204">
        <f t="shared" si="100"/>
        <v>160.84884012573536</v>
      </c>
      <c r="DK72" s="204">
        <f t="shared" si="101"/>
        <v>160.84884012573536</v>
      </c>
      <c r="DL72" s="204">
        <f t="shared" si="101"/>
        <v>162.59214402883217</v>
      </c>
    </row>
    <row r="73" spans="2:116" s="158" customFormat="1" ht="10.5" customHeight="1">
      <c r="B73" s="174" t="s">
        <v>211</v>
      </c>
      <c r="C73" s="204" t="str">
        <f>'1b Historical level tables'!C66</f>
        <v>-</v>
      </c>
      <c r="D73" s="204" t="str">
        <f>'1b Historical level tables'!D66</f>
        <v>-</v>
      </c>
      <c r="E73" s="204" t="str">
        <f>'1b Historical level tables'!E66</f>
        <v>-</v>
      </c>
      <c r="F73" s="204" t="str">
        <f>'1b Historical level tables'!F66</f>
        <v>-</v>
      </c>
      <c r="G73" s="204" t="str">
        <f>'1b Historical level tables'!G66</f>
        <v>-</v>
      </c>
      <c r="H73" s="204" t="str">
        <f>'1b Historical level tables'!H66</f>
        <v>-</v>
      </c>
      <c r="I73" s="204" t="str">
        <f>'1b Historical level tables'!I66</f>
        <v>-</v>
      </c>
      <c r="J73" s="204" t="str">
        <f>'1b Historical level tables'!J66</f>
        <v>-</v>
      </c>
      <c r="K73" s="204" t="str">
        <f>'1b Historical level tables'!K66</f>
        <v>-</v>
      </c>
      <c r="L73" s="204" t="str">
        <f>'1b Historical level tables'!L66</f>
        <v>-</v>
      </c>
      <c r="M73" s="204" t="str">
        <f>'1b Historical level tables'!M66</f>
        <v>-</v>
      </c>
      <c r="N73" s="172"/>
      <c r="O73" s="204" t="str">
        <f>'1b Historical level tables'!O66</f>
        <v>-</v>
      </c>
      <c r="P73" s="204" t="str">
        <f>'1b Historical level tables'!P66</f>
        <v>-</v>
      </c>
      <c r="Q73" s="204" t="str">
        <f>'1b Historical level tables'!Q66</f>
        <v>-</v>
      </c>
      <c r="R73" s="204" t="str">
        <f>'1b Historical level tables'!R66</f>
        <v>-</v>
      </c>
      <c r="S73" s="204" t="str">
        <f>'1b Historical level tables'!S66</f>
        <v>-</v>
      </c>
      <c r="T73" s="204" t="str">
        <f>'1b Historical level tables'!T66</f>
        <v>-</v>
      </c>
      <c r="U73" s="204" t="str">
        <f>'1b Historical level tables'!U66</f>
        <v>-</v>
      </c>
      <c r="V73" s="204" t="str">
        <f>'1b Historical level tables'!V66</f>
        <v>-</v>
      </c>
      <c r="W73" s="204" t="str">
        <f>'1b Historical level tables'!W66</f>
        <v>-</v>
      </c>
      <c r="X73" s="204" t="str">
        <f>'1b Historical level tables'!X66</f>
        <v>-</v>
      </c>
      <c r="Y73" s="204" t="str">
        <f>'1b Historical level tables'!Y66</f>
        <v>-</v>
      </c>
      <c r="Z73" s="204">
        <f>'1b Historical level tables'!Z66</f>
        <v>18.184670538432886</v>
      </c>
      <c r="AA73" s="204">
        <f>'1b Historical level tables'!AA66</f>
        <v>18.862170492538375</v>
      </c>
      <c r="AB73" s="204">
        <f>'1b Historical level tables'!AB66</f>
        <v>19.164905407205371</v>
      </c>
      <c r="AC73" s="204">
        <f>'1b Historical level tables'!AC66</f>
        <v>19.952196762368885</v>
      </c>
      <c r="AD73" s="144"/>
      <c r="AE73" s="174" t="s">
        <v>211</v>
      </c>
      <c r="AF73" s="204" t="str">
        <f>'1b Historical level tables'!AF66</f>
        <v>-</v>
      </c>
      <c r="AG73" s="204" t="str">
        <f>'1b Historical level tables'!AG66</f>
        <v>-</v>
      </c>
      <c r="AH73" s="204" t="str">
        <f>'1b Historical level tables'!AH66</f>
        <v>-</v>
      </c>
      <c r="AI73" s="204" t="str">
        <f>'1b Historical level tables'!AI66</f>
        <v>-</v>
      </c>
      <c r="AJ73" s="204" t="str">
        <f>'1b Historical level tables'!AJ66</f>
        <v>-</v>
      </c>
      <c r="AK73" s="204" t="str">
        <f>'1b Historical level tables'!AK66</f>
        <v>-</v>
      </c>
      <c r="AL73" s="204" t="str">
        <f>'1b Historical level tables'!AL66</f>
        <v>-</v>
      </c>
      <c r="AM73" s="204" t="str">
        <f>'1b Historical level tables'!AM66</f>
        <v>-</v>
      </c>
      <c r="AN73" s="204" t="str">
        <f>'1b Historical level tables'!AN66</f>
        <v>-</v>
      </c>
      <c r="AO73" s="204" t="str">
        <f>'1b Historical level tables'!AO66</f>
        <v>-</v>
      </c>
      <c r="AP73" s="204" t="str">
        <f>'1b Historical level tables'!AP66</f>
        <v>-</v>
      </c>
      <c r="AQ73" s="172"/>
      <c r="AR73" s="204" t="str">
        <f>'1b Historical level tables'!AR66</f>
        <v>-</v>
      </c>
      <c r="AS73" s="204" t="str">
        <f>'1b Historical level tables'!AS66</f>
        <v>-</v>
      </c>
      <c r="AT73" s="204" t="str">
        <f>'1b Historical level tables'!AT66</f>
        <v>-</v>
      </c>
      <c r="AU73" s="204" t="str">
        <f>'1b Historical level tables'!AU66</f>
        <v>-</v>
      </c>
      <c r="AV73" s="204" t="str">
        <f>'1b Historical level tables'!AV66</f>
        <v>-</v>
      </c>
      <c r="AW73" s="204" t="str">
        <f>'1b Historical level tables'!AW66</f>
        <v>-</v>
      </c>
      <c r="AX73" s="204" t="str">
        <f>'1b Historical level tables'!AX66</f>
        <v>-</v>
      </c>
      <c r="AY73" s="204" t="str">
        <f>'1b Historical level tables'!AY66</f>
        <v>-</v>
      </c>
      <c r="AZ73" s="204" t="str">
        <f>'1b Historical level tables'!AZ66</f>
        <v>-</v>
      </c>
      <c r="BA73" s="204" t="str">
        <f>'1b Historical level tables'!BA66</f>
        <v>-</v>
      </c>
      <c r="BB73" s="204" t="str">
        <f>'1b Historical level tables'!BB66</f>
        <v>-</v>
      </c>
      <c r="BC73" s="204">
        <f>'1b Historical level tables'!BC66</f>
        <v>18.214899696084583</v>
      </c>
      <c r="BD73" s="204">
        <f>'1b Historical level tables'!BD66</f>
        <v>18.893762463583737</v>
      </c>
      <c r="BE73" s="204">
        <f>'1b Historical level tables'!BE66</f>
        <v>19.196497378250733</v>
      </c>
      <c r="BF73" s="204">
        <f>'1b Historical level tables'!BF66</f>
        <v>19.983480772714596</v>
      </c>
      <c r="BH73" s="174" t="s">
        <v>211</v>
      </c>
      <c r="BI73" s="204" t="str">
        <f>'1b Historical level tables'!BI66</f>
        <v>-</v>
      </c>
      <c r="BJ73" s="204" t="str">
        <f>'1b Historical level tables'!BJ66</f>
        <v>-</v>
      </c>
      <c r="BK73" s="204" t="str">
        <f>'1b Historical level tables'!BK66</f>
        <v>-</v>
      </c>
      <c r="BL73" s="204" t="str">
        <f>'1b Historical level tables'!BL66</f>
        <v>-</v>
      </c>
      <c r="BM73" s="204" t="str">
        <f>'1b Historical level tables'!BM66</f>
        <v>-</v>
      </c>
      <c r="BN73" s="204" t="str">
        <f>'1b Historical level tables'!BN66</f>
        <v>-</v>
      </c>
      <c r="BO73" s="204" t="str">
        <f>'1b Historical level tables'!BO66</f>
        <v>-</v>
      </c>
      <c r="BP73" s="204" t="str">
        <f>'1b Historical level tables'!BP66</f>
        <v>-</v>
      </c>
      <c r="BQ73" s="204" t="str">
        <f>'1b Historical level tables'!BQ66</f>
        <v>-</v>
      </c>
      <c r="BR73" s="204" t="str">
        <f>'1b Historical level tables'!BR66</f>
        <v>-</v>
      </c>
      <c r="BS73" s="204" t="str">
        <f>'1b Historical level tables'!BS66</f>
        <v>-</v>
      </c>
      <c r="BT73" s="172"/>
      <c r="BU73" s="204" t="str">
        <f>'1b Historical level tables'!BU66</f>
        <v>-</v>
      </c>
      <c r="BV73" s="204" t="str">
        <f>'1b Historical level tables'!BV66</f>
        <v>-</v>
      </c>
      <c r="BW73" s="204" t="str">
        <f>'1b Historical level tables'!BW66</f>
        <v>-</v>
      </c>
      <c r="BX73" s="204" t="str">
        <f>'1b Historical level tables'!BX66</f>
        <v>-</v>
      </c>
      <c r="BY73" s="204" t="str">
        <f>'1b Historical level tables'!BY66</f>
        <v>-</v>
      </c>
      <c r="BZ73" s="204" t="str">
        <f>'1b Historical level tables'!BZ66</f>
        <v>-</v>
      </c>
      <c r="CA73" s="204" t="str">
        <f>'1b Historical level tables'!CA66</f>
        <v>-</v>
      </c>
      <c r="CB73" s="204" t="str">
        <f>'1b Historical level tables'!CB66</f>
        <v>-</v>
      </c>
      <c r="CC73" s="204" t="str">
        <f>'1b Historical level tables'!CC66</f>
        <v>-</v>
      </c>
      <c r="CD73" s="204" t="str">
        <f>'1b Historical level tables'!CD66</f>
        <v>-</v>
      </c>
      <c r="CE73" s="204" t="str">
        <f>'1b Historical level tables'!CE66</f>
        <v>-</v>
      </c>
      <c r="CF73" s="204">
        <f>'1b Historical level tables'!CF66</f>
        <v>12.485424318572315</v>
      </c>
      <c r="CG73" s="204">
        <f>'1b Historical level tables'!CG66</f>
        <v>13.588685577553511</v>
      </c>
      <c r="CH73" s="204">
        <f>'1b Historical level tables'!CH66</f>
        <v>13.886352547025895</v>
      </c>
      <c r="CI73" s="204">
        <f>'1b Historical level tables'!CI66</f>
        <v>12.245250999525124</v>
      </c>
      <c r="CJ73" s="144"/>
      <c r="CK73" s="174" t="s">
        <v>211</v>
      </c>
      <c r="CL73" s="204" t="str">
        <f t="shared" si="102"/>
        <v>-</v>
      </c>
      <c r="CM73" s="204" t="str">
        <f t="shared" si="103"/>
        <v>-</v>
      </c>
      <c r="CN73" s="204" t="str">
        <f t="shared" si="104"/>
        <v>-</v>
      </c>
      <c r="CO73" s="204" t="str">
        <f t="shared" si="105"/>
        <v>-</v>
      </c>
      <c r="CP73" s="204" t="str">
        <f t="shared" si="106"/>
        <v>-</v>
      </c>
      <c r="CQ73" s="204" t="str">
        <f t="shared" si="107"/>
        <v>-</v>
      </c>
      <c r="CR73" s="204" t="str">
        <f t="shared" si="108"/>
        <v>-</v>
      </c>
      <c r="CS73" s="204" t="str">
        <f t="shared" si="109"/>
        <v>-</v>
      </c>
      <c r="CT73" s="204" t="str">
        <f t="shared" si="110"/>
        <v>-</v>
      </c>
      <c r="CU73" s="204" t="str">
        <f t="shared" si="111"/>
        <v>-</v>
      </c>
      <c r="CV73" s="204" t="str">
        <f t="shared" si="112"/>
        <v>-</v>
      </c>
      <c r="CW73" s="172"/>
      <c r="CX73" s="204" t="str">
        <f t="shared" si="88"/>
        <v>-</v>
      </c>
      <c r="CY73" s="204" t="str">
        <f t="shared" si="89"/>
        <v>-</v>
      </c>
      <c r="CZ73" s="204" t="str">
        <f t="shared" si="90"/>
        <v>-</v>
      </c>
      <c r="DA73" s="204" t="str">
        <f t="shared" si="91"/>
        <v>-</v>
      </c>
      <c r="DB73" s="204" t="str">
        <f t="shared" si="92"/>
        <v>-</v>
      </c>
      <c r="DC73" s="204" t="str">
        <f t="shared" si="93"/>
        <v>-</v>
      </c>
      <c r="DD73" s="204" t="str">
        <f t="shared" si="94"/>
        <v>-</v>
      </c>
      <c r="DE73" s="204" t="str">
        <f t="shared" si="95"/>
        <v>-</v>
      </c>
      <c r="DF73" s="204" t="str">
        <f t="shared" si="113"/>
        <v>-</v>
      </c>
      <c r="DG73" s="204" t="str">
        <f t="shared" si="114"/>
        <v>-</v>
      </c>
      <c r="DH73" s="204" t="str">
        <f>IFERROR(Y73+CE73,"-")</f>
        <v>-</v>
      </c>
      <c r="DI73" s="204">
        <f t="shared" si="99"/>
        <v>30.670094857005203</v>
      </c>
      <c r="DJ73" s="204">
        <f t="shared" si="100"/>
        <v>32.450856070091888</v>
      </c>
      <c r="DK73" s="204">
        <f t="shared" si="101"/>
        <v>33.051257954231268</v>
      </c>
      <c r="DL73" s="204">
        <f t="shared" si="101"/>
        <v>32.197447761894011</v>
      </c>
    </row>
    <row r="74" spans="2:116" s="158" customFormat="1" ht="10.5" customHeight="1">
      <c r="B74" s="174" t="s">
        <v>212</v>
      </c>
      <c r="C74" s="204">
        <f>'1b Historical level tables'!C67</f>
        <v>1.5534128999515358</v>
      </c>
      <c r="D74" s="204">
        <f>'1b Historical level tables'!D67</f>
        <v>1.5644546996157886</v>
      </c>
      <c r="E74" s="204">
        <f>'1b Historical level tables'!E67</f>
        <v>1.6312993135340288</v>
      </c>
      <c r="F74" s="204">
        <f>'1b Historical level tables'!F67</f>
        <v>1.7694450548045115</v>
      </c>
      <c r="G74" s="204">
        <f>'1b Historical level tables'!G67</f>
        <v>1.8159743718331935</v>
      </c>
      <c r="H74" s="204">
        <f>'1b Historical level tables'!H67</f>
        <v>1.8240975148360354</v>
      </c>
      <c r="I74" s="204">
        <f>'1b Historical level tables'!I67</f>
        <v>1.8852383722765682</v>
      </c>
      <c r="J74" s="204">
        <f>'1b Historical level tables'!J67</f>
        <v>1.8857751198908732</v>
      </c>
      <c r="K74" s="204">
        <f>'1b Historical level tables'!K67</f>
        <v>1.9215820036885145</v>
      </c>
      <c r="L74" s="204">
        <f>'1b Historical level tables'!L67</f>
        <v>1.9246966066744722</v>
      </c>
      <c r="M74" s="204">
        <f>'1b Historical level tables'!M67</f>
        <v>3.3530591395714748</v>
      </c>
      <c r="N74" s="172"/>
      <c r="O74" s="204">
        <f>'1b Historical level tables'!O67</f>
        <v>3.4340145308264654</v>
      </c>
      <c r="P74" s="204">
        <f>'1b Historical level tables'!P67</f>
        <v>3.4340145308264654</v>
      </c>
      <c r="Q74" s="204">
        <f>'1b Historical level tables'!Q67</f>
        <v>3.9018838352864678</v>
      </c>
      <c r="R74" s="204">
        <f>'1b Historical level tables'!R67</f>
        <v>3.9018838352864678</v>
      </c>
      <c r="S74" s="204">
        <f>'1b Historical level tables'!S67</f>
        <v>4.7808194680155278</v>
      </c>
      <c r="T74" s="204">
        <f>'1b Historical level tables'!T67</f>
        <v>4.7107347746746226</v>
      </c>
      <c r="U74" s="204">
        <f>'1b Historical level tables'!U67</f>
        <v>5.3936058843320343</v>
      </c>
      <c r="V74" s="204">
        <f>'1b Historical level tables'!V67</f>
        <v>5.5605446404238235</v>
      </c>
      <c r="W74" s="204">
        <f>'1b Historical level tables'!W67</f>
        <v>5.7958775678209244</v>
      </c>
      <c r="X74" s="204">
        <f>'1b Historical level tables'!X67</f>
        <v>5.768508251354608</v>
      </c>
      <c r="Y74" s="204">
        <f>'1b Historical level tables'!Y67</f>
        <v>5.0699058244892159</v>
      </c>
      <c r="Z74" s="204">
        <f>'1b Historical level tables'!Z67</f>
        <v>5.1206499207610632</v>
      </c>
      <c r="AA74" s="204">
        <f>'1b Historical level tables'!AA67</f>
        <v>5.110786811733611</v>
      </c>
      <c r="AB74" s="204">
        <f>'1b Historical level tables'!AB67</f>
        <v>5.35428145105233</v>
      </c>
      <c r="AC74" s="204">
        <f>'1b Historical level tables'!AC67</f>
        <v>5.822751859829344</v>
      </c>
      <c r="AD74" s="144"/>
      <c r="AE74" s="174" t="s">
        <v>212</v>
      </c>
      <c r="AF74" s="204">
        <f>'1b Historical level tables'!AF67</f>
        <v>1.5584087481901527</v>
      </c>
      <c r="AG74" s="204">
        <f>'1b Historical level tables'!AG67</f>
        <v>1.5695175061359099</v>
      </c>
      <c r="AH74" s="204">
        <f>'1b Historical level tables'!AH67</f>
        <v>1.6364182148110618</v>
      </c>
      <c r="AI74" s="204">
        <f>'1b Historical level tables'!AI67</f>
        <v>1.774559261386546</v>
      </c>
      <c r="AJ74" s="204">
        <f>'1b Historical level tables'!AJ67</f>
        <v>1.8211361715504066</v>
      </c>
      <c r="AK74" s="204">
        <f>'1b Historical level tables'!AK67</f>
        <v>1.8293000000794521</v>
      </c>
      <c r="AL74" s="204">
        <f>'1b Historical level tables'!AL67</f>
        <v>1.8904498374196581</v>
      </c>
      <c r="AM74" s="204">
        <f>'1b Historical level tables'!AM67</f>
        <v>1.8910028237625016</v>
      </c>
      <c r="AN74" s="204">
        <f>'1b Historical level tables'!AN67</f>
        <v>1.9268285977751352</v>
      </c>
      <c r="AO74" s="204">
        <f>'1b Historical level tables'!AO67</f>
        <v>1.9300516403503027</v>
      </c>
      <c r="AP74" s="204">
        <f>'1b Historical level tables'!AP67</f>
        <v>3.3580363523898855</v>
      </c>
      <c r="AQ74" s="172"/>
      <c r="AR74" s="204">
        <f>'1b Historical level tables'!AR67</f>
        <v>3.439278083110866</v>
      </c>
      <c r="AS74" s="204">
        <f>'1b Historical level tables'!AS67</f>
        <v>3.439278083110866</v>
      </c>
      <c r="AT74" s="204">
        <f>'1b Historical level tables'!AT67</f>
        <v>3.9072275424425578</v>
      </c>
      <c r="AU74" s="204">
        <f>'1b Historical level tables'!AU67</f>
        <v>3.9072275424425578</v>
      </c>
      <c r="AV74" s="204">
        <f>'1b Historical level tables'!AV67</f>
        <v>4.4056037923243272</v>
      </c>
      <c r="AW74" s="204">
        <f>'1b Historical level tables'!AW67</f>
        <v>4.3401082500876145</v>
      </c>
      <c r="AX74" s="204">
        <f>'1b Historical level tables'!AX67</f>
        <v>4.9861034412815863</v>
      </c>
      <c r="AY74" s="204">
        <f>'1b Historical level tables'!AY67</f>
        <v>5.147500656419373</v>
      </c>
      <c r="AZ74" s="204">
        <f>'1b Historical level tables'!AZ67</f>
        <v>5.3504683524873693</v>
      </c>
      <c r="BA74" s="204">
        <f>'1b Historical level tables'!BA67</f>
        <v>5.3164342971065457</v>
      </c>
      <c r="BB74" s="204">
        <f>'1b Historical level tables'!BB67</f>
        <v>4.6700650796545204</v>
      </c>
      <c r="BC74" s="204">
        <f>'1b Historical level tables'!BC67</f>
        <v>4.7075706605646763</v>
      </c>
      <c r="BD74" s="204">
        <f>'1b Historical level tables'!BD67</f>
        <v>4.6963775674630108</v>
      </c>
      <c r="BE74" s="204">
        <f>'1b Historical level tables'!BE67</f>
        <v>4.8159119278675773</v>
      </c>
      <c r="BF74" s="204">
        <f>'1b Historical level tables'!BF67</f>
        <v>5.2600224702926557</v>
      </c>
      <c r="BH74" s="174" t="s">
        <v>212</v>
      </c>
      <c r="BI74" s="204">
        <f>'1b Historical level tables'!BI67</f>
        <v>1.7277359161924084</v>
      </c>
      <c r="BJ74" s="204">
        <f>'1b Historical level tables'!BJ67</f>
        <v>1.7458702702451385</v>
      </c>
      <c r="BK74" s="204">
        <f>'1b Historical level tables'!BK67</f>
        <v>1.8066313065580684</v>
      </c>
      <c r="BL74" s="204">
        <f>'1b Historical level tables'!BL67</f>
        <v>1.9727857209910991</v>
      </c>
      <c r="BM74" s="204">
        <f>'1b Historical level tables'!BM67</f>
        <v>2.0228053836049296</v>
      </c>
      <c r="BN74" s="204">
        <f>'1b Historical level tables'!BN67</f>
        <v>2.0375334161975194</v>
      </c>
      <c r="BO74" s="204">
        <f>'1b Historical level tables'!BO67</f>
        <v>2.0819665547461161</v>
      </c>
      <c r="BP74" s="204">
        <f>'1b Historical level tables'!BP67</f>
        <v>1.9954046549190605</v>
      </c>
      <c r="BQ74" s="204">
        <f>'1b Historical level tables'!BQ67</f>
        <v>2.0326811700265917</v>
      </c>
      <c r="BR74" s="204">
        <f>'1b Historical level tables'!BR67</f>
        <v>2.0038834567790653</v>
      </c>
      <c r="BS74" s="204">
        <f>'1b Historical level tables'!BS67</f>
        <v>2.0851778564644396</v>
      </c>
      <c r="BT74" s="172"/>
      <c r="BU74" s="204">
        <f>'1b Historical level tables'!BU67</f>
        <v>2.1831248818332218</v>
      </c>
      <c r="BV74" s="204">
        <f>'1b Historical level tables'!BV67</f>
        <v>2.1831248818332218</v>
      </c>
      <c r="BW74" s="204">
        <f>'1b Historical level tables'!BW67</f>
        <v>2.2352529825944063</v>
      </c>
      <c r="BX74" s="204">
        <f>'1b Historical level tables'!BX67</f>
        <v>2.2352529825944063</v>
      </c>
      <c r="BY74" s="204">
        <f>'1b Historical level tables'!BY67</f>
        <v>2.8956837078098241</v>
      </c>
      <c r="BZ74" s="204">
        <f>'1b Historical level tables'!BZ67</f>
        <v>2.8166451173747999</v>
      </c>
      <c r="CA74" s="204">
        <f>'1b Historical level tables'!CA67</f>
        <v>3.0642518597776105</v>
      </c>
      <c r="CB74" s="204">
        <f>'1b Historical level tables'!CB67</f>
        <v>3.1893067382688369</v>
      </c>
      <c r="CC74" s="204">
        <f>'1b Historical level tables'!CC67</f>
        <v>3.295947961363463</v>
      </c>
      <c r="CD74" s="204">
        <f>'1b Historical level tables'!CD67</f>
        <v>3.2753452254807924</v>
      </c>
      <c r="CE74" s="204">
        <f>'1b Historical level tables'!CE67</f>
        <v>3.2808817375577122</v>
      </c>
      <c r="CF74" s="204">
        <f>'1b Historical level tables'!CF67</f>
        <v>3.4150810254467237</v>
      </c>
      <c r="CG74" s="204">
        <f>'1b Historical level tables'!CG67</f>
        <v>3.6499015098124614</v>
      </c>
      <c r="CH74" s="204">
        <f>'1b Historical level tables'!CH67</f>
        <v>3.8916774730915158</v>
      </c>
      <c r="CI74" s="204">
        <f>'1b Historical level tables'!CI67</f>
        <v>3.4352221552271054</v>
      </c>
      <c r="CJ74" s="144"/>
      <c r="CK74" s="174" t="s">
        <v>212</v>
      </c>
      <c r="CL74" s="204">
        <f t="shared" si="102"/>
        <v>3.2811488161439444</v>
      </c>
      <c r="CM74" s="204">
        <f t="shared" si="103"/>
        <v>3.3103249698609272</v>
      </c>
      <c r="CN74" s="204">
        <f t="shared" si="104"/>
        <v>3.4379306200920974</v>
      </c>
      <c r="CO74" s="204">
        <f t="shared" si="105"/>
        <v>3.7422307757956106</v>
      </c>
      <c r="CP74" s="204">
        <f t="shared" si="106"/>
        <v>3.8387797554381233</v>
      </c>
      <c r="CQ74" s="204">
        <f t="shared" si="107"/>
        <v>3.861630931033555</v>
      </c>
      <c r="CR74" s="204">
        <f t="shared" si="108"/>
        <v>3.9672049270226841</v>
      </c>
      <c r="CS74" s="204">
        <f t="shared" si="109"/>
        <v>3.8811797748099339</v>
      </c>
      <c r="CT74" s="204">
        <f t="shared" si="110"/>
        <v>3.9542631737151064</v>
      </c>
      <c r="CU74" s="204">
        <f t="shared" si="111"/>
        <v>3.9285800634535377</v>
      </c>
      <c r="CV74" s="204">
        <f t="shared" si="112"/>
        <v>5.4382369960359149</v>
      </c>
      <c r="CW74" s="172"/>
      <c r="CX74" s="204">
        <f t="shared" si="88"/>
        <v>5.6171394126596876</v>
      </c>
      <c r="CY74" s="204">
        <f t="shared" si="89"/>
        <v>5.6171394126596876</v>
      </c>
      <c r="CZ74" s="204">
        <f t="shared" si="90"/>
        <v>6.1371368178808741</v>
      </c>
      <c r="DA74" s="204">
        <f t="shared" si="91"/>
        <v>6.1371368178808741</v>
      </c>
      <c r="DB74" s="204">
        <f t="shared" si="92"/>
        <v>7.6765031758253519</v>
      </c>
      <c r="DC74" s="204">
        <f t="shared" si="93"/>
        <v>7.5273798920494226</v>
      </c>
      <c r="DD74" s="204">
        <f t="shared" si="94"/>
        <v>8.4578577441096456</v>
      </c>
      <c r="DE74" s="204">
        <f t="shared" si="95"/>
        <v>8.7498513786926608</v>
      </c>
      <c r="DF74" s="204">
        <f t="shared" ref="DF74:DG76" si="115">IFERROR(W74+CC74,"-")</f>
        <v>9.091825529184387</v>
      </c>
      <c r="DG74" s="204">
        <f t="shared" si="115"/>
        <v>9.0438534768354</v>
      </c>
      <c r="DH74" s="204">
        <f>IFERROR(Y74+CE74,"-")</f>
        <v>8.3507875620469285</v>
      </c>
      <c r="DI74" s="204">
        <f t="shared" si="99"/>
        <v>8.5357309462077868</v>
      </c>
      <c r="DJ74" s="204">
        <f t="shared" si="100"/>
        <v>8.7606883215460734</v>
      </c>
      <c r="DK74" s="204">
        <f t="shared" si="101"/>
        <v>9.2459589241438458</v>
      </c>
      <c r="DL74" s="204">
        <f t="shared" si="101"/>
        <v>9.2579740150564493</v>
      </c>
    </row>
    <row r="75" spans="2:116" s="158" customFormat="1" ht="10.5" customHeight="1">
      <c r="B75" s="175" t="s">
        <v>213</v>
      </c>
      <c r="C75" s="204">
        <f>'1b Historical level tables'!C68</f>
        <v>0.95643384430240752</v>
      </c>
      <c r="D75" s="204">
        <f>'1b Historical level tables'!D68</f>
        <v>0.96494241915025136</v>
      </c>
      <c r="E75" s="204">
        <f>'1b Historical level tables'!E68</f>
        <v>1.0121381069261055</v>
      </c>
      <c r="F75" s="204">
        <f>'1b Historical level tables'!F68</f>
        <v>1.1185902628474014</v>
      </c>
      <c r="G75" s="204">
        <f>'1b Historical level tables'!G68</f>
        <v>1.1571549138539119</v>
      </c>
      <c r="H75" s="204">
        <f>'1b Historical level tables'!H68</f>
        <v>1.1634144342528536</v>
      </c>
      <c r="I75" s="204">
        <f>'1b Historical level tables'!I68</f>
        <v>1.1999166847172302</v>
      </c>
      <c r="J75" s="204">
        <f>'1b Historical level tables'!J68</f>
        <v>1.2003302909580229</v>
      </c>
      <c r="K75" s="204">
        <f>'1b Historical level tables'!K68</f>
        <v>1.225784724386396</v>
      </c>
      <c r="L75" s="204">
        <f>'1b Historical level tables'!L68</f>
        <v>1.2281847708854403</v>
      </c>
      <c r="M75" s="204">
        <f>'1b Historical level tables'!M68</f>
        <v>1.3479274663842966</v>
      </c>
      <c r="N75" s="172"/>
      <c r="O75" s="204">
        <f>'1b Historical level tables'!O68</f>
        <v>1.4103099607941125</v>
      </c>
      <c r="P75" s="204">
        <f>'1b Historical level tables'!P68</f>
        <v>1.4103099607941125</v>
      </c>
      <c r="Q75" s="204">
        <f>'1b Historical level tables'!Q68</f>
        <v>1.4965816568244248</v>
      </c>
      <c r="R75" s="204">
        <f>'1b Historical level tables'!R68</f>
        <v>1.4965816568244248</v>
      </c>
      <c r="S75" s="204">
        <f>'1b Historical level tables'!S68</f>
        <v>1.5227714053575176</v>
      </c>
      <c r="T75" s="204">
        <f>'1b Historical level tables'!T68</f>
        <v>1.5217452953623134</v>
      </c>
      <c r="U75" s="204">
        <f>'1b Historical level tables'!U68</f>
        <v>1.5644509701708686</v>
      </c>
      <c r="V75" s="204">
        <f>'1b Historical level tables'!V68</f>
        <v>1.5668951204988084</v>
      </c>
      <c r="W75" s="204">
        <f>'1b Historical level tables'!W68</f>
        <v>1.6238937509221778</v>
      </c>
      <c r="X75" s="204">
        <f>'1b Historical level tables'!X68</f>
        <v>1.6234930367597948</v>
      </c>
      <c r="Y75" s="204">
        <f>'1b Historical level tables'!Y68</f>
        <v>1.6160278518401436</v>
      </c>
      <c r="Z75" s="204">
        <f>'1b Historical level tables'!Z68</f>
        <v>1.5986879794673985</v>
      </c>
      <c r="AA75" s="204">
        <f>'1b Historical level tables'!AA68</f>
        <v>1.7269445261778777</v>
      </c>
      <c r="AB75" s="204">
        <f>'1b Historical level tables'!AB68</f>
        <v>1.7848708636288944</v>
      </c>
      <c r="AC75" s="204">
        <f>'1b Historical level tables'!AC68</f>
        <v>1.5132928129391143</v>
      </c>
      <c r="AD75" s="144"/>
      <c r="AE75" s="175" t="s">
        <v>213</v>
      </c>
      <c r="AF75" s="204">
        <f>'1b Historical level tables'!AF68</f>
        <v>0.9602835381892072</v>
      </c>
      <c r="AG75" s="204">
        <f>'1b Historical level tables'!AG68</f>
        <v>0.9688437096578183</v>
      </c>
      <c r="AH75" s="204">
        <f>'1b Historical level tables'!AH68</f>
        <v>1.0160826228545514</v>
      </c>
      <c r="AI75" s="204">
        <f>'1b Historical level tables'!AI68</f>
        <v>1.1225311611442117</v>
      </c>
      <c r="AJ75" s="204">
        <f>'1b Historical level tables'!AJ68</f>
        <v>1.1611324864035819</v>
      </c>
      <c r="AK75" s="204">
        <f>'1b Historical level tables'!AK68</f>
        <v>1.1674233581995286</v>
      </c>
      <c r="AL75" s="204">
        <f>'1b Historical level tables'!AL68</f>
        <v>1.2039325283826847</v>
      </c>
      <c r="AM75" s="204">
        <f>'1b Historical level tables'!AM68</f>
        <v>1.2043586478406527</v>
      </c>
      <c r="AN75" s="204">
        <f>'1b Historical level tables'!AN68</f>
        <v>1.2298276376649981</v>
      </c>
      <c r="AO75" s="204">
        <f>'1b Historical level tables'!AO68</f>
        <v>1.2323112453940335</v>
      </c>
      <c r="AP75" s="204">
        <f>'1b Historical level tables'!AP68</f>
        <v>1.3517628002145414</v>
      </c>
      <c r="AQ75" s="172"/>
      <c r="AR75" s="204">
        <f>'1b Historical level tables'!AR68</f>
        <v>1.4143659416975116</v>
      </c>
      <c r="AS75" s="204">
        <f>'1b Historical level tables'!AS68</f>
        <v>1.4143659416975116</v>
      </c>
      <c r="AT75" s="204">
        <f>'1b Historical level tables'!AT68</f>
        <v>1.5006994033589645</v>
      </c>
      <c r="AU75" s="204">
        <f>'1b Historical level tables'!AU68</f>
        <v>1.5006994033589645</v>
      </c>
      <c r="AV75" s="204">
        <f>'1b Historical level tables'!AV68</f>
        <v>1.5214821047878382</v>
      </c>
      <c r="AW75" s="204">
        <f>'1b Historical level tables'!AW68</f>
        <v>1.5205231845539513</v>
      </c>
      <c r="AX75" s="204">
        <f>'1b Historical level tables'!AX68</f>
        <v>1.5626218595480901</v>
      </c>
      <c r="AY75" s="204">
        <f>'1b Historical level tables'!AY68</f>
        <v>1.5649848761749223</v>
      </c>
      <c r="AZ75" s="204">
        <f>'1b Historical level tables'!AZ68</f>
        <v>1.6215923162163819</v>
      </c>
      <c r="BA75" s="204">
        <f>'1b Historical level tables'!BA68</f>
        <v>1.6210940236115512</v>
      </c>
      <c r="BB75" s="204">
        <f>'1b Historical level tables'!BB68</f>
        <v>1.6146249223999833</v>
      </c>
      <c r="BC75" s="204">
        <f>'1b Historical level tables'!BC68</f>
        <v>1.5958002224052259</v>
      </c>
      <c r="BD75" s="204">
        <f>'1b Historical level tables'!BD68</f>
        <v>1.7242422339627894</v>
      </c>
      <c r="BE75" s="204">
        <f>'1b Historical level tables'!BE68</f>
        <v>1.7803536689702244</v>
      </c>
      <c r="BF75" s="204">
        <f>'1b Historical level tables'!BF68</f>
        <v>1.5083386533104257</v>
      </c>
      <c r="BH75" s="175" t="s">
        <v>213</v>
      </c>
      <c r="BI75" s="204">
        <f>'1b Historical level tables'!BI68</f>
        <v>1.3313563737099119</v>
      </c>
      <c r="BJ75" s="204">
        <f>'1b Historical level tables'!BJ68</f>
        <v>1.3453303193950956</v>
      </c>
      <c r="BK75" s="204">
        <f>'1b Historical level tables'!BK68</f>
        <v>1.3921514754585258</v>
      </c>
      <c r="BL75" s="204">
        <f>'1b Historical level tables'!BL68</f>
        <v>1.5201865163477373</v>
      </c>
      <c r="BM75" s="204">
        <f>'1b Historical level tables'!BM68</f>
        <v>1.5587305993916909</v>
      </c>
      <c r="BN75" s="204">
        <f>'1b Historical level tables'!BN68</f>
        <v>1.570079706555918</v>
      </c>
      <c r="BO75" s="204">
        <f>'1b Historical level tables'!BO68</f>
        <v>1.6043189335443675</v>
      </c>
      <c r="BP75" s="204">
        <f>'1b Historical level tables'!BP68</f>
        <v>1.5376161834451714</v>
      </c>
      <c r="BQ75" s="204">
        <f>'1b Historical level tables'!BQ68</f>
        <v>1.5663406693535709</v>
      </c>
      <c r="BR75" s="204">
        <f>'1b Historical level tables'!BR68</f>
        <v>1.5441497669586857</v>
      </c>
      <c r="BS75" s="204">
        <f>'1b Historical level tables'!BS68</f>
        <v>1.6067934940200319</v>
      </c>
      <c r="BT75" s="172"/>
      <c r="BU75" s="204">
        <f>'1b Historical level tables'!BU68</f>
        <v>1.6822693785510634</v>
      </c>
      <c r="BV75" s="204">
        <f>'1b Historical level tables'!BV68</f>
        <v>1.6822693785510634</v>
      </c>
      <c r="BW75" s="204">
        <f>'1b Historical level tables'!BW68</f>
        <v>1.7224381789721039</v>
      </c>
      <c r="BX75" s="204">
        <f>'1b Historical level tables'!BX68</f>
        <v>1.7224381789721039</v>
      </c>
      <c r="BY75" s="204">
        <f>'1b Historical level tables'!BY68</f>
        <v>1.7551867168913826</v>
      </c>
      <c r="BZ75" s="204">
        <f>'1b Historical level tables'!BZ68</f>
        <v>1.7540295128888239</v>
      </c>
      <c r="CA75" s="204">
        <f>'1b Historical level tables'!CA68</f>
        <v>1.7658967462791233</v>
      </c>
      <c r="CB75" s="204">
        <f>'1b Historical level tables'!CB68</f>
        <v>1.7677276747551134</v>
      </c>
      <c r="CC75" s="204">
        <f>'1b Historical level tables'!CC68</f>
        <v>1.821497029937067</v>
      </c>
      <c r="CD75" s="204">
        <f>'1b Historical level tables'!CD68</f>
        <v>1.8211953852810088</v>
      </c>
      <c r="CE75" s="204">
        <f>'1b Historical level tables'!CE68</f>
        <v>1.8846453764686828</v>
      </c>
      <c r="CF75" s="204">
        <f>'1b Historical level tables'!CF68</f>
        <v>1.8910253423820065</v>
      </c>
      <c r="CG75" s="204">
        <f>'1b Historical level tables'!CG68</f>
        <v>2.0945521865418391</v>
      </c>
      <c r="CH75" s="204">
        <f>'1b Historical level tables'!CH68</f>
        <v>2.1523791610713645</v>
      </c>
      <c r="CI75" s="204">
        <f>'1b Historical level tables'!CI68</f>
        <v>1.8416619885932892</v>
      </c>
      <c r="CJ75" s="144"/>
      <c r="CK75" s="175" t="s">
        <v>213</v>
      </c>
      <c r="CL75" s="204">
        <f t="shared" si="102"/>
        <v>2.2877902180123195</v>
      </c>
      <c r="CM75" s="204">
        <f t="shared" si="103"/>
        <v>2.310272738545347</v>
      </c>
      <c r="CN75" s="204">
        <f t="shared" si="104"/>
        <v>2.4042895823846315</v>
      </c>
      <c r="CO75" s="204">
        <f t="shared" si="105"/>
        <v>2.6387767791951386</v>
      </c>
      <c r="CP75" s="204">
        <f t="shared" si="106"/>
        <v>2.7158855132456026</v>
      </c>
      <c r="CQ75" s="204">
        <f t="shared" si="107"/>
        <v>2.7334941408087716</v>
      </c>
      <c r="CR75" s="204">
        <f t="shared" si="108"/>
        <v>2.8042356182615977</v>
      </c>
      <c r="CS75" s="204">
        <f t="shared" si="109"/>
        <v>2.7379464744031941</v>
      </c>
      <c r="CT75" s="204">
        <f t="shared" si="110"/>
        <v>2.7921253937399668</v>
      </c>
      <c r="CU75" s="204">
        <f t="shared" si="111"/>
        <v>2.772334537844126</v>
      </c>
      <c r="CV75" s="204">
        <f t="shared" si="112"/>
        <v>2.9547209604043285</v>
      </c>
      <c r="CW75" s="172"/>
      <c r="CX75" s="204">
        <f t="shared" si="88"/>
        <v>3.0925793393451757</v>
      </c>
      <c r="CY75" s="204">
        <f t="shared" si="89"/>
        <v>3.0925793393451757</v>
      </c>
      <c r="CZ75" s="204">
        <f t="shared" si="90"/>
        <v>3.2190198357965287</v>
      </c>
      <c r="DA75" s="204">
        <f t="shared" si="91"/>
        <v>3.2190198357965287</v>
      </c>
      <c r="DB75" s="204">
        <f t="shared" si="92"/>
        <v>3.2779581222489003</v>
      </c>
      <c r="DC75" s="204">
        <f t="shared" si="93"/>
        <v>3.2757748082511373</v>
      </c>
      <c r="DD75" s="204">
        <f t="shared" si="94"/>
        <v>3.3303477164499919</v>
      </c>
      <c r="DE75" s="204">
        <f t="shared" si="95"/>
        <v>3.3346227952539218</v>
      </c>
      <c r="DF75" s="204">
        <f t="shared" si="115"/>
        <v>3.4453907808592446</v>
      </c>
      <c r="DG75" s="204">
        <f t="shared" si="115"/>
        <v>3.4446884220408034</v>
      </c>
      <c r="DH75" s="204">
        <f>IFERROR(Y75+CE75,"-")</f>
        <v>3.5006732283088264</v>
      </c>
      <c r="DI75" s="204">
        <f t="shared" si="99"/>
        <v>3.489713321849405</v>
      </c>
      <c r="DJ75" s="204">
        <f t="shared" si="100"/>
        <v>3.8214967127197168</v>
      </c>
      <c r="DK75" s="204">
        <f t="shared" si="101"/>
        <v>3.9372500247002589</v>
      </c>
      <c r="DL75" s="204">
        <f t="shared" si="101"/>
        <v>3.3549548015324033</v>
      </c>
    </row>
    <row r="76" spans="2:116" s="158" customFormat="1" ht="10.5" customHeight="1">
      <c r="B76" s="174" t="s">
        <v>215</v>
      </c>
      <c r="C76" s="204">
        <f>'1b Historical level tables'!C69</f>
        <v>82.714973755382402</v>
      </c>
      <c r="D76" s="204">
        <f>'1b Historical level tables'!D69</f>
        <v>83.30462944093604</v>
      </c>
      <c r="E76" s="204">
        <f>'1b Historical level tables'!E69</f>
        <v>86.869961250180737</v>
      </c>
      <c r="F76" s="204">
        <f>'1b Historical level tables'!F69</f>
        <v>94.247238890788609</v>
      </c>
      <c r="G76" s="204">
        <f>'1b Historical level tables'!G69</f>
        <v>96.734713952828457</v>
      </c>
      <c r="H76" s="204">
        <f>'1b Historical level tables'!H69</f>
        <v>97.168507138888316</v>
      </c>
      <c r="I76" s="204">
        <f>'1b Historical level tables'!I69</f>
        <v>100.42294792546593</v>
      </c>
      <c r="J76" s="204">
        <f>'1b Historical level tables'!J69</f>
        <v>100.45161139447517</v>
      </c>
      <c r="K76" s="204">
        <f>'1b Historical level tables'!K69</f>
        <v>102.36163788093087</v>
      </c>
      <c r="L76" s="204">
        <f>'1b Historical level tables'!L69</f>
        <v>102.52796433266482</v>
      </c>
      <c r="M76" s="204">
        <f>'1b Historical level tables'!M69</f>
        <v>177.82465139176094</v>
      </c>
      <c r="N76" s="172"/>
      <c r="O76" s="204">
        <f>'1b Historical level tables'!O69</f>
        <v>182.1478421922848</v>
      </c>
      <c r="P76" s="204">
        <f>'1b Historical level tables'!P69</f>
        <v>182.1478421922848</v>
      </c>
      <c r="Q76" s="204">
        <f>'1b Historical level tables'!Q69</f>
        <v>206.85880395175917</v>
      </c>
      <c r="R76" s="204">
        <f>'1b Historical level tables'!R69</f>
        <v>206.85880395175917</v>
      </c>
      <c r="S76" s="204">
        <f>'1b Historical level tables'!S69</f>
        <v>208.67378876436524</v>
      </c>
      <c r="T76" s="204">
        <f>'1b Historical level tables'!T69</f>
        <v>208.60267796102917</v>
      </c>
      <c r="U76" s="204">
        <f>'1b Historical level tables'!U69</f>
        <v>229.00423297302081</v>
      </c>
      <c r="V76" s="204">
        <f>'1b Historical level tables'!V69</f>
        <v>229.17361587944052</v>
      </c>
      <c r="W76" s="204">
        <f>'1b Historical level tables'!W69</f>
        <v>233.12369766151809</v>
      </c>
      <c r="X76" s="204">
        <f>'1b Historical level tables'!X69</f>
        <v>233.09592763088943</v>
      </c>
      <c r="Y76" s="204">
        <f>'1b Historical level tables'!Y69</f>
        <v>207.1953852712787</v>
      </c>
      <c r="Z76" s="204">
        <f>'1b Historical level tables'!Z69</f>
        <v>205.99370878441624</v>
      </c>
      <c r="AA76" s="204">
        <f>'1b Historical level tables'!AA69</f>
        <v>214.8820600453183</v>
      </c>
      <c r="AB76" s="204">
        <f>'1b Historical level tables'!AB69</f>
        <v>218.89643317267547</v>
      </c>
      <c r="AC76" s="204">
        <f>'1b Historical level tables'!AC69</f>
        <v>228.49674669883487</v>
      </c>
      <c r="AD76" s="144"/>
      <c r="AE76" s="174" t="s">
        <v>215</v>
      </c>
      <c r="AF76" s="204">
        <f>'1b Historical level tables'!AF69</f>
        <v>82.98176272164126</v>
      </c>
      <c r="AG76" s="204">
        <f>'1b Historical level tables'!AG69</f>
        <v>83.574994122439222</v>
      </c>
      <c r="AH76" s="204">
        <f>'1b Historical level tables'!AH69</f>
        <v>87.143321511512255</v>
      </c>
      <c r="AI76" s="204">
        <f>'1b Historical level tables'!AI69</f>
        <v>94.520348445380094</v>
      </c>
      <c r="AJ76" s="204">
        <f>'1b Historical level tables'!AJ69</f>
        <v>97.010365082489656</v>
      </c>
      <c r="AK76" s="204">
        <f>'1b Historical level tables'!AK69</f>
        <v>97.446330962546412</v>
      </c>
      <c r="AL76" s="204">
        <f>'1b Historical level tables'!AL69</f>
        <v>100.70125129494622</v>
      </c>
      <c r="AM76" s="204">
        <f>'1b Historical level tables'!AM69</f>
        <v>100.73078194674262</v>
      </c>
      <c r="AN76" s="204">
        <f>'1b Historical level tables'!AN69</f>
        <v>102.64181721102538</v>
      </c>
      <c r="AO76" s="204">
        <f>'1b Historical level tables'!AO69</f>
        <v>102.8139345684324</v>
      </c>
      <c r="AP76" s="204">
        <f>'1b Historical level tables'!AP69</f>
        <v>178.0904451867786</v>
      </c>
      <c r="AQ76" s="172"/>
      <c r="AR76" s="204">
        <f>'1b Historical level tables'!AR69</f>
        <v>182.42892712636078</v>
      </c>
      <c r="AS76" s="204">
        <f>'1b Historical level tables'!AS69</f>
        <v>182.42892712636078</v>
      </c>
      <c r="AT76" s="204">
        <f>'1b Historical level tables'!AT69</f>
        <v>207.14416932718106</v>
      </c>
      <c r="AU76" s="204">
        <f>'1b Historical level tables'!AU69</f>
        <v>207.14416932718106</v>
      </c>
      <c r="AV76" s="204">
        <f>'1b Historical level tables'!AV69</f>
        <v>208.58443850008547</v>
      </c>
      <c r="AW76" s="204">
        <f>'1b Historical level tables'!AW69</f>
        <v>208.51798403761489</v>
      </c>
      <c r="AX76" s="204">
        <f>'1b Historical level tables'!AX69</f>
        <v>228.87747314572712</v>
      </c>
      <c r="AY76" s="204">
        <f>'1b Historical level tables'!AY69</f>
        <v>229.04123337749175</v>
      </c>
      <c r="AZ76" s="204">
        <f>'1b Historical level tables'!AZ69</f>
        <v>232.96420513974201</v>
      </c>
      <c r="BA76" s="204">
        <f>'1b Historical level tables'!BA69</f>
        <v>232.92967279175636</v>
      </c>
      <c r="BB76" s="204">
        <f>'1b Historical level tables'!BB69</f>
        <v>207.09816037338291</v>
      </c>
      <c r="BC76" s="204">
        <f>'1b Historical level tables'!BC69</f>
        <v>205.79358333442514</v>
      </c>
      <c r="BD76" s="204">
        <f>'1b Historical level tables'!BD69</f>
        <v>214.69478755877989</v>
      </c>
      <c r="BE76" s="204">
        <f>'1b Historical level tables'!BE69</f>
        <v>218.58338550477939</v>
      </c>
      <c r="BF76" s="204">
        <f>'1b Historical level tables'!BF69</f>
        <v>228.15341677056412</v>
      </c>
      <c r="BH76" s="174" t="s">
        <v>215</v>
      </c>
      <c r="BI76" s="204">
        <f>'1b Historical level tables'!BI69</f>
        <v>92.264788086701628</v>
      </c>
      <c r="BJ76" s="204">
        <f>'1b Historical level tables'!BJ69</f>
        <v>93.233201325138921</v>
      </c>
      <c r="BK76" s="204">
        <f>'1b Historical level tables'!BK69</f>
        <v>96.477970439909456</v>
      </c>
      <c r="BL76" s="204">
        <f>'1b Historical level tables'!BL69</f>
        <v>105.3509710493535</v>
      </c>
      <c r="BM76" s="204">
        <f>'1b Historical level tables'!BM69</f>
        <v>108.02212786677039</v>
      </c>
      <c r="BN76" s="204">
        <f>'1b Historical level tables'!BN69</f>
        <v>108.80863626388928</v>
      </c>
      <c r="BO76" s="204">
        <f>'1b Historical level tables'!BO69</f>
        <v>111.18146076431874</v>
      </c>
      <c r="BP76" s="204">
        <f>'1b Historical level tables'!BP69</f>
        <v>106.55887043145906</v>
      </c>
      <c r="BQ76" s="204">
        <f>'1b Historical level tables'!BQ69</f>
        <v>108.54951595475562</v>
      </c>
      <c r="BR76" s="204">
        <f>'1b Historical level tables'!BR69</f>
        <v>107.01165656012073</v>
      </c>
      <c r="BS76" s="204">
        <f>'1b Historical level tables'!BS69</f>
        <v>111.35295113489376</v>
      </c>
      <c r="BT76" s="172"/>
      <c r="BU76" s="204">
        <f>'1b Historical level tables'!BU69</f>
        <v>116.58353148845229</v>
      </c>
      <c r="BV76" s="204">
        <f>'1b Historical level tables'!BV69</f>
        <v>116.58353148845229</v>
      </c>
      <c r="BW76" s="204">
        <f>'1b Historical level tables'!BW69</f>
        <v>119.36728340621774</v>
      </c>
      <c r="BX76" s="204">
        <f>'1b Historical level tables'!BX69</f>
        <v>119.36728340621774</v>
      </c>
      <c r="BY76" s="204">
        <f>'1b Historical level tables'!BY69</f>
        <v>121.63680114837715</v>
      </c>
      <c r="BZ76" s="204">
        <f>'1b Historical level tables'!BZ69</f>
        <v>121.55660535393956</v>
      </c>
      <c r="CA76" s="204">
        <f>'1b Historical level tables'!CA69</f>
        <v>122.3790205956831</v>
      </c>
      <c r="CB76" s="204">
        <f>'1b Historical level tables'!CB69</f>
        <v>122.50590640265031</v>
      </c>
      <c r="CC76" s="204">
        <f>'1b Historical level tables'!CC69</f>
        <v>126.23219506539003</v>
      </c>
      <c r="CD76" s="204">
        <f>'1b Historical level tables'!CD69</f>
        <v>126.21129068485132</v>
      </c>
      <c r="CE76" s="204">
        <f>'1b Historical level tables'!CE69</f>
        <v>130.60846044843666</v>
      </c>
      <c r="CF76" s="204">
        <f>'1b Historical level tables'!CF69</f>
        <v>131.05060067070704</v>
      </c>
      <c r="CG76" s="204">
        <f>'1b Historical level tables'!CG69</f>
        <v>145.15528482378238</v>
      </c>
      <c r="CH76" s="204">
        <f>'1b Historical level tables'!CH69</f>
        <v>149.16277196698385</v>
      </c>
      <c r="CI76" s="204">
        <f>'1b Historical level tables'!CI69</f>
        <v>127.6296538329543</v>
      </c>
      <c r="CJ76" s="144"/>
      <c r="CK76" s="174" t="s">
        <v>215</v>
      </c>
      <c r="CL76" s="204">
        <f t="shared" si="102"/>
        <v>174.97976184208403</v>
      </c>
      <c r="CM76" s="204">
        <f t="shared" si="103"/>
        <v>176.53783076607496</v>
      </c>
      <c r="CN76" s="204">
        <f t="shared" si="104"/>
        <v>183.34793169009021</v>
      </c>
      <c r="CO76" s="204">
        <f t="shared" si="105"/>
        <v>199.59820994014211</v>
      </c>
      <c r="CP76" s="204">
        <f t="shared" si="106"/>
        <v>204.75684181959883</v>
      </c>
      <c r="CQ76" s="204">
        <f t="shared" si="107"/>
        <v>205.97714340277759</v>
      </c>
      <c r="CR76" s="204">
        <f t="shared" si="108"/>
        <v>211.60440868978469</v>
      </c>
      <c r="CS76" s="204">
        <f t="shared" si="109"/>
        <v>207.01048182593422</v>
      </c>
      <c r="CT76" s="204">
        <f t="shared" si="110"/>
        <v>210.91115383568649</v>
      </c>
      <c r="CU76" s="204">
        <f t="shared" si="111"/>
        <v>209.53962089278554</v>
      </c>
      <c r="CV76" s="204">
        <f t="shared" si="112"/>
        <v>289.17760252665471</v>
      </c>
      <c r="CW76" s="172"/>
      <c r="CX76" s="204">
        <f t="shared" si="88"/>
        <v>298.73137368073708</v>
      </c>
      <c r="CY76" s="204">
        <f t="shared" si="89"/>
        <v>298.73137368073708</v>
      </c>
      <c r="CZ76" s="204">
        <f t="shared" si="90"/>
        <v>326.22608735797689</v>
      </c>
      <c r="DA76" s="204">
        <f t="shared" si="91"/>
        <v>326.22608735797689</v>
      </c>
      <c r="DB76" s="204">
        <f t="shared" si="92"/>
        <v>330.31058991274239</v>
      </c>
      <c r="DC76" s="204">
        <f t="shared" si="93"/>
        <v>330.15928331496872</v>
      </c>
      <c r="DD76" s="204">
        <f t="shared" si="94"/>
        <v>351.38325356870394</v>
      </c>
      <c r="DE76" s="204">
        <f t="shared" si="95"/>
        <v>351.67952228209083</v>
      </c>
      <c r="DF76" s="204">
        <f t="shared" si="115"/>
        <v>359.35589272690811</v>
      </c>
      <c r="DG76" s="204">
        <f t="shared" si="115"/>
        <v>359.30721831574078</v>
      </c>
      <c r="DH76" s="204">
        <f>IFERROR(Y76+CE76,"-")</f>
        <v>337.80384571971535</v>
      </c>
      <c r="DI76" s="204">
        <f t="shared" si="99"/>
        <v>337.04430945512331</v>
      </c>
      <c r="DJ76" s="204">
        <f t="shared" si="100"/>
        <v>360.03734486910071</v>
      </c>
      <c r="DK76" s="204">
        <f t="shared" si="101"/>
        <v>368.0592051396593</v>
      </c>
      <c r="DL76" s="204">
        <f t="shared" si="101"/>
        <v>356.12640053178916</v>
      </c>
    </row>
    <row r="77" spans="2:116" s="158" customFormat="1" ht="10.5" customHeight="1">
      <c r="B77"/>
      <c r="C77"/>
      <c r="D77"/>
      <c r="E77"/>
      <c r="F77"/>
      <c r="G77"/>
      <c r="H77"/>
      <c r="I77"/>
      <c r="J77"/>
      <c r="K77"/>
      <c r="L77"/>
      <c r="M77"/>
      <c r="N77"/>
      <c r="O77"/>
      <c r="P77"/>
      <c r="Q77"/>
      <c r="R77"/>
      <c r="S77"/>
      <c r="T77"/>
      <c r="U77"/>
      <c r="V77"/>
      <c r="W77"/>
      <c r="X77"/>
      <c r="Y77"/>
      <c r="Z77"/>
      <c r="AA77"/>
      <c r="AB77"/>
      <c r="AC77"/>
      <c r="AD77" s="144"/>
      <c r="AE77"/>
      <c r="AF77"/>
      <c r="AG77"/>
      <c r="AH77"/>
      <c r="AI77"/>
      <c r="AJ77"/>
      <c r="AK77"/>
      <c r="AL77"/>
      <c r="AM77"/>
      <c r="AN77"/>
      <c r="AO77"/>
      <c r="AP77"/>
      <c r="AQ77"/>
      <c r="BH77"/>
      <c r="BI77"/>
      <c r="BJ77"/>
      <c r="BK77"/>
      <c r="BL77"/>
      <c r="BM77"/>
      <c r="BN77"/>
      <c r="BO77"/>
      <c r="BP77"/>
      <c r="BQ77"/>
      <c r="BR77"/>
      <c r="BS77"/>
      <c r="BT77"/>
      <c r="BU77"/>
      <c r="BV77"/>
      <c r="BW77"/>
      <c r="BX77"/>
      <c r="BY77"/>
      <c r="BZ77"/>
      <c r="CA77"/>
      <c r="CB77"/>
      <c r="CC77"/>
      <c r="CD77"/>
      <c r="CE77"/>
      <c r="CF77"/>
      <c r="CG77"/>
      <c r="CH77"/>
      <c r="CI77"/>
      <c r="CJ77" s="144"/>
      <c r="CK77" s="174" t="s">
        <v>216</v>
      </c>
      <c r="CL77" s="204">
        <f>CL76*1.05</f>
        <v>183.72874993418824</v>
      </c>
      <c r="CM77" s="204">
        <f t="shared" ref="CM77:CV77" si="116">CM76*1.05</f>
        <v>185.36472230437872</v>
      </c>
      <c r="CN77" s="204">
        <f t="shared" si="116"/>
        <v>192.51532827459474</v>
      </c>
      <c r="CO77" s="204">
        <f t="shared" si="116"/>
        <v>209.57812043714924</v>
      </c>
      <c r="CP77" s="204">
        <f t="shared" si="116"/>
        <v>214.99468391057877</v>
      </c>
      <c r="CQ77" s="204">
        <f t="shared" si="116"/>
        <v>216.27600057291647</v>
      </c>
      <c r="CR77" s="204">
        <f t="shared" si="116"/>
        <v>222.18462912427393</v>
      </c>
      <c r="CS77" s="204">
        <f t="shared" si="116"/>
        <v>217.36100591723095</v>
      </c>
      <c r="CT77" s="204">
        <f t="shared" si="116"/>
        <v>221.45671152747082</v>
      </c>
      <c r="CU77" s="204">
        <f t="shared" si="116"/>
        <v>220.01660193742481</v>
      </c>
      <c r="CV77" s="204">
        <f t="shared" si="116"/>
        <v>303.63648265298747</v>
      </c>
      <c r="CW77" s="172"/>
      <c r="CX77" s="204">
        <f t="shared" ref="CX77:DC77" si="117">CX76*1.05</f>
        <v>313.66794236477392</v>
      </c>
      <c r="CY77" s="204">
        <f t="shared" si="117"/>
        <v>313.66794236477392</v>
      </c>
      <c r="CZ77" s="204">
        <f t="shared" si="117"/>
        <v>342.53739172587575</v>
      </c>
      <c r="DA77" s="204">
        <f t="shared" si="117"/>
        <v>342.53739172587575</v>
      </c>
      <c r="DB77" s="204">
        <f t="shared" si="117"/>
        <v>346.8261194083795</v>
      </c>
      <c r="DC77" s="204">
        <f t="shared" si="117"/>
        <v>346.66724748071715</v>
      </c>
      <c r="DD77" s="204">
        <f t="shared" ref="DD77:DF77" si="118">DD76*1.05</f>
        <v>368.95241624713913</v>
      </c>
      <c r="DE77" s="204">
        <f t="shared" si="118"/>
        <v>369.26349839619536</v>
      </c>
      <c r="DF77" s="204">
        <f t="shared" si="118"/>
        <v>377.32368736325355</v>
      </c>
      <c r="DG77" s="204">
        <f t="shared" ref="DG77" si="119">DG76*1.05</f>
        <v>377.27257923152786</v>
      </c>
      <c r="DH77" s="204">
        <f>IFERROR(DH76*1.05,"-")</f>
        <v>354.69403800570115</v>
      </c>
      <c r="DI77" s="204">
        <f>IFERROR(DI76*1.05,"-")</f>
        <v>353.89652492787951</v>
      </c>
      <c r="DJ77" s="204">
        <f>IFERROR(DJ76*1.05,"-")</f>
        <v>378.03921211255573</v>
      </c>
      <c r="DK77" s="204">
        <f>IFERROR(DK76*1.05,"-")</f>
        <v>386.46216539664226</v>
      </c>
      <c r="DL77" s="204">
        <f>IFERROR(DL76*1.05,"-")</f>
        <v>373.93272055837861</v>
      </c>
    </row>
    <row r="78" spans="2:116" s="160" customFormat="1" ht="10.5" customHeight="1">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68"/>
      <c r="CV78" s="168"/>
      <c r="CW78" s="168"/>
      <c r="CX78" s="168"/>
      <c r="CY78" s="168"/>
      <c r="CZ78" s="168"/>
      <c r="DA78" s="168"/>
      <c r="DB78" s="168"/>
      <c r="DC78" s="168"/>
      <c r="DF78" s="168"/>
      <c r="DG78" s="168"/>
    </row>
    <row r="79" spans="2:116" s="158" customFormat="1" ht="38.25" customHeight="1">
      <c r="B79" s="170" t="s">
        <v>217</v>
      </c>
      <c r="C79" s="171" t="s">
        <v>176</v>
      </c>
      <c r="D79" s="171" t="s">
        <v>177</v>
      </c>
      <c r="E79" s="171" t="s">
        <v>178</v>
      </c>
      <c r="F79" s="171" t="s">
        <v>179</v>
      </c>
      <c r="G79" s="171" t="s">
        <v>180</v>
      </c>
      <c r="H79" s="171" t="s">
        <v>181</v>
      </c>
      <c r="I79" s="171" t="s">
        <v>182</v>
      </c>
      <c r="J79" s="171" t="s">
        <v>183</v>
      </c>
      <c r="K79" s="171" t="s">
        <v>184</v>
      </c>
      <c r="L79" s="171" t="s">
        <v>185</v>
      </c>
      <c r="M79" s="171" t="s">
        <v>186</v>
      </c>
      <c r="N79" s="172"/>
      <c r="O79" s="171" t="s">
        <v>187</v>
      </c>
      <c r="P79" s="171" t="s">
        <v>188</v>
      </c>
      <c r="Q79" s="171" t="s">
        <v>189</v>
      </c>
      <c r="R79" s="173" t="s">
        <v>190</v>
      </c>
      <c r="S79" s="173" t="s">
        <v>191</v>
      </c>
      <c r="T79" s="173" t="s">
        <v>192</v>
      </c>
      <c r="U79" s="173" t="s">
        <v>146</v>
      </c>
      <c r="V79" s="173" t="s">
        <v>147</v>
      </c>
      <c r="W79" s="173" t="s">
        <v>193</v>
      </c>
      <c r="X79" s="173" t="s">
        <v>194</v>
      </c>
      <c r="Y79" s="171" t="s">
        <v>195</v>
      </c>
      <c r="Z79" s="173" t="s">
        <v>196</v>
      </c>
      <c r="AA79" s="173" t="s">
        <v>197</v>
      </c>
      <c r="AB79" s="173" t="s">
        <v>198</v>
      </c>
      <c r="AC79" s="171" t="s">
        <v>199</v>
      </c>
      <c r="AD79" s="144"/>
      <c r="AE79" s="170" t="s">
        <v>217</v>
      </c>
      <c r="AF79" s="171" t="s">
        <v>176</v>
      </c>
      <c r="AG79" s="171" t="s">
        <v>177</v>
      </c>
      <c r="AH79" s="171" t="s">
        <v>178</v>
      </c>
      <c r="AI79" s="171" t="s">
        <v>179</v>
      </c>
      <c r="AJ79" s="171" t="s">
        <v>180</v>
      </c>
      <c r="AK79" s="171" t="s">
        <v>181</v>
      </c>
      <c r="AL79" s="171" t="s">
        <v>182</v>
      </c>
      <c r="AM79" s="171" t="s">
        <v>183</v>
      </c>
      <c r="AN79" s="171" t="s">
        <v>184</v>
      </c>
      <c r="AO79" s="171" t="s">
        <v>185</v>
      </c>
      <c r="AP79" s="171" t="s">
        <v>186</v>
      </c>
      <c r="AQ79" s="172"/>
      <c r="AR79" s="171" t="s">
        <v>187</v>
      </c>
      <c r="AS79" s="171" t="s">
        <v>188</v>
      </c>
      <c r="AT79" s="171" t="s">
        <v>189</v>
      </c>
      <c r="AU79" s="173" t="s">
        <v>190</v>
      </c>
      <c r="AV79" s="173" t="s">
        <v>191</v>
      </c>
      <c r="AW79" s="173" t="s">
        <v>192</v>
      </c>
      <c r="AX79" s="173" t="s">
        <v>146</v>
      </c>
      <c r="AY79" s="173" t="s">
        <v>147</v>
      </c>
      <c r="AZ79" s="173" t="s">
        <v>193</v>
      </c>
      <c r="BA79" s="173" t="s">
        <v>194</v>
      </c>
      <c r="BB79" s="171" t="s">
        <v>195</v>
      </c>
      <c r="BC79" s="173" t="s">
        <v>196</v>
      </c>
      <c r="BD79" s="173" t="s">
        <v>197</v>
      </c>
      <c r="BE79" s="173" t="s">
        <v>198</v>
      </c>
      <c r="BF79" s="171" t="s">
        <v>199</v>
      </c>
      <c r="BH79" s="170" t="s">
        <v>217</v>
      </c>
      <c r="BI79" s="171" t="s">
        <v>176</v>
      </c>
      <c r="BJ79" s="171" t="s">
        <v>177</v>
      </c>
      <c r="BK79" s="171" t="s">
        <v>178</v>
      </c>
      <c r="BL79" s="171" t="s">
        <v>179</v>
      </c>
      <c r="BM79" s="171" t="s">
        <v>180</v>
      </c>
      <c r="BN79" s="171" t="s">
        <v>181</v>
      </c>
      <c r="BO79" s="171" t="s">
        <v>182</v>
      </c>
      <c r="BP79" s="171" t="s">
        <v>183</v>
      </c>
      <c r="BQ79" s="171" t="s">
        <v>184</v>
      </c>
      <c r="BR79" s="171" t="s">
        <v>185</v>
      </c>
      <c r="BS79" s="171" t="s">
        <v>186</v>
      </c>
      <c r="BT79" s="172"/>
      <c r="BU79" s="171" t="s">
        <v>187</v>
      </c>
      <c r="BV79" s="171" t="s">
        <v>188</v>
      </c>
      <c r="BW79" s="171" t="s">
        <v>189</v>
      </c>
      <c r="BX79" s="173" t="s">
        <v>190</v>
      </c>
      <c r="BY79" s="173" t="s">
        <v>191</v>
      </c>
      <c r="BZ79" s="173" t="s">
        <v>192</v>
      </c>
      <c r="CA79" s="173" t="s">
        <v>146</v>
      </c>
      <c r="CB79" s="173" t="s">
        <v>147</v>
      </c>
      <c r="CC79" s="173" t="s">
        <v>193</v>
      </c>
      <c r="CD79" s="173" t="s">
        <v>194</v>
      </c>
      <c r="CE79" s="171" t="s">
        <v>195</v>
      </c>
      <c r="CF79" s="173" t="s">
        <v>196</v>
      </c>
      <c r="CG79" s="173" t="s">
        <v>197</v>
      </c>
      <c r="CH79" s="173" t="s">
        <v>198</v>
      </c>
      <c r="CI79" s="171" t="s">
        <v>199</v>
      </c>
      <c r="CJ79" s="144"/>
      <c r="CK79" s="170" t="s">
        <v>217</v>
      </c>
      <c r="CL79" s="171" t="s">
        <v>176</v>
      </c>
      <c r="CM79" s="171" t="s">
        <v>177</v>
      </c>
      <c r="CN79" s="171" t="s">
        <v>178</v>
      </c>
      <c r="CO79" s="171" t="s">
        <v>179</v>
      </c>
      <c r="CP79" s="171" t="s">
        <v>180</v>
      </c>
      <c r="CQ79" s="171" t="s">
        <v>181</v>
      </c>
      <c r="CR79" s="171" t="s">
        <v>182</v>
      </c>
      <c r="CS79" s="171" t="s">
        <v>183</v>
      </c>
      <c r="CT79" s="171" t="s">
        <v>184</v>
      </c>
      <c r="CU79" s="171" t="s">
        <v>185</v>
      </c>
      <c r="CV79" s="171" t="s">
        <v>186</v>
      </c>
      <c r="CW79" s="172"/>
      <c r="CX79" s="171" t="s">
        <v>187</v>
      </c>
      <c r="CY79" s="171" t="s">
        <v>188</v>
      </c>
      <c r="CZ79" s="171" t="s">
        <v>189</v>
      </c>
      <c r="DA79" s="173" t="s">
        <v>190</v>
      </c>
      <c r="DB79" s="173" t="s">
        <v>191</v>
      </c>
      <c r="DC79" s="173" t="s">
        <v>192</v>
      </c>
      <c r="DD79" s="173" t="s">
        <v>146</v>
      </c>
      <c r="DE79" s="173" t="s">
        <v>147</v>
      </c>
      <c r="DF79" s="173" t="s">
        <v>193</v>
      </c>
      <c r="DG79" s="173" t="s">
        <v>194</v>
      </c>
      <c r="DH79" s="171" t="s">
        <v>195</v>
      </c>
      <c r="DI79" s="173" t="s">
        <v>196</v>
      </c>
      <c r="DJ79" s="173" t="s">
        <v>197</v>
      </c>
      <c r="DK79" s="173" t="s">
        <v>198</v>
      </c>
      <c r="DL79" s="171" t="s">
        <v>199</v>
      </c>
    </row>
    <row r="80" spans="2:116" s="158" customFormat="1" ht="10.5" customHeight="1">
      <c r="B80" s="174" t="s">
        <v>200</v>
      </c>
      <c r="C80" s="204">
        <f>((IF('1b Historical level tables'!C73="-",0,'1b Historical level tables'!C73)-(IF('1b Historical level tables'!C55="-",0,'1b Historical level tables'!C55)))*'1c Consumption adjusted levels'!$C$7/3.1)+IF('1b Historical level tables'!C55="-",0,'1b Historical level tables'!C55)</f>
        <v>155.90441726789425</v>
      </c>
      <c r="D80" s="204">
        <f>((IF('1b Historical level tables'!D73="-",0,'1b Historical level tables'!D73)-(IF('1b Historical level tables'!D55="-",0,'1b Historical level tables'!D55)))*'1c Consumption adjusted levels'!$C$7/3.1)+IF('1b Historical level tables'!D55="-",0,'1b Historical level tables'!D55)</f>
        <v>149.18325460968612</v>
      </c>
      <c r="E80" s="204">
        <f>((IF('1b Historical level tables'!E73="-",0,'1b Historical level tables'!E73)-(IF('1b Historical level tables'!E55="-",0,'1b Historical level tables'!E55)))*'1c Consumption adjusted levels'!$C$7/3.1)+IF('1b Historical level tables'!E55="-",0,'1b Historical level tables'!E55)</f>
        <v>164.00030154598235</v>
      </c>
      <c r="F80" s="204">
        <f>((IF('1b Historical level tables'!F73="-",0,'1b Historical level tables'!F73)-(IF('1b Historical level tables'!F55="-",0,'1b Historical level tables'!F55)))*'1c Consumption adjusted levels'!$C$7/3.1)+IF('1b Historical level tables'!F55="-",0,'1b Historical level tables'!F55)</f>
        <v>179.11213462343758</v>
      </c>
      <c r="G80" s="204">
        <f>((IF('1b Historical level tables'!G73="-",0,'1b Historical level tables'!G73)-(IF('1b Historical level tables'!G55="-",0,'1b Historical level tables'!G55)))*'1c Consumption adjusted levels'!$C$7/3.1)+IF('1b Historical level tables'!G55="-",0,'1b Historical level tables'!G55)</f>
        <v>212.82249469929468</v>
      </c>
      <c r="H80" s="204">
        <f>((IF('1b Historical level tables'!H73="-",0,'1b Historical level tables'!H73)-(IF('1b Historical level tables'!H55="-",0,'1b Historical level tables'!H55)))*'1c Consumption adjusted levels'!$C$7/3.1)+IF('1b Historical level tables'!H55="-",0,'1b Historical level tables'!H55)</f>
        <v>192.33767067495862</v>
      </c>
      <c r="I80" s="204">
        <f>((IF('1b Historical level tables'!I73="-",0,'1b Historical level tables'!I73)-(IF('1b Historical level tables'!I55="-",0,'1b Historical level tables'!I55)))*'1c Consumption adjusted levels'!$C$7/3.1)+IF('1b Historical level tables'!I55="-",0,'1b Historical level tables'!I55)</f>
        <v>185.67579969586257</v>
      </c>
      <c r="J80" s="204">
        <f>((IF('1b Historical level tables'!J73="-",0,'1b Historical level tables'!J73)-(IF('1b Historical level tables'!J55="-",0,'1b Historical level tables'!J55)))*'1c Consumption adjusted levels'!$C$7/3.1)+IF('1b Historical level tables'!J55="-",0,'1b Historical level tables'!J55)</f>
        <v>162.24939907170486</v>
      </c>
      <c r="K80" s="204">
        <f>((IF('1b Historical level tables'!K73="-",0,'1b Historical level tables'!K73)-(IF('1b Historical level tables'!K55="-",0,'1b Historical level tables'!K55)))*'1c Consumption adjusted levels'!$C$7/3.1)+IF('1b Historical level tables'!K55="-",0,'1b Historical level tables'!K55)</f>
        <v>192.83894706919443</v>
      </c>
      <c r="L80" s="204">
        <f>((IF('1b Historical level tables'!L73="-",0,'1b Historical level tables'!L73)-(IF('1b Historical level tables'!L55="-",0,'1b Historical level tables'!L55)))*'1c Consumption adjusted levels'!$C$7/3.1)+IF('1b Historical level tables'!L55="-",0,'1b Historical level tables'!L55)</f>
        <v>242.04584304675112</v>
      </c>
      <c r="M80" s="204">
        <f>((IF('1b Historical level tables'!M73="-",0,'1b Historical level tables'!M73)-(IF('1b Historical level tables'!M55="-",0,'1b Historical level tables'!M55)))*'1c Consumption adjusted levels'!$C$7/3.1)+IF('1b Historical level tables'!M55="-",0,'1b Historical level tables'!M55)</f>
        <v>448.79754415583545</v>
      </c>
      <c r="N80" s="172"/>
      <c r="O80" s="204">
        <f>((IF('1b Historical level tables'!O73="-",0,'1b Historical level tables'!O73)-(IF('1b Historical level tables'!O55="-",0,'1b Historical level tables'!O55)))*'1c Consumption adjusted levels'!$C$7/3.1)+IF('1b Historical level tables'!O55="-",0,'1b Historical level tables'!O55)</f>
        <v>1005.5136076845566</v>
      </c>
      <c r="P80" s="204">
        <f>((IF('1b Historical level tables'!P73="-",0,'1b Historical level tables'!P73)-(IF('1b Historical level tables'!P55="-",0,'1b Historical level tables'!P55)))*'1c Consumption adjusted levels'!$C$7/3.1)+IF('1b Historical level tables'!P55="-",0,'1b Historical level tables'!P55)</f>
        <v>1391.0875001094882</v>
      </c>
      <c r="Q80" s="204">
        <f>((IF('1b Historical level tables'!Q73="-",0,'1b Historical level tables'!Q73)-(IF('1b Historical level tables'!Q55="-",0,'1b Historical level tables'!Q55)))*'1c Consumption adjusted levels'!$C$7/3.1)+IF('1b Historical level tables'!Q55="-",0,'1b Historical level tables'!Q55)</f>
        <v>949.320472505373</v>
      </c>
      <c r="R80" s="204">
        <f>((IF('1b Historical level tables'!R73="-",0,'1b Historical level tables'!R73)-(IF('1b Historical level tables'!R55="-",0,'1b Historical level tables'!R55)))*'1c Consumption adjusted levels'!$C$7/3.1)+IF('1b Historical level tables'!R55="-",0,'1b Historical level tables'!R55)</f>
        <v>429.66879065618389</v>
      </c>
      <c r="S80" s="204">
        <f>((IF('1b Historical level tables'!S73="-",0,'1b Historical level tables'!S73)-(IF('1b Historical level tables'!S55="-",0,'1b Historical level tables'!S55)))*'1c Consumption adjusted levels'!$C$7/3.1)+IF('1b Historical level tables'!S55="-",0,'1b Historical level tables'!S55)</f>
        <v>380.99959429095202</v>
      </c>
      <c r="T80" s="204">
        <f>((IF('1b Historical level tables'!T73="-",0,'1b Historical level tables'!T73)-(IF('1b Historical level tables'!T55="-",0,'1b Historical level tables'!T55)))*'1c Consumption adjusted levels'!$C$7/3.1)+IF('1b Historical level tables'!T55="-",0,'1b Historical level tables'!T55)</f>
        <v>412.38837562438863</v>
      </c>
      <c r="U80" s="204">
        <f>((IF('1b Historical level tables'!U73="-",0,'1b Historical level tables'!U73)-(IF('1b Historical level tables'!U55="-",0,'1b Historical level tables'!U55)))*'1c Consumption adjusted levels'!$C$7/3.1)+IF('1b Historical level tables'!U55="-",0,'1b Historical level tables'!U55)</f>
        <v>307.29200619142603</v>
      </c>
      <c r="V80" s="204">
        <f>((IF('1b Historical level tables'!V73="-",0,'1b Historical level tables'!V73)-(IF('1b Historical level tables'!V55="-",0,'1b Historical level tables'!V55)))*'1c Consumption adjusted levels'!$C$7/3.1)+IF('1b Historical level tables'!V55="-",0,'1b Historical level tables'!V55)</f>
        <v>261.26459396984194</v>
      </c>
      <c r="W80" s="204">
        <f>((IF('1b Historical level tables'!W73="-",0,'1b Historical level tables'!W73)-(IF('1b Historical level tables'!W55="-",0,'1b Historical level tables'!W55)))*'1c Consumption adjusted levels'!$C$7/3.1)+IF('1b Historical level tables'!W55="-",0,'1b Historical level tables'!W55)</f>
        <v>301.2131609460929</v>
      </c>
      <c r="X80" s="204">
        <f>((IF('1b Historical level tables'!X73="-",0,'1b Historical level tables'!X73)-(IF('1b Historical level tables'!X55="-",0,'1b Historical level tables'!X55)))*'1c Consumption adjusted levels'!$C$7/3.1)+IF('1b Historical level tables'!X55="-",0,'1b Historical level tables'!X55)</f>
        <v>309.98346980319485</v>
      </c>
      <c r="Y80" s="204">
        <f>((IF('1b Historical level tables'!Y73="-",0,'1b Historical level tables'!Y73)-(IF('1b Historical level tables'!Y55="-",0,'1b Historical level tables'!Y55)))*'1c Consumption adjusted levels'!$C$7/3.1)+IF('1b Historical level tables'!Y55="-",0,'1b Historical level tables'!Y55)</f>
        <v>337.29699490019135</v>
      </c>
      <c r="Z80" s="204">
        <f>((IF('1b Historical level tables'!Z73="-",0,'1b Historical level tables'!Z73)-(IF('1b Historical level tables'!Z55="-",0,'1b Historical level tables'!Z55)))*'1c Consumption adjusted levels'!$C$7/3.1)+IF('1b Historical level tables'!Z55="-",0,'1b Historical level tables'!Z55)</f>
        <v>302.25070946897603</v>
      </c>
      <c r="AA80" s="204">
        <f>((IF('1b Historical level tables'!AA73="-",0,'1b Historical level tables'!AA73)-(IF('1b Historical level tables'!AA55="-",0,'1b Historical level tables'!AA55)))*'1c Consumption adjusted levels'!$C$7/3.1)+IF('1b Historical level tables'!AA55="-",0,'1b Historical level tables'!AA55)</f>
        <v>302.84280359706713</v>
      </c>
      <c r="AB80" s="204">
        <f>((IF('1b Historical level tables'!AB73="-",0,'1b Historical level tables'!AB73)-(IF('1b Historical level tables'!AB55="-",0,'1b Historical level tables'!AB55)))*'1c Consumption adjusted levels'!$C$7/$D$7)+IF('1b Historical level tables'!AB55="-",0,'1b Historical level tables'!AB55)</f>
        <v>311.3397552471971</v>
      </c>
      <c r="AC80" s="204">
        <f>((IF('1b Historical level tables'!AC73="-",0,'1b Historical level tables'!AC73)-(IF('1b Historical level tables'!AC55="-",0,'1b Historical level tables'!AC55)))*'1c Consumption adjusted levels'!$C$7/$D$7)+IF('1b Historical level tables'!AC55="-",0,'1b Historical level tables'!AC55)</f>
        <v>298.38120440828499</v>
      </c>
      <c r="AD80" s="144"/>
      <c r="AE80" s="174" t="s">
        <v>200</v>
      </c>
      <c r="AF80" s="204">
        <f>((IF('1b Historical level tables'!AF73="-",0,'1b Historical level tables'!AF73)-(IF('1b Historical level tables'!AF55="-",0,'1b Historical level tables'!AF55)))*'1c Consumption adjusted levels'!$C$8/4.2)+IF('1b Historical level tables'!AF55="-",0,'1b Historical level tables'!AF55)</f>
        <v>226.16666492980605</v>
      </c>
      <c r="AG80" s="204">
        <f>((IF('1b Historical level tables'!AG73="-",0,'1b Historical level tables'!AG73)-(IF('1b Historical level tables'!AG55="-",0,'1b Historical level tables'!AG55)))*'1c Consumption adjusted levels'!$C$8/4.2)+IF('1b Historical level tables'!AG55="-",0,'1b Historical level tables'!AG55)</f>
        <v>216.71667203233801</v>
      </c>
      <c r="AH80" s="204">
        <f>((IF('1b Historical level tables'!AH73="-",0,'1b Historical level tables'!AH73)-(IF('1b Historical level tables'!AH55="-",0,'1b Historical level tables'!AH55)))*'1c Consumption adjusted levels'!$C$8/4.2)+IF('1b Historical level tables'!AH55="-",0,'1b Historical level tables'!AH55)</f>
        <v>237.68157317828059</v>
      </c>
      <c r="AI80" s="204">
        <f>((IF('1b Historical level tables'!AI73="-",0,'1b Historical level tables'!AI73)-(IF('1b Historical level tables'!AI55="-",0,'1b Historical level tables'!AI55)))*'1c Consumption adjusted levels'!$C$8/4.2)+IF('1b Historical level tables'!AI55="-",0,'1b Historical level tables'!AI55)</f>
        <v>260.32623700119535</v>
      </c>
      <c r="AJ80" s="204">
        <f>((IF('1b Historical level tables'!AJ73="-",0,'1b Historical level tables'!AJ73)-(IF('1b Historical level tables'!AJ55="-",0,'1b Historical level tables'!AJ55)))*'1c Consumption adjusted levels'!$C$8/4.2)+IF('1b Historical level tables'!AJ55="-",0,'1b Historical level tables'!AJ55)</f>
        <v>308.17593487294073</v>
      </c>
      <c r="AK80" s="204">
        <f>((IF('1b Historical level tables'!AK73="-",0,'1b Historical level tables'!AK73)-(IF('1b Historical level tables'!AK55="-",0,'1b Historical level tables'!AK55)))*'1c Consumption adjusted levels'!$C$8/4.2)+IF('1b Historical level tables'!AK55="-",0,'1b Historical level tables'!AK55)</f>
        <v>279.36327701404275</v>
      </c>
      <c r="AL80" s="204">
        <f>((IF('1b Historical level tables'!AL73="-",0,'1b Historical level tables'!AL73)-(IF('1b Historical level tables'!AL55="-",0,'1b Historical level tables'!AL55)))*'1c Consumption adjusted levels'!$C$8/4.2)+IF('1b Historical level tables'!AL55="-",0,'1b Historical level tables'!AL55)</f>
        <v>269.59714111455742</v>
      </c>
      <c r="AM80" s="204">
        <f>((IF('1b Historical level tables'!AM73="-",0,'1b Historical level tables'!AM73)-(IF('1b Historical level tables'!AM55="-",0,'1b Historical level tables'!AM55)))*'1c Consumption adjusted levels'!$C$8/4.2)+IF('1b Historical level tables'!AM55="-",0,'1b Historical level tables'!AM55)</f>
        <v>235.24936524828624</v>
      </c>
      <c r="AN80" s="204">
        <f>((IF('1b Historical level tables'!AN73="-",0,'1b Historical level tables'!AN73)-(IF('1b Historical level tables'!AN55="-",0,'1b Historical level tables'!AN55)))*'1c Consumption adjusted levels'!$C$8/4.2)+IF('1b Historical level tables'!AN55="-",0,'1b Historical level tables'!AN55)</f>
        <v>279.663438943686</v>
      </c>
      <c r="AO80" s="204">
        <f>((IF('1b Historical level tables'!AO73="-",0,'1b Historical level tables'!AO73)-(IF('1b Historical level tables'!AO55="-",0,'1b Historical level tables'!AO55)))*'1c Consumption adjusted levels'!$C$8/4.2)+IF('1b Historical level tables'!AO55="-",0,'1b Historical level tables'!AO55)</f>
        <v>352.97708076708869</v>
      </c>
      <c r="AP80" s="204">
        <f>((IF('1b Historical level tables'!AP73="-",0,'1b Historical level tables'!AP73)-(IF('1b Historical level tables'!AP55="-",0,'1b Historical level tables'!AP55)))*'1c Consumption adjusted levels'!$C$8/4.2)+IF('1b Historical level tables'!AP55="-",0,'1b Historical level tables'!AP55)</f>
        <v>637.86883617816898</v>
      </c>
      <c r="AQ80" s="172"/>
      <c r="AR80" s="204">
        <f>((IF('1b Historical level tables'!AR73="-",0,'1b Historical level tables'!AR73)-(IF('1b Historical level tables'!AR55="-",0,'1b Historical level tables'!AR55)))*'1c Consumption adjusted levels'!$C$8/4.2)+IF('1b Historical level tables'!AR55="-",0,'1b Historical level tables'!AR55)</f>
        <v>1404.751663852825</v>
      </c>
      <c r="AS80" s="204">
        <f>((IF('1b Historical level tables'!AS73="-",0,'1b Historical level tables'!AS73)-(IF('1b Historical level tables'!AS55="-",0,'1b Historical level tables'!AS55)))*'1c Consumption adjusted levels'!$C$8/4.2)+IF('1b Historical level tables'!AS55="-",0,'1b Historical level tables'!AS55)</f>
        <v>2050.6003254343541</v>
      </c>
      <c r="AT80" s="204">
        <f>((IF('1b Historical level tables'!AT73="-",0,'1b Historical level tables'!AT73)-(IF('1b Historical level tables'!AT55="-",0,'1b Historical level tables'!AT55)))*'1c Consumption adjusted levels'!$C$8/4.2)+IF('1b Historical level tables'!AT55="-",0,'1b Historical level tables'!AT55)</f>
        <v>1387.4638236146354</v>
      </c>
      <c r="AU80" s="204">
        <f>((IF('1b Historical level tables'!AU73="-",0,'1b Historical level tables'!AU73)-(IF('1b Historical level tables'!AU55="-",0,'1b Historical level tables'!AU55)))*'1c Consumption adjusted levels'!$C$8/4.2)+IF('1b Historical level tables'!AU55="-",0,'1b Historical level tables'!AU55)</f>
        <v>619.02384770664548</v>
      </c>
      <c r="AV80" s="204">
        <f>((IF('1b Historical level tables'!AV73="-",0,'1b Historical level tables'!AV73)-(IF('1b Historical level tables'!AV55="-",0,'1b Historical level tables'!AV55)))*'1c Consumption adjusted levels'!$C$8/4.2)+IF('1b Historical level tables'!AV55="-",0,'1b Historical level tables'!AV55)</f>
        <v>551.83510461059029</v>
      </c>
      <c r="AW80" s="204">
        <f>((IF('1b Historical level tables'!AW73="-",0,'1b Historical level tables'!AW73)-(IF('1b Historical level tables'!AW55="-",0,'1b Historical level tables'!AW55)))*'1c Consumption adjusted levels'!$C$8/4.2)+IF('1b Historical level tables'!AW55="-",0,'1b Historical level tables'!AW55)</f>
        <v>600.37633227709614</v>
      </c>
      <c r="AX80" s="204">
        <f>((IF('1b Historical level tables'!AX73="-",0,'1b Historical level tables'!AX73)-(IF('1b Historical level tables'!AX55="-",0,'1b Historical level tables'!AX55)))*'1c Consumption adjusted levels'!$C$8/4.2)+IF('1b Historical level tables'!AX55="-",0,'1b Historical level tables'!AX55)</f>
        <v>443.08462386660591</v>
      </c>
      <c r="AY80" s="204">
        <f>((IF('1b Historical level tables'!AY73="-",0,'1b Historical level tables'!AY73)-(IF('1b Historical level tables'!AY55="-",0,'1b Historical level tables'!AY55)))*'1c Consumption adjusted levels'!$C$8/4.2)+IF('1b Historical level tables'!AY55="-",0,'1b Historical level tables'!AY55)</f>
        <v>372.13007580088663</v>
      </c>
      <c r="AZ80" s="204">
        <f>((IF('1b Historical level tables'!AZ73="-",0,'1b Historical level tables'!AZ73)-(IF('1b Historical level tables'!AZ55="-",0,'1b Historical level tables'!AZ55)))*'1c Consumption adjusted levels'!$C$8/4.2)+IF('1b Historical level tables'!AZ55="-",0,'1b Historical level tables'!AZ55)</f>
        <v>434.32470549842611</v>
      </c>
      <c r="BA80" s="204">
        <f>((IF('1b Historical level tables'!BA73="-",0,'1b Historical level tables'!BA73)-(IF('1b Historical level tables'!BA55="-",0,'1b Historical level tables'!BA55)))*'1c Consumption adjusted levels'!$C$8/4.2)+IF('1b Historical level tables'!BA55="-",0,'1b Historical level tables'!BA55)</f>
        <v>451.7412591309012</v>
      </c>
      <c r="BB80" s="204">
        <f>((IF('1b Historical level tables'!BB73="-",0,'1b Historical level tables'!BB73)-(IF('1b Historical level tables'!BB55="-",0,'1b Historical level tables'!BB55)))*'1c Consumption adjusted levels'!$C$8/4.2)+IF('1b Historical level tables'!BB55="-",0,'1b Historical level tables'!BB55)</f>
        <v>490.03835655304511</v>
      </c>
      <c r="BC80" s="204">
        <f>((IF('1b Historical level tables'!BC73="-",0,'1b Historical level tables'!BC73)-(IF('1b Historical level tables'!BC55="-",0,'1b Historical level tables'!BC55)))*'1c Consumption adjusted levels'!$C$8/4.2)+IF('1b Historical level tables'!BC55="-",0,'1b Historical level tables'!BC55)</f>
        <v>437.50034376846804</v>
      </c>
      <c r="BD80" s="204">
        <f>((IF('1b Historical level tables'!BD73="-",0,'1b Historical level tables'!BD73)-(IF('1b Historical level tables'!BD55="-",0,'1b Historical level tables'!BD55)))*'1c Consumption adjusted levels'!$C$8/4.2)+IF('1b Historical level tables'!BD55="-",0,'1b Historical level tables'!BD55)</f>
        <v>439.97337747043252</v>
      </c>
      <c r="BE80" s="204">
        <f>((IF('1b Historical level tables'!BE73="-",0,'1b Historical level tables'!BE73)-(IF('1b Historical level tables'!BE55="-",0,'1b Historical level tables'!BE55)))*'1c Consumption adjusted levels'!$C$8/$D$8)+IF('1b Historical level tables'!BE55="-",0,'1b Historical level tables'!BE55)</f>
        <v>455.20280566706157</v>
      </c>
      <c r="BF80" s="204">
        <f>((IF('1b Historical level tables'!BF73="-",0,'1b Historical level tables'!BF73)-(IF('1b Historical level tables'!BF55="-",0,'1b Historical level tables'!BF55)))*'1c Consumption adjusted levels'!$C$8/$D$8)+IF('1b Historical level tables'!BF55="-",0,'1b Historical level tables'!BF55)</f>
        <v>430.37690013179059</v>
      </c>
      <c r="BH80" s="174" t="s">
        <v>200</v>
      </c>
      <c r="BI80" s="204">
        <f>((IF('1b Historical level tables'!BI73="-",0,'1b Historical level tables'!BI73)-(IF('1b Historical level tables'!BI55="-",0,'1b Historical level tables'!BI55)))*'1c Consumption adjusted levels'!$C$9/12)+IF('1b Historical level tables'!BI55="-",0,'1b Historical level tables'!BI55)</f>
        <v>192.38541666666666</v>
      </c>
      <c r="BJ80" s="204">
        <f>((IF('1b Historical level tables'!BJ73="-",0,'1b Historical level tables'!BJ73)-(IF('1b Historical level tables'!BJ55="-",0,'1b Historical level tables'!BJ55)))*'1c Consumption adjusted levels'!$C$9/12)+IF('1b Historical level tables'!BJ55="-",0,'1b Historical level tables'!BJ55)</f>
        <v>190.76583333333329</v>
      </c>
      <c r="BK80" s="204">
        <f>((IF('1b Historical level tables'!BK73="-",0,'1b Historical level tables'!BK73)-(IF('1b Historical level tables'!BK55="-",0,'1b Historical level tables'!BK55)))*'1c Consumption adjusted levels'!$C$9/12)+IF('1b Historical level tables'!BK55="-",0,'1b Historical level tables'!BK55)</f>
        <v>206.77958333333333</v>
      </c>
      <c r="BL80" s="204">
        <f>((IF('1b Historical level tables'!BL73="-",0,'1b Historical level tables'!BL73)-(IF('1b Historical level tables'!BL55="-",0,'1b Historical level tables'!BL55)))*'1c Consumption adjusted levels'!$C$9/12)+IF('1b Historical level tables'!BL55="-",0,'1b Historical level tables'!BL55)</f>
        <v>233.22000000000011</v>
      </c>
      <c r="BM80" s="204">
        <f>((IF('1b Historical level tables'!BM73="-",0,'1b Historical level tables'!BM73)-(IF('1b Historical level tables'!BM55="-",0,'1b Historical level tables'!BM55)))*'1c Consumption adjusted levels'!$C$9/12)+IF('1b Historical level tables'!BM55="-",0,'1b Historical level tables'!BM55)</f>
        <v>269.46416666666659</v>
      </c>
      <c r="BN80" s="204">
        <f>((IF('1b Historical level tables'!BN73="-",0,'1b Historical level tables'!BN73)-(IF('1b Historical level tables'!BN55="-",0,'1b Historical level tables'!BN55)))*'1c Consumption adjusted levels'!$C$9/12)+IF('1b Historical level tables'!BN55="-",0,'1b Historical level tables'!BN55)</f>
        <v>221.16416666666672</v>
      </c>
      <c r="BO80" s="204">
        <f>((IF('1b Historical level tables'!BO73="-",0,'1b Historical level tables'!BO73)-(IF('1b Historical level tables'!BO55="-",0,'1b Historical level tables'!BO55)))*'1c Consumption adjusted levels'!$C$9/12)+IF('1b Historical level tables'!BO55="-",0,'1b Historical level tables'!BO55)</f>
        <v>197.72333333333336</v>
      </c>
      <c r="BP80" s="204">
        <f>((IF('1b Historical level tables'!BP73="-",0,'1b Historical level tables'!BP73)-(IF('1b Historical level tables'!BP55="-",0,'1b Historical level tables'!BP55)))*'1c Consumption adjusted levels'!$C$9/12)+IF('1b Historical level tables'!BP55="-",0,'1b Historical level tables'!BP55)</f>
        <v>139.0829166666667</v>
      </c>
      <c r="BQ80" s="204">
        <f>((IF('1b Historical level tables'!BQ73="-",0,'1b Historical level tables'!BQ73)-(IF('1b Historical level tables'!BQ55="-",0,'1b Historical level tables'!BQ55)))*'1c Consumption adjusted levels'!$C$9/12)+IF('1b Historical level tables'!BQ55="-",0,'1b Historical level tables'!BQ55)</f>
        <v>179.27541666666664</v>
      </c>
      <c r="BR80" s="204">
        <f>((IF('1b Historical level tables'!BR73="-",0,'1b Historical level tables'!BR73)-(IF('1b Historical level tables'!BR55="-",0,'1b Historical level tables'!BR55)))*'1c Consumption adjusted levels'!$C$9/12)+IF('1b Historical level tables'!BR55="-",0,'1b Historical level tables'!BR55)</f>
        <v>264.9887500000001</v>
      </c>
      <c r="BS80" s="204">
        <f>((IF('1b Historical level tables'!BS73="-",0,'1b Historical level tables'!BS73)-(IF('1b Historical level tables'!BS55="-",0,'1b Historical level tables'!BS55)))*'1c Consumption adjusted levels'!$C$9/12)+IF('1b Historical level tables'!BS55="-",0,'1b Historical level tables'!BS55)</f>
        <v>562.35958333333303</v>
      </c>
      <c r="BT80" s="172"/>
      <c r="BU80" s="204">
        <f>((IF('1b Historical level tables'!BU73="-",0,'1b Historical level tables'!BU73)-(IF('1b Historical level tables'!BU55="-",0,'1b Historical level tables'!BU55)))*'1c Consumption adjusted levels'!$C$9/12)+IF('1b Historical level tables'!BU55="-",0,'1b Historical level tables'!BU55)</f>
        <v>1319.4342193423115</v>
      </c>
      <c r="BV80" s="204">
        <f>((IF('1b Historical level tables'!BV73="-",0,'1b Historical level tables'!BV73)-(IF('1b Historical level tables'!BV55="-",0,'1b Historical level tables'!BV55)))*'1c Consumption adjusted levels'!$C$9/12)+IF('1b Historical level tables'!BV55="-",0,'1b Historical level tables'!BV55)</f>
        <v>1563.9148782406958</v>
      </c>
      <c r="BW80" s="204">
        <f>((IF('1b Historical level tables'!BW73="-",0,'1b Historical level tables'!BW73)-(IF('1b Historical level tables'!BW55="-",0,'1b Historical level tables'!BW55)))*'1c Consumption adjusted levels'!$C$9/12)+IF('1b Historical level tables'!BW55="-",0,'1b Historical level tables'!BW55)</f>
        <v>1086.1980817632191</v>
      </c>
      <c r="BX80" s="204">
        <f>((IF('1b Historical level tables'!BX73="-",0,'1b Historical level tables'!BX73)-(IF('1b Historical level tables'!BX55="-",0,'1b Historical level tables'!BX55)))*'1c Consumption adjusted levels'!$C$9/12)+IF('1b Historical level tables'!BX55="-",0,'1b Historical level tables'!BX55)</f>
        <v>548.41830421309407</v>
      </c>
      <c r="BY80" s="204">
        <f>((IF('1b Historical level tables'!BY73="-",0,'1b Historical level tables'!BY73)-(IF('1b Historical level tables'!BY55="-",0,'1b Historical level tables'!BY55)))*'1c Consumption adjusted levels'!$C$9/12)+IF('1b Historical level tables'!BY55="-",0,'1b Historical level tables'!BY55)</f>
        <v>502.43927229075365</v>
      </c>
      <c r="BZ80" s="204">
        <f>((IF('1b Historical level tables'!BZ73="-",0,'1b Historical level tables'!BZ73)-(IF('1b Historical level tables'!BZ55="-",0,'1b Historical level tables'!BZ55)))*'1c Consumption adjusted levels'!$C$9/12)+IF('1b Historical level tables'!BZ55="-",0,'1b Historical level tables'!BZ55)</f>
        <v>557.99070540670186</v>
      </c>
      <c r="CA80" s="204">
        <f>((IF('1b Historical level tables'!CA73="-",0,'1b Historical level tables'!CA73)-(IF('1b Historical level tables'!CA55="-",0,'1b Historical level tables'!CA55)))*'1c Consumption adjusted levels'!$C$9/12)+IF('1b Historical level tables'!CA55="-",0,'1b Historical level tables'!CA55)</f>
        <v>392.51556679385232</v>
      </c>
      <c r="CB80" s="204">
        <f>((IF('1b Historical level tables'!CB73="-",0,'1b Historical level tables'!CB73)-(IF('1b Historical level tables'!CB55="-",0,'1b Historical level tables'!CB55)))*'1c Consumption adjusted levels'!$C$9/12)+IF('1b Historical level tables'!CB55="-",0,'1b Historical level tables'!CB55)</f>
        <v>333.03242164346898</v>
      </c>
      <c r="CC80" s="204">
        <f>((IF('1b Historical level tables'!CC73="-",0,'1b Historical level tables'!CC73)-(IF('1b Historical level tables'!CC55="-",0,'1b Historical level tables'!CC55)))*'1c Consumption adjusted levels'!$C$9/12)+IF('1b Historical level tables'!CC55="-",0,'1b Historical level tables'!CC55)</f>
        <v>416.45323275461004</v>
      </c>
      <c r="CD80" s="204">
        <f>((IF('1b Historical level tables'!CD73="-",0,'1b Historical level tables'!CD73)-(IF('1b Historical level tables'!CD55="-",0,'1b Historical level tables'!CD55)))*'1c Consumption adjusted levels'!$C$9/12)+IF('1b Historical level tables'!CD55="-",0,'1b Historical level tables'!CD55)</f>
        <v>426.91005889809657</v>
      </c>
      <c r="CE80" s="204">
        <f>((IF('1b Historical level tables'!CE73="-",0,'1b Historical level tables'!CE73)-(IF('1b Historical level tables'!CE55="-",0,'1b Historical level tables'!CE55)))*'1c Consumption adjusted levels'!$C$9/12)+IF('1b Historical level tables'!CE55="-",0,'1b Historical level tables'!CE55)</f>
        <v>478.78879136924775</v>
      </c>
      <c r="CF80" s="204">
        <f>((IF('1b Historical level tables'!CF73="-",0,'1b Historical level tables'!CF73)-(IF('1b Historical level tables'!CF55="-",0,'1b Historical level tables'!CF55)))*'1c Consumption adjusted levels'!$C$9/12)+IF('1b Historical level tables'!CF55="-",0,'1b Historical level tables'!CF55)</f>
        <v>408.02756029163356</v>
      </c>
      <c r="CG80" s="204">
        <f>((IF('1b Historical level tables'!CG73="-",0,'1b Historical level tables'!CG73)-(IF('1b Historical level tables'!CG55="-",0,'1b Historical level tables'!CG55)))*'1c Consumption adjusted levels'!$C$9/12)+IF('1b Historical level tables'!CG55="-",0,'1b Historical level tables'!CG55)</f>
        <v>393.12460423042711</v>
      </c>
      <c r="CH80" s="204">
        <f>((IF('1b Historical level tables'!CH73="-",0,'1b Historical level tables'!CH73)-(IF('1b Historical level tables'!CH55="-",0,'1b Historical level tables'!CH55)))*'1c Consumption adjusted levels'!$C$9/$D$9)+IF('1b Historical level tables'!CH55="-",0,'1b Historical level tables'!CH55)</f>
        <v>355.08668067017339</v>
      </c>
      <c r="CI80" s="204">
        <f>((IF('1b Historical level tables'!CI73="-",0,'1b Historical level tables'!CI73)-(IF('1b Historical level tables'!CI55="-",0,'1b Historical level tables'!CI55)))*'1c Consumption adjusted levels'!$C$9/$D$9)+IF('1b Historical level tables'!CI55="-",0,'1b Historical level tables'!CI55)</f>
        <v>311.0981101456469</v>
      </c>
      <c r="CJ80" s="144"/>
      <c r="CK80" s="174" t="s">
        <v>200</v>
      </c>
      <c r="CL80" s="204">
        <f t="shared" ref="CL80:CV80" si="120">IFERROR(C80+BI80,"-")</f>
        <v>348.28983393456087</v>
      </c>
      <c r="CM80" s="204">
        <f t="shared" si="120"/>
        <v>339.94908794301944</v>
      </c>
      <c r="CN80" s="204">
        <f t="shared" si="120"/>
        <v>370.77988487931566</v>
      </c>
      <c r="CO80" s="204">
        <f t="shared" si="120"/>
        <v>412.3321346234377</v>
      </c>
      <c r="CP80" s="204">
        <f t="shared" si="120"/>
        <v>482.28666136596127</v>
      </c>
      <c r="CQ80" s="204">
        <f t="shared" si="120"/>
        <v>413.50183734162533</v>
      </c>
      <c r="CR80" s="204">
        <f t="shared" si="120"/>
        <v>383.39913302919592</v>
      </c>
      <c r="CS80" s="204">
        <f t="shared" si="120"/>
        <v>301.33231573837156</v>
      </c>
      <c r="CT80" s="204">
        <f t="shared" si="120"/>
        <v>372.11436373586105</v>
      </c>
      <c r="CU80" s="204">
        <f t="shared" si="120"/>
        <v>507.03459304675118</v>
      </c>
      <c r="CV80" s="204">
        <f t="shared" si="120"/>
        <v>1011.1571274891685</v>
      </c>
      <c r="CW80" s="172"/>
      <c r="CX80" s="204">
        <f t="shared" ref="CX80:CX94" si="121">IFERROR(O80+BU80,"-")</f>
        <v>2324.9478270268683</v>
      </c>
      <c r="CY80" s="204">
        <f t="shared" ref="CY80:CY94" si="122">IFERROR(P80+BV80,"-")</f>
        <v>2955.0023783501838</v>
      </c>
      <c r="CZ80" s="204">
        <f t="shared" ref="CZ80:CZ94" si="123">IFERROR(Q80+BW80,"-")</f>
        <v>2035.5185542685922</v>
      </c>
      <c r="DA80" s="204">
        <f t="shared" ref="DA80:DA94" si="124">IFERROR(R80+BX80,"-")</f>
        <v>978.08709486927796</v>
      </c>
      <c r="DB80" s="204">
        <f t="shared" ref="DB80:DB94" si="125">IFERROR(S80+BY80,"-")</f>
        <v>883.43886658170572</v>
      </c>
      <c r="DC80" s="204">
        <f t="shared" ref="DC80:DC94" si="126">IFERROR(T80+BZ80,"-")</f>
        <v>970.37908103109044</v>
      </c>
      <c r="DD80" s="204">
        <f t="shared" ref="DD80:DD94" si="127">IFERROR(U80+CA80,"-")</f>
        <v>699.80757298527828</v>
      </c>
      <c r="DE80" s="204">
        <f t="shared" ref="DE80:DE94" si="128">IFERROR(V80+CB80,"-")</f>
        <v>594.29701561331092</v>
      </c>
      <c r="DF80" s="204">
        <f t="shared" ref="DF80:DF94" si="129">IFERROR(W80+CC80,"-")</f>
        <v>717.66639370070288</v>
      </c>
      <c r="DG80" s="204">
        <f t="shared" ref="DG80:DG94" si="130">IFERROR(X80+CD80,"-")</f>
        <v>736.89352870129142</v>
      </c>
      <c r="DH80" s="204">
        <f t="shared" ref="DH80:DH94" si="131">IFERROR(Y80+CE80,"-")</f>
        <v>816.08578626943904</v>
      </c>
      <c r="DI80" s="204">
        <f t="shared" ref="DI80:DI94" si="132">IFERROR(Z80+CF80,"-")</f>
        <v>710.27826976060965</v>
      </c>
      <c r="DJ80" s="204">
        <f t="shared" ref="DJ80:DJ94" si="133">IFERROR(AA80+CG80,"-")</f>
        <v>695.9674078274943</v>
      </c>
      <c r="DK80" s="204">
        <f t="shared" ref="DK80:DL94" si="134">IFERROR(AB80+CH80,"-")</f>
        <v>666.42643591737055</v>
      </c>
      <c r="DL80" s="204">
        <f t="shared" si="134"/>
        <v>609.47931455393189</v>
      </c>
    </row>
    <row r="81" spans="2:116" s="158" customFormat="1" ht="10.5" customHeight="1">
      <c r="B81" s="174" t="s">
        <v>201</v>
      </c>
      <c r="C81" s="204">
        <f>((IF('1b Historical level tables'!C74="-",0,'1b Historical level tables'!C74)-(IF('1b Historical level tables'!C56="-",0,'1b Historical level tables'!C56)))*'1c Consumption adjusted levels'!$C$7/3.1)+IF('1b Historical level tables'!C56="-",0,'1b Historical level tables'!C56)</f>
        <v>3.0178024987068612</v>
      </c>
      <c r="D81" s="204">
        <f>((IF('1b Historical level tables'!D74="-",0,'1b Historical level tables'!D74)-(IF('1b Historical level tables'!D56="-",0,'1b Historical level tables'!D56)))*'1c Consumption adjusted levels'!$C$7/3.1)+IF('1b Historical level tables'!D56="-",0,'1b Historical level tables'!D56)</f>
        <v>2.9275733668216319</v>
      </c>
      <c r="E81" s="204">
        <f>((IF('1b Historical level tables'!E74="-",0,'1b Historical level tables'!E74)-(IF('1b Historical level tables'!E56="-",0,'1b Historical level tables'!E56)))*'1c Consumption adjusted levels'!$C$7/3.1)+IF('1b Historical level tables'!E56="-",0,'1b Historical level tables'!E56)</f>
        <v>10.148867182390159</v>
      </c>
      <c r="F81" s="204">
        <f>((IF('1b Historical level tables'!F74="-",0,'1b Historical level tables'!F74)-(IF('1b Historical level tables'!F56="-",0,'1b Historical level tables'!F56)))*'1c Consumption adjusted levels'!$C$7/3.1)+IF('1b Historical level tables'!F56="-",0,'1b Historical level tables'!F56)</f>
        <v>9.6478018269985082</v>
      </c>
      <c r="G81" s="204">
        <f>((IF('1b Historical level tables'!G74="-",0,'1b Historical level tables'!G74)-(IF('1b Historical level tables'!G56="-",0,'1b Historical level tables'!G56)))*'1c Consumption adjusted levels'!$C$7/3.1)+IF('1b Historical level tables'!G56="-",0,'1b Historical level tables'!G56)</f>
        <v>12.962813788471427</v>
      </c>
      <c r="H81" s="204">
        <f>((IF('1b Historical level tables'!H74="-",0,'1b Historical level tables'!H74)-(IF('1b Historical level tables'!H56="-",0,'1b Historical level tables'!H56)))*'1c Consumption adjusted levels'!$C$7/3.1)+IF('1b Historical level tables'!H56="-",0,'1b Historical level tables'!H56)</f>
        <v>12.907024738230101</v>
      </c>
      <c r="I81" s="204">
        <f>((IF('1b Historical level tables'!I74="-",0,'1b Historical level tables'!I74)-(IF('1b Historical level tables'!I56="-",0,'1b Historical level tables'!I56)))*'1c Consumption adjusted levels'!$C$7/3.1)+IF('1b Historical level tables'!I56="-",0,'1b Historical level tables'!I56)</f>
        <v>15.369185645012525</v>
      </c>
      <c r="J81" s="204">
        <f>((IF('1b Historical level tables'!J74="-",0,'1b Historical level tables'!J74)-(IF('1b Historical level tables'!J56="-",0,'1b Historical level tables'!J56)))*'1c Consumption adjusted levels'!$C$7/3.1)+IF('1b Historical level tables'!J56="-",0,'1b Historical level tables'!J56)</f>
        <v>16.300531252799225</v>
      </c>
      <c r="K81" s="204">
        <f>((IF('1b Historical level tables'!K74="-",0,'1b Historical level tables'!K74)-(IF('1b Historical level tables'!K56="-",0,'1b Historical level tables'!K56)))*'1c Consumption adjusted levels'!$C$7/3.1)+IF('1b Historical level tables'!K56="-",0,'1b Historical level tables'!K56)</f>
        <v>12.462323766546612</v>
      </c>
      <c r="L81" s="204">
        <f>((IF('1b Historical level tables'!L74="-",0,'1b Historical level tables'!L74)-(IF('1b Historical level tables'!L56="-",0,'1b Historical level tables'!L56)))*'1c Consumption adjusted levels'!$C$7/3.1)+IF('1b Historical level tables'!L56="-",0,'1b Historical level tables'!L56)</f>
        <v>12.781381976151758</v>
      </c>
      <c r="M81" s="204">
        <f>((IF('1b Historical level tables'!M74="-",0,'1b Historical level tables'!M74)-(IF('1b Historical level tables'!M56="-",0,'1b Historical level tables'!M56)))*'1c Consumption adjusted levels'!$C$7/3.1)+IF('1b Historical level tables'!M56="-",0,'1b Historical level tables'!M56)</f>
        <v>8.027955576017515</v>
      </c>
      <c r="N81" s="172"/>
      <c r="O81" s="204">
        <f>((IF('1b Historical level tables'!O74="-",0,'1b Historical level tables'!O74)-(IF('1b Historical level tables'!O56="-",0,'1b Historical level tables'!O56)))*'1c Consumption adjusted levels'!$C$7/3.1)+IF('1b Historical level tables'!O56="-",0,'1b Historical level tables'!O56)</f>
        <v>10.165169355686436</v>
      </c>
      <c r="P81" s="204">
        <f>((IF('1b Historical level tables'!P74="-",0,'1b Historical level tables'!P74)-(IF('1b Historical level tables'!P56="-",0,'1b Historical level tables'!P56)))*'1c Consumption adjusted levels'!$C$7/3.1)+IF('1b Historical level tables'!P56="-",0,'1b Historical level tables'!P56)</f>
        <v>10.165169355686436</v>
      </c>
      <c r="Q81" s="204">
        <f>((IF('1b Historical level tables'!Q74="-",0,'1b Historical level tables'!Q74)-(IF('1b Historical level tables'!Q56="-",0,'1b Historical level tables'!Q56)))*'1c Consumption adjusted levels'!$C$7/3.1)+IF('1b Historical level tables'!Q56="-",0,'1b Historical level tables'!Q56)</f>
        <v>15.677465161842026</v>
      </c>
      <c r="R81" s="204">
        <f>((IF('1b Historical level tables'!R74="-",0,'1b Historical level tables'!R74)-(IF('1b Historical level tables'!R56="-",0,'1b Historical level tables'!R56)))*'1c Consumption adjusted levels'!$C$7/3.1)+IF('1b Historical level tables'!R56="-",0,'1b Historical level tables'!R56)</f>
        <v>15.677465161842026</v>
      </c>
      <c r="S81" s="204">
        <f>((IF('1b Historical level tables'!S74="-",0,'1b Historical level tables'!S74)-(IF('1b Historical level tables'!S56="-",0,'1b Historical level tables'!S56)))*'1c Consumption adjusted levels'!$C$7/3.1)+IF('1b Historical level tables'!S56="-",0,'1b Historical level tables'!S56)</f>
        <v>14.99509996659647</v>
      </c>
      <c r="T81" s="204">
        <f>((IF('1b Historical level tables'!T74="-",0,'1b Historical level tables'!T74)-(IF('1b Historical level tables'!T56="-",0,'1b Historical level tables'!T56)))*'1c Consumption adjusted levels'!$C$7/3.1)+IF('1b Historical level tables'!T56="-",0,'1b Historical level tables'!T56)</f>
        <v>14.99509996659647</v>
      </c>
      <c r="U81" s="204">
        <f>((IF('1b Historical level tables'!U74="-",0,'1b Historical level tables'!U74)-(IF('1b Historical level tables'!U56="-",0,'1b Historical level tables'!U56)))*'1c Consumption adjusted levels'!$C$7/3.1)+IF('1b Historical level tables'!U56="-",0,'1b Historical level tables'!U56)</f>
        <v>20.441897115770779</v>
      </c>
      <c r="V81" s="204">
        <f>((IF('1b Historical level tables'!V74="-",0,'1b Historical level tables'!V74)-(IF('1b Historical level tables'!V56="-",0,'1b Historical level tables'!V56)))*'1c Consumption adjusted levels'!$C$7/3.1)+IF('1b Historical level tables'!V56="-",0,'1b Historical level tables'!V56)</f>
        <v>18.824863196865326</v>
      </c>
      <c r="W81" s="204">
        <f>((IF('1b Historical level tables'!W74="-",0,'1b Historical level tables'!W74)-(IF('1b Historical level tables'!W56="-",0,'1b Historical level tables'!W56)))*'1c Consumption adjusted levels'!$C$7/3.1)+IF('1b Historical level tables'!W56="-",0,'1b Historical level tables'!W56)</f>
        <v>18.114702593767056</v>
      </c>
      <c r="X81" s="204">
        <f>((IF('1b Historical level tables'!X74="-",0,'1b Historical level tables'!X74)-(IF('1b Historical level tables'!X56="-",0,'1b Historical level tables'!X56)))*'1c Consumption adjusted levels'!$C$7/3.1)+IF('1b Historical level tables'!X56="-",0,'1b Historical level tables'!X56)</f>
        <v>18.114702593767056</v>
      </c>
      <c r="Y81" s="204">
        <f>((IF('1b Historical level tables'!Y74="-",0,'1b Historical level tables'!Y74)-(IF('1b Historical level tables'!Y56="-",0,'1b Historical level tables'!Y56)))*'1c Consumption adjusted levels'!$C$7/3.1)+IF('1b Historical level tables'!Y56="-",0,'1b Historical level tables'!Y56)</f>
        <v>24.69209794609964</v>
      </c>
      <c r="Z81" s="204">
        <f>((IF('1b Historical level tables'!Z74="-",0,'1b Historical level tables'!Z74)-(IF('1b Historical level tables'!Z56="-",0,'1b Historical level tables'!Z56)))*'1c Consumption adjusted levels'!$C$7/3.1)+IF('1b Historical level tables'!Z56="-",0,'1b Historical level tables'!Z56)</f>
        <v>24.061843814676173</v>
      </c>
      <c r="AA81" s="204">
        <f>((IF('1b Historical level tables'!AA74="-",0,'1b Historical level tables'!AA74)-(IF('1b Historical level tables'!AA56="-",0,'1b Historical level tables'!AA56)))*'1c Consumption adjusted levels'!$C$7/3.1)+IF('1b Historical level tables'!AA56="-",0,'1b Historical level tables'!AA56)</f>
        <v>23.660899140682417</v>
      </c>
      <c r="AB81" s="204">
        <f>((IF('1b Historical level tables'!AB74="-",0,'1b Historical level tables'!AB74)-(IF('1b Historical level tables'!AB56="-",0,'1b Historical level tables'!AB56)))*'1c Consumption adjusted levels'!$C$7/$D$7)+IF('1b Historical level tables'!AB56="-",0,'1b Historical level tables'!AB56)</f>
        <v>24.053416438725467</v>
      </c>
      <c r="AC81" s="204">
        <f>((IF('1b Historical level tables'!AC74="-",0,'1b Historical level tables'!AC74)-(IF('1b Historical level tables'!AC56="-",0,'1b Historical level tables'!AC56)))*'1c Consumption adjusted levels'!$C$7/$D$7)+IF('1b Historical level tables'!AC56="-",0,'1b Historical level tables'!AC56)</f>
        <v>42.671816390679375</v>
      </c>
      <c r="AD81" s="144"/>
      <c r="AE81" s="174" t="s">
        <v>201</v>
      </c>
      <c r="AF81" s="204">
        <f>((IF('1b Historical level tables'!AF74="-",0,'1b Historical level tables'!AF74)-(IF('1b Historical level tables'!AF56="-",0,'1b Historical level tables'!AF56)))*'1c Consumption adjusted levels'!$C$8/4.2)+IF('1b Historical level tables'!AF56="-",0,'1b Historical level tables'!AF56)</f>
        <v>3.4318500067423954</v>
      </c>
      <c r="AG81" s="204">
        <f>((IF('1b Historical level tables'!AG74="-",0,'1b Historical level tables'!AG74)-(IF('1b Historical level tables'!AG56="-",0,'1b Historical level tables'!AG56)))*'1c Consumption adjusted levels'!$C$8/4.2)+IF('1b Historical level tables'!AG56="-",0,'1b Historical level tables'!AG56)</f>
        <v>3.3292412883118923</v>
      </c>
      <c r="AH81" s="204">
        <f>((IF('1b Historical level tables'!AH74="-",0,'1b Historical level tables'!AH74)-(IF('1b Historical level tables'!AH56="-",0,'1b Historical level tables'!AH56)))*'1c Consumption adjusted levels'!$C$8/4.2)+IF('1b Historical level tables'!AH56="-",0,'1b Historical level tables'!AH56)</f>
        <v>11.541307738016066</v>
      </c>
      <c r="AI81" s="204">
        <f>((IF('1b Historical level tables'!AI74="-",0,'1b Historical level tables'!AI74)-(IF('1b Historical level tables'!AI56="-",0,'1b Historical level tables'!AI56)))*'1c Consumption adjusted levels'!$C$8/4.2)+IF('1b Historical level tables'!AI56="-",0,'1b Historical level tables'!AI56)</f>
        <v>10.971495426996002</v>
      </c>
      <c r="AJ81" s="204">
        <f>((IF('1b Historical level tables'!AJ74="-",0,'1b Historical level tables'!AJ74)-(IF('1b Historical level tables'!AJ56="-",0,'1b Historical level tables'!AJ56)))*'1c Consumption adjusted levels'!$C$8/4.2)+IF('1b Historical level tables'!AJ56="-",0,'1b Historical level tables'!AJ56)</f>
        <v>14.741329760952985</v>
      </c>
      <c r="AK81" s="204">
        <f>((IF('1b Historical level tables'!AK74="-",0,'1b Historical level tables'!AK74)-(IF('1b Historical level tables'!AK56="-",0,'1b Historical level tables'!AK56)))*'1c Consumption adjusted levels'!$C$8/4.2)+IF('1b Historical level tables'!AK56="-",0,'1b Historical level tables'!AK56)</f>
        <v>14.163052298014744</v>
      </c>
      <c r="AL81" s="204">
        <f>((IF('1b Historical level tables'!AL74="-",0,'1b Historical level tables'!AL74)-(IF('1b Historical level tables'!AL56="-",0,'1b Historical level tables'!AL56)))*'1c Consumption adjusted levels'!$C$8/4.2)+IF('1b Historical level tables'!AL56="-",0,'1b Historical level tables'!AL56)</f>
        <v>16.864801871612205</v>
      </c>
      <c r="AM81" s="204">
        <f>((IF('1b Historical level tables'!AM74="-",0,'1b Historical level tables'!AM74)-(IF('1b Historical level tables'!AM56="-",0,'1b Historical level tables'!AM56)))*'1c Consumption adjusted levels'!$C$8/4.2)+IF('1b Historical level tables'!AM56="-",0,'1b Historical level tables'!AM56)</f>
        <v>17.193251650420535</v>
      </c>
      <c r="AN81" s="204">
        <f>((IF('1b Historical level tables'!AN74="-",0,'1b Historical level tables'!AN74)-(IF('1b Historical level tables'!AN56="-",0,'1b Historical level tables'!AN56)))*'1c Consumption adjusted levels'!$C$8/4.2)+IF('1b Historical level tables'!AN56="-",0,'1b Historical level tables'!AN56)</f>
        <v>13.144838701466496</v>
      </c>
      <c r="AO81" s="204">
        <f>((IF('1b Historical level tables'!AO74="-",0,'1b Historical level tables'!AO74)-(IF('1b Historical level tables'!AO56="-",0,'1b Historical level tables'!AO56)))*'1c Consumption adjusted levels'!$C$8/4.2)+IF('1b Historical level tables'!AO56="-",0,'1b Historical level tables'!AO56)</f>
        <v>13.287206812312576</v>
      </c>
      <c r="AP81" s="204">
        <f>((IF('1b Historical level tables'!AP74="-",0,'1b Historical level tables'!AP74)-(IF('1b Historical level tables'!AP56="-",0,'1b Historical level tables'!AP56)))*'1c Consumption adjusted levels'!$C$8/4.2)+IF('1b Historical level tables'!AP56="-",0,'1b Historical level tables'!AP56)</f>
        <v>8.3456608003285204</v>
      </c>
      <c r="AQ81" s="172"/>
      <c r="AR81" s="204">
        <f>((IF('1b Historical level tables'!AR74="-",0,'1b Historical level tables'!AR74)-(IF('1b Historical level tables'!AR56="-",0,'1b Historical level tables'!AR56)))*'1c Consumption adjusted levels'!$C$8/4.2)+IF('1b Historical level tables'!AR56="-",0,'1b Historical level tables'!AR56)</f>
        <v>11.151335919266243</v>
      </c>
      <c r="AS81" s="204">
        <f>((IF('1b Historical level tables'!AS74="-",0,'1b Historical level tables'!AS74)-(IF('1b Historical level tables'!AS56="-",0,'1b Historical level tables'!AS56)))*'1c Consumption adjusted levels'!$C$8/4.2)+IF('1b Historical level tables'!AS56="-",0,'1b Historical level tables'!AS56)</f>
        <v>11.151335919266243</v>
      </c>
      <c r="AT81" s="204">
        <f>((IF('1b Historical level tables'!AT74="-",0,'1b Historical level tables'!AT74)-(IF('1b Historical level tables'!AT56="-",0,'1b Historical level tables'!AT56)))*'1c Consumption adjusted levels'!$C$8/4.2)+IF('1b Historical level tables'!AT56="-",0,'1b Historical level tables'!AT56)</f>
        <v>17.19849285605234</v>
      </c>
      <c r="AU81" s="204">
        <f>((IF('1b Historical level tables'!AU74="-",0,'1b Historical level tables'!AU74)-(IF('1b Historical level tables'!AU56="-",0,'1b Historical level tables'!AU56)))*'1c Consumption adjusted levels'!$C$8/4.2)+IF('1b Historical level tables'!AU56="-",0,'1b Historical level tables'!AU56)</f>
        <v>17.19849285605234</v>
      </c>
      <c r="AV81" s="204">
        <f>((IF('1b Historical level tables'!AV74="-",0,'1b Historical level tables'!AV74)-(IF('1b Historical level tables'!AV56="-",0,'1b Historical level tables'!AV56)))*'1c Consumption adjusted levels'!$C$8/4.2)+IF('1b Historical level tables'!AV56="-",0,'1b Historical level tables'!AV56)</f>
        <v>17.102063665129251</v>
      </c>
      <c r="AW81" s="204">
        <f>((IF('1b Historical level tables'!AW74="-",0,'1b Historical level tables'!AW74)-(IF('1b Historical level tables'!AW56="-",0,'1b Historical level tables'!AW56)))*'1c Consumption adjusted levels'!$C$8/4.2)+IF('1b Historical level tables'!AW56="-",0,'1b Historical level tables'!AW56)</f>
        <v>17.102063665129251</v>
      </c>
      <c r="AX81" s="204">
        <f>((IF('1b Historical level tables'!AX74="-",0,'1b Historical level tables'!AX74)-(IF('1b Historical level tables'!AX56="-",0,'1b Historical level tables'!AX56)))*'1c Consumption adjusted levels'!$C$8/4.2)+IF('1b Historical level tables'!AX56="-",0,'1b Historical level tables'!AX56)</f>
        <v>23.313815798136314</v>
      </c>
      <c r="AY81" s="204">
        <f>((IF('1b Historical level tables'!AY74="-",0,'1b Historical level tables'!AY74)-(IF('1b Historical level tables'!AY56="-",0,'1b Historical level tables'!AY56)))*'1c Consumption adjusted levels'!$C$8/4.2)+IF('1b Historical level tables'!AY56="-",0,'1b Historical level tables'!AY56)</f>
        <v>21.469601892196248</v>
      </c>
      <c r="AZ81" s="204">
        <f>((IF('1b Historical level tables'!AZ74="-",0,'1b Historical level tables'!AZ74)-(IF('1b Historical level tables'!AZ56="-",0,'1b Historical level tables'!AZ56)))*'1c Consumption adjusted levels'!$C$8/4.2)+IF('1b Historical level tables'!AZ56="-",0,'1b Historical level tables'!AZ56)</f>
        <v>22.099742168517036</v>
      </c>
      <c r="BA81" s="204">
        <f>((IF('1b Historical level tables'!BA74="-",0,'1b Historical level tables'!BA74)-(IF('1b Historical level tables'!BA56="-",0,'1b Historical level tables'!BA56)))*'1c Consumption adjusted levels'!$C$8/4.2)+IF('1b Historical level tables'!BA56="-",0,'1b Historical level tables'!BA56)</f>
        <v>22.099742168517036</v>
      </c>
      <c r="BB81" s="204">
        <f>((IF('1b Historical level tables'!BB74="-",0,'1b Historical level tables'!BB74)-(IF('1b Historical level tables'!BB56="-",0,'1b Historical level tables'!BB56)))*'1c Consumption adjusted levels'!$C$8/4.2)+IF('1b Historical level tables'!BB56="-",0,'1b Historical level tables'!BB56)</f>
        <v>30.124293738547799</v>
      </c>
      <c r="BC81" s="204">
        <f>((IF('1b Historical level tables'!BC74="-",0,'1b Historical level tables'!BC74)-(IF('1b Historical level tables'!BC56="-",0,'1b Historical level tables'!BC56)))*'1c Consumption adjusted levels'!$C$8/4.2)+IF('1b Historical level tables'!BC56="-",0,'1b Historical level tables'!BC56)</f>
        <v>29.355385376594182</v>
      </c>
      <c r="BD81" s="204">
        <f>((IF('1b Historical level tables'!BD74="-",0,'1b Historical level tables'!BD74)-(IF('1b Historical level tables'!BD56="-",0,'1b Historical level tables'!BD56)))*'1c Consumption adjusted levels'!$C$8/4.2)+IF('1b Historical level tables'!BD56="-",0,'1b Historical level tables'!BD56)</f>
        <v>28.883856184509586</v>
      </c>
      <c r="BE81" s="204">
        <f>((IF('1b Historical level tables'!BE74="-",0,'1b Historical level tables'!BE74)-(IF('1b Historical level tables'!BE56="-",0,'1b Historical level tables'!BE56)))*'1c Consumption adjusted levels'!$C$8/$D$8)+IF('1b Historical level tables'!BE56="-",0,'1b Historical level tables'!BE56)</f>
        <v>29.363017652570335</v>
      </c>
      <c r="BF81" s="204">
        <f>((IF('1b Historical level tables'!BF74="-",0,'1b Historical level tables'!BF74)-(IF('1b Historical level tables'!BF56="-",0,'1b Historical level tables'!BF56)))*'1c Consumption adjusted levels'!$C$8/$D$8)+IF('1b Historical level tables'!BF56="-",0,'1b Historical level tables'!BF56)</f>
        <v>52.091044670052121</v>
      </c>
      <c r="BH81" s="174" t="s">
        <v>201</v>
      </c>
      <c r="BI81" s="204">
        <f>((IF('1b Historical level tables'!BI74="-",0,'1b Historical level tables'!BI74)-(IF('1b Historical level tables'!BI56="-",0,'1b Historical level tables'!BI56)))*'1c Consumption adjusted levels'!$C$9/12)+IF('1b Historical level tables'!BI56="-",0,'1b Historical level tables'!BI56)</f>
        <v>0</v>
      </c>
      <c r="BJ81" s="204">
        <f>((IF('1b Historical level tables'!BJ74="-",0,'1b Historical level tables'!BJ74)-(IF('1b Historical level tables'!BJ56="-",0,'1b Historical level tables'!BJ56)))*'1c Consumption adjusted levels'!$C$9/12)+IF('1b Historical level tables'!BJ56="-",0,'1b Historical level tables'!BJ56)</f>
        <v>0</v>
      </c>
      <c r="BK81" s="204">
        <f>((IF('1b Historical level tables'!BK74="-",0,'1b Historical level tables'!BK74)-(IF('1b Historical level tables'!BK56="-",0,'1b Historical level tables'!BK56)))*'1c Consumption adjusted levels'!$C$9/12)+IF('1b Historical level tables'!BK56="-",0,'1b Historical level tables'!BK56)</f>
        <v>0</v>
      </c>
      <c r="BL81" s="204">
        <f>((IF('1b Historical level tables'!BL74="-",0,'1b Historical level tables'!BL74)-(IF('1b Historical level tables'!BL56="-",0,'1b Historical level tables'!BL56)))*'1c Consumption adjusted levels'!$C$9/12)+IF('1b Historical level tables'!BL56="-",0,'1b Historical level tables'!BL56)</f>
        <v>0</v>
      </c>
      <c r="BM81" s="204">
        <f>((IF('1b Historical level tables'!BM74="-",0,'1b Historical level tables'!BM74)-(IF('1b Historical level tables'!BM56="-",0,'1b Historical level tables'!BM56)))*'1c Consumption adjusted levels'!$C$9/12)+IF('1b Historical level tables'!BM56="-",0,'1b Historical level tables'!BM56)</f>
        <v>0</v>
      </c>
      <c r="BN81" s="204">
        <f>((IF('1b Historical level tables'!BN74="-",0,'1b Historical level tables'!BN74)-(IF('1b Historical level tables'!BN56="-",0,'1b Historical level tables'!BN56)))*'1c Consumption adjusted levels'!$C$9/12)+IF('1b Historical level tables'!BN56="-",0,'1b Historical level tables'!BN56)</f>
        <v>0</v>
      </c>
      <c r="BO81" s="204">
        <f>((IF('1b Historical level tables'!BO74="-",0,'1b Historical level tables'!BO74)-(IF('1b Historical level tables'!BO56="-",0,'1b Historical level tables'!BO56)))*'1c Consumption adjusted levels'!$C$9/12)+IF('1b Historical level tables'!BO56="-",0,'1b Historical level tables'!BO56)</f>
        <v>0</v>
      </c>
      <c r="BP81" s="204">
        <f>((IF('1b Historical level tables'!BP74="-",0,'1b Historical level tables'!BP74)-(IF('1b Historical level tables'!BP56="-",0,'1b Historical level tables'!BP56)))*'1c Consumption adjusted levels'!$C$9/12)+IF('1b Historical level tables'!BP56="-",0,'1b Historical level tables'!BP56)</f>
        <v>0</v>
      </c>
      <c r="BQ81" s="204">
        <f>((IF('1b Historical level tables'!BQ74="-",0,'1b Historical level tables'!BQ74)-(IF('1b Historical level tables'!BQ56="-",0,'1b Historical level tables'!BQ56)))*'1c Consumption adjusted levels'!$C$9/12)+IF('1b Historical level tables'!BQ56="-",0,'1b Historical level tables'!BQ56)</f>
        <v>0</v>
      </c>
      <c r="BR81" s="204">
        <f>((IF('1b Historical level tables'!BR74="-",0,'1b Historical level tables'!BR74)-(IF('1b Historical level tables'!BR56="-",0,'1b Historical level tables'!BR56)))*'1c Consumption adjusted levels'!$C$9/12)+IF('1b Historical level tables'!BR56="-",0,'1b Historical level tables'!BR56)</f>
        <v>0</v>
      </c>
      <c r="BS81" s="204">
        <f>((IF('1b Historical level tables'!BS74="-",0,'1b Historical level tables'!BS74)-(IF('1b Historical level tables'!BS56="-",0,'1b Historical level tables'!BS56)))*'1c Consumption adjusted levels'!$C$9/12)+IF('1b Historical level tables'!BS56="-",0,'1b Historical level tables'!BS56)</f>
        <v>0</v>
      </c>
      <c r="BT81" s="172"/>
      <c r="BU81" s="204">
        <f>((IF('1b Historical level tables'!BU74="-",0,'1b Historical level tables'!BU74)-(IF('1b Historical level tables'!BU56="-",0,'1b Historical level tables'!BU56)))*'1c Consumption adjusted levels'!$C$9/12)+IF('1b Historical level tables'!BU56="-",0,'1b Historical level tables'!BU56)</f>
        <v>0</v>
      </c>
      <c r="BV81" s="204">
        <f>((IF('1b Historical level tables'!BV74="-",0,'1b Historical level tables'!BV74)-(IF('1b Historical level tables'!BV56="-",0,'1b Historical level tables'!BV56)))*'1c Consumption adjusted levels'!$C$9/12)+IF('1b Historical level tables'!BV56="-",0,'1b Historical level tables'!BV56)</f>
        <v>0</v>
      </c>
      <c r="BW81" s="204">
        <f>((IF('1b Historical level tables'!BW74="-",0,'1b Historical level tables'!BW74)-(IF('1b Historical level tables'!BW56="-",0,'1b Historical level tables'!BW56)))*'1c Consumption adjusted levels'!$C$9/12)+IF('1b Historical level tables'!BW56="-",0,'1b Historical level tables'!BW56)</f>
        <v>0</v>
      </c>
      <c r="BX81" s="204">
        <f>((IF('1b Historical level tables'!BX74="-",0,'1b Historical level tables'!BX74)-(IF('1b Historical level tables'!BX56="-",0,'1b Historical level tables'!BX56)))*'1c Consumption adjusted levels'!$C$9/12)+IF('1b Historical level tables'!BX56="-",0,'1b Historical level tables'!BX56)</f>
        <v>0</v>
      </c>
      <c r="BY81" s="204">
        <f>((IF('1b Historical level tables'!BY74="-",0,'1b Historical level tables'!BY74)-(IF('1b Historical level tables'!BY56="-",0,'1b Historical level tables'!BY56)))*'1c Consumption adjusted levels'!$C$9/12)+IF('1b Historical level tables'!BY56="-",0,'1b Historical level tables'!BY56)</f>
        <v>0</v>
      </c>
      <c r="BZ81" s="204">
        <f>((IF('1b Historical level tables'!BZ74="-",0,'1b Historical level tables'!BZ74)-(IF('1b Historical level tables'!BZ56="-",0,'1b Historical level tables'!BZ56)))*'1c Consumption adjusted levels'!$C$9/12)+IF('1b Historical level tables'!BZ56="-",0,'1b Historical level tables'!BZ56)</f>
        <v>0</v>
      </c>
      <c r="CA81" s="204">
        <f>((IF('1b Historical level tables'!CA74="-",0,'1b Historical level tables'!CA74)-(IF('1b Historical level tables'!CA56="-",0,'1b Historical level tables'!CA56)))*'1c Consumption adjusted levels'!$C$9/12)+IF('1b Historical level tables'!CA56="-",0,'1b Historical level tables'!CA56)</f>
        <v>0</v>
      </c>
      <c r="CB81" s="204">
        <f>((IF('1b Historical level tables'!CB74="-",0,'1b Historical level tables'!CB74)-(IF('1b Historical level tables'!CB56="-",0,'1b Historical level tables'!CB56)))*'1c Consumption adjusted levels'!$C$9/12)+IF('1b Historical level tables'!CB56="-",0,'1b Historical level tables'!CB56)</f>
        <v>0</v>
      </c>
      <c r="CC81" s="204">
        <f>((IF('1b Historical level tables'!CC74="-",0,'1b Historical level tables'!CC74)-(IF('1b Historical level tables'!CC56="-",0,'1b Historical level tables'!CC56)))*'1c Consumption adjusted levels'!$C$9/12)+IF('1b Historical level tables'!CC56="-",0,'1b Historical level tables'!CC56)</f>
        <v>0</v>
      </c>
      <c r="CD81" s="204">
        <f>((IF('1b Historical level tables'!CD74="-",0,'1b Historical level tables'!CD74)-(IF('1b Historical level tables'!CD56="-",0,'1b Historical level tables'!CD56)))*'1c Consumption adjusted levels'!$C$9/12)+IF('1b Historical level tables'!CD56="-",0,'1b Historical level tables'!CD56)</f>
        <v>0</v>
      </c>
      <c r="CE81" s="204">
        <f>((IF('1b Historical level tables'!CE74="-",0,'1b Historical level tables'!CE74)-(IF('1b Historical level tables'!CE56="-",0,'1b Historical level tables'!CE56)))*'1c Consumption adjusted levels'!$C$9/12)+IF('1b Historical level tables'!CE56="-",0,'1b Historical level tables'!CE56)</f>
        <v>0</v>
      </c>
      <c r="CF81" s="204">
        <f>((IF('1b Historical level tables'!CF74="-",0,'1b Historical level tables'!CF74)-(IF('1b Historical level tables'!CF56="-",0,'1b Historical level tables'!CF56)))*'1c Consumption adjusted levels'!$C$9/12)+IF('1b Historical level tables'!CF56="-",0,'1b Historical level tables'!CF56)</f>
        <v>0</v>
      </c>
      <c r="CG81" s="204">
        <f>((IF('1b Historical level tables'!CG74="-",0,'1b Historical level tables'!CG74)-(IF('1b Historical level tables'!CG56="-",0,'1b Historical level tables'!CG56)))*'1c Consumption adjusted levels'!$C$9/12)+IF('1b Historical level tables'!CG56="-",0,'1b Historical level tables'!CG56)</f>
        <v>0</v>
      </c>
      <c r="CH81" s="204">
        <f>((IF('1b Historical level tables'!CH74="-",0,'1b Historical level tables'!CH74)-(IF('1b Historical level tables'!CH56="-",0,'1b Historical level tables'!CH56)))*'1c Consumption adjusted levels'!$C$9/$D$9)+IF('1b Historical level tables'!CH56="-",0,'1b Historical level tables'!CH56)</f>
        <v>0</v>
      </c>
      <c r="CI81" s="204">
        <f>((IF('1b Historical level tables'!CI74="-",0,'1b Historical level tables'!CI74)-(IF('1b Historical level tables'!CI56="-",0,'1b Historical level tables'!CI56)))*'1c Consumption adjusted levels'!$C$9/$D$9)+IF('1b Historical level tables'!CI56="-",0,'1b Historical level tables'!CI56)</f>
        <v>0</v>
      </c>
      <c r="CJ81" s="144"/>
      <c r="CK81" s="174" t="s">
        <v>201</v>
      </c>
      <c r="CL81" s="204">
        <f t="shared" ref="CL81:CL94" si="135">IFERROR(C81+BI81,"-")</f>
        <v>3.0178024987068612</v>
      </c>
      <c r="CM81" s="204">
        <f t="shared" ref="CM81:CM94" si="136">IFERROR(D81+BJ81,"-")</f>
        <v>2.9275733668216319</v>
      </c>
      <c r="CN81" s="204">
        <f t="shared" ref="CN81:CN94" si="137">IFERROR(E81+BK81,"-")</f>
        <v>10.148867182390159</v>
      </c>
      <c r="CO81" s="204">
        <f t="shared" ref="CO81:CO94" si="138">IFERROR(F81+BL81,"-")</f>
        <v>9.6478018269985082</v>
      </c>
      <c r="CP81" s="204">
        <f t="shared" ref="CP81:CP94" si="139">IFERROR(G81+BM81,"-")</f>
        <v>12.962813788471427</v>
      </c>
      <c r="CQ81" s="204">
        <f t="shared" ref="CQ81:CQ94" si="140">IFERROR(H81+BN81,"-")</f>
        <v>12.907024738230101</v>
      </c>
      <c r="CR81" s="204">
        <f t="shared" ref="CR81:CR94" si="141">IFERROR(I81+BO81,"-")</f>
        <v>15.369185645012525</v>
      </c>
      <c r="CS81" s="204">
        <f t="shared" ref="CS81:CS94" si="142">IFERROR(J81+BP81,"-")</f>
        <v>16.300531252799225</v>
      </c>
      <c r="CT81" s="204">
        <f t="shared" ref="CT81:CT94" si="143">IFERROR(K81+BQ81,"-")</f>
        <v>12.462323766546612</v>
      </c>
      <c r="CU81" s="204">
        <f t="shared" ref="CU81:CU94" si="144">IFERROR(L81+BR81,"-")</f>
        <v>12.781381976151758</v>
      </c>
      <c r="CV81" s="204">
        <f t="shared" ref="CV81:CV94" si="145">IFERROR(M81+BS81,"-")</f>
        <v>8.027955576017515</v>
      </c>
      <c r="CW81" s="172"/>
      <c r="CX81" s="204">
        <f t="shared" si="121"/>
        <v>10.165169355686436</v>
      </c>
      <c r="CY81" s="204">
        <f t="shared" si="122"/>
        <v>10.165169355686436</v>
      </c>
      <c r="CZ81" s="204">
        <f t="shared" si="123"/>
        <v>15.677465161842026</v>
      </c>
      <c r="DA81" s="204">
        <f t="shared" si="124"/>
        <v>15.677465161842026</v>
      </c>
      <c r="DB81" s="204">
        <f t="shared" si="125"/>
        <v>14.99509996659647</v>
      </c>
      <c r="DC81" s="204">
        <f t="shared" si="126"/>
        <v>14.99509996659647</v>
      </c>
      <c r="DD81" s="204">
        <f t="shared" si="127"/>
        <v>20.441897115770779</v>
      </c>
      <c r="DE81" s="204">
        <f t="shared" si="128"/>
        <v>18.824863196865326</v>
      </c>
      <c r="DF81" s="204">
        <f t="shared" si="129"/>
        <v>18.114702593767056</v>
      </c>
      <c r="DG81" s="204">
        <f t="shared" si="130"/>
        <v>18.114702593767056</v>
      </c>
      <c r="DH81" s="204">
        <f t="shared" si="131"/>
        <v>24.69209794609964</v>
      </c>
      <c r="DI81" s="204">
        <f t="shared" si="132"/>
        <v>24.061843814676173</v>
      </c>
      <c r="DJ81" s="204">
        <f t="shared" si="133"/>
        <v>23.660899140682417</v>
      </c>
      <c r="DK81" s="204">
        <f t="shared" si="134"/>
        <v>24.053416438725467</v>
      </c>
      <c r="DL81" s="204">
        <f t="shared" si="134"/>
        <v>42.671816390679375</v>
      </c>
    </row>
    <row r="82" spans="2:116" s="158" customFormat="1" ht="10.5" customHeight="1">
      <c r="B82" s="174" t="s">
        <v>202</v>
      </c>
      <c r="C82" s="204">
        <f>((IF('1b Historical level tables'!C75="-",0,'1b Historical level tables'!C75)-(IF('1b Historical level tables'!C57="-",0,'1b Historical level tables'!C57)))*'1c Consumption adjusted levels'!$C$7/3.1)+IF('1b Historical level tables'!C57="-",0,'1b Historical level tables'!C57)</f>
        <v>0</v>
      </c>
      <c r="D82" s="204">
        <f>((IF('1b Historical level tables'!D75="-",0,'1b Historical level tables'!D75)-(IF('1b Historical level tables'!D57="-",0,'1b Historical level tables'!D57)))*'1c Consumption adjusted levels'!$C$7/3.1)+IF('1b Historical level tables'!D57="-",0,'1b Historical level tables'!D57)</f>
        <v>0</v>
      </c>
      <c r="E82" s="204">
        <f>((IF('1b Historical level tables'!E75="-",0,'1b Historical level tables'!E75)-(IF('1b Historical level tables'!E57="-",0,'1b Historical level tables'!E57)))*'1c Consumption adjusted levels'!$C$7/3.1)+IF('1b Historical level tables'!E57="-",0,'1b Historical level tables'!E57)</f>
        <v>0</v>
      </c>
      <c r="F82" s="204">
        <f>((IF('1b Historical level tables'!F75="-",0,'1b Historical level tables'!F75)-(IF('1b Historical level tables'!F57="-",0,'1b Historical level tables'!F57)))*'1c Consumption adjusted levels'!$C$7/3.1)+IF('1b Historical level tables'!F57="-",0,'1b Historical level tables'!F57)</f>
        <v>0</v>
      </c>
      <c r="G82" s="204">
        <f>((IF('1b Historical level tables'!G75="-",0,'1b Historical level tables'!G75)-(IF('1b Historical level tables'!G57="-",0,'1b Historical level tables'!G57)))*'1c Consumption adjusted levels'!$C$7/3.1)+IF('1b Historical level tables'!G57="-",0,'1b Historical level tables'!G57)</f>
        <v>0</v>
      </c>
      <c r="H82" s="204">
        <f>((IF('1b Historical level tables'!H75="-",0,'1b Historical level tables'!H75)-(IF('1b Historical level tables'!H57="-",0,'1b Historical level tables'!H57)))*'1c Consumption adjusted levels'!$C$7/3.1)+IF('1b Historical level tables'!H57="-",0,'1b Historical level tables'!H57)</f>
        <v>0</v>
      </c>
      <c r="I82" s="204">
        <f>((IF('1b Historical level tables'!I75="-",0,'1b Historical level tables'!I75)-(IF('1b Historical level tables'!I57="-",0,'1b Historical level tables'!I57)))*'1c Consumption adjusted levels'!$C$7/3.1)+IF('1b Historical level tables'!I57="-",0,'1b Historical level tables'!I57)</f>
        <v>0</v>
      </c>
      <c r="J82" s="204">
        <f>((IF('1b Historical level tables'!J75="-",0,'1b Historical level tables'!J75)-(IF('1b Historical level tables'!J57="-",0,'1b Historical level tables'!J57)))*'1c Consumption adjusted levels'!$C$7/3.1)+IF('1b Historical level tables'!J57="-",0,'1b Historical level tables'!J57)</f>
        <v>3.9674909784417611</v>
      </c>
      <c r="K82" s="204">
        <f>((IF('1b Historical level tables'!K75="-",0,'1b Historical level tables'!K75)-(IF('1b Historical level tables'!K57="-",0,'1b Historical level tables'!K57)))*'1c Consumption adjusted levels'!$C$7/3.1)+IF('1b Historical level tables'!K57="-",0,'1b Historical level tables'!K57)</f>
        <v>8.8803891774565518</v>
      </c>
      <c r="L82" s="204">
        <f>((IF('1b Historical level tables'!L75="-",0,'1b Historical level tables'!L75)-(IF('1b Historical level tables'!L57="-",0,'1b Historical level tables'!L57)))*'1c Consumption adjusted levels'!$C$7/3.1)+IF('1b Historical level tables'!L57="-",0,'1b Historical level tables'!L57)</f>
        <v>3.9492994835300888</v>
      </c>
      <c r="M82" s="204">
        <f>((IF('1b Historical level tables'!M75="-",0,'1b Historical level tables'!M75)-(IF('1b Historical level tables'!M57="-",0,'1b Historical level tables'!M57)))*'1c Consumption adjusted levels'!$C$7/3.1)+IF('1b Historical level tables'!M57="-",0,'1b Historical level tables'!M57)</f>
        <v>0</v>
      </c>
      <c r="N82" s="172"/>
      <c r="O82" s="204">
        <f>((IF('1b Historical level tables'!O75="-",0,'1b Historical level tables'!O75)-(IF('1b Historical level tables'!O57="-",0,'1b Historical level tables'!O57)))*'1c Consumption adjusted levels'!$C$7/3.1)+IF('1b Historical level tables'!O57="-",0,'1b Historical level tables'!O57)</f>
        <v>18.060741298414388</v>
      </c>
      <c r="P82" s="204">
        <f>((IF('1b Historical level tables'!P75="-",0,'1b Historical level tables'!P75)-(IF('1b Historical level tables'!P57="-",0,'1b Historical level tables'!P57)))*'1c Consumption adjusted levels'!$C$7/3.1)+IF('1b Historical level tables'!P57="-",0,'1b Historical level tables'!P57)</f>
        <v>18.060741298414388</v>
      </c>
      <c r="Q82" s="204">
        <f>((IF('1b Historical level tables'!Q75="-",0,'1b Historical level tables'!Q75)-(IF('1b Historical level tables'!Q57="-",0,'1b Historical level tables'!Q57)))*'1c Consumption adjusted levels'!$C$7/3.1)+IF('1b Historical level tables'!Q57="-",0,'1b Historical level tables'!Q57)</f>
        <v>23.349322904003962</v>
      </c>
      <c r="R82" s="204">
        <f>((IF('1b Historical level tables'!R75="-",0,'1b Historical level tables'!R75)-(IF('1b Historical level tables'!R57="-",0,'1b Historical level tables'!R57)))*'1c Consumption adjusted levels'!$C$7/3.1)+IF('1b Historical level tables'!R57="-",0,'1b Historical level tables'!R57)</f>
        <v>30.679782855660278</v>
      </c>
      <c r="S82" s="204">
        <f>((IF('1b Historical level tables'!S75="-",0,'1b Historical level tables'!S75)-(IF('1b Historical level tables'!S57="-",0,'1b Historical level tables'!S57)))*'1c Consumption adjusted levels'!$C$7/3.1)+IF('1b Historical level tables'!S57="-",0,'1b Historical level tables'!S57)</f>
        <v>5.2885816055895738</v>
      </c>
      <c r="T82" s="204">
        <f>((IF('1b Historical level tables'!T75="-",0,'1b Historical level tables'!T75)-(IF('1b Historical level tables'!T57="-",0,'1b Historical level tables'!T57)))*'1c Consumption adjusted levels'!$C$7/3.1)+IF('1b Historical level tables'!T57="-",0,'1b Historical level tables'!T57)</f>
        <v>5.2885816055895738</v>
      </c>
      <c r="U82" s="204">
        <f>((IF('1b Historical level tables'!U75="-",0,'1b Historical level tables'!U75)-(IF('1b Historical level tables'!U57="-",0,'1b Historical level tables'!U57)))*'1c Consumption adjusted levels'!$C$7/3.1)+IF('1b Historical level tables'!U57="-",0,'1b Historical level tables'!U57)</f>
        <v>13.848077107019421</v>
      </c>
      <c r="V82" s="204">
        <f>((IF('1b Historical level tables'!V75="-",0,'1b Historical level tables'!V75)-(IF('1b Historical level tables'!V57="-",0,'1b Historical level tables'!V57)))*'1c Consumption adjusted levels'!$C$7/3.1)+IF('1b Historical level tables'!V57="-",0,'1b Historical level tables'!V57)</f>
        <v>13.848077107019421</v>
      </c>
      <c r="W82" s="204">
        <f>((IF('1b Historical level tables'!W75="-",0,'1b Historical level tables'!W75)-(IF('1b Historical level tables'!W57="-",0,'1b Historical level tables'!W57)))*'1c Consumption adjusted levels'!$C$7/3.1)+IF('1b Historical level tables'!W57="-",0,'1b Historical level tables'!W57)</f>
        <v>13.848077107019421</v>
      </c>
      <c r="X82" s="204">
        <f>((IF('1b Historical level tables'!X75="-",0,'1b Historical level tables'!X75)-(IF('1b Historical level tables'!X57="-",0,'1b Historical level tables'!X57)))*'1c Consumption adjusted levels'!$C$7/3.1)+IF('1b Historical level tables'!X57="-",0,'1b Historical level tables'!X57)</f>
        <v>13.848077107019421</v>
      </c>
      <c r="Y82" s="204">
        <f>((IF('1b Historical level tables'!Y75="-",0,'1b Historical level tables'!Y75)-(IF('1b Historical level tables'!Y57="-",0,'1b Historical level tables'!Y57)))*'1c Consumption adjusted levels'!$C$7/3.1)+IF('1b Historical level tables'!Y57="-",0,'1b Historical level tables'!Y57)</f>
        <v>13.848077107019421</v>
      </c>
      <c r="Z82" s="204">
        <f>((IF('1b Historical level tables'!Z75="-",0,'1b Historical level tables'!Z75)-(IF('1b Historical level tables'!Z57="-",0,'1b Historical level tables'!Z57)))*'1c Consumption adjusted levels'!$C$7/3.1)+IF('1b Historical level tables'!Z57="-",0,'1b Historical level tables'!Z57)</f>
        <v>0</v>
      </c>
      <c r="AA82" s="204">
        <f>((IF('1b Historical level tables'!AA75="-",0,'1b Historical level tables'!AA75)-(IF('1b Historical level tables'!AA57="-",0,'1b Historical level tables'!AA57)))*'1c Consumption adjusted levels'!$C$7/3.1)+IF('1b Historical level tables'!AA57="-",0,'1b Historical level tables'!AA57)</f>
        <v>0</v>
      </c>
      <c r="AB82" s="204">
        <f>((IF('1b Historical level tables'!AB75="-",0,'1b Historical level tables'!AB75)-(IF('1b Historical level tables'!AB57="-",0,'1b Historical level tables'!AB57)))*'1c Consumption adjusted levels'!$C$7/$D$7)+IF('1b Historical level tables'!AB57="-",0,'1b Historical level tables'!AB57)</f>
        <v>0</v>
      </c>
      <c r="AC82" s="204">
        <f>((IF('1b Historical level tables'!AC75="-",0,'1b Historical level tables'!AC75)-(IF('1b Historical level tables'!AC57="-",0,'1b Historical level tables'!AC57)))*'1c Consumption adjusted levels'!$C$7/$D$7)+IF('1b Historical level tables'!AC57="-",0,'1b Historical level tables'!AC57)</f>
        <v>0</v>
      </c>
      <c r="AD82" s="144"/>
      <c r="AE82" s="174" t="s">
        <v>202</v>
      </c>
      <c r="AF82" s="204">
        <f>((IF('1b Historical level tables'!AF75="-",0,'1b Historical level tables'!AF75)-(IF('1b Historical level tables'!AF57="-",0,'1b Historical level tables'!AF57)))*'1c Consumption adjusted levels'!$C$8/4.2)+IF('1b Historical level tables'!AF57="-",0,'1b Historical level tables'!AF57)</f>
        <v>0</v>
      </c>
      <c r="AG82" s="204">
        <f>((IF('1b Historical level tables'!AG75="-",0,'1b Historical level tables'!AG75)-(IF('1b Historical level tables'!AG57="-",0,'1b Historical level tables'!AG57)))*'1c Consumption adjusted levels'!$C$8/4.2)+IF('1b Historical level tables'!AG57="-",0,'1b Historical level tables'!AG57)</f>
        <v>0</v>
      </c>
      <c r="AH82" s="204">
        <f>((IF('1b Historical level tables'!AH75="-",0,'1b Historical level tables'!AH75)-(IF('1b Historical level tables'!AH57="-",0,'1b Historical level tables'!AH57)))*'1c Consumption adjusted levels'!$C$8/4.2)+IF('1b Historical level tables'!AH57="-",0,'1b Historical level tables'!AH57)</f>
        <v>0</v>
      </c>
      <c r="AI82" s="204">
        <f>((IF('1b Historical level tables'!AI75="-",0,'1b Historical level tables'!AI75)-(IF('1b Historical level tables'!AI57="-",0,'1b Historical level tables'!AI57)))*'1c Consumption adjusted levels'!$C$8/4.2)+IF('1b Historical level tables'!AI57="-",0,'1b Historical level tables'!AI57)</f>
        <v>0</v>
      </c>
      <c r="AJ82" s="204">
        <f>((IF('1b Historical level tables'!AJ75="-",0,'1b Historical level tables'!AJ75)-(IF('1b Historical level tables'!AJ57="-",0,'1b Historical level tables'!AJ57)))*'1c Consumption adjusted levels'!$C$8/4.2)+IF('1b Historical level tables'!AJ57="-",0,'1b Historical level tables'!AJ57)</f>
        <v>0</v>
      </c>
      <c r="AK82" s="204">
        <f>((IF('1b Historical level tables'!AK75="-",0,'1b Historical level tables'!AK75)-(IF('1b Historical level tables'!AK57="-",0,'1b Historical level tables'!AK57)))*'1c Consumption adjusted levels'!$C$8/4.2)+IF('1b Historical level tables'!AK57="-",0,'1b Historical level tables'!AK57)</f>
        <v>0</v>
      </c>
      <c r="AL82" s="204">
        <f>((IF('1b Historical level tables'!AL75="-",0,'1b Historical level tables'!AL75)-(IF('1b Historical level tables'!AL57="-",0,'1b Historical level tables'!AL57)))*'1c Consumption adjusted levels'!$C$8/4.2)+IF('1b Historical level tables'!AL57="-",0,'1b Historical level tables'!AL57)</f>
        <v>0</v>
      </c>
      <c r="AM82" s="204">
        <f>((IF('1b Historical level tables'!AM75="-",0,'1b Historical level tables'!AM75)-(IF('1b Historical level tables'!AM57="-",0,'1b Historical level tables'!AM57)))*'1c Consumption adjusted levels'!$C$8/4.2)+IF('1b Historical level tables'!AM57="-",0,'1b Historical level tables'!AM57)</f>
        <v>6.0799680833224796</v>
      </c>
      <c r="AN82" s="204">
        <f>((IF('1b Historical level tables'!AN75="-",0,'1b Historical level tables'!AN75)-(IF('1b Historical level tables'!AN57="-",0,'1b Historical level tables'!AN57)))*'1c Consumption adjusted levels'!$C$8/4.2)+IF('1b Historical level tables'!AN57="-",0,'1b Historical level tables'!AN57)</f>
        <v>9.3693650339728691</v>
      </c>
      <c r="AO82" s="204">
        <f>((IF('1b Historical level tables'!AO75="-",0,'1b Historical level tables'!AO75)-(IF('1b Historical level tables'!AO57="-",0,'1b Historical level tables'!AO57)))*'1c Consumption adjusted levels'!$C$8/4.2)+IF('1b Historical level tables'!AO57="-",0,'1b Historical level tables'!AO57)</f>
        <v>4.1638979283827275</v>
      </c>
      <c r="AP82" s="204">
        <f>((IF('1b Historical level tables'!AP75="-",0,'1b Historical level tables'!AP75)-(IF('1b Historical level tables'!AP57="-",0,'1b Historical level tables'!AP57)))*'1c Consumption adjusted levels'!$C$8/4.2)+IF('1b Historical level tables'!AP57="-",0,'1b Historical level tables'!AP57)</f>
        <v>0</v>
      </c>
      <c r="AQ82" s="172"/>
      <c r="AR82" s="204">
        <f>((IF('1b Historical level tables'!AR75="-",0,'1b Historical level tables'!AR75)-(IF('1b Historical level tables'!AR57="-",0,'1b Historical level tables'!AR57)))*'1c Consumption adjusted levels'!$C$8/4.2)+IF('1b Historical level tables'!AR57="-",0,'1b Historical level tables'!AR57)</f>
        <v>19.223221825072642</v>
      </c>
      <c r="AS82" s="204">
        <f>((IF('1b Historical level tables'!AS75="-",0,'1b Historical level tables'!AS75)-(IF('1b Historical level tables'!AS57="-",0,'1b Historical level tables'!AS57)))*'1c Consumption adjusted levels'!$C$8/4.2)+IF('1b Historical level tables'!AS57="-",0,'1b Historical level tables'!AS57)</f>
        <v>19.223221825072642</v>
      </c>
      <c r="AT82" s="204">
        <f>((IF('1b Historical level tables'!AT75="-",0,'1b Historical level tables'!AT75)-(IF('1b Historical level tables'!AT57="-",0,'1b Historical level tables'!AT57)))*'1c Consumption adjusted levels'!$C$8/4.2)+IF('1b Historical level tables'!AT57="-",0,'1b Historical level tables'!AT57)</f>
        <v>24.834408612806051</v>
      </c>
      <c r="AU82" s="204">
        <f>((IF('1b Historical level tables'!AU75="-",0,'1b Historical level tables'!AU75)-(IF('1b Historical level tables'!AU57="-",0,'1b Historical level tables'!AU57)))*'1c Consumption adjusted levels'!$C$8/4.2)+IF('1b Historical level tables'!AU57="-",0,'1b Historical level tables'!AU57)</f>
        <v>35.422850765198511</v>
      </c>
      <c r="AV82" s="204">
        <f>((IF('1b Historical level tables'!AV75="-",0,'1b Historical level tables'!AV75)-(IF('1b Historical level tables'!AV57="-",0,'1b Historical level tables'!AV57)))*'1c Consumption adjusted levels'!$C$8/4.2)+IF('1b Historical level tables'!AV57="-",0,'1b Historical level tables'!AV57)</f>
        <v>5.6111867877334021</v>
      </c>
      <c r="AW82" s="204">
        <f>((IF('1b Historical level tables'!AW75="-",0,'1b Historical level tables'!AW75)-(IF('1b Historical level tables'!AW57="-",0,'1b Historical level tables'!AW57)))*'1c Consumption adjusted levels'!$C$8/4.2)+IF('1b Historical level tables'!AW57="-",0,'1b Historical level tables'!AW57)</f>
        <v>5.6111867877334021</v>
      </c>
      <c r="AX82" s="204">
        <f>((IF('1b Historical level tables'!AX75="-",0,'1b Historical level tables'!AX75)-(IF('1b Historical level tables'!AX57="-",0,'1b Historical level tables'!AX57)))*'1c Consumption adjusted levels'!$C$8/4.2)+IF('1b Historical level tables'!AX57="-",0,'1b Historical level tables'!AX57)</f>
        <v>14.763955222563032</v>
      </c>
      <c r="AY82" s="204">
        <f>((IF('1b Historical level tables'!AY75="-",0,'1b Historical level tables'!AY75)-(IF('1b Historical level tables'!AY57="-",0,'1b Historical level tables'!AY57)))*'1c Consumption adjusted levels'!$C$8/4.2)+IF('1b Historical level tables'!AY57="-",0,'1b Historical level tables'!AY57)</f>
        <v>14.763955222563032</v>
      </c>
      <c r="AZ82" s="204">
        <f>((IF('1b Historical level tables'!AZ75="-",0,'1b Historical level tables'!AZ75)-(IF('1b Historical level tables'!AZ57="-",0,'1b Historical level tables'!AZ57)))*'1c Consumption adjusted levels'!$C$8/4.2)+IF('1b Historical level tables'!AZ57="-",0,'1b Historical level tables'!AZ57)</f>
        <v>14.763955222563032</v>
      </c>
      <c r="BA82" s="204">
        <f>((IF('1b Historical level tables'!BA75="-",0,'1b Historical level tables'!BA75)-(IF('1b Historical level tables'!BA57="-",0,'1b Historical level tables'!BA57)))*'1c Consumption adjusted levels'!$C$8/4.2)+IF('1b Historical level tables'!BA57="-",0,'1b Historical level tables'!BA57)</f>
        <v>14.763955222563032</v>
      </c>
      <c r="BB82" s="204">
        <f>((IF('1b Historical level tables'!BB75="-",0,'1b Historical level tables'!BB75)-(IF('1b Historical level tables'!BB57="-",0,'1b Historical level tables'!BB57)))*'1c Consumption adjusted levels'!$C$8/4.2)+IF('1b Historical level tables'!BB57="-",0,'1b Historical level tables'!BB57)</f>
        <v>14.763955222563032</v>
      </c>
      <c r="BC82" s="204">
        <f>((IF('1b Historical level tables'!BC75="-",0,'1b Historical level tables'!BC75)-(IF('1b Historical level tables'!BC57="-",0,'1b Historical level tables'!BC57)))*'1c Consumption adjusted levels'!$C$8/4.2)+IF('1b Historical level tables'!BC57="-",0,'1b Historical level tables'!BC57)</f>
        <v>0</v>
      </c>
      <c r="BD82" s="204">
        <f>((IF('1b Historical level tables'!BD75="-",0,'1b Historical level tables'!BD75)-(IF('1b Historical level tables'!BD57="-",0,'1b Historical level tables'!BD57)))*'1c Consumption adjusted levels'!$C$8/4.2)+IF('1b Historical level tables'!BD57="-",0,'1b Historical level tables'!BD57)</f>
        <v>0</v>
      </c>
      <c r="BE82" s="204">
        <f>((IF('1b Historical level tables'!BE75="-",0,'1b Historical level tables'!BE75)-(IF('1b Historical level tables'!BE57="-",0,'1b Historical level tables'!BE57)))*'1c Consumption adjusted levels'!$C$8/$D$8)+IF('1b Historical level tables'!BE57="-",0,'1b Historical level tables'!BE57)</f>
        <v>0</v>
      </c>
      <c r="BF82" s="204">
        <f>((IF('1b Historical level tables'!BF75="-",0,'1b Historical level tables'!BF75)-(IF('1b Historical level tables'!BF57="-",0,'1b Historical level tables'!BF57)))*'1c Consumption adjusted levels'!$C$8/$D$8)+IF('1b Historical level tables'!BF57="-",0,'1b Historical level tables'!BF57)</f>
        <v>0</v>
      </c>
      <c r="BH82" s="174" t="s">
        <v>202</v>
      </c>
      <c r="BI82" s="204">
        <f>((IF('1b Historical level tables'!BI75="-",0,'1b Historical level tables'!BI75)-(IF('1b Historical level tables'!BI57="-",0,'1b Historical level tables'!BI57)))*'1c Consumption adjusted levels'!$C$9/12)+IF('1b Historical level tables'!BI57="-",0,'1b Historical level tables'!BI57)</f>
        <v>0</v>
      </c>
      <c r="BJ82" s="204">
        <f>((IF('1b Historical level tables'!BJ75="-",0,'1b Historical level tables'!BJ75)-(IF('1b Historical level tables'!BJ57="-",0,'1b Historical level tables'!BJ57)))*'1c Consumption adjusted levels'!$C$9/12)+IF('1b Historical level tables'!BJ57="-",0,'1b Historical level tables'!BJ57)</f>
        <v>0</v>
      </c>
      <c r="BK82" s="204">
        <f>((IF('1b Historical level tables'!BK75="-",0,'1b Historical level tables'!BK75)-(IF('1b Historical level tables'!BK57="-",0,'1b Historical level tables'!BK57)))*'1c Consumption adjusted levels'!$C$9/12)+IF('1b Historical level tables'!BK57="-",0,'1b Historical level tables'!BK57)</f>
        <v>0</v>
      </c>
      <c r="BL82" s="204">
        <f>((IF('1b Historical level tables'!BL75="-",0,'1b Historical level tables'!BL75)-(IF('1b Historical level tables'!BL57="-",0,'1b Historical level tables'!BL57)))*'1c Consumption adjusted levels'!$C$9/12)+IF('1b Historical level tables'!BL57="-",0,'1b Historical level tables'!BL57)</f>
        <v>0</v>
      </c>
      <c r="BM82" s="204">
        <f>((IF('1b Historical level tables'!BM75="-",0,'1b Historical level tables'!BM75)-(IF('1b Historical level tables'!BM57="-",0,'1b Historical level tables'!BM57)))*'1c Consumption adjusted levels'!$C$9/12)+IF('1b Historical level tables'!BM57="-",0,'1b Historical level tables'!BM57)</f>
        <v>0</v>
      </c>
      <c r="BN82" s="204">
        <f>((IF('1b Historical level tables'!BN75="-",0,'1b Historical level tables'!BN75)-(IF('1b Historical level tables'!BN57="-",0,'1b Historical level tables'!BN57)))*'1c Consumption adjusted levels'!$C$9/12)+IF('1b Historical level tables'!BN57="-",0,'1b Historical level tables'!BN57)</f>
        <v>0</v>
      </c>
      <c r="BO82" s="204">
        <f>((IF('1b Historical level tables'!BO75="-",0,'1b Historical level tables'!BO75)-(IF('1b Historical level tables'!BO57="-",0,'1b Historical level tables'!BO57)))*'1c Consumption adjusted levels'!$C$9/12)+IF('1b Historical level tables'!BO57="-",0,'1b Historical level tables'!BO57)</f>
        <v>0</v>
      </c>
      <c r="BP82" s="204">
        <f>((IF('1b Historical level tables'!BP75="-",0,'1b Historical level tables'!BP75)-(IF('1b Historical level tables'!BP57="-",0,'1b Historical level tables'!BP57)))*'1c Consumption adjusted levels'!$C$9/12)+IF('1b Historical level tables'!BP57="-",0,'1b Historical level tables'!BP57)</f>
        <v>10.259645946222085</v>
      </c>
      <c r="BQ82" s="204">
        <f>((IF('1b Historical level tables'!BQ75="-",0,'1b Historical level tables'!BQ75)-(IF('1b Historical level tables'!BQ57="-",0,'1b Historical level tables'!BQ57)))*'1c Consumption adjusted levels'!$C$9/12)+IF('1b Historical level tables'!BQ57="-",0,'1b Historical level tables'!BQ57)</f>
        <v>13.202772728153656</v>
      </c>
      <c r="BR82" s="204">
        <f>((IF('1b Historical level tables'!BR75="-",0,'1b Historical level tables'!BR75)-(IF('1b Historical level tables'!BR57="-",0,'1b Historical level tables'!BR57)))*'1c Consumption adjusted levels'!$C$9/12)+IF('1b Historical level tables'!BR57="-",0,'1b Historical level tables'!BR57)</f>
        <v>4.2747737915565907</v>
      </c>
      <c r="BS82" s="204">
        <f>((IF('1b Historical level tables'!BS75="-",0,'1b Historical level tables'!BS75)-(IF('1b Historical level tables'!BS57="-",0,'1b Historical level tables'!BS57)))*'1c Consumption adjusted levels'!$C$9/12)+IF('1b Historical level tables'!BS57="-",0,'1b Historical level tables'!BS57)</f>
        <v>0</v>
      </c>
      <c r="BT82" s="172"/>
      <c r="BU82" s="204">
        <f>((IF('1b Historical level tables'!BU75="-",0,'1b Historical level tables'!BU75)-(IF('1b Historical level tables'!BU57="-",0,'1b Historical level tables'!BU57)))*'1c Consumption adjusted levels'!$C$9/12)+IF('1b Historical level tables'!BU57="-",0,'1b Historical level tables'!BU57)</f>
        <v>25.56789721299646</v>
      </c>
      <c r="BV82" s="204">
        <f>((IF('1b Historical level tables'!BV75="-",0,'1b Historical level tables'!BV75)-(IF('1b Historical level tables'!BV57="-",0,'1b Historical level tables'!BV57)))*'1c Consumption adjusted levels'!$C$9/12)+IF('1b Historical level tables'!BV57="-",0,'1b Historical level tables'!BV57)</f>
        <v>25.56789721299646</v>
      </c>
      <c r="BW82" s="204">
        <f>((IF('1b Historical level tables'!BW75="-",0,'1b Historical level tables'!BW75)-(IF('1b Historical level tables'!BW57="-",0,'1b Historical level tables'!BW57)))*'1c Consumption adjusted levels'!$C$9/12)+IF('1b Historical level tables'!BW57="-",0,'1b Historical level tables'!BW57)</f>
        <v>31.345763344837511</v>
      </c>
      <c r="BX82" s="204">
        <f>((IF('1b Historical level tables'!BX75="-",0,'1b Historical level tables'!BX75)-(IF('1b Historical level tables'!BX57="-",0,'1b Historical level tables'!BX57)))*'1c Consumption adjusted levels'!$C$9/12)+IF('1b Historical level tables'!BX57="-",0,'1b Historical level tables'!BX57)</f>
        <v>31.345763344837511</v>
      </c>
      <c r="BY82" s="204">
        <f>((IF('1b Historical level tables'!BY75="-",0,'1b Historical level tables'!BY75)-(IF('1b Historical level tables'!BY57="-",0,'1b Historical level tables'!BY57)))*'1c Consumption adjusted levels'!$C$9/12)+IF('1b Historical level tables'!BY57="-",0,'1b Historical level tables'!BY57)</f>
        <v>5.7778661318410469</v>
      </c>
      <c r="BZ82" s="204">
        <f>((IF('1b Historical level tables'!BZ75="-",0,'1b Historical level tables'!BZ75)-(IF('1b Historical level tables'!BZ57="-",0,'1b Historical level tables'!BZ57)))*'1c Consumption adjusted levels'!$C$9/12)+IF('1b Historical level tables'!BZ57="-",0,'1b Historical level tables'!BZ57)</f>
        <v>5.7778661318410469</v>
      </c>
      <c r="CA82" s="204">
        <f>((IF('1b Historical level tables'!CA75="-",0,'1b Historical level tables'!CA75)-(IF('1b Historical level tables'!CA57="-",0,'1b Historical level tables'!CA57)))*'1c Consumption adjusted levels'!$C$9/12)+IF('1b Historical level tables'!CA57="-",0,'1b Historical level tables'!CA57)</f>
        <v>14.057732123864682</v>
      </c>
      <c r="CB82" s="204">
        <f>((IF('1b Historical level tables'!CB75="-",0,'1b Historical level tables'!CB75)-(IF('1b Historical level tables'!CB57="-",0,'1b Historical level tables'!CB57)))*'1c Consumption adjusted levels'!$C$9/12)+IF('1b Historical level tables'!CB57="-",0,'1b Historical level tables'!CB57)</f>
        <v>14.057732123864682</v>
      </c>
      <c r="CC82" s="204">
        <f>((IF('1b Historical level tables'!CC75="-",0,'1b Historical level tables'!CC75)-(IF('1b Historical level tables'!CC57="-",0,'1b Historical level tables'!CC57)))*'1c Consumption adjusted levels'!$C$9/12)+IF('1b Historical level tables'!CC57="-",0,'1b Historical level tables'!CC57)</f>
        <v>14.057732123864682</v>
      </c>
      <c r="CD82" s="204">
        <f>((IF('1b Historical level tables'!CD75="-",0,'1b Historical level tables'!CD75)-(IF('1b Historical level tables'!CD57="-",0,'1b Historical level tables'!CD57)))*'1c Consumption adjusted levels'!$C$9/12)+IF('1b Historical level tables'!CD57="-",0,'1b Historical level tables'!CD57)</f>
        <v>14.057732123864682</v>
      </c>
      <c r="CE82" s="204">
        <f>((IF('1b Historical level tables'!CE75="-",0,'1b Historical level tables'!CE75)-(IF('1b Historical level tables'!CE57="-",0,'1b Historical level tables'!CE57)))*'1c Consumption adjusted levels'!$C$9/12)+IF('1b Historical level tables'!CE57="-",0,'1b Historical level tables'!CE57)</f>
        <v>14.057732123864682</v>
      </c>
      <c r="CF82" s="204">
        <f>((IF('1b Historical level tables'!CF75="-",0,'1b Historical level tables'!CF75)-(IF('1b Historical level tables'!CF57="-",0,'1b Historical level tables'!CF57)))*'1c Consumption adjusted levels'!$C$9/12)+IF('1b Historical level tables'!CF57="-",0,'1b Historical level tables'!CF57)</f>
        <v>0</v>
      </c>
      <c r="CG82" s="204">
        <f>((IF('1b Historical level tables'!CG75="-",0,'1b Historical level tables'!CG75)-(IF('1b Historical level tables'!CG57="-",0,'1b Historical level tables'!CG57)))*'1c Consumption adjusted levels'!$C$9/12)+IF('1b Historical level tables'!CG57="-",0,'1b Historical level tables'!CG57)</f>
        <v>0</v>
      </c>
      <c r="CH82" s="204">
        <f>((IF('1b Historical level tables'!CH75="-",0,'1b Historical level tables'!CH75)-(IF('1b Historical level tables'!CH57="-",0,'1b Historical level tables'!CH57)))*'1c Consumption adjusted levels'!$C$9/$D$9)+IF('1b Historical level tables'!CH57="-",0,'1b Historical level tables'!CH57)</f>
        <v>0</v>
      </c>
      <c r="CI82" s="204">
        <f>((IF('1b Historical level tables'!CI75="-",0,'1b Historical level tables'!CI75)-(IF('1b Historical level tables'!CI57="-",0,'1b Historical level tables'!CI57)))*'1c Consumption adjusted levels'!$C$9/$D$9)+IF('1b Historical level tables'!CI57="-",0,'1b Historical level tables'!CI57)</f>
        <v>0</v>
      </c>
      <c r="CJ82" s="144"/>
      <c r="CK82" s="174" t="s">
        <v>202</v>
      </c>
      <c r="CL82" s="204">
        <f t="shared" si="135"/>
        <v>0</v>
      </c>
      <c r="CM82" s="204">
        <f t="shared" si="136"/>
        <v>0</v>
      </c>
      <c r="CN82" s="204">
        <f t="shared" si="137"/>
        <v>0</v>
      </c>
      <c r="CO82" s="204">
        <f t="shared" si="138"/>
        <v>0</v>
      </c>
      <c r="CP82" s="204">
        <f t="shared" si="139"/>
        <v>0</v>
      </c>
      <c r="CQ82" s="204">
        <f t="shared" si="140"/>
        <v>0</v>
      </c>
      <c r="CR82" s="204">
        <f t="shared" si="141"/>
        <v>0</v>
      </c>
      <c r="CS82" s="204">
        <f t="shared" si="142"/>
        <v>14.227136924663846</v>
      </c>
      <c r="CT82" s="204">
        <f t="shared" si="143"/>
        <v>22.083161905610208</v>
      </c>
      <c r="CU82" s="204">
        <f t="shared" si="144"/>
        <v>8.2240732750866794</v>
      </c>
      <c r="CV82" s="204">
        <f t="shared" si="145"/>
        <v>0</v>
      </c>
      <c r="CW82" s="172"/>
      <c r="CX82" s="204">
        <f t="shared" si="121"/>
        <v>43.628638511410848</v>
      </c>
      <c r="CY82" s="204">
        <f t="shared" si="122"/>
        <v>43.628638511410848</v>
      </c>
      <c r="CZ82" s="204">
        <f t="shared" si="123"/>
        <v>54.695086248841477</v>
      </c>
      <c r="DA82" s="204">
        <f t="shared" si="124"/>
        <v>62.025546200497786</v>
      </c>
      <c r="DB82" s="204">
        <f t="shared" si="125"/>
        <v>11.066447737430622</v>
      </c>
      <c r="DC82" s="204">
        <f t="shared" si="126"/>
        <v>11.066447737430622</v>
      </c>
      <c r="DD82" s="204">
        <f t="shared" si="127"/>
        <v>27.905809230884103</v>
      </c>
      <c r="DE82" s="204">
        <f t="shared" si="128"/>
        <v>27.905809230884103</v>
      </c>
      <c r="DF82" s="204">
        <f t="shared" si="129"/>
        <v>27.905809230884103</v>
      </c>
      <c r="DG82" s="204">
        <f t="shared" si="130"/>
        <v>27.905809230884103</v>
      </c>
      <c r="DH82" s="204">
        <f t="shared" si="131"/>
        <v>27.905809230884103</v>
      </c>
      <c r="DI82" s="204">
        <f t="shared" si="132"/>
        <v>0</v>
      </c>
      <c r="DJ82" s="204">
        <f t="shared" si="133"/>
        <v>0</v>
      </c>
      <c r="DK82" s="204">
        <f t="shared" si="134"/>
        <v>0</v>
      </c>
      <c r="DL82" s="204">
        <f t="shared" si="134"/>
        <v>0</v>
      </c>
    </row>
    <row r="83" spans="2:116" s="158" customFormat="1" ht="10.5" customHeight="1">
      <c r="B83" s="174" t="s">
        <v>203</v>
      </c>
      <c r="C83" s="204">
        <f>((IF('1b Historical level tables'!C76="-",0,'1b Historical level tables'!C76)-(IF('1b Historical level tables'!C58="-",0,'1b Historical level tables'!C58)))*'1c Consumption adjusted levels'!$C$7/3.1)+IF('1b Historical level tables'!C58="-",0,'1b Historical level tables'!C58)</f>
        <v>78.300365586306171</v>
      </c>
      <c r="D83" s="204">
        <f>((IF('1b Historical level tables'!D76="-",0,'1b Historical level tables'!D76)-(IF('1b Historical level tables'!D58="-",0,'1b Historical level tables'!D58)))*'1c Consumption adjusted levels'!$C$7/3.1)+IF('1b Historical level tables'!D58="-",0,'1b Historical level tables'!D58)</f>
        <v>78.574663500680444</v>
      </c>
      <c r="E83" s="204">
        <f>((IF('1b Historical level tables'!E76="-",0,'1b Historical level tables'!E76)-(IF('1b Historical level tables'!E58="-",0,'1b Historical level tables'!E58)))*'1c Consumption adjusted levels'!$C$7/3.1)+IF('1b Historical level tables'!E58="-",0,'1b Historical level tables'!E58)</f>
        <v>90.791845842218635</v>
      </c>
      <c r="F83" s="204">
        <f>((IF('1b Historical level tables'!F76="-",0,'1b Historical level tables'!F76)-(IF('1b Historical level tables'!F58="-",0,'1b Historical level tables'!F58)))*'1c Consumption adjusted levels'!$C$7/3.1)+IF('1b Historical level tables'!F58="-",0,'1b Historical level tables'!F58)</f>
        <v>90.852074169151294</v>
      </c>
      <c r="G83" s="204">
        <f>((IF('1b Historical level tables'!G76="-",0,'1b Historical level tables'!G76)-(IF('1b Historical level tables'!G58="-",0,'1b Historical level tables'!G58)))*'1c Consumption adjusted levels'!$C$7/3.1)+IF('1b Historical level tables'!G58="-",0,'1b Historical level tables'!G58)</f>
        <v>97.085160415445813</v>
      </c>
      <c r="H83" s="204">
        <f>((IF('1b Historical level tables'!H76="-",0,'1b Historical level tables'!H76)-(IF('1b Historical level tables'!H58="-",0,'1b Historical level tables'!H58)))*'1c Consumption adjusted levels'!$C$7/3.1)+IF('1b Historical level tables'!H58="-",0,'1b Historical level tables'!H58)</f>
        <v>98.215756534022901</v>
      </c>
      <c r="I83" s="204">
        <f>((IF('1b Historical level tables'!I76="-",0,'1b Historical level tables'!I76)-(IF('1b Historical level tables'!I58="-",0,'1b Historical level tables'!I58)))*'1c Consumption adjusted levels'!$C$7/3.1)+IF('1b Historical level tables'!I58="-",0,'1b Historical level tables'!I58)</f>
        <v>101.02002514058842</v>
      </c>
      <c r="J83" s="204">
        <f>((IF('1b Historical level tables'!J76="-",0,'1b Historical level tables'!J76)-(IF('1b Historical level tables'!J58="-",0,'1b Historical level tables'!J58)))*'1c Consumption adjusted levels'!$C$7/3.1)+IF('1b Historical level tables'!J58="-",0,'1b Historical level tables'!J58)</f>
        <v>100.55983273551504</v>
      </c>
      <c r="K83" s="204">
        <f>((IF('1b Historical level tables'!K76="-",0,'1b Historical level tables'!K76)-(IF('1b Historical level tables'!K58="-",0,'1b Historical level tables'!K58)))*'1c Consumption adjusted levels'!$C$7/3.1)+IF('1b Historical level tables'!K58="-",0,'1b Historical level tables'!K58)</f>
        <v>106.34545437400037</v>
      </c>
      <c r="L83" s="204">
        <f>((IF('1b Historical level tables'!L76="-",0,'1b Historical level tables'!L76)-(IF('1b Historical level tables'!L58="-",0,'1b Historical level tables'!L58)))*'1c Consumption adjusted levels'!$C$7/3.1)+IF('1b Historical level tables'!L58="-",0,'1b Historical level tables'!L58)</f>
        <v>105.81446744557965</v>
      </c>
      <c r="M83" s="204">
        <f>((IF('1b Historical level tables'!M76="-",0,'1b Historical level tables'!M76)-(IF('1b Historical level tables'!M58="-",0,'1b Historical level tables'!M58)))*'1c Consumption adjusted levels'!$C$7/3.1)+IF('1b Historical level tables'!M58="-",0,'1b Historical level tables'!M58)</f>
        <v>111.47991711630441</v>
      </c>
      <c r="N83" s="172"/>
      <c r="O83" s="204">
        <f>((IF('1b Historical level tables'!O76="-",0,'1b Historical level tables'!O76)-(IF('1b Historical level tables'!O58="-",0,'1b Historical level tables'!O58)))*'1c Consumption adjusted levels'!$C$7/3.1)+IF('1b Historical level tables'!O58="-",0,'1b Historical level tables'!O58)</f>
        <v>110.5855262661711</v>
      </c>
      <c r="P83" s="204">
        <f>((IF('1b Historical level tables'!P76="-",0,'1b Historical level tables'!P76)-(IF('1b Historical level tables'!P58="-",0,'1b Historical level tables'!P58)))*'1c Consumption adjusted levels'!$C$7/3.1)+IF('1b Historical level tables'!P58="-",0,'1b Historical level tables'!P58)</f>
        <v>110.5855262661711</v>
      </c>
      <c r="Q83" s="204">
        <f>((IF('1b Historical level tables'!Q76="-",0,'1b Historical level tables'!Q76)-(IF('1b Historical level tables'!Q58="-",0,'1b Historical level tables'!Q58)))*'1c Consumption adjusted levels'!$C$7/3.1)+IF('1b Historical level tables'!Q58="-",0,'1b Historical level tables'!Q58)</f>
        <v>123.01836598332152</v>
      </c>
      <c r="R83" s="204">
        <f>((IF('1b Historical level tables'!R76="-",0,'1b Historical level tables'!R76)-(IF('1b Historical level tables'!R58="-",0,'1b Historical level tables'!R58)))*'1c Consumption adjusted levels'!$C$7/3.1)+IF('1b Historical level tables'!R58="-",0,'1b Historical level tables'!R58)</f>
        <v>123.01836598332152</v>
      </c>
      <c r="S83" s="204">
        <f>((IF('1b Historical level tables'!S76="-",0,'1b Historical level tables'!S76)-(IF('1b Historical level tables'!S58="-",0,'1b Historical level tables'!S58)))*'1c Consumption adjusted levels'!$C$7/3.1)+IF('1b Historical level tables'!S58="-",0,'1b Historical level tables'!S58)</f>
        <v>124.47789739663965</v>
      </c>
      <c r="T83" s="204">
        <f>((IF('1b Historical level tables'!T76="-",0,'1b Historical level tables'!T76)-(IF('1b Historical level tables'!T58="-",0,'1b Historical level tables'!T58)))*'1c Consumption adjusted levels'!$C$7/3.1)+IF('1b Historical level tables'!T58="-",0,'1b Historical level tables'!T58)</f>
        <v>124.47789739663965</v>
      </c>
      <c r="U83" s="204">
        <f>((IF('1b Historical level tables'!U76="-",0,'1b Historical level tables'!U76)-(IF('1b Historical level tables'!U58="-",0,'1b Historical level tables'!U58)))*'1c Consumption adjusted levels'!$C$7/3.1)+IF('1b Historical level tables'!U58="-",0,'1b Historical level tables'!U58)</f>
        <v>142.17066245575265</v>
      </c>
      <c r="V83" s="204">
        <f>((IF('1b Historical level tables'!V76="-",0,'1b Historical level tables'!V76)-(IF('1b Historical level tables'!V58="-",0,'1b Historical level tables'!V58)))*'1c Consumption adjusted levels'!$C$7/3.1)+IF('1b Historical level tables'!V58="-",0,'1b Historical level tables'!V58)</f>
        <v>142.17066245575265</v>
      </c>
      <c r="W83" s="204">
        <f>((IF('1b Historical level tables'!W76="-",0,'1b Historical level tables'!W76)-(IF('1b Historical level tables'!W58="-",0,'1b Historical level tables'!W58)))*'1c Consumption adjusted levels'!$C$7/3.1)+IF('1b Historical level tables'!W58="-",0,'1b Historical level tables'!W58)</f>
        <v>141.1687775375994</v>
      </c>
      <c r="X83" s="204">
        <f>((IF('1b Historical level tables'!X76="-",0,'1b Historical level tables'!X76)-(IF('1b Historical level tables'!X58="-",0,'1b Historical level tables'!X58)))*'1c Consumption adjusted levels'!$C$7/3.1)+IF('1b Historical level tables'!X58="-",0,'1b Historical level tables'!X58)</f>
        <v>141.1687775375994</v>
      </c>
      <c r="Y83" s="204">
        <f>((IF('1b Historical level tables'!Y76="-",0,'1b Historical level tables'!Y76)-(IF('1b Historical level tables'!Y58="-",0,'1b Historical level tables'!Y58)))*'1c Consumption adjusted levels'!$C$7/3.1)+IF('1b Historical level tables'!Y58="-",0,'1b Historical level tables'!Y58)</f>
        <v>148.2481472531361</v>
      </c>
      <c r="Z83" s="204">
        <f>((IF('1b Historical level tables'!Z76="-",0,'1b Historical level tables'!Z76)-(IF('1b Historical level tables'!Z58="-",0,'1b Historical level tables'!Z58)))*'1c Consumption adjusted levels'!$C$7/3.1)+IF('1b Historical level tables'!Z58="-",0,'1b Historical level tables'!Z58)</f>
        <v>148.2481472531361</v>
      </c>
      <c r="AA83" s="204">
        <f>((IF('1b Historical level tables'!AA76="-",0,'1b Historical level tables'!AA76)-(IF('1b Historical level tables'!AA58="-",0,'1b Historical level tables'!AA58)))*'1c Consumption adjusted levels'!$C$7/3.1)+IF('1b Historical level tables'!AA58="-",0,'1b Historical level tables'!AA58)</f>
        <v>156.07710516393848</v>
      </c>
      <c r="AB83" s="204">
        <f>((IF('1b Historical level tables'!AB76="-",0,'1b Historical level tables'!AB76)-(IF('1b Historical level tables'!AB58="-",0,'1b Historical level tables'!AB58)))*'1c Consumption adjusted levels'!$C$7/$D$7)+IF('1b Historical level tables'!AB58="-",0,'1b Historical level tables'!AB58)</f>
        <v>173.94499533158441</v>
      </c>
      <c r="AC83" s="204">
        <f>((IF('1b Historical level tables'!AC76="-",0,'1b Historical level tables'!AC76)-(IF('1b Historical level tables'!AC58="-",0,'1b Historical level tables'!AC58)))*'1c Consumption adjusted levels'!$C$7/$D$7)+IF('1b Historical level tables'!AC58="-",0,'1b Historical level tables'!AC58)</f>
        <v>77.968793938280285</v>
      </c>
      <c r="AD83" s="144"/>
      <c r="AE83" s="174" t="s">
        <v>203</v>
      </c>
      <c r="AF83" s="204">
        <f>((IF('1b Historical level tables'!AF76="-",0,'1b Historical level tables'!AF76)-(IF('1b Historical level tables'!AF58="-",0,'1b Historical level tables'!AF58)))*'1c Consumption adjusted levels'!$C$8/4.2)+IF('1b Historical level tables'!AF58="-",0,'1b Historical level tables'!AF58)</f>
        <v>110.12151904860768</v>
      </c>
      <c r="AG83" s="204">
        <f>((IF('1b Historical level tables'!AG76="-",0,'1b Historical level tables'!AG76)-(IF('1b Historical level tables'!AG58="-",0,'1b Historical level tables'!AG58)))*'1c Consumption adjusted levels'!$C$8/4.2)+IF('1b Historical level tables'!AG58="-",0,'1b Historical level tables'!AG58)</f>
        <v>110.51775362602426</v>
      </c>
      <c r="AH83" s="204">
        <f>((IF('1b Historical level tables'!AH76="-",0,'1b Historical level tables'!AH76)-(IF('1b Historical level tables'!AH58="-",0,'1b Historical level tables'!AH58)))*'1c Consumption adjusted levels'!$C$8/4.2)+IF('1b Historical level tables'!AH58="-",0,'1b Historical level tables'!AH58)</f>
        <v>127.98101129467588</v>
      </c>
      <c r="AI83" s="204">
        <f>((IF('1b Historical level tables'!AI76="-",0,'1b Historical level tables'!AI76)-(IF('1b Historical level tables'!AI58="-",0,'1b Historical level tables'!AI58)))*'1c Consumption adjusted levels'!$C$8/4.2)+IF('1b Historical level tables'!AI58="-",0,'1b Historical level tables'!AI58)</f>
        <v>128.0679774544349</v>
      </c>
      <c r="AJ83" s="204">
        <f>((IF('1b Historical level tables'!AJ76="-",0,'1b Historical level tables'!AJ76)-(IF('1b Historical level tables'!AJ58="-",0,'1b Historical level tables'!AJ58)))*'1c Consumption adjusted levels'!$C$8/4.2)+IF('1b Historical level tables'!AJ58="-",0,'1b Historical level tables'!AJ58)</f>
        <v>136.99680105922835</v>
      </c>
      <c r="AK83" s="204">
        <f>((IF('1b Historical level tables'!AK76="-",0,'1b Historical level tables'!AK76)-(IF('1b Historical level tables'!AK58="-",0,'1b Historical level tables'!AK58)))*'1c Consumption adjusted levels'!$C$8/4.2)+IF('1b Historical level tables'!AK58="-",0,'1b Historical level tables'!AK58)</f>
        <v>138.66835070806692</v>
      </c>
      <c r="AL83" s="204">
        <f>((IF('1b Historical level tables'!AL76="-",0,'1b Historical level tables'!AL76)-(IF('1b Historical level tables'!AL58="-",0,'1b Historical level tables'!AL58)))*'1c Consumption adjusted levels'!$C$8/4.2)+IF('1b Historical level tables'!AL58="-",0,'1b Historical level tables'!AL58)</f>
        <v>142.64517982899204</v>
      </c>
      <c r="AM83" s="204">
        <f>((IF('1b Historical level tables'!AM76="-",0,'1b Historical level tables'!AM76)-(IF('1b Historical level tables'!AM58="-",0,'1b Historical level tables'!AM58)))*'1c Consumption adjusted levels'!$C$8/4.2)+IF('1b Historical level tables'!AM58="-",0,'1b Historical level tables'!AM58)</f>
        <v>142.11801635159634</v>
      </c>
      <c r="AN83" s="204">
        <f>((IF('1b Historical level tables'!AN76="-",0,'1b Historical level tables'!AN76)-(IF('1b Historical level tables'!AN58="-",0,'1b Historical level tables'!AN58)))*'1c Consumption adjusted levels'!$C$8/4.2)+IF('1b Historical level tables'!AN58="-",0,'1b Historical level tables'!AN58)</f>
        <v>150.44779966790696</v>
      </c>
      <c r="AO83" s="204">
        <f>((IF('1b Historical level tables'!AO76="-",0,'1b Historical level tables'!AO76)-(IF('1b Historical level tables'!AO58="-",0,'1b Historical level tables'!AO58)))*'1c Consumption adjusted levels'!$C$8/4.2)+IF('1b Historical level tables'!AO58="-",0,'1b Historical level tables'!AO58)</f>
        <v>149.73706458353601</v>
      </c>
      <c r="AP83" s="204">
        <f>((IF('1b Historical level tables'!AP76="-",0,'1b Historical level tables'!AP76)-(IF('1b Historical level tables'!AP58="-",0,'1b Historical level tables'!AP58)))*'1c Consumption adjusted levels'!$C$8/4.2)+IF('1b Historical level tables'!AP58="-",0,'1b Historical level tables'!AP58)</f>
        <v>156.74527535065894</v>
      </c>
      <c r="AQ83" s="172"/>
      <c r="AR83" s="204">
        <f>((IF('1b Historical level tables'!AR76="-",0,'1b Historical level tables'!AR76)-(IF('1b Historical level tables'!AR58="-",0,'1b Historical level tables'!AR58)))*'1c Consumption adjusted levels'!$C$8/4.2)+IF('1b Historical level tables'!AR58="-",0,'1b Historical level tables'!AR58)</f>
        <v>155.30977206933755</v>
      </c>
      <c r="AS83" s="204">
        <f>((IF('1b Historical level tables'!AS76="-",0,'1b Historical level tables'!AS76)-(IF('1b Historical level tables'!AS58="-",0,'1b Historical level tables'!AS58)))*'1c Consumption adjusted levels'!$C$8/4.2)+IF('1b Historical level tables'!AS58="-",0,'1b Historical level tables'!AS58)</f>
        <v>155.30977206933755</v>
      </c>
      <c r="AT83" s="204">
        <f>((IF('1b Historical level tables'!AT76="-",0,'1b Historical level tables'!AT76)-(IF('1b Historical level tables'!AT58="-",0,'1b Historical level tables'!AT58)))*'1c Consumption adjusted levels'!$C$8/4.2)+IF('1b Historical level tables'!AT58="-",0,'1b Historical level tables'!AT58)</f>
        <v>173.1133391920346</v>
      </c>
      <c r="AU83" s="204">
        <f>((IF('1b Historical level tables'!AU76="-",0,'1b Historical level tables'!AU76)-(IF('1b Historical level tables'!AU58="-",0,'1b Historical level tables'!AU58)))*'1c Consumption adjusted levels'!$C$8/4.2)+IF('1b Historical level tables'!AU58="-",0,'1b Historical level tables'!AU58)</f>
        <v>173.1133391920346</v>
      </c>
      <c r="AV83" s="204">
        <f>((IF('1b Historical level tables'!AV76="-",0,'1b Historical level tables'!AV76)-(IF('1b Historical level tables'!AV58="-",0,'1b Historical level tables'!AV58)))*'1c Consumption adjusted levels'!$C$8/4.2)+IF('1b Historical level tables'!AV58="-",0,'1b Historical level tables'!AV58)</f>
        <v>175.22211382324343</v>
      </c>
      <c r="AW83" s="204">
        <f>((IF('1b Historical level tables'!AW76="-",0,'1b Historical level tables'!AW76)-(IF('1b Historical level tables'!AW58="-",0,'1b Historical level tables'!AW58)))*'1c Consumption adjusted levels'!$C$8/4.2)+IF('1b Historical level tables'!AW58="-",0,'1b Historical level tables'!AW58)</f>
        <v>175.22211382324343</v>
      </c>
      <c r="AX83" s="204">
        <f>((IF('1b Historical level tables'!AX76="-",0,'1b Historical level tables'!AX76)-(IF('1b Historical level tables'!AX58="-",0,'1b Historical level tables'!AX58)))*'1c Consumption adjusted levels'!$C$8/4.2)+IF('1b Historical level tables'!AX58="-",0,'1b Historical level tables'!AX58)</f>
        <v>200.50675579158167</v>
      </c>
      <c r="AY83" s="204">
        <f>((IF('1b Historical level tables'!AY76="-",0,'1b Historical level tables'!AY76)-(IF('1b Historical level tables'!AY58="-",0,'1b Historical level tables'!AY58)))*'1c Consumption adjusted levels'!$C$8/4.2)+IF('1b Historical level tables'!AY58="-",0,'1b Historical level tables'!AY58)</f>
        <v>200.50675579158167</v>
      </c>
      <c r="AZ83" s="204">
        <f>((IF('1b Historical level tables'!AZ76="-",0,'1b Historical level tables'!AZ76)-(IF('1b Historical level tables'!AZ58="-",0,'1b Historical level tables'!AZ58)))*'1c Consumption adjusted levels'!$C$8/4.2)+IF('1b Historical level tables'!AZ58="-",0,'1b Historical level tables'!AZ58)</f>
        <v>199.05955118244276</v>
      </c>
      <c r="BA83" s="204">
        <f>((IF('1b Historical level tables'!BA76="-",0,'1b Historical level tables'!BA76)-(IF('1b Historical level tables'!BA58="-",0,'1b Historical level tables'!BA58)))*'1c Consumption adjusted levels'!$C$8/4.2)+IF('1b Historical level tables'!BA58="-",0,'1b Historical level tables'!BA58)</f>
        <v>199.05955118244276</v>
      </c>
      <c r="BB83" s="204">
        <f>((IF('1b Historical level tables'!BB76="-",0,'1b Historical level tables'!BB76)-(IF('1b Historical level tables'!BB58="-",0,'1b Historical level tables'!BB58)))*'1c Consumption adjusted levels'!$C$8/4.2)+IF('1b Historical level tables'!BB58="-",0,'1b Historical level tables'!BB58)</f>
        <v>209.24734667101851</v>
      </c>
      <c r="BC83" s="204">
        <f>((IF('1b Historical level tables'!BC76="-",0,'1b Historical level tables'!BC76)-(IF('1b Historical level tables'!BC58="-",0,'1b Historical level tables'!BC58)))*'1c Consumption adjusted levels'!$C$8/4.2)+IF('1b Historical level tables'!BC58="-",0,'1b Historical level tables'!BC58)</f>
        <v>209.24734667101851</v>
      </c>
      <c r="BD83" s="204">
        <f>((IF('1b Historical level tables'!BD76="-",0,'1b Historical level tables'!BD76)-(IF('1b Historical level tables'!BD58="-",0,'1b Historical level tables'!BD58)))*'1c Consumption adjusted levels'!$C$8/4.2)+IF('1b Historical level tables'!BD58="-",0,'1b Historical level tables'!BD58)</f>
        <v>216.76727917558401</v>
      </c>
      <c r="BE83" s="204">
        <f>((IF('1b Historical level tables'!BE76="-",0,'1b Historical level tables'!BE76)-(IF('1b Historical level tables'!BE58="-",0,'1b Historical level tables'!BE58)))*'1c Consumption adjusted levels'!$C$8/$D$8)+IF('1b Historical level tables'!BE58="-",0,'1b Historical level tables'!BE58)</f>
        <v>241.03087654584155</v>
      </c>
      <c r="BF83" s="204">
        <f>((IF('1b Historical level tables'!BF76="-",0,'1b Historical level tables'!BF76)-(IF('1b Historical level tables'!BF58="-",0,'1b Historical level tables'!BF58)))*'1c Consumption adjusted levels'!$C$8/$D$8)+IF('1b Historical level tables'!BF58="-",0,'1b Historical level tables'!BF58)</f>
        <v>111.05576023678213</v>
      </c>
      <c r="BH83" s="174" t="s">
        <v>203</v>
      </c>
      <c r="BI83" s="204">
        <f>((IF('1b Historical level tables'!BI76="-",0,'1b Historical level tables'!BI76)-(IF('1b Historical level tables'!BI58="-",0,'1b Historical level tables'!BI58)))*'1c Consumption adjusted levels'!$C$9/12)+IF('1b Historical level tables'!BI58="-",0,'1b Historical level tables'!BI58)</f>
        <v>18.589347462596031</v>
      </c>
      <c r="BJ83" s="204">
        <f>((IF('1b Historical level tables'!BJ76="-",0,'1b Historical level tables'!BJ76)-(IF('1b Historical level tables'!BJ58="-",0,'1b Historical level tables'!BJ58)))*'1c Consumption adjusted levels'!$C$9/12)+IF('1b Historical level tables'!BJ58="-",0,'1b Historical level tables'!BJ58)</f>
        <v>18.589347462596031</v>
      </c>
      <c r="BK83" s="204">
        <f>((IF('1b Historical level tables'!BK76="-",0,'1b Historical level tables'!BK76)-(IF('1b Historical level tables'!BK58="-",0,'1b Historical level tables'!BK58)))*'1c Consumption adjusted levels'!$C$9/12)+IF('1b Historical level tables'!BK58="-",0,'1b Historical level tables'!BK58)</f>
        <v>20.27992348825952</v>
      </c>
      <c r="BL83" s="204">
        <f>((IF('1b Historical level tables'!BL76="-",0,'1b Historical level tables'!BL76)-(IF('1b Historical level tables'!BL58="-",0,'1b Historical level tables'!BL58)))*'1c Consumption adjusted levels'!$C$9/12)+IF('1b Historical level tables'!BL58="-",0,'1b Historical level tables'!BL58)</f>
        <v>20.277026602134171</v>
      </c>
      <c r="BM83" s="204">
        <f>((IF('1b Historical level tables'!BM76="-",0,'1b Historical level tables'!BM76)-(IF('1b Historical level tables'!BM58="-",0,'1b Historical level tables'!BM58)))*'1c Consumption adjusted levels'!$C$9/12)+IF('1b Historical level tables'!BM58="-",0,'1b Historical level tables'!BM58)</f>
        <v>20.91057942413557</v>
      </c>
      <c r="BN83" s="204">
        <f>((IF('1b Historical level tables'!BN76="-",0,'1b Historical level tables'!BN76)-(IF('1b Historical level tables'!BN58="-",0,'1b Historical level tables'!BN58)))*'1c Consumption adjusted levels'!$C$9/12)+IF('1b Historical level tables'!BN58="-",0,'1b Historical level tables'!BN58)</f>
        <v>21.210069154821277</v>
      </c>
      <c r="BO83" s="204">
        <f>((IF('1b Historical level tables'!BO76="-",0,'1b Historical level tables'!BO76)-(IF('1b Historical level tables'!BO58="-",0,'1b Historical level tables'!BO58)))*'1c Consumption adjusted levels'!$C$9/12)+IF('1b Historical level tables'!BO58="-",0,'1b Historical level tables'!BO58)</f>
        <v>24.510994414041289</v>
      </c>
      <c r="BP83" s="204">
        <f>((IF('1b Historical level tables'!BP76="-",0,'1b Historical level tables'!BP76)-(IF('1b Historical level tables'!BP58="-",0,'1b Historical level tables'!BP58)))*'1c Consumption adjusted levels'!$C$9/12)+IF('1b Historical level tables'!BP58="-",0,'1b Historical level tables'!BP58)</f>
        <v>23.454049927225501</v>
      </c>
      <c r="BQ83" s="204">
        <f>((IF('1b Historical level tables'!BQ76="-",0,'1b Historical level tables'!BQ76)-(IF('1b Historical level tables'!BQ58="-",0,'1b Historical level tables'!BQ58)))*'1c Consumption adjusted levels'!$C$9/12)+IF('1b Historical level tables'!BQ58="-",0,'1b Historical level tables'!BQ58)</f>
        <v>23.260281711596061</v>
      </c>
      <c r="BR83" s="204">
        <f>((IF('1b Historical level tables'!BR76="-",0,'1b Historical level tables'!BR76)-(IF('1b Historical level tables'!BR58="-",0,'1b Historical level tables'!BR58)))*'1c Consumption adjusted levels'!$C$9/12)+IF('1b Historical level tables'!BR58="-",0,'1b Historical level tables'!BR58)</f>
        <v>23.15549455171432</v>
      </c>
      <c r="BS83" s="204">
        <f>((IF('1b Historical level tables'!BS76="-",0,'1b Historical level tables'!BS76)-(IF('1b Historical level tables'!BS58="-",0,'1b Historical level tables'!BS58)))*'1c Consumption adjusted levels'!$C$9/12)+IF('1b Historical level tables'!BS58="-",0,'1b Historical level tables'!BS58)</f>
        <v>32.489829807946336</v>
      </c>
      <c r="BT83" s="172"/>
      <c r="BU83" s="204">
        <f>((IF('1b Historical level tables'!BU76="-",0,'1b Historical level tables'!BU76)-(IF('1b Historical level tables'!BU58="-",0,'1b Historical level tables'!BU58)))*'1c Consumption adjusted levels'!$C$9/12)+IF('1b Historical level tables'!BU58="-",0,'1b Historical level tables'!BU58)</f>
        <v>32.60785013397534</v>
      </c>
      <c r="BV83" s="204">
        <f>((IF('1b Historical level tables'!BV76="-",0,'1b Historical level tables'!BV76)-(IF('1b Historical level tables'!BV58="-",0,'1b Historical level tables'!BV58)))*'1c Consumption adjusted levels'!$C$9/12)+IF('1b Historical level tables'!BV58="-",0,'1b Historical level tables'!BV58)</f>
        <v>32.60785013397534</v>
      </c>
      <c r="BW83" s="204">
        <f>((IF('1b Historical level tables'!BW76="-",0,'1b Historical level tables'!BW76)-(IF('1b Historical level tables'!BW58="-",0,'1b Historical level tables'!BW58)))*'1c Consumption adjusted levels'!$C$9/12)+IF('1b Historical level tables'!BW58="-",0,'1b Historical level tables'!BW58)</f>
        <v>32.984693405124489</v>
      </c>
      <c r="BX83" s="204">
        <f>((IF('1b Historical level tables'!BX76="-",0,'1b Historical level tables'!BX76)-(IF('1b Historical level tables'!BX58="-",0,'1b Historical level tables'!BX58)))*'1c Consumption adjusted levels'!$C$9/12)+IF('1b Historical level tables'!BX58="-",0,'1b Historical level tables'!BX58)</f>
        <v>32.984693405124489</v>
      </c>
      <c r="BY83" s="204">
        <f>((IF('1b Historical level tables'!BY76="-",0,'1b Historical level tables'!BY76)-(IF('1b Historical level tables'!BY58="-",0,'1b Historical level tables'!BY58)))*'1c Consumption adjusted levels'!$C$9/12)+IF('1b Historical level tables'!BY58="-",0,'1b Historical level tables'!BY58)</f>
        <v>32.982648073145015</v>
      </c>
      <c r="BZ83" s="204">
        <f>((IF('1b Historical level tables'!BZ76="-",0,'1b Historical level tables'!BZ76)-(IF('1b Historical level tables'!BZ58="-",0,'1b Historical level tables'!BZ58)))*'1c Consumption adjusted levels'!$C$9/12)+IF('1b Historical level tables'!BZ58="-",0,'1b Historical level tables'!BZ58)</f>
        <v>32.982648073145015</v>
      </c>
      <c r="CA83" s="204">
        <f>((IF('1b Historical level tables'!CA76="-",0,'1b Historical level tables'!CA76)-(IF('1b Historical level tables'!CA58="-",0,'1b Historical level tables'!CA58)))*'1c Consumption adjusted levels'!$C$9/12)+IF('1b Historical level tables'!CA58="-",0,'1b Historical level tables'!CA58)</f>
        <v>45.724751066233196</v>
      </c>
      <c r="CB83" s="204">
        <f>((IF('1b Historical level tables'!CB76="-",0,'1b Historical level tables'!CB76)-(IF('1b Historical level tables'!CB58="-",0,'1b Historical level tables'!CB58)))*'1c Consumption adjusted levels'!$C$9/12)+IF('1b Historical level tables'!CB58="-",0,'1b Historical level tables'!CB58)</f>
        <v>45.724751066233196</v>
      </c>
      <c r="CC83" s="204">
        <f>((IF('1b Historical level tables'!CC76="-",0,'1b Historical level tables'!CC76)-(IF('1b Historical level tables'!CC58="-",0,'1b Historical level tables'!CC58)))*'1c Consumption adjusted levels'!$C$9/12)+IF('1b Historical level tables'!CC58="-",0,'1b Historical level tables'!CC58)</f>
        <v>45.674089666460191</v>
      </c>
      <c r="CD83" s="204">
        <f>((IF('1b Historical level tables'!CD76="-",0,'1b Historical level tables'!CD76)-(IF('1b Historical level tables'!CD58="-",0,'1b Historical level tables'!CD58)))*'1c Consumption adjusted levels'!$C$9/12)+IF('1b Historical level tables'!CD58="-",0,'1b Historical level tables'!CD58)</f>
        <v>45.674089666460191</v>
      </c>
      <c r="CE83" s="204">
        <f>((IF('1b Historical level tables'!CE76="-",0,'1b Historical level tables'!CE76)-(IF('1b Historical level tables'!CE58="-",0,'1b Historical level tables'!CE58)))*'1c Consumption adjusted levels'!$C$9/12)+IF('1b Historical level tables'!CE58="-",0,'1b Historical level tables'!CE58)</f>
        <v>49.494141074666238</v>
      </c>
      <c r="CF83" s="204">
        <f>((IF('1b Historical level tables'!CF76="-",0,'1b Historical level tables'!CF76)-(IF('1b Historical level tables'!CF58="-",0,'1b Historical level tables'!CF58)))*'1c Consumption adjusted levels'!$C$9/12)+IF('1b Historical level tables'!CF58="-",0,'1b Historical level tables'!CF58)</f>
        <v>49.494141074666238</v>
      </c>
      <c r="CG83" s="204">
        <f>((IF('1b Historical level tables'!CG76="-",0,'1b Historical level tables'!CG76)-(IF('1b Historical level tables'!CG58="-",0,'1b Historical level tables'!CG58)))*'1c Consumption adjusted levels'!$C$9/12)+IF('1b Historical level tables'!CG58="-",0,'1b Historical level tables'!CG58)</f>
        <v>58.699982032827094</v>
      </c>
      <c r="CH83" s="204">
        <f>((IF('1b Historical level tables'!CH76="-",0,'1b Historical level tables'!CH76)-(IF('1b Historical level tables'!CH58="-",0,'1b Historical level tables'!CH58)))*'1c Consumption adjusted levels'!$C$9/$D$9)+IF('1b Historical level tables'!CH58="-",0,'1b Historical level tables'!CH58)</f>
        <v>62.110199268747593</v>
      </c>
      <c r="CI83" s="204">
        <f>((IF('1b Historical level tables'!CI76="-",0,'1b Historical level tables'!CI76)-(IF('1b Historical level tables'!CI58="-",0,'1b Historical level tables'!CI58)))*'1c Consumption adjusted levels'!$C$9/$D$9)+IF('1b Historical level tables'!CI58="-",0,'1b Historical level tables'!CI58)</f>
        <v>28.083833243280782</v>
      </c>
      <c r="CJ83" s="144"/>
      <c r="CK83" s="174" t="s">
        <v>203</v>
      </c>
      <c r="CL83" s="204">
        <f t="shared" si="135"/>
        <v>96.889713048902195</v>
      </c>
      <c r="CM83" s="204">
        <f t="shared" si="136"/>
        <v>97.164010963276468</v>
      </c>
      <c r="CN83" s="204">
        <f t="shared" si="137"/>
        <v>111.07176933047816</v>
      </c>
      <c r="CO83" s="204">
        <f t="shared" si="138"/>
        <v>111.12910077128547</v>
      </c>
      <c r="CP83" s="204">
        <f t="shared" si="139"/>
        <v>117.99573983958138</v>
      </c>
      <c r="CQ83" s="204">
        <f t="shared" si="140"/>
        <v>119.42582568884418</v>
      </c>
      <c r="CR83" s="204">
        <f t="shared" si="141"/>
        <v>125.53101955462971</v>
      </c>
      <c r="CS83" s="204">
        <f t="shared" si="142"/>
        <v>124.01388266274054</v>
      </c>
      <c r="CT83" s="204">
        <f t="shared" si="143"/>
        <v>129.60573608559642</v>
      </c>
      <c r="CU83" s="204">
        <f t="shared" si="144"/>
        <v>128.96996199729398</v>
      </c>
      <c r="CV83" s="204">
        <f t="shared" si="145"/>
        <v>143.96974692425073</v>
      </c>
      <c r="CW83" s="172"/>
      <c r="CX83" s="204">
        <f t="shared" si="121"/>
        <v>143.19337640014643</v>
      </c>
      <c r="CY83" s="204">
        <f t="shared" si="122"/>
        <v>143.19337640014643</v>
      </c>
      <c r="CZ83" s="204">
        <f t="shared" si="123"/>
        <v>156.00305938844599</v>
      </c>
      <c r="DA83" s="204">
        <f t="shared" si="124"/>
        <v>156.00305938844599</v>
      </c>
      <c r="DB83" s="204">
        <f t="shared" si="125"/>
        <v>157.46054546978468</v>
      </c>
      <c r="DC83" s="204">
        <f t="shared" si="126"/>
        <v>157.46054546978468</v>
      </c>
      <c r="DD83" s="204">
        <f t="shared" si="127"/>
        <v>187.89541352198586</v>
      </c>
      <c r="DE83" s="204">
        <f t="shared" si="128"/>
        <v>187.89541352198586</v>
      </c>
      <c r="DF83" s="204">
        <f t="shared" si="129"/>
        <v>186.84286720405959</v>
      </c>
      <c r="DG83" s="204">
        <f t="shared" si="130"/>
        <v>186.84286720405959</v>
      </c>
      <c r="DH83" s="204">
        <f t="shared" si="131"/>
        <v>197.74228832780233</v>
      </c>
      <c r="DI83" s="204">
        <f t="shared" si="132"/>
        <v>197.74228832780233</v>
      </c>
      <c r="DJ83" s="204">
        <f t="shared" si="133"/>
        <v>214.77708719676559</v>
      </c>
      <c r="DK83" s="204">
        <f t="shared" si="134"/>
        <v>236.05519460033202</v>
      </c>
      <c r="DL83" s="204">
        <f t="shared" si="134"/>
        <v>106.05262718156106</v>
      </c>
    </row>
    <row r="84" spans="2:116" s="158" customFormat="1" ht="10.5" customHeight="1">
      <c r="B84" s="174" t="s">
        <v>204</v>
      </c>
      <c r="C84" s="204">
        <f>((IF('1b Historical level tables'!C77="-",0,'1b Historical level tables'!C77)-(IF('1b Historical level tables'!C59="-",0,'1b Historical level tables'!C59)))*'1c Consumption adjusted levels'!$C$7/3.1)+IF('1b Historical level tables'!C59="-",0,'1b Historical level tables'!C59)</f>
        <v>119.65420827879916</v>
      </c>
      <c r="D84" s="204">
        <f>((IF('1b Historical level tables'!D77="-",0,'1b Historical level tables'!D77)-(IF('1b Historical level tables'!D59="-",0,'1b Historical level tables'!D59)))*'1c Consumption adjusted levels'!$C$7/3.1)+IF('1b Historical level tables'!D59="-",0,'1b Historical level tables'!D59)</f>
        <v>120.43017548377533</v>
      </c>
      <c r="E84" s="204">
        <f>((IF('1b Historical level tables'!E77="-",0,'1b Historical level tables'!E77)-(IF('1b Historical level tables'!E59="-",0,'1b Historical level tables'!E59)))*'1c Consumption adjusted levels'!$C$7/3.1)+IF('1b Historical level tables'!E59="-",0,'1b Historical level tables'!E59)</f>
        <v>116.84599104720263</v>
      </c>
      <c r="F84" s="204">
        <f>((IF('1b Historical level tables'!F77="-",0,'1b Historical level tables'!F77)-(IF('1b Historical level tables'!F59="-",0,'1b Historical level tables'!F59)))*'1c Consumption adjusted levels'!$C$7/3.1)+IF('1b Historical level tables'!F59="-",0,'1b Historical level tables'!F59)</f>
        <v>116.50272864181775</v>
      </c>
      <c r="G84" s="204">
        <f>((IF('1b Historical level tables'!G77="-",0,'1b Historical level tables'!G77)-(IF('1b Historical level tables'!G59="-",0,'1b Historical level tables'!G59)))*'1c Consumption adjusted levels'!$C$7/3.1)+IF('1b Historical level tables'!G59="-",0,'1b Historical level tables'!G59)</f>
        <v>122.77780180608403</v>
      </c>
      <c r="H84" s="204">
        <f>((IF('1b Historical level tables'!H77="-",0,'1b Historical level tables'!H77)-(IF('1b Historical level tables'!H59="-",0,'1b Historical level tables'!H59)))*'1c Consumption adjusted levels'!$C$7/3.1)+IF('1b Historical level tables'!H59="-",0,'1b Historical level tables'!H59)</f>
        <v>124.27712261135555</v>
      </c>
      <c r="I84" s="204">
        <f>((IF('1b Historical level tables'!I77="-",0,'1b Historical level tables'!I77)-(IF('1b Historical level tables'!I59="-",0,'1b Historical level tables'!I59)))*'1c Consumption adjusted levels'!$C$7/3.1)+IF('1b Historical level tables'!I59="-",0,'1b Historical level tables'!I59)</f>
        <v>124.61634031534872</v>
      </c>
      <c r="J84" s="204">
        <f>((IF('1b Historical level tables'!J77="-",0,'1b Historical level tables'!J77)-(IF('1b Historical level tables'!J59="-",0,'1b Historical level tables'!J59)))*'1c Consumption adjusted levels'!$C$7/3.1)+IF('1b Historical level tables'!J59="-",0,'1b Historical level tables'!J59)</f>
        <v>127.65147306888983</v>
      </c>
      <c r="K84" s="204">
        <f>((IF('1b Historical level tables'!K77="-",0,'1b Historical level tables'!K77)-(IF('1b Historical level tables'!K59="-",0,'1b Historical level tables'!K59)))*'1c Consumption adjusted levels'!$C$7/3.1)+IF('1b Historical level tables'!K59="-",0,'1b Historical level tables'!K59)</f>
        <v>135.64030276956268</v>
      </c>
      <c r="L84" s="204">
        <f>((IF('1b Historical level tables'!L77="-",0,'1b Historical level tables'!L77)-(IF('1b Historical level tables'!L59="-",0,'1b Historical level tables'!L59)))*'1c Consumption adjusted levels'!$C$7/3.1)+IF('1b Historical level tables'!L59="-",0,'1b Historical level tables'!L59)</f>
        <v>135.74046380309898</v>
      </c>
      <c r="M84" s="204">
        <f>((IF('1b Historical level tables'!M77="-",0,'1b Historical level tables'!M77)-(IF('1b Historical level tables'!M59="-",0,'1b Historical level tables'!M59)))*'1c Consumption adjusted levels'!$C$7/3.1)+IF('1b Historical level tables'!M59="-",0,'1b Historical level tables'!M59)</f>
        <v>186.60371118906642</v>
      </c>
      <c r="N84" s="172"/>
      <c r="O84" s="204">
        <f>((IF('1b Historical level tables'!O77="-",0,'1b Historical level tables'!O77)-(IF('1b Historical level tables'!O59="-",0,'1b Historical level tables'!O59)))*'1c Consumption adjusted levels'!$C$7/3.1)+IF('1b Historical level tables'!O59="-",0,'1b Historical level tables'!O59)</f>
        <v>191.31244731621609</v>
      </c>
      <c r="P84" s="204">
        <f>((IF('1b Historical level tables'!P77="-",0,'1b Historical level tables'!P77)-(IF('1b Historical level tables'!P59="-",0,'1b Historical level tables'!P59)))*'1c Consumption adjusted levels'!$C$7/3.1)+IF('1b Historical level tables'!P59="-",0,'1b Historical level tables'!P59)</f>
        <v>191.31244731621609</v>
      </c>
      <c r="Q84" s="204">
        <f>((IF('1b Historical level tables'!Q77="-",0,'1b Historical level tables'!Q77)-(IF('1b Historical level tables'!Q59="-",0,'1b Historical level tables'!Q59)))*'1c Consumption adjusted levels'!$C$7/3.1)+IF('1b Historical level tables'!Q59="-",0,'1b Historical level tables'!Q59)</f>
        <v>210.12740172038917</v>
      </c>
      <c r="R84" s="204">
        <f>((IF('1b Historical level tables'!R77="-",0,'1b Historical level tables'!R77)-(IF('1b Historical level tables'!R59="-",0,'1b Historical level tables'!R59)))*'1c Consumption adjusted levels'!$C$7/3.1)+IF('1b Historical level tables'!R59="-",0,'1b Historical level tables'!R59)</f>
        <v>215.54625370060393</v>
      </c>
      <c r="S84" s="204">
        <f>((IF('1b Historical level tables'!S77="-",0,'1b Historical level tables'!S77)-(IF('1b Historical level tables'!S59="-",0,'1b Historical level tables'!S59)))*'1c Consumption adjusted levels'!$C$7/3.1)+IF('1b Historical level tables'!S59="-",0,'1b Historical level tables'!S59)</f>
        <v>216.41057763184469</v>
      </c>
      <c r="T84" s="204">
        <f>((IF('1b Historical level tables'!T77="-",0,'1b Historical level tables'!T77)-(IF('1b Historical level tables'!T59="-",0,'1b Historical level tables'!T59)))*'1c Consumption adjusted levels'!$C$7/3.1)+IF('1b Historical level tables'!T59="-",0,'1b Historical level tables'!T59)</f>
        <v>216.41057763184469</v>
      </c>
      <c r="U84" s="204">
        <f>((IF('1b Historical level tables'!U77="-",0,'1b Historical level tables'!U77)-(IF('1b Historical level tables'!U59="-",0,'1b Historical level tables'!U59)))*'1c Consumption adjusted levels'!$C$7/3.1)+IF('1b Historical level tables'!U59="-",0,'1b Historical level tables'!U59)</f>
        <v>204.46172840005272</v>
      </c>
      <c r="V84" s="204">
        <f>((IF('1b Historical level tables'!V77="-",0,'1b Historical level tables'!V77)-(IF('1b Historical level tables'!V59="-",0,'1b Historical level tables'!V59)))*'1c Consumption adjusted levels'!$C$7/3.1)+IF('1b Historical level tables'!V59="-",0,'1b Historical level tables'!V59)</f>
        <v>199.01381804450449</v>
      </c>
      <c r="W84" s="204">
        <f>((IF('1b Historical level tables'!W77="-",0,'1b Historical level tables'!W77)-(IF('1b Historical level tables'!W59="-",0,'1b Historical level tables'!W59)))*'1c Consumption adjusted levels'!$C$7/3.1)+IF('1b Historical level tables'!W59="-",0,'1b Historical level tables'!W59)</f>
        <v>211.51926460849654</v>
      </c>
      <c r="X84" s="204">
        <f>((IF('1b Historical level tables'!X77="-",0,'1b Historical level tables'!X77)-(IF('1b Historical level tables'!X59="-",0,'1b Historical level tables'!X59)))*'1c Consumption adjusted levels'!$C$7/3.1)+IF('1b Historical level tables'!X59="-",0,'1b Historical level tables'!X59)</f>
        <v>211.51926460849654</v>
      </c>
      <c r="Y84" s="204">
        <f>((IF('1b Historical level tables'!Y77="-",0,'1b Historical level tables'!Y77)-(IF('1b Historical level tables'!Y59="-",0,'1b Historical level tables'!Y59)))*'1c Consumption adjusted levels'!$C$7/3.1)+IF('1b Historical level tables'!Y59="-",0,'1b Historical level tables'!Y59)</f>
        <v>198.15884474571919</v>
      </c>
      <c r="Z84" s="204">
        <f>((IF('1b Historical level tables'!Z77="-",0,'1b Historical level tables'!Z77)-(IF('1b Historical level tables'!Z59="-",0,'1b Historical level tables'!Z59)))*'1c Consumption adjusted levels'!$C$7/3.1)+IF('1b Historical level tables'!Z59="-",0,'1b Historical level tables'!Z59)</f>
        <v>198.15884474571919</v>
      </c>
      <c r="AA84" s="204">
        <f>((IF('1b Historical level tables'!AA77="-",0,'1b Historical level tables'!AA77)-(IF('1b Historical level tables'!AA59="-",0,'1b Historical level tables'!AA59)))*'1c Consumption adjusted levels'!$C$7/3.1)+IF('1b Historical level tables'!AA59="-",0,'1b Historical level tables'!AA59)</f>
        <v>213.54561357910882</v>
      </c>
      <c r="AB84" s="204">
        <f>((IF('1b Historical level tables'!AB77="-",0,'1b Historical level tables'!AB77)-(IF('1b Historical level tables'!AB59="-",0,'1b Historical level tables'!AB59)))*'1c Consumption adjusted levels'!$C$7/$D$7)+IF('1b Historical level tables'!AB59="-",0,'1b Historical level tables'!AB59)</f>
        <v>214.37155829707672</v>
      </c>
      <c r="AC84" s="204">
        <f>((IF('1b Historical level tables'!AC77="-",0,'1b Historical level tables'!AC77)-(IF('1b Historical level tables'!AC59="-",0,'1b Historical level tables'!AC59)))*'1c Consumption adjusted levels'!$C$7/$D$7)+IF('1b Historical level tables'!AC59="-",0,'1b Historical level tables'!AC59)</f>
        <v>240.85979670043099</v>
      </c>
      <c r="AD84" s="144"/>
      <c r="AE84" s="174" t="s">
        <v>204</v>
      </c>
      <c r="AF84" s="204">
        <f>((IF('1b Historical level tables'!AF77="-",0,'1b Historical level tables'!AF77)-(IF('1b Historical level tables'!AF59="-",0,'1b Historical level tables'!AF59)))*'1c Consumption adjusted levels'!$C$8/4.2)+IF('1b Historical level tables'!AF59="-",0,'1b Historical level tables'!AF59)</f>
        <v>131.80360217659251</v>
      </c>
      <c r="AG84" s="204">
        <f>((IF('1b Historical level tables'!AG77="-",0,'1b Historical level tables'!AG77)-(IF('1b Historical level tables'!AG59="-",0,'1b Historical level tables'!AG59)))*'1c Consumption adjusted levels'!$C$8/4.2)+IF('1b Historical level tables'!AG59="-",0,'1b Historical level tables'!AG59)</f>
        <v>132.92285579848067</v>
      </c>
      <c r="AH84" s="204">
        <f>((IF('1b Historical level tables'!AH77="-",0,'1b Historical level tables'!AH77)-(IF('1b Historical level tables'!AH59="-",0,'1b Historical level tables'!AH59)))*'1c Consumption adjusted levels'!$C$8/4.2)+IF('1b Historical level tables'!AH59="-",0,'1b Historical level tables'!AH59)</f>
        <v>137.45935893706141</v>
      </c>
      <c r="AI84" s="204">
        <f>((IF('1b Historical level tables'!AI77="-",0,'1b Historical level tables'!AI77)-(IF('1b Historical level tables'!AI59="-",0,'1b Historical level tables'!AI59)))*'1c Consumption adjusted levels'!$C$8/4.2)+IF('1b Historical level tables'!AI59="-",0,'1b Historical level tables'!AI59)</f>
        <v>136.96423313294895</v>
      </c>
      <c r="AJ84" s="204">
        <f>((IF('1b Historical level tables'!AJ77="-",0,'1b Historical level tables'!AJ77)-(IF('1b Historical level tables'!AJ59="-",0,'1b Historical level tables'!AJ59)))*'1c Consumption adjusted levels'!$C$8/4.2)+IF('1b Historical level tables'!AJ59="-",0,'1b Historical level tables'!AJ59)</f>
        <v>145.0980523627066</v>
      </c>
      <c r="AK84" s="204">
        <f>((IF('1b Historical level tables'!AK77="-",0,'1b Historical level tables'!AK77)-(IF('1b Historical level tables'!AK59="-",0,'1b Historical level tables'!AK59)))*'1c Consumption adjusted levels'!$C$8/4.2)+IF('1b Historical level tables'!AK59="-",0,'1b Historical level tables'!AK59)</f>
        <v>145.96391081032471</v>
      </c>
      <c r="AL84" s="204">
        <f>((IF('1b Historical level tables'!AL77="-",0,'1b Historical level tables'!AL77)-(IF('1b Historical level tables'!AL59="-",0,'1b Historical level tables'!AL59)))*'1c Consumption adjusted levels'!$C$8/4.2)+IF('1b Historical level tables'!AL59="-",0,'1b Historical level tables'!AL59)</f>
        <v>146.85312858700027</v>
      </c>
      <c r="AM84" s="204">
        <f>((IF('1b Historical level tables'!AM77="-",0,'1b Historical level tables'!AM77)-(IF('1b Historical level tables'!AM59="-",0,'1b Historical level tables'!AM59)))*'1c Consumption adjusted levels'!$C$8/4.2)+IF('1b Historical level tables'!AM59="-",0,'1b Historical level tables'!AM59)</f>
        <v>149.85432611460479</v>
      </c>
      <c r="AN84" s="204">
        <f>((IF('1b Historical level tables'!AN77="-",0,'1b Historical level tables'!AN77)-(IF('1b Historical level tables'!AN59="-",0,'1b Historical level tables'!AN59)))*'1c Consumption adjusted levels'!$C$8/4.2)+IF('1b Historical level tables'!AN59="-",0,'1b Historical level tables'!AN59)</f>
        <v>160.08509717193974</v>
      </c>
      <c r="AO84" s="204">
        <f>((IF('1b Historical level tables'!AO77="-",0,'1b Historical level tables'!AO77)-(IF('1b Historical level tables'!AO59="-",0,'1b Historical level tables'!AO59)))*'1c Consumption adjusted levels'!$C$8/4.2)+IF('1b Historical level tables'!AO59="-",0,'1b Historical level tables'!AO59)</f>
        <v>159.1733906583697</v>
      </c>
      <c r="AP84" s="204">
        <f>((IF('1b Historical level tables'!AP77="-",0,'1b Historical level tables'!AP77)-(IF('1b Historical level tables'!AP59="-",0,'1b Historical level tables'!AP59)))*'1c Consumption adjusted levels'!$C$8/4.2)+IF('1b Historical level tables'!AP59="-",0,'1b Historical level tables'!AP59)</f>
        <v>202.12848997534746</v>
      </c>
      <c r="AQ84" s="172"/>
      <c r="AR84" s="204">
        <f>((IF('1b Historical level tables'!AR77="-",0,'1b Historical level tables'!AR77)-(IF('1b Historical level tables'!AR59="-",0,'1b Historical level tables'!AR59)))*'1c Consumption adjusted levels'!$C$8/4.2)+IF('1b Historical level tables'!AR59="-",0,'1b Historical level tables'!AR59)</f>
        <v>212.10602371861245</v>
      </c>
      <c r="AS84" s="204">
        <f>((IF('1b Historical level tables'!AS77="-",0,'1b Historical level tables'!AS77)-(IF('1b Historical level tables'!AS59="-",0,'1b Historical level tables'!AS59)))*'1c Consumption adjusted levels'!$C$8/4.2)+IF('1b Historical level tables'!AS59="-",0,'1b Historical level tables'!AS59)</f>
        <v>212.10602371861245</v>
      </c>
      <c r="AT84" s="204">
        <f>((IF('1b Historical level tables'!AT77="-",0,'1b Historical level tables'!AT77)-(IF('1b Historical level tables'!AT59="-",0,'1b Historical level tables'!AT59)))*'1c Consumption adjusted levels'!$C$8/4.2)+IF('1b Historical level tables'!AT59="-",0,'1b Historical level tables'!AT59)</f>
        <v>241.61685165601995</v>
      </c>
      <c r="AU84" s="204">
        <f>((IF('1b Historical level tables'!AU77="-",0,'1b Historical level tables'!AU77)-(IF('1b Historical level tables'!AU59="-",0,'1b Historical level tables'!AU59)))*'1c Consumption adjusted levels'!$C$8/4.2)+IF('1b Historical level tables'!AU59="-",0,'1b Historical level tables'!AU59)</f>
        <v>248.96480289969946</v>
      </c>
      <c r="AV84" s="204">
        <f>((IF('1b Historical level tables'!AV77="-",0,'1b Historical level tables'!AV77)-(IF('1b Historical level tables'!AV59="-",0,'1b Historical level tables'!AV59)))*'1c Consumption adjusted levels'!$C$8/4.2)+IF('1b Historical level tables'!AV59="-",0,'1b Historical level tables'!AV59)</f>
        <v>252.57889383419959</v>
      </c>
      <c r="AW84" s="204">
        <f>((IF('1b Historical level tables'!AW77="-",0,'1b Historical level tables'!AW77)-(IF('1b Historical level tables'!AW59="-",0,'1b Historical level tables'!AW59)))*'1c Consumption adjusted levels'!$C$8/4.2)+IF('1b Historical level tables'!AW59="-",0,'1b Historical level tables'!AW59)</f>
        <v>252.57889383419959</v>
      </c>
      <c r="AX84" s="204">
        <f>((IF('1b Historical level tables'!AX77="-",0,'1b Historical level tables'!AX77)-(IF('1b Historical level tables'!AX59="-",0,'1b Historical level tables'!AX59)))*'1c Consumption adjusted levels'!$C$8/4.2)+IF('1b Historical level tables'!AX59="-",0,'1b Historical level tables'!AX59)</f>
        <v>227.1652563917923</v>
      </c>
      <c r="AY84" s="204">
        <f>((IF('1b Historical level tables'!AY77="-",0,'1b Historical level tables'!AY77)-(IF('1b Historical level tables'!AY59="-",0,'1b Historical level tables'!AY59)))*'1c Consumption adjusted levels'!$C$8/4.2)+IF('1b Historical level tables'!AY59="-",0,'1b Historical level tables'!AY59)</f>
        <v>219.77598138526602</v>
      </c>
      <c r="AZ84" s="204">
        <f>((IF('1b Historical level tables'!AZ77="-",0,'1b Historical level tables'!AZ77)-(IF('1b Historical level tables'!AZ59="-",0,'1b Historical level tables'!AZ59)))*'1c Consumption adjusted levels'!$C$8/4.2)+IF('1b Historical level tables'!AZ59="-",0,'1b Historical level tables'!AZ59)</f>
        <v>239.19551262149673</v>
      </c>
      <c r="BA84" s="204">
        <f>((IF('1b Historical level tables'!BA77="-",0,'1b Historical level tables'!BA77)-(IF('1b Historical level tables'!BA59="-",0,'1b Historical level tables'!BA59)))*'1c Consumption adjusted levels'!$C$8/4.2)+IF('1b Historical level tables'!BA59="-",0,'1b Historical level tables'!BA59)</f>
        <v>239.19551262149673</v>
      </c>
      <c r="BB84" s="204">
        <f>((IF('1b Historical level tables'!BB77="-",0,'1b Historical level tables'!BB77)-(IF('1b Historical level tables'!BB59="-",0,'1b Historical level tables'!BB59)))*'1c Consumption adjusted levels'!$C$8/4.2)+IF('1b Historical level tables'!BB59="-",0,'1b Historical level tables'!BB59)</f>
        <v>227.62131909966047</v>
      </c>
      <c r="BC84" s="204">
        <f>((IF('1b Historical level tables'!BC77="-",0,'1b Historical level tables'!BC77)-(IF('1b Historical level tables'!BC59="-",0,'1b Historical level tables'!BC59)))*'1c Consumption adjusted levels'!$C$8/4.2)+IF('1b Historical level tables'!BC59="-",0,'1b Historical level tables'!BC59)</f>
        <v>227.62131909966047</v>
      </c>
      <c r="BD84" s="204">
        <f>((IF('1b Historical level tables'!BD77="-",0,'1b Historical level tables'!BD77)-(IF('1b Historical level tables'!BD59="-",0,'1b Historical level tables'!BD59)))*'1c Consumption adjusted levels'!$C$8/4.2)+IF('1b Historical level tables'!BD59="-",0,'1b Historical level tables'!BD59)</f>
        <v>249.88006165828278</v>
      </c>
      <c r="BE84" s="204">
        <f>((IF('1b Historical level tables'!BE77="-",0,'1b Historical level tables'!BE77)-(IF('1b Historical level tables'!BE59="-",0,'1b Historical level tables'!BE59)))*'1c Consumption adjusted levels'!$C$8/$D$8)+IF('1b Historical level tables'!BE59="-",0,'1b Historical level tables'!BE59)</f>
        <v>251.06447952079458</v>
      </c>
      <c r="BF84" s="204">
        <f>((IF('1b Historical level tables'!BF77="-",0,'1b Historical level tables'!BF77)-(IF('1b Historical level tables'!BF59="-",0,'1b Historical level tables'!BF59)))*'1c Consumption adjusted levels'!$C$8/$D$8)+IF('1b Historical level tables'!BF59="-",0,'1b Historical level tables'!BF59)</f>
        <v>275.57040355904081</v>
      </c>
      <c r="BH84" s="174" t="s">
        <v>204</v>
      </c>
      <c r="BI84" s="204">
        <f>((IF('1b Historical level tables'!BI77="-",0,'1b Historical level tables'!BI77)-(IF('1b Historical level tables'!BI59="-",0,'1b Historical level tables'!BI59)))*'1c Consumption adjusted levels'!$C$9/12)+IF('1b Historical level tables'!BI59="-",0,'1b Historical level tables'!BI59)</f>
        <v>117.33789721068213</v>
      </c>
      <c r="BJ84" s="204">
        <f>((IF('1b Historical level tables'!BJ77="-",0,'1b Historical level tables'!BJ77)-(IF('1b Historical level tables'!BJ59="-",0,'1b Historical level tables'!BJ59)))*'1c Consumption adjusted levels'!$C$9/12)+IF('1b Historical level tables'!BJ59="-",0,'1b Historical level tables'!BJ59)</f>
        <v>117.3608972104455</v>
      </c>
      <c r="BK84" s="204">
        <f>((IF('1b Historical level tables'!BK77="-",0,'1b Historical level tables'!BK77)-(IF('1b Historical level tables'!BK59="-",0,'1b Historical level tables'!BK59)))*'1c Consumption adjusted levels'!$C$9/12)+IF('1b Historical level tables'!BK59="-",0,'1b Historical level tables'!BK59)</f>
        <v>121.00867205716027</v>
      </c>
      <c r="BL84" s="204">
        <f>((IF('1b Historical level tables'!BL77="-",0,'1b Historical level tables'!BL77)-(IF('1b Historical level tables'!BL59="-",0,'1b Historical level tables'!BL59)))*'1c Consumption adjusted levels'!$C$9/12)+IF('1b Historical level tables'!BL59="-",0,'1b Historical level tables'!BL59)</f>
        <v>121.07767205645042</v>
      </c>
      <c r="BM84" s="204">
        <f>((IF('1b Historical level tables'!BM77="-",0,'1b Historical level tables'!BM77)-(IF('1b Historical level tables'!BM59="-",0,'1b Historical level tables'!BM59)))*'1c Consumption adjusted levels'!$C$9/12)+IF('1b Historical level tables'!BM59="-",0,'1b Historical level tables'!BM59)</f>
        <v>126.25535696967951</v>
      </c>
      <c r="BN84" s="204">
        <f>((IF('1b Historical level tables'!BN77="-",0,'1b Historical level tables'!BN77)-(IF('1b Historical level tables'!BN59="-",0,'1b Historical level tables'!BN59)))*'1c Consumption adjusted levels'!$C$9/12)+IF('1b Historical level tables'!BN59="-",0,'1b Historical level tables'!BN59)</f>
        <v>125.82985697405668</v>
      </c>
      <c r="BO84" s="204">
        <f>((IF('1b Historical level tables'!BO77="-",0,'1b Historical level tables'!BO77)-(IF('1b Historical level tables'!BO59="-",0,'1b Historical level tables'!BO59)))*'1c Consumption adjusted levels'!$C$9/12)+IF('1b Historical level tables'!BO59="-",0,'1b Historical level tables'!BO59)</f>
        <v>126.73530093007265</v>
      </c>
      <c r="BP84" s="204">
        <f>((IF('1b Historical level tables'!BP77="-",0,'1b Historical level tables'!BP77)-(IF('1b Historical level tables'!BP59="-",0,'1b Historical level tables'!BP59)))*'1c Consumption adjusted levels'!$C$9/12)+IF('1b Historical level tables'!BP59="-",0,'1b Historical level tables'!BP59)</f>
        <v>124.18230095633567</v>
      </c>
      <c r="BQ84" s="204">
        <f>((IF('1b Historical level tables'!BQ77="-",0,'1b Historical level tables'!BQ77)-(IF('1b Historical level tables'!BQ59="-",0,'1b Historical level tables'!BQ59)))*'1c Consumption adjusted levels'!$C$9/12)+IF('1b Historical level tables'!BQ59="-",0,'1b Historical level tables'!BQ59)</f>
        <v>118.52511961338128</v>
      </c>
      <c r="BR84" s="204">
        <f>((IF('1b Historical level tables'!BR77="-",0,'1b Historical level tables'!BR77)-(IF('1b Historical level tables'!BR59="-",0,'1b Historical level tables'!BR59)))*'1c Consumption adjusted levels'!$C$9/12)+IF('1b Historical level tables'!BR59="-",0,'1b Historical level tables'!BR59)</f>
        <v>118.1111196176402</v>
      </c>
      <c r="BS84" s="204">
        <f>((IF('1b Historical level tables'!BS77="-",0,'1b Historical level tables'!BS77)-(IF('1b Historical level tables'!BS59="-",0,'1b Historical level tables'!BS59)))*'1c Consumption adjusted levels'!$C$9/12)+IF('1b Historical level tables'!BS59="-",0,'1b Historical level tables'!BS59)</f>
        <v>169.51667708820952</v>
      </c>
      <c r="BT84" s="172"/>
      <c r="BU84" s="204">
        <f>((IF('1b Historical level tables'!BU77="-",0,'1b Historical level tables'!BU77)-(IF('1b Historical level tables'!BU59="-",0,'1b Historical level tables'!BU59)))*'1c Consumption adjusted levels'!$C$9/12)+IF('1b Historical level tables'!BU59="-",0,'1b Historical level tables'!BU59)</f>
        <v>165.26019517245186</v>
      </c>
      <c r="BV84" s="204">
        <f>((IF('1b Historical level tables'!BV77="-",0,'1b Historical level tables'!BV77)-(IF('1b Historical level tables'!BV59="-",0,'1b Historical level tables'!BV59)))*'1c Consumption adjusted levels'!$C$9/12)+IF('1b Historical level tables'!BV59="-",0,'1b Historical level tables'!BV59)</f>
        <v>165.26019517245186</v>
      </c>
      <c r="BW84" s="204">
        <f>((IF('1b Historical level tables'!BW77="-",0,'1b Historical level tables'!BW77)-(IF('1b Historical level tables'!BW59="-",0,'1b Historical level tables'!BW59)))*'1c Consumption adjusted levels'!$C$9/12)+IF('1b Historical level tables'!BW59="-",0,'1b Historical level tables'!BW59)</f>
        <v>162.66155933819132</v>
      </c>
      <c r="BX84" s="204">
        <f>((IF('1b Historical level tables'!BX77="-",0,'1b Historical level tables'!BX77)-(IF('1b Historical level tables'!BX59="-",0,'1b Historical level tables'!BX59)))*'1c Consumption adjusted levels'!$C$9/12)+IF('1b Historical level tables'!BX59="-",0,'1b Historical level tables'!BX59)</f>
        <v>162.66155933819132</v>
      </c>
      <c r="BY84" s="204">
        <f>((IF('1b Historical level tables'!BY77="-",0,'1b Historical level tables'!BY77)-(IF('1b Historical level tables'!BY59="-",0,'1b Historical level tables'!BY59)))*'1c Consumption adjusted levels'!$C$9/12)+IF('1b Historical level tables'!BY59="-",0,'1b Historical level tables'!BY59)</f>
        <v>164.8465593157139</v>
      </c>
      <c r="BZ84" s="204">
        <f>((IF('1b Historical level tables'!BZ77="-",0,'1b Historical level tables'!BZ77)-(IF('1b Historical level tables'!BZ59="-",0,'1b Historical level tables'!BZ59)))*'1c Consumption adjusted levels'!$C$9/12)+IF('1b Historical level tables'!BZ59="-",0,'1b Historical level tables'!BZ59)</f>
        <v>164.8465593157139</v>
      </c>
      <c r="CA84" s="204">
        <f>((IF('1b Historical level tables'!CA77="-",0,'1b Historical level tables'!CA77)-(IF('1b Historical level tables'!CA59="-",0,'1b Historical level tables'!CA59)))*'1c Consumption adjusted levels'!$C$9/12)+IF('1b Historical level tables'!CA59="-",0,'1b Historical level tables'!CA59)</f>
        <v>163.68591109357919</v>
      </c>
      <c r="CB84" s="204">
        <f>((IF('1b Historical level tables'!CB77="-",0,'1b Historical level tables'!CB77)-(IF('1b Historical level tables'!CB59="-",0,'1b Historical level tables'!CB59)))*'1c Consumption adjusted levels'!$C$9/12)+IF('1b Historical level tables'!CB59="-",0,'1b Historical level tables'!CB59)</f>
        <v>163.68591109357919</v>
      </c>
      <c r="CC84" s="204">
        <f>((IF('1b Historical level tables'!CC77="-",0,'1b Historical level tables'!CC77)-(IF('1b Historical level tables'!CC59="-",0,'1b Historical level tables'!CC59)))*'1c Consumption adjusted levels'!$C$9/12)+IF('1b Historical level tables'!CC59="-",0,'1b Historical level tables'!CC59)</f>
        <v>158.41891114776149</v>
      </c>
      <c r="CD84" s="204">
        <f>((IF('1b Historical level tables'!CD77="-",0,'1b Historical level tables'!CD77)-(IF('1b Historical level tables'!CD59="-",0,'1b Historical level tables'!CD59)))*'1c Consumption adjusted levels'!$C$9/12)+IF('1b Historical level tables'!CD59="-",0,'1b Historical level tables'!CD59)</f>
        <v>158.41891114776149</v>
      </c>
      <c r="CE84" s="204">
        <f>((IF('1b Historical level tables'!CE77="-",0,'1b Historical level tables'!CE77)-(IF('1b Historical level tables'!CE59="-",0,'1b Historical level tables'!CE59)))*'1c Consumption adjusted levels'!$C$9/12)+IF('1b Historical level tables'!CE59="-",0,'1b Historical level tables'!CE59)</f>
        <v>173.86102260823296</v>
      </c>
      <c r="CF84" s="204">
        <f>((IF('1b Historical level tables'!CF77="-",0,'1b Historical level tables'!CF77)-(IF('1b Historical level tables'!CF59="-",0,'1b Historical level tables'!CF59)))*'1c Consumption adjusted levels'!$C$9/12)+IF('1b Historical level tables'!CF59="-",0,'1b Historical level tables'!CF59)</f>
        <v>173.86102260823296</v>
      </c>
      <c r="CG84" s="204">
        <f>((IF('1b Historical level tables'!CG77="-",0,'1b Historical level tables'!CG77)-(IF('1b Historical level tables'!CG59="-",0,'1b Historical level tables'!CG59)))*'1c Consumption adjusted levels'!$C$9/12)+IF('1b Historical level tables'!CG59="-",0,'1b Historical level tables'!CG59)</f>
        <v>182.46546323932748</v>
      </c>
      <c r="CH84" s="204">
        <f>((IF('1b Historical level tables'!CH77="-",0,'1b Historical level tables'!CH77)-(IF('1b Historical level tables'!CH59="-",0,'1b Historical level tables'!CH59)))*'1c Consumption adjusted levels'!$C$9/$D$9)+IF('1b Historical level tables'!CH59="-",0,'1b Historical level tables'!CH59)</f>
        <v>182.46546323932742</v>
      </c>
      <c r="CI84" s="204">
        <f>((IF('1b Historical level tables'!CI77="-",0,'1b Historical level tables'!CI77)-(IF('1b Historical level tables'!CI59="-",0,'1b Historical level tables'!CI59)))*'1c Consumption adjusted levels'!$C$9/$D$9)+IF('1b Historical level tables'!CI59="-",0,'1b Historical level tables'!CI59)</f>
        <v>222.42578043645395</v>
      </c>
      <c r="CJ84" s="144"/>
      <c r="CK84" s="174" t="s">
        <v>204</v>
      </c>
      <c r="CL84" s="204">
        <f t="shared" si="135"/>
        <v>236.99210548948128</v>
      </c>
      <c r="CM84" s="204">
        <f t="shared" si="136"/>
        <v>237.79107269422082</v>
      </c>
      <c r="CN84" s="204">
        <f t="shared" si="137"/>
        <v>237.85466310436288</v>
      </c>
      <c r="CO84" s="204">
        <f t="shared" si="138"/>
        <v>237.58040069826819</v>
      </c>
      <c r="CP84" s="204">
        <f t="shared" si="139"/>
        <v>249.03315877576352</v>
      </c>
      <c r="CQ84" s="204">
        <f t="shared" si="140"/>
        <v>250.10697958541223</v>
      </c>
      <c r="CR84" s="204">
        <f t="shared" si="141"/>
        <v>251.35164124542138</v>
      </c>
      <c r="CS84" s="204">
        <f t="shared" si="142"/>
        <v>251.83377402522549</v>
      </c>
      <c r="CT84" s="204">
        <f t="shared" si="143"/>
        <v>254.16542238294397</v>
      </c>
      <c r="CU84" s="204">
        <f t="shared" si="144"/>
        <v>253.85158342073919</v>
      </c>
      <c r="CV84" s="204">
        <f t="shared" si="145"/>
        <v>356.12038827727594</v>
      </c>
      <c r="CW84" s="172"/>
      <c r="CX84" s="204">
        <f t="shared" si="121"/>
        <v>356.57264248866795</v>
      </c>
      <c r="CY84" s="204">
        <f t="shared" si="122"/>
        <v>356.57264248866795</v>
      </c>
      <c r="CZ84" s="204">
        <f t="shared" si="123"/>
        <v>372.78896105858053</v>
      </c>
      <c r="DA84" s="204">
        <f t="shared" si="124"/>
        <v>378.20781303879528</v>
      </c>
      <c r="DB84" s="204">
        <f t="shared" si="125"/>
        <v>381.25713694755859</v>
      </c>
      <c r="DC84" s="204">
        <f t="shared" si="126"/>
        <v>381.25713694755859</v>
      </c>
      <c r="DD84" s="204">
        <f t="shared" si="127"/>
        <v>368.14763949363191</v>
      </c>
      <c r="DE84" s="204">
        <f t="shared" si="128"/>
        <v>362.69972913808368</v>
      </c>
      <c r="DF84" s="204">
        <f t="shared" si="129"/>
        <v>369.93817575625803</v>
      </c>
      <c r="DG84" s="204">
        <f t="shared" si="130"/>
        <v>369.93817575625803</v>
      </c>
      <c r="DH84" s="204">
        <f t="shared" si="131"/>
        <v>372.01986735395212</v>
      </c>
      <c r="DI84" s="204">
        <f t="shared" si="132"/>
        <v>372.01986735395212</v>
      </c>
      <c r="DJ84" s="204">
        <f t="shared" si="133"/>
        <v>396.01107681843632</v>
      </c>
      <c r="DK84" s="204">
        <f t="shared" si="134"/>
        <v>396.83702153640411</v>
      </c>
      <c r="DL84" s="204">
        <f t="shared" si="134"/>
        <v>463.28557713688497</v>
      </c>
    </row>
    <row r="85" spans="2:116" s="158" customFormat="1" ht="10.5" customHeight="1">
      <c r="B85" s="174" t="s">
        <v>205</v>
      </c>
      <c r="C85" s="204">
        <f>((IF('1b Historical level tables'!C78="-",0,'1b Historical level tables'!C78)-(IF('1b Historical level tables'!C60="-",0,'1b Historical level tables'!C60)))*'1c Consumption adjusted levels'!$C$7/3.1)+IF('1b Historical level tables'!C60="-",0,'1b Historical level tables'!C60)</f>
        <v>73.283458064516125</v>
      </c>
      <c r="D85" s="204">
        <f>((IF('1b Historical level tables'!D78="-",0,'1b Historical level tables'!D78)-(IF('1b Historical level tables'!D60="-",0,'1b Historical level tables'!D60)))*'1c Consumption adjusted levels'!$C$7/3.1)+IF('1b Historical level tables'!D60="-",0,'1b Historical level tables'!D60)</f>
        <v>74.215635124045207</v>
      </c>
      <c r="E85" s="204">
        <f>((IF('1b Historical level tables'!E78="-",0,'1b Historical level tables'!E78)-(IF('1b Historical level tables'!E60="-",0,'1b Historical level tables'!E60)))*'1c Consumption adjusted levels'!$C$7/3.1)+IF('1b Historical level tables'!E60="-",0,'1b Historical level tables'!E60)</f>
        <v>75.291224038886426</v>
      </c>
      <c r="F85" s="204">
        <f>((IF('1b Historical level tables'!F78="-",0,'1b Historical level tables'!F78)-(IF('1b Historical level tables'!F60="-",0,'1b Historical level tables'!F60)))*'1c Consumption adjusted levels'!$C$7/3.1)+IF('1b Historical level tables'!F60="-",0,'1b Historical level tables'!F60)</f>
        <v>75.936577387791175</v>
      </c>
      <c r="G85" s="204">
        <f>((IF('1b Historical level tables'!G78="-",0,'1b Historical level tables'!G78)-(IF('1b Historical level tables'!G60="-",0,'1b Historical level tables'!G60)))*'1c Consumption adjusted levels'!$C$7/3.1)+IF('1b Historical level tables'!G60="-",0,'1b Historical level tables'!G60)</f>
        <v>76.797048519664145</v>
      </c>
      <c r="H85" s="204">
        <f>((IF('1b Historical level tables'!H78="-",0,'1b Historical level tables'!H78)-(IF('1b Historical level tables'!H60="-",0,'1b Historical level tables'!H60)))*'1c Consumption adjusted levels'!$C$7/3.1)+IF('1b Historical level tables'!H60="-",0,'1b Historical level tables'!H60)</f>
        <v>77.37069594091281</v>
      </c>
      <c r="I85" s="204">
        <f>((IF('1b Historical level tables'!I78="-",0,'1b Historical level tables'!I78)-(IF('1b Historical level tables'!I60="-",0,'1b Historical level tables'!I60)))*'1c Consumption adjusted levels'!$C$7/3.1)+IF('1b Historical level tables'!I60="-",0,'1b Historical level tables'!I60)</f>
        <v>77.800931506849309</v>
      </c>
      <c r="J85" s="204">
        <f>((IF('1b Historical level tables'!J78="-",0,'1b Historical level tables'!J78)-(IF('1b Historical level tables'!J60="-",0,'1b Historical level tables'!J60)))*'1c Consumption adjusted levels'!$C$7/3.1)+IF('1b Historical level tables'!J60="-",0,'1b Historical level tables'!J60)</f>
        <v>78.016049289817545</v>
      </c>
      <c r="K85" s="204">
        <f>((IF('1b Historical level tables'!K78="-",0,'1b Historical level tables'!K78)-(IF('1b Historical level tables'!K60="-",0,'1b Historical level tables'!K60)))*'1c Consumption adjusted levels'!$C$7/3.1)+IF('1b Historical level tables'!K60="-",0,'1b Historical level tables'!K60)</f>
        <v>78.446284855754072</v>
      </c>
      <c r="L85" s="204">
        <f>((IF('1b Historical level tables'!L78="-",0,'1b Historical level tables'!L78)-(IF('1b Historical level tables'!L60="-",0,'1b Historical level tables'!L60)))*'1c Consumption adjusted levels'!$C$7/3.1)+IF('1b Historical level tables'!L60="-",0,'1b Historical level tables'!L60)</f>
        <v>79.880403408875679</v>
      </c>
      <c r="M85" s="204">
        <f>((IF('1b Historical level tables'!M78="-",0,'1b Historical level tables'!M78)-(IF('1b Historical level tables'!M60="-",0,'1b Historical level tables'!M60)))*'1c Consumption adjusted levels'!$C$7/3.1)+IF('1b Historical level tables'!M60="-",0,'1b Historical level tables'!M60)</f>
        <v>82.24669902152641</v>
      </c>
      <c r="N85" s="172"/>
      <c r="O85" s="204">
        <f>((IF('1b Historical level tables'!O78="-",0,'1b Historical level tables'!O78)-(IF('1b Historical level tables'!O60="-",0,'1b Historical level tables'!O60)))*'1c Consumption adjusted levels'!$C$7/3.1)+IF('1b Historical level tables'!O60="-",0,'1b Historical level tables'!O60)</f>
        <v>86.405642825579179</v>
      </c>
      <c r="P85" s="204">
        <f>((IF('1b Historical level tables'!P78="-",0,'1b Historical level tables'!P78)-(IF('1b Historical level tables'!P60="-",0,'1b Historical level tables'!P60)))*'1c Consumption adjusted levels'!$C$7/3.1)+IF('1b Historical level tables'!P60="-",0,'1b Historical level tables'!P60)</f>
        <v>86.405642825579179</v>
      </c>
      <c r="Q85" s="204">
        <f>((IF('1b Historical level tables'!Q78="-",0,'1b Historical level tables'!Q78)-(IF('1b Historical level tables'!Q60="-",0,'1b Historical level tables'!Q60)))*'1c Consumption adjusted levels'!$C$7/3.1)+IF('1b Historical level tables'!Q60="-",0,'1b Historical level tables'!Q60)</f>
        <v>89.847527353071115</v>
      </c>
      <c r="R85" s="204">
        <f>((IF('1b Historical level tables'!R78="-",0,'1b Historical level tables'!R78)-(IF('1b Historical level tables'!R60="-",0,'1b Historical level tables'!R60)))*'1c Consumption adjusted levels'!$C$7/3.1)+IF('1b Historical level tables'!R60="-",0,'1b Historical level tables'!R60)</f>
        <v>89.847527353071115</v>
      </c>
      <c r="S85" s="204">
        <f>((IF('1b Historical level tables'!S78="-",0,'1b Historical level tables'!S78)-(IF('1b Historical level tables'!S60="-",0,'1b Historical level tables'!S60)))*'1c Consumption adjusted levels'!$C$7/3.1)+IF('1b Historical level tables'!S60="-",0,'1b Historical level tables'!S60)</f>
        <v>92.787470386970512</v>
      </c>
      <c r="T85" s="204">
        <f>((IF('1b Historical level tables'!T78="-",0,'1b Historical level tables'!T78)-(IF('1b Historical level tables'!T60="-",0,'1b Historical level tables'!T60)))*'1c Consumption adjusted levels'!$C$7/3.1)+IF('1b Historical level tables'!T60="-",0,'1b Historical level tables'!T60)</f>
        <v>92.787470386970512</v>
      </c>
      <c r="U85" s="204">
        <f>((IF('1b Historical level tables'!U78="-",0,'1b Historical level tables'!U78)-(IF('1b Historical level tables'!U60="-",0,'1b Historical level tables'!U60)))*'1c Consumption adjusted levels'!$C$7/3.1)+IF('1b Historical level tables'!U60="-",0,'1b Historical level tables'!U60)</f>
        <v>93.576235591187384</v>
      </c>
      <c r="V85" s="204">
        <f>((IF('1b Historical level tables'!V78="-",0,'1b Historical level tables'!V78)-(IF('1b Historical level tables'!V60="-",0,'1b Historical level tables'!V60)))*'1c Consumption adjusted levels'!$C$7/3.1)+IF('1b Historical level tables'!V60="-",0,'1b Historical level tables'!V60)</f>
        <v>93.576235591187384</v>
      </c>
      <c r="W85" s="204">
        <f>((IF('1b Historical level tables'!W78="-",0,'1b Historical level tables'!W78)-(IF('1b Historical level tables'!W60="-",0,'1b Historical level tables'!W60)))*'1c Consumption adjusted levels'!$C$7/3.1)+IF('1b Historical level tables'!W60="-",0,'1b Historical level tables'!W60)</f>
        <v>95.368883782589506</v>
      </c>
      <c r="X85" s="204">
        <f>((IF('1b Historical level tables'!X78="-",0,'1b Historical level tables'!X78)-(IF('1b Historical level tables'!X60="-",0,'1b Historical level tables'!X60)))*'1c Consumption adjusted levels'!$C$7/3.1)+IF('1b Historical level tables'!X60="-",0,'1b Historical level tables'!X60)</f>
        <v>95.368883782589506</v>
      </c>
      <c r="Y85" s="204">
        <f>((IF('1b Historical level tables'!Y78="-",0,'1b Historical level tables'!Y78)-(IF('1b Historical level tables'!Y60="-",0,'1b Historical level tables'!Y60)))*'1c Consumption adjusted levels'!$C$7/3.1)+IF('1b Historical level tables'!Y60="-",0,'1b Historical level tables'!Y60)</f>
        <v>96.874708263367239</v>
      </c>
      <c r="Z85" s="204">
        <f>((IF('1b Historical level tables'!Z78="-",0,'1b Historical level tables'!Z78)-(IF('1b Historical level tables'!Z60="-",0,'1b Historical level tables'!Z60)))*'1c Consumption adjusted levels'!$C$7/3.1)+IF('1b Historical level tables'!Z60="-",0,'1b Historical level tables'!Z60)</f>
        <v>0</v>
      </c>
      <c r="AA85" s="204">
        <f>((IF('1b Historical level tables'!AA78="-",0,'1b Historical level tables'!AA78)-(IF('1b Historical level tables'!AA60="-",0,'1b Historical level tables'!AA60)))*'1c Consumption adjusted levels'!$C$7/3.1)+IF('1b Historical level tables'!AA60="-",0,'1b Historical level tables'!AA60)</f>
        <v>0</v>
      </c>
      <c r="AB85" s="204">
        <f>((IF('1b Historical level tables'!AB78="-",0,'1b Historical level tables'!AB78)-(IF('1b Historical level tables'!AB60="-",0,'1b Historical level tables'!AB60)))*'1c Consumption adjusted levels'!$C$7/$D$7)+IF('1b Historical level tables'!AB60="-",0,'1b Historical level tables'!AB60)</f>
        <v>0</v>
      </c>
      <c r="AC85" s="204">
        <f>((IF('1b Historical level tables'!AC78="-",0,'1b Historical level tables'!AC78)-(IF('1b Historical level tables'!AC60="-",0,'1b Historical level tables'!AC60)))*'1c Consumption adjusted levels'!$C$7/$D$7)+IF('1b Historical level tables'!AC60="-",0,'1b Historical level tables'!AC60)</f>
        <v>0</v>
      </c>
      <c r="AD85" s="144"/>
      <c r="AE85" s="174" t="s">
        <v>205</v>
      </c>
      <c r="AF85" s="204">
        <f>((IF('1b Historical level tables'!AF78="-",0,'1b Historical level tables'!AF78)-(IF('1b Historical level tables'!AF60="-",0,'1b Historical level tables'!AF60)))*'1c Consumption adjusted levels'!$C$8/4.2)+IF('1b Historical level tables'!AF60="-",0,'1b Historical level tables'!AF60)</f>
        <v>75.526085714285699</v>
      </c>
      <c r="AG85" s="204">
        <f>((IF('1b Historical level tables'!AG78="-",0,'1b Historical level tables'!AG78)-(IF('1b Historical level tables'!AG60="-",0,'1b Historical level tables'!AG60)))*'1c Consumption adjusted levels'!$C$8/4.2)+IF('1b Historical level tables'!AG60="-",0,'1b Historical level tables'!AG60)</f>
        <v>76.486789348616156</v>
      </c>
      <c r="AH85" s="204">
        <f>((IF('1b Historical level tables'!AH78="-",0,'1b Historical level tables'!AH78)-(IF('1b Historical level tables'!AH60="-",0,'1b Historical level tables'!AH60)))*'1c Consumption adjusted levels'!$C$8/4.2)+IF('1b Historical level tables'!AH60="-",0,'1b Historical level tables'!AH60)</f>
        <v>77.595293542074359</v>
      </c>
      <c r="AI85" s="204">
        <f>((IF('1b Historical level tables'!AI78="-",0,'1b Historical level tables'!AI78)-(IF('1b Historical level tables'!AI60="-",0,'1b Historical level tables'!AI60)))*'1c Consumption adjusted levels'!$C$8/4.2)+IF('1b Historical level tables'!AI60="-",0,'1b Historical level tables'!AI60)</f>
        <v>78.260396058149283</v>
      </c>
      <c r="AJ85" s="204">
        <f>((IF('1b Historical level tables'!AJ78="-",0,'1b Historical level tables'!AJ78)-(IF('1b Historical level tables'!AJ60="-",0,'1b Historical level tables'!AJ60)))*'1c Consumption adjusted levels'!$C$8/4.2)+IF('1b Historical level tables'!AJ60="-",0,'1b Historical level tables'!AJ60)</f>
        <v>79.147199412915825</v>
      </c>
      <c r="AK85" s="204">
        <f>((IF('1b Historical level tables'!AK78="-",0,'1b Historical level tables'!AK78)-(IF('1b Historical level tables'!AK60="-",0,'1b Historical level tables'!AK60)))*'1c Consumption adjusted levels'!$C$8/4.2)+IF('1b Historical level tables'!AK60="-",0,'1b Historical level tables'!AK60)</f>
        <v>79.738401649426862</v>
      </c>
      <c r="AL85" s="204">
        <f>((IF('1b Historical level tables'!AL78="-",0,'1b Historical level tables'!AL78)-(IF('1b Historical level tables'!AL60="-",0,'1b Historical level tables'!AL60)))*'1c Consumption adjusted levels'!$C$8/4.2)+IF('1b Historical level tables'!AL60="-",0,'1b Historical level tables'!AL60)</f>
        <v>80.181803326810169</v>
      </c>
      <c r="AM85" s="204">
        <f>((IF('1b Historical level tables'!AM78="-",0,'1b Historical level tables'!AM78)-(IF('1b Historical level tables'!AM60="-",0,'1b Historical level tables'!AM60)))*'1c Consumption adjusted levels'!$C$8/4.2)+IF('1b Historical level tables'!AM60="-",0,'1b Historical level tables'!AM60)</f>
        <v>80.403504165501801</v>
      </c>
      <c r="AN85" s="204">
        <f>((IF('1b Historical level tables'!AN78="-",0,'1b Historical level tables'!AN78)-(IF('1b Historical level tables'!AN60="-",0,'1b Historical level tables'!AN60)))*'1c Consumption adjusted levels'!$C$8/4.2)+IF('1b Historical level tables'!AN60="-",0,'1b Historical level tables'!AN60)</f>
        <v>80.846905842885107</v>
      </c>
      <c r="AO85" s="204">
        <f>((IF('1b Historical level tables'!AO78="-",0,'1b Historical level tables'!AO78)-(IF('1b Historical level tables'!AO60="-",0,'1b Historical level tables'!AO60)))*'1c Consumption adjusted levels'!$C$8/4.2)+IF('1b Historical level tables'!AO60="-",0,'1b Historical level tables'!AO60)</f>
        <v>82.324911434162686</v>
      </c>
      <c r="AP85" s="204">
        <f>((IF('1b Historical level tables'!AP78="-",0,'1b Historical level tables'!AP78)-(IF('1b Historical level tables'!AP60="-",0,'1b Historical level tables'!AP60)))*'1c Consumption adjusted levels'!$C$8/4.2)+IF('1b Historical level tables'!AP60="-",0,'1b Historical level tables'!AP60)</f>
        <v>84.763620659770751</v>
      </c>
      <c r="AQ85" s="172"/>
      <c r="AR85" s="204">
        <f>((IF('1b Historical level tables'!AR78="-",0,'1b Historical level tables'!AR78)-(IF('1b Historical level tables'!AR60="-",0,'1b Historical level tables'!AR60)))*'1c Consumption adjusted levels'!$C$8/4.2)+IF('1b Historical level tables'!AR60="-",0,'1b Historical level tables'!AR60)</f>
        <v>89.049836874475787</v>
      </c>
      <c r="AS85" s="204">
        <f>((IF('1b Historical level tables'!AS78="-",0,'1b Historical level tables'!AS78)-(IF('1b Historical level tables'!AS60="-",0,'1b Historical level tables'!AS60)))*'1c Consumption adjusted levels'!$C$8/4.2)+IF('1b Historical level tables'!AS60="-",0,'1b Historical level tables'!AS60)</f>
        <v>89.049836874475787</v>
      </c>
      <c r="AT85" s="204">
        <f>((IF('1b Historical level tables'!AT78="-",0,'1b Historical level tables'!AT78)-(IF('1b Historical level tables'!AT60="-",0,'1b Historical level tables'!AT60)))*'1c Consumption adjusted levels'!$C$8/4.2)+IF('1b Historical level tables'!AT60="-",0,'1b Historical level tables'!AT60)</f>
        <v>92.597050293542054</v>
      </c>
      <c r="AU85" s="204">
        <f>((IF('1b Historical level tables'!AU78="-",0,'1b Historical level tables'!AU78)-(IF('1b Historical level tables'!AU60="-",0,'1b Historical level tables'!AU60)))*'1c Consumption adjusted levels'!$C$8/4.2)+IF('1b Historical level tables'!AU60="-",0,'1b Historical level tables'!AU60)</f>
        <v>92.597050293542054</v>
      </c>
      <c r="AV85" s="204">
        <f>((IF('1b Historical level tables'!AV78="-",0,'1b Historical level tables'!AV78)-(IF('1b Historical level tables'!AV60="-",0,'1b Historical level tables'!AV60)))*'1c Consumption adjusted levels'!$C$8/4.2)+IF('1b Historical level tables'!AV60="-",0,'1b Historical level tables'!AV60)</f>
        <v>95.626961755661156</v>
      </c>
      <c r="AW85" s="204">
        <f>((IF('1b Historical level tables'!AW78="-",0,'1b Historical level tables'!AW78)-(IF('1b Historical level tables'!AW60="-",0,'1b Historical level tables'!AW60)))*'1c Consumption adjusted levels'!$C$8/4.2)+IF('1b Historical level tables'!AW60="-",0,'1b Historical level tables'!AW60)</f>
        <v>95.626961755661156</v>
      </c>
      <c r="AX85" s="204">
        <f>((IF('1b Historical level tables'!AX78="-",0,'1b Historical level tables'!AX78)-(IF('1b Historical level tables'!AX60="-",0,'1b Historical level tables'!AX60)))*'1c Consumption adjusted levels'!$C$8/4.2)+IF('1b Historical level tables'!AX60="-",0,'1b Historical level tables'!AX60)</f>
        <v>96.439864830863812</v>
      </c>
      <c r="AY85" s="204">
        <f>((IF('1b Historical level tables'!AY78="-",0,'1b Historical level tables'!AY78)-(IF('1b Historical level tables'!AY60="-",0,'1b Historical level tables'!AY60)))*'1c Consumption adjusted levels'!$C$8/4.2)+IF('1b Historical level tables'!AY60="-",0,'1b Historical level tables'!AY60)</f>
        <v>96.439864830863812</v>
      </c>
      <c r="AZ85" s="204">
        <f>((IF('1b Historical level tables'!AZ78="-",0,'1b Historical level tables'!AZ78)-(IF('1b Historical level tables'!AZ60="-",0,'1b Historical level tables'!AZ60)))*'1c Consumption adjusted levels'!$C$8/4.2)+IF('1b Historical level tables'!AZ60="-",0,'1b Historical level tables'!AZ60)</f>
        <v>98.287371819960867</v>
      </c>
      <c r="BA85" s="204">
        <f>((IF('1b Historical level tables'!BA78="-",0,'1b Historical level tables'!BA78)-(IF('1b Historical level tables'!BA60="-",0,'1b Historical level tables'!BA60)))*'1c Consumption adjusted levels'!$C$8/4.2)+IF('1b Historical level tables'!BA60="-",0,'1b Historical level tables'!BA60)</f>
        <v>98.287371819960867</v>
      </c>
      <c r="BB85" s="204">
        <f>((IF('1b Historical level tables'!BB78="-",0,'1b Historical level tables'!BB78)-(IF('1b Historical level tables'!BB60="-",0,'1b Historical level tables'!BB60)))*'1c Consumption adjusted levels'!$C$8/4.2)+IF('1b Historical level tables'!BB60="-",0,'1b Historical level tables'!BB60)</f>
        <v>99.839277690802362</v>
      </c>
      <c r="BC85" s="204">
        <f>((IF('1b Historical level tables'!BC78="-",0,'1b Historical level tables'!BC78)-(IF('1b Historical level tables'!BC60="-",0,'1b Historical level tables'!BC60)))*'1c Consumption adjusted levels'!$C$8/4.2)+IF('1b Historical level tables'!BC60="-",0,'1b Historical level tables'!BC60)</f>
        <v>0</v>
      </c>
      <c r="BD85" s="204">
        <f>((IF('1b Historical level tables'!BD78="-",0,'1b Historical level tables'!BD78)-(IF('1b Historical level tables'!BD60="-",0,'1b Historical level tables'!BD60)))*'1c Consumption adjusted levels'!$C$8/4.2)+IF('1b Historical level tables'!BD60="-",0,'1b Historical level tables'!BD60)</f>
        <v>0</v>
      </c>
      <c r="BE85" s="204">
        <f>((IF('1b Historical level tables'!BE78="-",0,'1b Historical level tables'!BE78)-(IF('1b Historical level tables'!BE60="-",0,'1b Historical level tables'!BE60)))*'1c Consumption adjusted levels'!$C$8/$D$8)+IF('1b Historical level tables'!BE60="-",0,'1b Historical level tables'!BE60)</f>
        <v>0</v>
      </c>
      <c r="BF85" s="204">
        <f>((IF('1b Historical level tables'!BF78="-",0,'1b Historical level tables'!BF78)-(IF('1b Historical level tables'!BF60="-",0,'1b Historical level tables'!BF60)))*'1c Consumption adjusted levels'!$C$8/$D$8)+IF('1b Historical level tables'!BF60="-",0,'1b Historical level tables'!BF60)</f>
        <v>0</v>
      </c>
      <c r="BH85" s="174" t="s">
        <v>205</v>
      </c>
      <c r="BI85" s="204">
        <f>((IF('1b Historical level tables'!BI78="-",0,'1b Historical level tables'!BI78)-(IF('1b Historical level tables'!BI60="-",0,'1b Historical level tables'!BI60)))*'1c Consumption adjusted levels'!$C$9/12)+IF('1b Historical level tables'!BI60="-",0,'1b Historical level tables'!BI60)</f>
        <v>88.191366666666653</v>
      </c>
      <c r="BJ85" s="204">
        <f>((IF('1b Historical level tables'!BJ78="-",0,'1b Historical level tables'!BJ78)-(IF('1b Historical level tables'!BJ60="-",0,'1b Historical level tables'!BJ60)))*'1c Consumption adjusted levels'!$C$9/12)+IF('1b Historical level tables'!BJ60="-",0,'1b Historical level tables'!BJ60)</f>
        <v>89.313174657534248</v>
      </c>
      <c r="BK85" s="204">
        <f>((IF('1b Historical level tables'!BK78="-",0,'1b Historical level tables'!BK78)-(IF('1b Historical level tables'!BK60="-",0,'1b Historical level tables'!BK60)))*'1c Consumption adjusted levels'!$C$9/12)+IF('1b Historical level tables'!BK60="-",0,'1b Historical level tables'!BK60)</f>
        <v>90.60756849315068</v>
      </c>
      <c r="BL85" s="204">
        <f>((IF('1b Historical level tables'!BL78="-",0,'1b Historical level tables'!BL78)-(IF('1b Historical level tables'!BL60="-",0,'1b Historical level tables'!BL60)))*'1c Consumption adjusted levels'!$C$9/12)+IF('1b Historical level tables'!BL60="-",0,'1b Historical level tables'!BL60)</f>
        <v>91.384204794520542</v>
      </c>
      <c r="BM85" s="204">
        <f>((IF('1b Historical level tables'!BM78="-",0,'1b Historical level tables'!BM78)-(IF('1b Historical level tables'!BM60="-",0,'1b Historical level tables'!BM60)))*'1c Consumption adjusted levels'!$C$9/12)+IF('1b Historical level tables'!BM60="-",0,'1b Historical level tables'!BM60)</f>
        <v>92.419719863013711</v>
      </c>
      <c r="BN85" s="204">
        <f>((IF('1b Historical level tables'!BN78="-",0,'1b Historical level tables'!BN78)-(IF('1b Historical level tables'!BN60="-",0,'1b Historical level tables'!BN60)))*'1c Consumption adjusted levels'!$C$9/12)+IF('1b Historical level tables'!BN60="-",0,'1b Historical level tables'!BN60)</f>
        <v>93.110063242009105</v>
      </c>
      <c r="BO85" s="204">
        <f>((IF('1b Historical level tables'!BO78="-",0,'1b Historical level tables'!BO78)-(IF('1b Historical level tables'!BO60="-",0,'1b Historical level tables'!BO60)))*'1c Consumption adjusted levels'!$C$9/12)+IF('1b Historical level tables'!BO60="-",0,'1b Historical level tables'!BO60)</f>
        <v>93.627820776255717</v>
      </c>
      <c r="BP85" s="204">
        <f>((IF('1b Historical level tables'!BP78="-",0,'1b Historical level tables'!BP78)-(IF('1b Historical level tables'!BP60="-",0,'1b Historical level tables'!BP60)))*'1c Consumption adjusted levels'!$C$9/12)+IF('1b Historical level tables'!BP60="-",0,'1b Historical level tables'!BP60)</f>
        <v>93.886699543378981</v>
      </c>
      <c r="BQ85" s="204">
        <f>((IF('1b Historical level tables'!BQ78="-",0,'1b Historical level tables'!BQ78)-(IF('1b Historical level tables'!BQ60="-",0,'1b Historical level tables'!BQ60)))*'1c Consumption adjusted levels'!$C$9/12)+IF('1b Historical level tables'!BQ60="-",0,'1b Historical level tables'!BQ60)</f>
        <v>94.404457077625565</v>
      </c>
      <c r="BR85" s="204">
        <f>((IF('1b Historical level tables'!BR78="-",0,'1b Historical level tables'!BR78)-(IF('1b Historical level tables'!BR60="-",0,'1b Historical level tables'!BR60)))*'1c Consumption adjusted levels'!$C$9/12)+IF('1b Historical level tables'!BR60="-",0,'1b Historical level tables'!BR60)</f>
        <v>96.13031552511417</v>
      </c>
      <c r="BS85" s="204">
        <f>((IF('1b Historical level tables'!BS78="-",0,'1b Historical level tables'!BS78)-(IF('1b Historical level tables'!BS60="-",0,'1b Historical level tables'!BS60)))*'1c Consumption adjusted levels'!$C$9/12)+IF('1b Historical level tables'!BS60="-",0,'1b Historical level tables'!BS60)</f>
        <v>98.977981963470313</v>
      </c>
      <c r="BT85" s="172"/>
      <c r="BU85" s="204">
        <f>((IF('1b Historical level tables'!BU78="-",0,'1b Historical level tables'!BU78)-(IF('1b Historical level tables'!BU60="-",0,'1b Historical level tables'!BU60)))*'1c Consumption adjusted levels'!$C$9/12)+IF('1b Historical level tables'!BU60="-",0,'1b Historical level tables'!BU60)</f>
        <v>103.98297146118722</v>
      </c>
      <c r="BV85" s="204">
        <f>((IF('1b Historical level tables'!BV78="-",0,'1b Historical level tables'!BV78)-(IF('1b Historical level tables'!BV60="-",0,'1b Historical level tables'!BV60)))*'1c Consumption adjusted levels'!$C$9/12)+IF('1b Historical level tables'!BV60="-",0,'1b Historical level tables'!BV60)</f>
        <v>103.98297146118722</v>
      </c>
      <c r="BW85" s="204">
        <f>((IF('1b Historical level tables'!BW78="-",0,'1b Historical level tables'!BW78)-(IF('1b Historical level tables'!BW60="-",0,'1b Historical level tables'!BW60)))*'1c Consumption adjusted levels'!$C$9/12)+IF('1b Historical level tables'!BW60="-",0,'1b Historical level tables'!BW60)</f>
        <v>108.12503173515982</v>
      </c>
      <c r="BX85" s="204">
        <f>((IF('1b Historical level tables'!BX78="-",0,'1b Historical level tables'!BX78)-(IF('1b Historical level tables'!BX60="-",0,'1b Historical level tables'!BX60)))*'1c Consumption adjusted levels'!$C$9/12)+IF('1b Historical level tables'!BX60="-",0,'1b Historical level tables'!BX60)</f>
        <v>108.12503173515982</v>
      </c>
      <c r="BY85" s="204">
        <f>((IF('1b Historical level tables'!BY78="-",0,'1b Historical level tables'!BY78)-(IF('1b Historical level tables'!BY60="-",0,'1b Historical level tables'!BY60)))*'1c Consumption adjusted levels'!$C$9/12)+IF('1b Historical level tables'!BY60="-",0,'1b Historical level tables'!BY60)</f>
        <v>111.66304155251142</v>
      </c>
      <c r="BZ85" s="204">
        <f>((IF('1b Historical level tables'!BZ78="-",0,'1b Historical level tables'!BZ78)-(IF('1b Historical level tables'!BZ60="-",0,'1b Historical level tables'!BZ60)))*'1c Consumption adjusted levels'!$C$9/12)+IF('1b Historical level tables'!BZ60="-",0,'1b Historical level tables'!BZ60)</f>
        <v>111.66304155251142</v>
      </c>
      <c r="CA85" s="204">
        <f>((IF('1b Historical level tables'!CA78="-",0,'1b Historical level tables'!CA78)-(IF('1b Historical level tables'!CA60="-",0,'1b Historical level tables'!CA60)))*'1c Consumption adjusted levels'!$C$9/12)+IF('1b Historical level tables'!CA60="-",0,'1b Historical level tables'!CA60)</f>
        <v>112.61226369863016</v>
      </c>
      <c r="CB85" s="204">
        <f>((IF('1b Historical level tables'!CB78="-",0,'1b Historical level tables'!CB78)-(IF('1b Historical level tables'!CB60="-",0,'1b Historical level tables'!CB60)))*'1c Consumption adjusted levels'!$C$9/12)+IF('1b Historical level tables'!CB60="-",0,'1b Historical level tables'!CB60)</f>
        <v>112.61226369863016</v>
      </c>
      <c r="CC85" s="204">
        <f>((IF('1b Historical level tables'!CC78="-",0,'1b Historical level tables'!CC78)-(IF('1b Historical level tables'!CC60="-",0,'1b Historical level tables'!CC60)))*'1c Consumption adjusted levels'!$C$9/12)+IF('1b Historical level tables'!CC60="-",0,'1b Historical level tables'!CC60)</f>
        <v>114.76958675799084</v>
      </c>
      <c r="CD85" s="204">
        <f>((IF('1b Historical level tables'!CD78="-",0,'1b Historical level tables'!CD78)-(IF('1b Historical level tables'!CD60="-",0,'1b Historical level tables'!CD60)))*'1c Consumption adjusted levels'!$C$9/12)+IF('1b Historical level tables'!CD60="-",0,'1b Historical level tables'!CD60)</f>
        <v>114.76958675799084</v>
      </c>
      <c r="CE85" s="204">
        <f>((IF('1b Historical level tables'!CE78="-",0,'1b Historical level tables'!CE78)-(IF('1b Historical level tables'!CE60="-",0,'1b Historical level tables'!CE60)))*'1c Consumption adjusted levels'!$C$9/12)+IF('1b Historical level tables'!CE60="-",0,'1b Historical level tables'!CE60)</f>
        <v>116.58173812785391</v>
      </c>
      <c r="CF85" s="204">
        <f>((IF('1b Historical level tables'!CF78="-",0,'1b Historical level tables'!CF78)-(IF('1b Historical level tables'!CF60="-",0,'1b Historical level tables'!CF60)))*'1c Consumption adjusted levels'!$C$9/12)+IF('1b Historical level tables'!CF60="-",0,'1b Historical level tables'!CF60)</f>
        <v>0</v>
      </c>
      <c r="CG85" s="204">
        <f>((IF('1b Historical level tables'!CG78="-",0,'1b Historical level tables'!CG78)-(IF('1b Historical level tables'!CG60="-",0,'1b Historical level tables'!CG60)))*'1c Consumption adjusted levels'!$C$9/12)+IF('1b Historical level tables'!CG60="-",0,'1b Historical level tables'!CG60)</f>
        <v>0</v>
      </c>
      <c r="CH85" s="204">
        <f>((IF('1b Historical level tables'!CH78="-",0,'1b Historical level tables'!CH78)-(IF('1b Historical level tables'!CH60="-",0,'1b Historical level tables'!CH60)))*'1c Consumption adjusted levels'!$C$9/$D$9)+IF('1b Historical level tables'!CH60="-",0,'1b Historical level tables'!CH60)</f>
        <v>0</v>
      </c>
      <c r="CI85" s="204">
        <f>((IF('1b Historical level tables'!CI78="-",0,'1b Historical level tables'!CI78)-(IF('1b Historical level tables'!CI60="-",0,'1b Historical level tables'!CI60)))*'1c Consumption adjusted levels'!$C$9/$D$9)+IF('1b Historical level tables'!CI60="-",0,'1b Historical level tables'!CI60)</f>
        <v>0</v>
      </c>
      <c r="CJ85" s="144"/>
      <c r="CK85" s="174" t="s">
        <v>205</v>
      </c>
      <c r="CL85" s="204">
        <f t="shared" si="135"/>
        <v>161.47482473118276</v>
      </c>
      <c r="CM85" s="204">
        <f t="shared" si="136"/>
        <v>163.52880978157947</v>
      </c>
      <c r="CN85" s="204">
        <f t="shared" si="137"/>
        <v>165.89879253203711</v>
      </c>
      <c r="CO85" s="204">
        <f t="shared" si="138"/>
        <v>167.32078218231172</v>
      </c>
      <c r="CP85" s="204">
        <f t="shared" si="139"/>
        <v>169.21676838267786</v>
      </c>
      <c r="CQ85" s="204">
        <f t="shared" si="140"/>
        <v>170.48075918292193</v>
      </c>
      <c r="CR85" s="204">
        <f t="shared" si="141"/>
        <v>171.42875228310504</v>
      </c>
      <c r="CS85" s="204">
        <f t="shared" si="142"/>
        <v>171.90274883319654</v>
      </c>
      <c r="CT85" s="204">
        <f t="shared" si="143"/>
        <v>172.85074193337965</v>
      </c>
      <c r="CU85" s="204">
        <f t="shared" si="144"/>
        <v>176.01071893398984</v>
      </c>
      <c r="CV85" s="204">
        <f t="shared" si="145"/>
        <v>181.22468098499672</v>
      </c>
      <c r="CW85" s="172"/>
      <c r="CX85" s="204">
        <f t="shared" si="121"/>
        <v>190.3886142867664</v>
      </c>
      <c r="CY85" s="204">
        <f t="shared" si="122"/>
        <v>190.3886142867664</v>
      </c>
      <c r="CZ85" s="204">
        <f t="shared" si="123"/>
        <v>197.97255908823092</v>
      </c>
      <c r="DA85" s="204">
        <f t="shared" si="124"/>
        <v>197.97255908823092</v>
      </c>
      <c r="DB85" s="204">
        <f t="shared" si="125"/>
        <v>204.45051193948194</v>
      </c>
      <c r="DC85" s="204">
        <f t="shared" si="126"/>
        <v>204.45051193948194</v>
      </c>
      <c r="DD85" s="204">
        <f t="shared" si="127"/>
        <v>206.18849928981754</v>
      </c>
      <c r="DE85" s="204">
        <f t="shared" si="128"/>
        <v>206.18849928981754</v>
      </c>
      <c r="DF85" s="204">
        <f t="shared" si="129"/>
        <v>210.13847054058033</v>
      </c>
      <c r="DG85" s="204">
        <f t="shared" si="130"/>
        <v>210.13847054058033</v>
      </c>
      <c r="DH85" s="204">
        <f t="shared" si="131"/>
        <v>213.45644639122116</v>
      </c>
      <c r="DI85" s="204">
        <f t="shared" si="132"/>
        <v>0</v>
      </c>
      <c r="DJ85" s="204">
        <f t="shared" si="133"/>
        <v>0</v>
      </c>
      <c r="DK85" s="204">
        <f t="shared" si="134"/>
        <v>0</v>
      </c>
      <c r="DL85" s="204">
        <f t="shared" si="134"/>
        <v>0</v>
      </c>
    </row>
    <row r="86" spans="2:116" s="158" customFormat="1" ht="10.5" customHeight="1">
      <c r="B86" s="174" t="s">
        <v>206</v>
      </c>
      <c r="C86" s="204">
        <f>((IF('1b Historical level tables'!C79="-",0,'1b Historical level tables'!C79)-(IF('1b Historical level tables'!C61="-",0,'1b Historical level tables'!C61)))*'1c Consumption adjusted levels'!$C$7/3.1)+IF('1b Historical level tables'!C61="-",0,'1b Historical level tables'!C61)</f>
        <v>0</v>
      </c>
      <c r="D86" s="204">
        <f>((IF('1b Historical level tables'!D79="-",0,'1b Historical level tables'!D79)-(IF('1b Historical level tables'!D61="-",0,'1b Historical level tables'!D61)))*'1c Consumption adjusted levels'!$C$7/3.1)+IF('1b Historical level tables'!D61="-",0,'1b Historical level tables'!D61)</f>
        <v>-0.1823530679916732</v>
      </c>
      <c r="E86" s="204">
        <f>((IF('1b Historical level tables'!E79="-",0,'1b Historical level tables'!E79)-(IF('1b Historical level tables'!E61="-",0,'1b Historical level tables'!E61)))*'1c Consumption adjusted levels'!$C$7/3.1)+IF('1b Historical level tables'!E61="-",0,'1b Historical level tables'!E61)</f>
        <v>2.294291555592245</v>
      </c>
      <c r="F86" s="204">
        <f>((IF('1b Historical level tables'!F79="-",0,'1b Historical level tables'!F79)-(IF('1b Historical level tables'!F61="-",0,'1b Historical level tables'!F61)))*'1c Consumption adjusted levels'!$C$7/3.1)+IF('1b Historical level tables'!F61="-",0,'1b Historical level tables'!F61)</f>
        <v>11.026062202180011</v>
      </c>
      <c r="G86" s="204">
        <f>((IF('1b Historical level tables'!G79="-",0,'1b Historical level tables'!G79)-(IF('1b Historical level tables'!G61="-",0,'1b Historical level tables'!G61)))*'1c Consumption adjusted levels'!$C$7/3.1)+IF('1b Historical level tables'!G61="-",0,'1b Historical level tables'!G61)</f>
        <v>13.348891772622499</v>
      </c>
      <c r="H86" s="204">
        <f>((IF('1b Historical level tables'!H79="-",0,'1b Historical level tables'!H79)-(IF('1b Historical level tables'!H61="-",0,'1b Historical level tables'!H61)))*'1c Consumption adjusted levels'!$C$7/3.1)+IF('1b Historical level tables'!H61="-",0,'1b Historical level tables'!H61)</f>
        <v>13.447695689065448</v>
      </c>
      <c r="I86" s="204">
        <f>((IF('1b Historical level tables'!I79="-",0,'1b Historical level tables'!I79)-(IF('1b Historical level tables'!I61="-",0,'1b Historical level tables'!I61)))*'1c Consumption adjusted levels'!$C$7/3.1)+IF('1b Historical level tables'!I61="-",0,'1b Historical level tables'!I61)</f>
        <v>15.928564255031509</v>
      </c>
      <c r="J86" s="204">
        <f>((IF('1b Historical level tables'!J79="-",0,'1b Historical level tables'!J79)-(IF('1b Historical level tables'!J61="-",0,'1b Historical level tables'!J61)))*'1c Consumption adjusted levels'!$C$7/3.1)+IF('1b Historical level tables'!J61="-",0,'1b Historical level tables'!J61)</f>
        <v>16.181506935587556</v>
      </c>
      <c r="K86" s="204">
        <f>((IF('1b Historical level tables'!K79="-",0,'1b Historical level tables'!K79)-(IF('1b Historical level tables'!K61="-",0,'1b Historical level tables'!K61)))*'1c Consumption adjusted levels'!$C$7/3.1)+IF('1b Historical level tables'!K61="-",0,'1b Historical level tables'!K61)</f>
        <v>15.826661608919771</v>
      </c>
      <c r="L86" s="204">
        <f>((IF('1b Historical level tables'!L79="-",0,'1b Historical level tables'!L79)-(IF('1b Historical level tables'!L61="-",0,'1b Historical level tables'!L61)))*'1c Consumption adjusted levels'!$C$7/3.1)+IF('1b Historical level tables'!L61="-",0,'1b Historical level tables'!L61)</f>
        <v>15.868498391421461</v>
      </c>
      <c r="M86" s="204">
        <f>((IF('1b Historical level tables'!M79="-",0,'1b Historical level tables'!M79)-(IF('1b Historical level tables'!M61="-",0,'1b Historical level tables'!M61)))*'1c Consumption adjusted levels'!$C$7/3.1)+IF('1b Historical level tables'!M61="-",0,'1b Historical level tables'!M61)</f>
        <v>14.543287704988746</v>
      </c>
      <c r="N86" s="172"/>
      <c r="O86" s="204">
        <f>((IF('1b Historical level tables'!O79="-",0,'1b Historical level tables'!O79)-(IF('1b Historical level tables'!O61="-",0,'1b Historical level tables'!O61)))*'1c Consumption adjusted levels'!$C$7/3.1)+IF('1b Historical level tables'!O61="-",0,'1b Historical level tables'!O61)</f>
        <v>15.429713395067544</v>
      </c>
      <c r="P86" s="204">
        <f>((IF('1b Historical level tables'!P79="-",0,'1b Historical level tables'!P79)-(IF('1b Historical level tables'!P61="-",0,'1b Historical level tables'!P61)))*'1c Consumption adjusted levels'!$C$7/3.1)+IF('1b Historical level tables'!P61="-",0,'1b Historical level tables'!P61)</f>
        <v>15.429713395067544</v>
      </c>
      <c r="Q86" s="204">
        <f>((IF('1b Historical level tables'!Q79="-",0,'1b Historical level tables'!Q79)-(IF('1b Historical level tables'!Q61="-",0,'1b Historical level tables'!Q61)))*'1c Consumption adjusted levels'!$C$7/3.1)+IF('1b Historical level tables'!Q61="-",0,'1b Historical level tables'!Q61)</f>
        <v>16.628415504035971</v>
      </c>
      <c r="R86" s="204">
        <f>((IF('1b Historical level tables'!R79="-",0,'1b Historical level tables'!R79)-(IF('1b Historical level tables'!R61="-",0,'1b Historical level tables'!R61)))*'1c Consumption adjusted levels'!$C$7/3.1)+IF('1b Historical level tables'!R61="-",0,'1b Historical level tables'!R61)</f>
        <v>16.628415504035971</v>
      </c>
      <c r="S86" s="204">
        <f>((IF('1b Historical level tables'!S79="-",0,'1b Historical level tables'!S79)-(IF('1b Historical level tables'!S61="-",0,'1b Historical level tables'!S61)))*'1c Consumption adjusted levels'!$C$7/3.1)+IF('1b Historical level tables'!S61="-",0,'1b Historical level tables'!S61)</f>
        <v>14.885687104687904</v>
      </c>
      <c r="T86" s="204">
        <f>((IF('1b Historical level tables'!T79="-",0,'1b Historical level tables'!T79)-(IF('1b Historical level tables'!T61="-",0,'1b Historical level tables'!T61)))*'1c Consumption adjusted levels'!$C$7/3.1)+IF('1b Historical level tables'!T61="-",0,'1b Historical level tables'!T61)</f>
        <v>14.885687104687904</v>
      </c>
      <c r="U86" s="204">
        <f>((IF('1b Historical level tables'!U79="-",0,'1b Historical level tables'!U79)-(IF('1b Historical level tables'!U61="-",0,'1b Historical level tables'!U61)))*'1c Consumption adjusted levels'!$C$7/3.1)+IF('1b Historical level tables'!U61="-",0,'1b Historical level tables'!U61)</f>
        <v>15.418831361894531</v>
      </c>
      <c r="V86" s="204">
        <f>((IF('1b Historical level tables'!V79="-",0,'1b Historical level tables'!V79)-(IF('1b Historical level tables'!V61="-",0,'1b Historical level tables'!V61)))*'1c Consumption adjusted levels'!$C$7/3.1)+IF('1b Historical level tables'!V61="-",0,'1b Historical level tables'!V61)</f>
        <v>15.418831361894531</v>
      </c>
      <c r="W86" s="204">
        <f>((IF('1b Historical level tables'!W79="-",0,'1b Historical level tables'!W79)-(IF('1b Historical level tables'!W61="-",0,'1b Historical level tables'!W61)))*'1c Consumption adjusted levels'!$C$7/3.1)+IF('1b Historical level tables'!W61="-",0,'1b Historical level tables'!W61)</f>
        <v>18.435456361256989</v>
      </c>
      <c r="X86" s="204">
        <f>((IF('1b Historical level tables'!X79="-",0,'1b Historical level tables'!X79)-(IF('1b Historical level tables'!X61="-",0,'1b Historical level tables'!X61)))*'1c Consumption adjusted levels'!$C$7/3.1)+IF('1b Historical level tables'!X61="-",0,'1b Historical level tables'!X61)</f>
        <v>18.435456361256989</v>
      </c>
      <c r="Y86" s="204">
        <f>((IF('1b Historical level tables'!Y79="-",0,'1b Historical level tables'!Y79)-(IF('1b Historical level tables'!Y61="-",0,'1b Historical level tables'!Y61)))*'1c Consumption adjusted levels'!$C$7/3.1)+IF('1b Historical level tables'!Y61="-",0,'1b Historical level tables'!Y61)</f>
        <v>19.026174919133002</v>
      </c>
      <c r="Z86" s="204">
        <f>((IF('1b Historical level tables'!Z79="-",0,'1b Historical level tables'!Z79)-(IF('1b Historical level tables'!Z61="-",0,'1b Historical level tables'!Z61)))*'1c Consumption adjusted levels'!$C$7/3.1)+IF('1b Historical level tables'!Z61="-",0,'1b Historical level tables'!Z61)</f>
        <v>1.6003217847439077</v>
      </c>
      <c r="AA86" s="204">
        <f>((IF('1b Historical level tables'!AA79="-",0,'1b Historical level tables'!AA79)-(IF('1b Historical level tables'!AA61="-",0,'1b Historical level tables'!AA61)))*'1c Consumption adjusted levels'!$C$7/3.1)+IF('1b Historical level tables'!AA61="-",0,'1b Historical level tables'!AA61)</f>
        <v>-1.9871999999999999</v>
      </c>
      <c r="AB86" s="204">
        <f>((IF('1b Historical level tables'!AB79="-",0,'1b Historical level tables'!AB79)-(IF('1b Historical level tables'!AB61="-",0,'1b Historical level tables'!AB61)))*'1c Consumption adjusted levels'!$C$7/$D$7)+IF('1b Historical level tables'!AB61="-",0,'1b Historical level tables'!AB61)</f>
        <v>-2.0699999999999998</v>
      </c>
      <c r="AC86" s="204">
        <f>((IF('1b Historical level tables'!AC79="-",0,'1b Historical level tables'!AC79)-(IF('1b Historical level tables'!AC61="-",0,'1b Historical level tables'!AC61)))*'1c Consumption adjusted levels'!$C$7/$D$7)+IF('1b Historical level tables'!AC61="-",0,'1b Historical level tables'!AC61)</f>
        <v>-3.0616745019999998</v>
      </c>
      <c r="AD86" s="144"/>
      <c r="AE86" s="174" t="s">
        <v>206</v>
      </c>
      <c r="AF86" s="204">
        <f>((IF('1b Historical level tables'!AF79="-",0,'1b Historical level tables'!AF79)-(IF('1b Historical level tables'!AF61="-",0,'1b Historical level tables'!AF61)))*'1c Consumption adjusted levels'!$C$8/4.2)+IF('1b Historical level tables'!AF61="-",0,'1b Historical level tables'!AF61)</f>
        <v>0</v>
      </c>
      <c r="AG86" s="204">
        <f>((IF('1b Historical level tables'!AG79="-",0,'1b Historical level tables'!AG79)-(IF('1b Historical level tables'!AG61="-",0,'1b Historical level tables'!AG61)))*'1c Consumption adjusted levels'!$C$8/4.2)+IF('1b Historical level tables'!AG61="-",0,'1b Historical level tables'!AG61)</f>
        <v>-0.185745052143304</v>
      </c>
      <c r="AH86" s="204">
        <f>((IF('1b Historical level tables'!AH79="-",0,'1b Historical level tables'!AH79)-(IF('1b Historical level tables'!AH61="-",0,'1b Historical level tables'!AH61)))*'1c Consumption adjusted levels'!$C$8/4.2)+IF('1b Historical level tables'!AH61="-",0,'1b Historical level tables'!AH61)</f>
        <v>2.3369681098257318</v>
      </c>
      <c r="AI86" s="204">
        <f>((IF('1b Historical level tables'!AI79="-",0,'1b Historical level tables'!AI79)-(IF('1b Historical level tables'!AI61="-",0,'1b Historical level tables'!AI61)))*'1c Consumption adjusted levels'!$C$8/4.2)+IF('1b Historical level tables'!AI61="-",0,'1b Historical level tables'!AI61)</f>
        <v>11.231160085405087</v>
      </c>
      <c r="AJ86" s="204">
        <f>((IF('1b Historical level tables'!AJ79="-",0,'1b Historical level tables'!AJ79)-(IF('1b Historical level tables'!AJ61="-",0,'1b Historical level tables'!AJ61)))*'1c Consumption adjusted levels'!$C$8/4.2)+IF('1b Historical level tables'!AJ61="-",0,'1b Historical level tables'!AJ61)</f>
        <v>13.597197051131101</v>
      </c>
      <c r="AK86" s="204">
        <f>((IF('1b Historical level tables'!AK79="-",0,'1b Historical level tables'!AK79)-(IF('1b Historical level tables'!AK61="-",0,'1b Historical level tables'!AK61)))*'1c Consumption adjusted levels'!$C$8/4.2)+IF('1b Historical level tables'!AK61="-",0,'1b Historical level tables'!AK61)</f>
        <v>13.6978388380436</v>
      </c>
      <c r="AL86" s="204">
        <f>((IF('1b Historical level tables'!AL79="-",0,'1b Historical level tables'!AL79)-(IF('1b Historical level tables'!AL61="-",0,'1b Historical level tables'!AL61)))*'1c Consumption adjusted levels'!$C$8/4.2)+IF('1b Historical level tables'!AL61="-",0,'1b Historical level tables'!AL61)</f>
        <v>16.224854512751588</v>
      </c>
      <c r="AM86" s="204">
        <f>((IF('1b Historical level tables'!AM79="-",0,'1b Historical level tables'!AM79)-(IF('1b Historical level tables'!AM61="-",0,'1b Historical level tables'!AM61)))*'1c Consumption adjusted levels'!$C$8/4.2)+IF('1b Historical level tables'!AM61="-",0,'1b Historical level tables'!AM61)</f>
        <v>16.482502228288219</v>
      </c>
      <c r="AN86" s="204">
        <f>((IF('1b Historical level tables'!AN79="-",0,'1b Historical level tables'!AN79)-(IF('1b Historical level tables'!AN61="-",0,'1b Historical level tables'!AN61)))*'1c Consumption adjusted levels'!$C$8/4.2)+IF('1b Historical level tables'!AN61="-",0,'1b Historical level tables'!AN61)</f>
        <v>16.121056356109499</v>
      </c>
      <c r="AO86" s="204">
        <f>((IF('1b Historical level tables'!AO79="-",0,'1b Historical level tables'!AO79)-(IF('1b Historical level tables'!AO61="-",0,'1b Historical level tables'!AO61)))*'1c Consumption adjusted levels'!$C$8/4.2)+IF('1b Historical level tables'!AO61="-",0,'1b Historical level tables'!AO61)</f>
        <v>16.163671352571413</v>
      </c>
      <c r="AP86" s="204">
        <f>((IF('1b Historical level tables'!AP79="-",0,'1b Historical level tables'!AP79)-(IF('1b Historical level tables'!AP61="-",0,'1b Historical level tables'!AP61)))*'1c Consumption adjusted levels'!$C$8/4.2)+IF('1b Historical level tables'!AP61="-",0,'1b Historical level tables'!AP61)</f>
        <v>14.813810169739281</v>
      </c>
      <c r="AQ86" s="172"/>
      <c r="AR86" s="204">
        <f>((IF('1b Historical level tables'!AR79="-",0,'1b Historical level tables'!AR79)-(IF('1b Historical level tables'!AR61="-",0,'1b Historical level tables'!AR61)))*'1c Consumption adjusted levels'!$C$8/4.2)+IF('1b Historical level tables'!AR61="-",0,'1b Historical level tables'!AR61)</f>
        <v>15.716724432922224</v>
      </c>
      <c r="AS86" s="204">
        <f>((IF('1b Historical level tables'!AS79="-",0,'1b Historical level tables'!AS79)-(IF('1b Historical level tables'!AS61="-",0,'1b Historical level tables'!AS61)))*'1c Consumption adjusted levels'!$C$8/4.2)+IF('1b Historical level tables'!AS61="-",0,'1b Historical level tables'!AS61)</f>
        <v>15.716724432922224</v>
      </c>
      <c r="AT86" s="204">
        <f>((IF('1b Historical level tables'!AT79="-",0,'1b Historical level tables'!AT79)-(IF('1b Historical level tables'!AT61="-",0,'1b Historical level tables'!AT61)))*'1c Consumption adjusted levels'!$C$8/4.2)+IF('1b Historical level tables'!AT61="-",0,'1b Historical level tables'!AT61)</f>
        <v>16.937723828143781</v>
      </c>
      <c r="AU86" s="204">
        <f>((IF('1b Historical level tables'!AU79="-",0,'1b Historical level tables'!AU79)-(IF('1b Historical level tables'!AU61="-",0,'1b Historical level tables'!AU61)))*'1c Consumption adjusted levels'!$C$8/4.2)+IF('1b Historical level tables'!AU61="-",0,'1b Historical level tables'!AU61)</f>
        <v>16.937723828143781</v>
      </c>
      <c r="AV86" s="204">
        <f>((IF('1b Historical level tables'!AV79="-",0,'1b Historical level tables'!AV79)-(IF('1b Historical level tables'!AV61="-",0,'1b Historical level tables'!AV61)))*'1c Consumption adjusted levels'!$C$8/4.2)+IF('1b Historical level tables'!AV61="-",0,'1b Historical level tables'!AV61)</f>
        <v>15.162578605891175</v>
      </c>
      <c r="AW86" s="204">
        <f>((IF('1b Historical level tables'!AW79="-",0,'1b Historical level tables'!AW79)-(IF('1b Historical level tables'!AW61="-",0,'1b Historical level tables'!AW61)))*'1c Consumption adjusted levels'!$C$8/4.2)+IF('1b Historical level tables'!AW61="-",0,'1b Historical level tables'!AW61)</f>
        <v>15.162578605891175</v>
      </c>
      <c r="AX86" s="204">
        <f>((IF('1b Historical level tables'!AX79="-",0,'1b Historical level tables'!AX79)-(IF('1b Historical level tables'!AX61="-",0,'1b Historical level tables'!AX61)))*'1c Consumption adjusted levels'!$C$8/4.2)+IF('1b Historical level tables'!AX61="-",0,'1b Historical level tables'!AX61)</f>
        <v>15.70563998097739</v>
      </c>
      <c r="AY86" s="204">
        <f>((IF('1b Historical level tables'!AY79="-",0,'1b Historical level tables'!AY79)-(IF('1b Historical level tables'!AY61="-",0,'1b Historical level tables'!AY61)))*'1c Consumption adjusted levels'!$C$8/4.2)+IF('1b Historical level tables'!AY61="-",0,'1b Historical level tables'!AY61)</f>
        <v>15.70563998097739</v>
      </c>
      <c r="AZ86" s="204">
        <f>((IF('1b Historical level tables'!AZ79="-",0,'1b Historical level tables'!AZ79)-(IF('1b Historical level tables'!AZ61="-",0,'1b Historical level tables'!AZ61)))*'1c Consumption adjusted levels'!$C$8/4.2)+IF('1b Historical level tables'!AZ61="-",0,'1b Historical level tables'!AZ61)</f>
        <v>18.778377796548227</v>
      </c>
      <c r="BA86" s="204">
        <f>((IF('1b Historical level tables'!BA79="-",0,'1b Historical level tables'!BA79)-(IF('1b Historical level tables'!BA61="-",0,'1b Historical level tables'!BA61)))*'1c Consumption adjusted levels'!$C$8/4.2)+IF('1b Historical level tables'!BA61="-",0,'1b Historical level tables'!BA61)</f>
        <v>18.778377796548227</v>
      </c>
      <c r="BB86" s="204">
        <f>((IF('1b Historical level tables'!BB79="-",0,'1b Historical level tables'!BB79)-(IF('1b Historical level tables'!BB61="-",0,'1b Historical level tables'!BB61)))*'1c Consumption adjusted levels'!$C$8/4.2)+IF('1b Historical level tables'!BB61="-",0,'1b Historical level tables'!BB61)</f>
        <v>19.380084422837115</v>
      </c>
      <c r="BC86" s="204">
        <f>((IF('1b Historical level tables'!BC79="-",0,'1b Historical level tables'!BC79)-(IF('1b Historical level tables'!BC61="-",0,'1b Historical level tables'!BC61)))*'1c Consumption adjusted levels'!$C$8/4.2)+IF('1b Historical level tables'!BC61="-",0,'1b Historical level tables'!BC61)</f>
        <v>1.6300896750851261</v>
      </c>
      <c r="BD86" s="204">
        <f>((IF('1b Historical level tables'!BD79="-",0,'1b Historical level tables'!BD79)-(IF('1b Historical level tables'!BD61="-",0,'1b Historical level tables'!BD61)))*'1c Consumption adjusted levels'!$C$8/4.2)+IF('1b Historical level tables'!BD61="-",0,'1b Historical level tables'!BD61)</f>
        <v>-2.0241642857142854</v>
      </c>
      <c r="BE86" s="204">
        <f>((IF('1b Historical level tables'!BE79="-",0,'1b Historical level tables'!BE79)-(IF('1b Historical level tables'!BE61="-",0,'1b Historical level tables'!BE61)))*'1c Consumption adjusted levels'!$C$8/$D$8)+IF('1b Historical level tables'!BE61="-",0,'1b Historical level tables'!BE61)</f>
        <v>-2.0699999999999998</v>
      </c>
      <c r="BF86" s="204">
        <f>((IF('1b Historical level tables'!BF79="-",0,'1b Historical level tables'!BF79)-(IF('1b Historical level tables'!BF61="-",0,'1b Historical level tables'!BF61)))*'1c Consumption adjusted levels'!$C$8/$D$8)+IF('1b Historical level tables'!BF61="-",0,'1b Historical level tables'!BF61)</f>
        <v>-3.0616745019999998</v>
      </c>
      <c r="BH86" s="174" t="s">
        <v>206</v>
      </c>
      <c r="BI86" s="204">
        <f>((IF('1b Historical level tables'!BI79="-",0,'1b Historical level tables'!BI79)-(IF('1b Historical level tables'!BI61="-",0,'1b Historical level tables'!BI61)))*'1c Consumption adjusted levels'!$C$9/12)+IF('1b Historical level tables'!BI61="-",0,'1b Historical level tables'!BI61)</f>
        <v>0</v>
      </c>
      <c r="BJ86" s="204">
        <f>((IF('1b Historical level tables'!BJ79="-",0,'1b Historical level tables'!BJ79)-(IF('1b Historical level tables'!BJ61="-",0,'1b Historical level tables'!BJ61)))*'1c Consumption adjusted levels'!$C$9/12)+IF('1b Historical level tables'!BJ61="-",0,'1b Historical level tables'!BJ61)</f>
        <v>-0.14648049803195351</v>
      </c>
      <c r="BK86" s="204">
        <f>((IF('1b Historical level tables'!BK79="-",0,'1b Historical level tables'!BK79)-(IF('1b Historical level tables'!BK61="-",0,'1b Historical level tables'!BK61)))*'1c Consumption adjusted levels'!$C$9/12)+IF('1b Historical level tables'!BK61="-",0,'1b Historical level tables'!BK61)</f>
        <v>1.8751575258600659</v>
      </c>
      <c r="BL86" s="204">
        <f>((IF('1b Historical level tables'!BL79="-",0,'1b Historical level tables'!BL79)-(IF('1b Historical level tables'!BL61="-",0,'1b Historical level tables'!BL61)))*'1c Consumption adjusted levels'!$C$9/12)+IF('1b Historical level tables'!BL61="-",0,'1b Historical level tables'!BL61)</f>
        <v>12.501771611178134</v>
      </c>
      <c r="BM86" s="204">
        <f>((IF('1b Historical level tables'!BM79="-",0,'1b Historical level tables'!BM79)-(IF('1b Historical level tables'!BM61="-",0,'1b Historical level tables'!BM61)))*'1c Consumption adjusted levels'!$C$9/12)+IF('1b Historical level tables'!BM61="-",0,'1b Historical level tables'!BM61)</f>
        <v>14.451600526873371</v>
      </c>
      <c r="BN86" s="204">
        <f>((IF('1b Historical level tables'!BN79="-",0,'1b Historical level tables'!BN79)-(IF('1b Historical level tables'!BN61="-",0,'1b Historical level tables'!BN61)))*'1c Consumption adjusted levels'!$C$9/12)+IF('1b Historical level tables'!BN61="-",0,'1b Historical level tables'!BN61)</f>
        <v>14.734969881764661</v>
      </c>
      <c r="BO86" s="204">
        <f>((IF('1b Historical level tables'!BO79="-",0,'1b Historical level tables'!BO79)-(IF('1b Historical level tables'!BO61="-",0,'1b Historical level tables'!BO61)))*'1c Consumption adjusted levels'!$C$9/12)+IF('1b Historical level tables'!BO61="-",0,'1b Historical level tables'!BO61)</f>
        <v>16.948968114992578</v>
      </c>
      <c r="BP86" s="204">
        <f>((IF('1b Historical level tables'!BP79="-",0,'1b Historical level tables'!BP79)-(IF('1b Historical level tables'!BP61="-",0,'1b Historical level tables'!BP61)))*'1c Consumption adjusted levels'!$C$9/12)+IF('1b Historical level tables'!BP61="-",0,'1b Historical level tables'!BP61)</f>
        <v>11.020775414111471</v>
      </c>
      <c r="BQ86" s="204">
        <f>((IF('1b Historical level tables'!BQ79="-",0,'1b Historical level tables'!BQ79)-(IF('1b Historical level tables'!BQ61="-",0,'1b Historical level tables'!BQ61)))*'1c Consumption adjusted levels'!$C$9/12)+IF('1b Historical level tables'!BQ61="-",0,'1b Historical level tables'!BQ61)</f>
        <v>10.759328111385436</v>
      </c>
      <c r="BR86" s="204">
        <f>((IF('1b Historical level tables'!BR79="-",0,'1b Historical level tables'!BR79)-(IF('1b Historical level tables'!BR61="-",0,'1b Historical level tables'!BR61)))*'1c Consumption adjusted levels'!$C$9/12)+IF('1b Historical level tables'!BR61="-",0,'1b Historical level tables'!BR61)</f>
        <v>7.8737295413560044</v>
      </c>
      <c r="BS86" s="204">
        <f>((IF('1b Historical level tables'!BS79="-",0,'1b Historical level tables'!BS79)-(IF('1b Historical level tables'!BS61="-",0,'1b Historical level tables'!BS61)))*'1c Consumption adjusted levels'!$C$9/12)+IF('1b Historical level tables'!BS61="-",0,'1b Historical level tables'!BS61)</f>
        <v>3.3389377871422461</v>
      </c>
      <c r="BT86" s="172"/>
      <c r="BU86" s="204">
        <f>((IF('1b Historical level tables'!BU79="-",0,'1b Historical level tables'!BU79)-(IF('1b Historical level tables'!BU61="-",0,'1b Historical level tables'!BU61)))*'1c Consumption adjusted levels'!$C$9/12)+IF('1b Historical level tables'!BU61="-",0,'1b Historical level tables'!BU61)</f>
        <v>3.4116682084083583</v>
      </c>
      <c r="BV86" s="204">
        <f>((IF('1b Historical level tables'!BV79="-",0,'1b Historical level tables'!BV79)-(IF('1b Historical level tables'!BV61="-",0,'1b Historical level tables'!BV61)))*'1c Consumption adjusted levels'!$C$9/12)+IF('1b Historical level tables'!BV61="-",0,'1b Historical level tables'!BV61)</f>
        <v>3.4116682084083583</v>
      </c>
      <c r="BW86" s="204">
        <f>((IF('1b Historical level tables'!BW79="-",0,'1b Historical level tables'!BW79)-(IF('1b Historical level tables'!BW61="-",0,'1b Historical level tables'!BW61)))*'1c Consumption adjusted levels'!$C$9/12)+IF('1b Historical level tables'!BW61="-",0,'1b Historical level tables'!BW61)</f>
        <v>3.9646434088667784</v>
      </c>
      <c r="BX86" s="204">
        <f>((IF('1b Historical level tables'!BX79="-",0,'1b Historical level tables'!BX79)-(IF('1b Historical level tables'!BX61="-",0,'1b Historical level tables'!BX61)))*'1c Consumption adjusted levels'!$C$9/12)+IF('1b Historical level tables'!BX61="-",0,'1b Historical level tables'!BX61)</f>
        <v>3.9646434088667784</v>
      </c>
      <c r="BY86" s="204">
        <f>((IF('1b Historical level tables'!BY79="-",0,'1b Historical level tables'!BY79)-(IF('1b Historical level tables'!BY61="-",0,'1b Historical level tables'!BY61)))*'1c Consumption adjusted levels'!$C$9/12)+IF('1b Historical level tables'!BY61="-",0,'1b Historical level tables'!BY61)</f>
        <v>1.6404559365135531</v>
      </c>
      <c r="BZ86" s="204">
        <f>((IF('1b Historical level tables'!BZ79="-",0,'1b Historical level tables'!BZ79)-(IF('1b Historical level tables'!BZ61="-",0,'1b Historical level tables'!BZ61)))*'1c Consumption adjusted levels'!$C$9/12)+IF('1b Historical level tables'!BZ61="-",0,'1b Historical level tables'!BZ61)</f>
        <v>1.6404559365135531</v>
      </c>
      <c r="CA86" s="204">
        <f>((IF('1b Historical level tables'!CA79="-",0,'1b Historical level tables'!CA79)-(IF('1b Historical level tables'!CA61="-",0,'1b Historical level tables'!CA61)))*'1c Consumption adjusted levels'!$C$9/12)+IF('1b Historical level tables'!CA61="-",0,'1b Historical level tables'!CA61)</f>
        <v>1.0091944614332429</v>
      </c>
      <c r="CB86" s="204">
        <f>((IF('1b Historical level tables'!CB79="-",0,'1b Historical level tables'!CB79)-(IF('1b Historical level tables'!CB61="-",0,'1b Historical level tables'!CB61)))*'1c Consumption adjusted levels'!$C$9/12)+IF('1b Historical level tables'!CB61="-",0,'1b Historical level tables'!CB61)</f>
        <v>1.0091944614332429</v>
      </c>
      <c r="CC86" s="204">
        <f>((IF('1b Historical level tables'!CC79="-",0,'1b Historical level tables'!CC79)-(IF('1b Historical level tables'!CC61="-",0,'1b Historical level tables'!CC61)))*'1c Consumption adjusted levels'!$C$9/12)+IF('1b Historical level tables'!CC61="-",0,'1b Historical level tables'!CC61)</f>
        <v>3.1154782262918634</v>
      </c>
      <c r="CD86" s="204">
        <f>((IF('1b Historical level tables'!CD79="-",0,'1b Historical level tables'!CD79)-(IF('1b Historical level tables'!CD61="-",0,'1b Historical level tables'!CD61)))*'1c Consumption adjusted levels'!$C$9/12)+IF('1b Historical level tables'!CD61="-",0,'1b Historical level tables'!CD61)</f>
        <v>3.1154782262918634</v>
      </c>
      <c r="CE86" s="204">
        <f>((IF('1b Historical level tables'!CE79="-",0,'1b Historical level tables'!CE79)-(IF('1b Historical level tables'!CE61="-",0,'1b Historical level tables'!CE61)))*'1c Consumption adjusted levels'!$C$9/12)+IF('1b Historical level tables'!CE61="-",0,'1b Historical level tables'!CE61)</f>
        <v>2.8482018248973056</v>
      </c>
      <c r="CF86" s="204">
        <f>((IF('1b Historical level tables'!CF79="-",0,'1b Historical level tables'!CF79)-(IF('1b Historical level tables'!CF61="-",0,'1b Historical level tables'!CF61)))*'1c Consumption adjusted levels'!$C$9/12)+IF('1b Historical level tables'!CF61="-",0,'1b Historical level tables'!CF61)</f>
        <v>-5.3742208045986466</v>
      </c>
      <c r="CG86" s="204">
        <f>((IF('1b Historical level tables'!CG79="-",0,'1b Historical level tables'!CG79)-(IF('1b Historical level tables'!CG61="-",0,'1b Historical level tables'!CG61)))*'1c Consumption adjusted levels'!$C$9/12)+IF('1b Historical level tables'!CG61="-",0,'1b Historical level tables'!CG61)</f>
        <v>-3.6127249999999989</v>
      </c>
      <c r="CH86" s="204">
        <f>((IF('1b Historical level tables'!CH79="-",0,'1b Historical level tables'!CH79)-(IF('1b Historical level tables'!CH61="-",0,'1b Historical level tables'!CH61)))*'1c Consumption adjusted levels'!$C$9/$D$9)+IF('1b Historical level tables'!CH61="-",0,'1b Historical level tables'!CH61)</f>
        <v>-3.6599999999999988</v>
      </c>
      <c r="CI86" s="204">
        <f>((IF('1b Historical level tables'!CI79="-",0,'1b Historical level tables'!CI79)-(IF('1b Historical level tables'!CI61="-",0,'1b Historical level tables'!CI61)))*'1c Consumption adjusted levels'!$C$9/$D$9)+IF('1b Historical level tables'!CI61="-",0,'1b Historical level tables'!CI61)</f>
        <v>-5.9302043609999995</v>
      </c>
      <c r="CJ86" s="144"/>
      <c r="CK86" s="174" t="s">
        <v>206</v>
      </c>
      <c r="CL86" s="204">
        <f t="shared" si="135"/>
        <v>0</v>
      </c>
      <c r="CM86" s="204">
        <f t="shared" si="136"/>
        <v>-0.32883356602362668</v>
      </c>
      <c r="CN86" s="204">
        <f t="shared" si="137"/>
        <v>4.1694490814523109</v>
      </c>
      <c r="CO86" s="204">
        <f t="shared" si="138"/>
        <v>23.527833813358143</v>
      </c>
      <c r="CP86" s="204">
        <f t="shared" si="139"/>
        <v>27.800492299495872</v>
      </c>
      <c r="CQ86" s="204">
        <f t="shared" si="140"/>
        <v>28.18266557083011</v>
      </c>
      <c r="CR86" s="204">
        <f t="shared" si="141"/>
        <v>32.877532370024085</v>
      </c>
      <c r="CS86" s="204">
        <f t="shared" si="142"/>
        <v>27.202282349699026</v>
      </c>
      <c r="CT86" s="204">
        <f t="shared" si="143"/>
        <v>26.585989720305207</v>
      </c>
      <c r="CU86" s="204">
        <f t="shared" si="144"/>
        <v>23.742227932777467</v>
      </c>
      <c r="CV86" s="204">
        <f t="shared" si="145"/>
        <v>17.882225492130992</v>
      </c>
      <c r="CW86" s="172"/>
      <c r="CX86" s="204">
        <f t="shared" si="121"/>
        <v>18.841381603475902</v>
      </c>
      <c r="CY86" s="204">
        <f t="shared" si="122"/>
        <v>18.841381603475902</v>
      </c>
      <c r="CZ86" s="204">
        <f t="shared" si="123"/>
        <v>20.593058912902748</v>
      </c>
      <c r="DA86" s="204">
        <f t="shared" si="124"/>
        <v>20.593058912902748</v>
      </c>
      <c r="DB86" s="204">
        <f t="shared" si="125"/>
        <v>16.526143041201458</v>
      </c>
      <c r="DC86" s="204">
        <f t="shared" si="126"/>
        <v>16.526143041201458</v>
      </c>
      <c r="DD86" s="204">
        <f t="shared" si="127"/>
        <v>16.428025823327776</v>
      </c>
      <c r="DE86" s="204">
        <f t="shared" si="128"/>
        <v>16.428025823327776</v>
      </c>
      <c r="DF86" s="204">
        <f t="shared" si="129"/>
        <v>21.550934587548852</v>
      </c>
      <c r="DG86" s="204">
        <f t="shared" si="130"/>
        <v>21.550934587548852</v>
      </c>
      <c r="DH86" s="204">
        <f t="shared" si="131"/>
        <v>21.874376744030307</v>
      </c>
      <c r="DI86" s="204">
        <f t="shared" si="132"/>
        <v>-3.7738990198547389</v>
      </c>
      <c r="DJ86" s="204">
        <f t="shared" si="133"/>
        <v>-5.5999249999999989</v>
      </c>
      <c r="DK86" s="204">
        <f t="shared" si="134"/>
        <v>-5.7299999999999986</v>
      </c>
      <c r="DL86" s="204">
        <f t="shared" si="134"/>
        <v>-8.9918788630000002</v>
      </c>
    </row>
    <row r="87" spans="2:116" s="158" customFormat="1" ht="10.5" customHeight="1">
      <c r="B87" s="174" t="s">
        <v>207</v>
      </c>
      <c r="C87" s="204">
        <f>((IF('1b Historical level tables'!C80="-",0,'1b Historical level tables'!C80)-(IF('1b Historical level tables'!C62="-",0,'1b Historical level tables'!C62)))*'1c Consumption adjusted levels'!$C$7/3.1)+IF('1b Historical level tables'!C62="-",0,'1b Historical level tables'!C62)</f>
        <v>0</v>
      </c>
      <c r="D87" s="204">
        <f>((IF('1b Historical level tables'!D80="-",0,'1b Historical level tables'!D80)-(IF('1b Historical level tables'!D62="-",0,'1b Historical level tables'!D62)))*'1c Consumption adjusted levels'!$C$7/3.1)+IF('1b Historical level tables'!D62="-",0,'1b Historical level tables'!D62)</f>
        <v>0</v>
      </c>
      <c r="E87" s="204">
        <f>((IF('1b Historical level tables'!E80="-",0,'1b Historical level tables'!E80)-(IF('1b Historical level tables'!E62="-",0,'1b Historical level tables'!E62)))*'1c Consumption adjusted levels'!$C$7/3.1)+IF('1b Historical level tables'!E62="-",0,'1b Historical level tables'!E62)</f>
        <v>0</v>
      </c>
      <c r="F87" s="204">
        <f>((IF('1b Historical level tables'!F80="-",0,'1b Historical level tables'!F80)-(IF('1b Historical level tables'!F62="-",0,'1b Historical level tables'!F62)))*'1c Consumption adjusted levels'!$C$7/3.1)+IF('1b Historical level tables'!F62="-",0,'1b Historical level tables'!F62)</f>
        <v>0</v>
      </c>
      <c r="G87" s="204">
        <f>((IF('1b Historical level tables'!G80="-",0,'1b Historical level tables'!G80)-(IF('1b Historical level tables'!G62="-",0,'1b Historical level tables'!G62)))*'1c Consumption adjusted levels'!$C$7/3.1)+IF('1b Historical level tables'!G62="-",0,'1b Historical level tables'!G62)</f>
        <v>0</v>
      </c>
      <c r="H87" s="204">
        <f>((IF('1b Historical level tables'!H80="-",0,'1b Historical level tables'!H80)-(IF('1b Historical level tables'!H62="-",0,'1b Historical level tables'!H62)))*'1c Consumption adjusted levels'!$C$7/3.1)+IF('1b Historical level tables'!H62="-",0,'1b Historical level tables'!H62)</f>
        <v>0</v>
      </c>
      <c r="I87" s="204">
        <f>((IF('1b Historical level tables'!I80="-",0,'1b Historical level tables'!I80)-(IF('1b Historical level tables'!I62="-",0,'1b Historical level tables'!I62)))*'1c Consumption adjusted levels'!$C$7/3.1)+IF('1b Historical level tables'!I62="-",0,'1b Historical level tables'!I62)</f>
        <v>0</v>
      </c>
      <c r="J87" s="204">
        <f>((IF('1b Historical level tables'!J80="-",0,'1b Historical level tables'!J80)-(IF('1b Historical level tables'!J62="-",0,'1b Historical level tables'!J62)))*'1c Consumption adjusted levels'!$C$7/3.1)+IF('1b Historical level tables'!J62="-",0,'1b Historical level tables'!J62)</f>
        <v>0</v>
      </c>
      <c r="K87" s="204">
        <f>((IF('1b Historical level tables'!K80="-",0,'1b Historical level tables'!K80)-(IF('1b Historical level tables'!K62="-",0,'1b Historical level tables'!K62)))*'1c Consumption adjusted levels'!$C$7/3.1)+IF('1b Historical level tables'!K62="-",0,'1b Historical level tables'!K62)</f>
        <v>0</v>
      </c>
      <c r="L87" s="204">
        <f>((IF('1b Historical level tables'!L80="-",0,'1b Historical level tables'!L80)-(IF('1b Historical level tables'!L62="-",0,'1b Historical level tables'!L62)))*'1c Consumption adjusted levels'!$C$7/3.1)+IF('1b Historical level tables'!L62="-",0,'1b Historical level tables'!L62)</f>
        <v>0</v>
      </c>
      <c r="M87" s="204">
        <f>((IF('1b Historical level tables'!M80="-",0,'1b Historical level tables'!M80)-(IF('1b Historical level tables'!M62="-",0,'1b Historical level tables'!M62)))*'1c Consumption adjusted levels'!$C$7/3.1)+IF('1b Historical level tables'!M62="-",0,'1b Historical level tables'!M62)</f>
        <v>0</v>
      </c>
      <c r="N87" s="172"/>
      <c r="O87" s="204">
        <f>((IF('1b Historical level tables'!O80="-",0,'1b Historical level tables'!O80)-(IF('1b Historical level tables'!O62="-",0,'1b Historical level tables'!O62)))*'1c Consumption adjusted levels'!$C$7/3.1)+IF('1b Historical level tables'!O62="-",0,'1b Historical level tables'!O62)</f>
        <v>0</v>
      </c>
      <c r="P87" s="204">
        <f>((IF('1b Historical level tables'!P80="-",0,'1b Historical level tables'!P80)-(IF('1b Historical level tables'!P62="-",0,'1b Historical level tables'!P62)))*'1c Consumption adjusted levels'!$C$7/3.1)+IF('1b Historical level tables'!P62="-",0,'1b Historical level tables'!P62)</f>
        <v>0</v>
      </c>
      <c r="Q87" s="204">
        <f>((IF('1b Historical level tables'!Q80="-",0,'1b Historical level tables'!Q80)-(IF('1b Historical level tables'!Q62="-",0,'1b Historical level tables'!Q62)))*'1c Consumption adjusted levels'!$C$7/3.1)+IF('1b Historical level tables'!Q62="-",0,'1b Historical level tables'!Q62)</f>
        <v>0</v>
      </c>
      <c r="R87" s="204">
        <f>((IF('1b Historical level tables'!R80="-",0,'1b Historical level tables'!R80)-(IF('1b Historical level tables'!R62="-",0,'1b Historical level tables'!R62)))*'1c Consumption adjusted levels'!$C$7/3.1)+IF('1b Historical level tables'!R62="-",0,'1b Historical level tables'!R62)</f>
        <v>0</v>
      </c>
      <c r="S87" s="204">
        <f>((IF('1b Historical level tables'!S80="-",0,'1b Historical level tables'!S80)-(IF('1b Historical level tables'!S62="-",0,'1b Historical level tables'!S62)))*'1c Consumption adjusted levels'!$C$7/3.1)+IF('1b Historical level tables'!S62="-",0,'1b Historical level tables'!S62)</f>
        <v>0</v>
      </c>
      <c r="T87" s="204">
        <f>((IF('1b Historical level tables'!T80="-",0,'1b Historical level tables'!T80)-(IF('1b Historical level tables'!T62="-",0,'1b Historical level tables'!T62)))*'1c Consumption adjusted levels'!$C$7/3.1)+IF('1b Historical level tables'!T62="-",0,'1b Historical level tables'!T62)</f>
        <v>0</v>
      </c>
      <c r="U87" s="204">
        <f>((IF('1b Historical level tables'!U80="-",0,'1b Historical level tables'!U80)-(IF('1b Historical level tables'!U62="-",0,'1b Historical level tables'!U62)))*'1c Consumption adjusted levels'!$C$7/3.1)+IF('1b Historical level tables'!U62="-",0,'1b Historical level tables'!U62)</f>
        <v>0</v>
      </c>
      <c r="V87" s="204">
        <f>((IF('1b Historical level tables'!V80="-",0,'1b Historical level tables'!V80)-(IF('1b Historical level tables'!V62="-",0,'1b Historical level tables'!V62)))*'1c Consumption adjusted levels'!$C$7/3.1)+IF('1b Historical level tables'!V62="-",0,'1b Historical level tables'!V62)</f>
        <v>0</v>
      </c>
      <c r="W87" s="204">
        <f>((IF('1b Historical level tables'!W80="-",0,'1b Historical level tables'!W80)-(IF('1b Historical level tables'!W62="-",0,'1b Historical level tables'!W62)))*'1c Consumption adjusted levels'!$C$7/3.1)+IF('1b Historical level tables'!W62="-",0,'1b Historical level tables'!W62)</f>
        <v>0</v>
      </c>
      <c r="X87" s="204">
        <f>((IF('1b Historical level tables'!X80="-",0,'1b Historical level tables'!X80)-(IF('1b Historical level tables'!X62="-",0,'1b Historical level tables'!X62)))*'1c Consumption adjusted levels'!$C$7/3.1)+IF('1b Historical level tables'!X62="-",0,'1b Historical level tables'!X62)</f>
        <v>0</v>
      </c>
      <c r="Y87" s="204">
        <f>((IF('1b Historical level tables'!Y80="-",0,'1b Historical level tables'!Y80)-(IF('1b Historical level tables'!Y62="-",0,'1b Historical level tables'!Y62)))*'1c Consumption adjusted levels'!$C$7/3.1)+IF('1b Historical level tables'!Y62="-",0,'1b Historical level tables'!Y62)</f>
        <v>0</v>
      </c>
      <c r="Z87" s="204">
        <f>((IF('1b Historical level tables'!Z80="-",0,'1b Historical level tables'!Z80)-(IF('1b Historical level tables'!Z62="-",0,'1b Historical level tables'!Z62)))*'1c Consumption adjusted levels'!$C$7/3.1)+IF('1b Historical level tables'!Z62="-",0,'1b Historical level tables'!Z62)</f>
        <v>16.932574903484664</v>
      </c>
      <c r="AA87" s="204">
        <f>((IF('1b Historical level tables'!AA80="-",0,'1b Historical level tables'!AA80)-(IF('1b Historical level tables'!AA62="-",0,'1b Historical level tables'!AA62)))*'1c Consumption adjusted levels'!$C$7/3.1)+IF('1b Historical level tables'!AA62="-",0,'1b Historical level tables'!AA62)</f>
        <v>17.981421127206893</v>
      </c>
      <c r="AB87" s="204">
        <f>((IF('1b Historical level tables'!AB80="-",0,'1b Historical level tables'!AB80)-(IF('1b Historical level tables'!AB62="-",0,'1b Historical level tables'!AB62)))*'1c Consumption adjusted levels'!$C$7/$D$7)+IF('1b Historical level tables'!AB62="-",0,'1b Historical level tables'!AB62)</f>
        <v>19.203487120664882</v>
      </c>
      <c r="AC87" s="204">
        <f>((IF('1b Historical level tables'!AC80="-",0,'1b Historical level tables'!AC80)-(IF('1b Historical level tables'!AC62="-",0,'1b Historical level tables'!AC62)))*'1c Consumption adjusted levels'!$C$7/$D$7)+IF('1b Historical level tables'!AC62="-",0,'1b Historical level tables'!AC62)</f>
        <v>18.547514834678175</v>
      </c>
      <c r="AD87" s="144"/>
      <c r="AE87" s="174" t="s">
        <v>207</v>
      </c>
      <c r="AF87" s="204">
        <f>((IF('1b Historical level tables'!AF80="-",0,'1b Historical level tables'!AF80)-(IF('1b Historical level tables'!AF62="-",0,'1b Historical level tables'!AF62)))*'1c Consumption adjusted levels'!$C$8/4.2)+IF('1b Historical level tables'!AF62="-",0,'1b Historical level tables'!AF62)</f>
        <v>0</v>
      </c>
      <c r="AG87" s="204">
        <f>((IF('1b Historical level tables'!AG80="-",0,'1b Historical level tables'!AG80)-(IF('1b Historical level tables'!AG62="-",0,'1b Historical level tables'!AG62)))*'1c Consumption adjusted levels'!$C$8/4.2)+IF('1b Historical level tables'!AG62="-",0,'1b Historical level tables'!AG62)</f>
        <v>0</v>
      </c>
      <c r="AH87" s="204">
        <f>((IF('1b Historical level tables'!AH80="-",0,'1b Historical level tables'!AH80)-(IF('1b Historical level tables'!AH62="-",0,'1b Historical level tables'!AH62)))*'1c Consumption adjusted levels'!$C$8/4.2)+IF('1b Historical level tables'!AH62="-",0,'1b Historical level tables'!AH62)</f>
        <v>0</v>
      </c>
      <c r="AI87" s="204">
        <f>((IF('1b Historical level tables'!AI80="-",0,'1b Historical level tables'!AI80)-(IF('1b Historical level tables'!AI62="-",0,'1b Historical level tables'!AI62)))*'1c Consumption adjusted levels'!$C$8/4.2)+IF('1b Historical level tables'!AI62="-",0,'1b Historical level tables'!AI62)</f>
        <v>0</v>
      </c>
      <c r="AJ87" s="204">
        <f>((IF('1b Historical level tables'!AJ80="-",0,'1b Historical level tables'!AJ80)-(IF('1b Historical level tables'!AJ62="-",0,'1b Historical level tables'!AJ62)))*'1c Consumption adjusted levels'!$C$8/4.2)+IF('1b Historical level tables'!AJ62="-",0,'1b Historical level tables'!AJ62)</f>
        <v>0</v>
      </c>
      <c r="AK87" s="204">
        <f>((IF('1b Historical level tables'!AK80="-",0,'1b Historical level tables'!AK80)-(IF('1b Historical level tables'!AK62="-",0,'1b Historical level tables'!AK62)))*'1c Consumption adjusted levels'!$C$8/4.2)+IF('1b Historical level tables'!AK62="-",0,'1b Historical level tables'!AK62)</f>
        <v>0</v>
      </c>
      <c r="AL87" s="204">
        <f>((IF('1b Historical level tables'!AL80="-",0,'1b Historical level tables'!AL80)-(IF('1b Historical level tables'!AL62="-",0,'1b Historical level tables'!AL62)))*'1c Consumption adjusted levels'!$C$8/4.2)+IF('1b Historical level tables'!AL62="-",0,'1b Historical level tables'!AL62)</f>
        <v>0</v>
      </c>
      <c r="AM87" s="204">
        <f>((IF('1b Historical level tables'!AM80="-",0,'1b Historical level tables'!AM80)-(IF('1b Historical level tables'!AM62="-",0,'1b Historical level tables'!AM62)))*'1c Consumption adjusted levels'!$C$8/4.2)+IF('1b Historical level tables'!AM62="-",0,'1b Historical level tables'!AM62)</f>
        <v>0</v>
      </c>
      <c r="AN87" s="204">
        <f>((IF('1b Historical level tables'!AN80="-",0,'1b Historical level tables'!AN80)-(IF('1b Historical level tables'!AN62="-",0,'1b Historical level tables'!AN62)))*'1c Consumption adjusted levels'!$C$8/4.2)+IF('1b Historical level tables'!AN62="-",0,'1b Historical level tables'!AN62)</f>
        <v>0</v>
      </c>
      <c r="AO87" s="204">
        <f>((IF('1b Historical level tables'!AO80="-",0,'1b Historical level tables'!AO80)-(IF('1b Historical level tables'!AO62="-",0,'1b Historical level tables'!AO62)))*'1c Consumption adjusted levels'!$C$8/4.2)+IF('1b Historical level tables'!AO62="-",0,'1b Historical level tables'!AO62)</f>
        <v>0</v>
      </c>
      <c r="AP87" s="204">
        <f>((IF('1b Historical level tables'!AP80="-",0,'1b Historical level tables'!AP80)-(IF('1b Historical level tables'!AP62="-",0,'1b Historical level tables'!AP62)))*'1c Consumption adjusted levels'!$C$8/4.2)+IF('1b Historical level tables'!AP62="-",0,'1b Historical level tables'!AP62)</f>
        <v>0</v>
      </c>
      <c r="AQ87" s="172"/>
      <c r="AR87" s="204">
        <f>((IF('1b Historical level tables'!AR80="-",0,'1b Historical level tables'!AR80)-(IF('1b Historical level tables'!AR62="-",0,'1b Historical level tables'!AR62)))*'1c Consumption adjusted levels'!$C$8/4.2)+IF('1b Historical level tables'!AR62="-",0,'1b Historical level tables'!AR62)</f>
        <v>0</v>
      </c>
      <c r="AS87" s="204">
        <f>((IF('1b Historical level tables'!AS80="-",0,'1b Historical level tables'!AS80)-(IF('1b Historical level tables'!AS62="-",0,'1b Historical level tables'!AS62)))*'1c Consumption adjusted levels'!$C$8/4.2)+IF('1b Historical level tables'!AS62="-",0,'1b Historical level tables'!AS62)</f>
        <v>0</v>
      </c>
      <c r="AT87" s="204">
        <f>((IF('1b Historical level tables'!AT80="-",0,'1b Historical level tables'!AT80)-(IF('1b Historical level tables'!AT62="-",0,'1b Historical level tables'!AT62)))*'1c Consumption adjusted levels'!$C$8/4.2)+IF('1b Historical level tables'!AT62="-",0,'1b Historical level tables'!AT62)</f>
        <v>0</v>
      </c>
      <c r="AU87" s="204">
        <f>((IF('1b Historical level tables'!AU80="-",0,'1b Historical level tables'!AU80)-(IF('1b Historical level tables'!AU62="-",0,'1b Historical level tables'!AU62)))*'1c Consumption adjusted levels'!$C$8/4.2)+IF('1b Historical level tables'!AU62="-",0,'1b Historical level tables'!AU62)</f>
        <v>0</v>
      </c>
      <c r="AV87" s="204">
        <f>((IF('1b Historical level tables'!AV80="-",0,'1b Historical level tables'!AV80)-(IF('1b Historical level tables'!AV62="-",0,'1b Historical level tables'!AV62)))*'1c Consumption adjusted levels'!$C$8/4.2)+IF('1b Historical level tables'!AV62="-",0,'1b Historical level tables'!AV62)</f>
        <v>0</v>
      </c>
      <c r="AW87" s="204">
        <f>((IF('1b Historical level tables'!AW80="-",0,'1b Historical level tables'!AW80)-(IF('1b Historical level tables'!AW62="-",0,'1b Historical level tables'!AW62)))*'1c Consumption adjusted levels'!$C$8/4.2)+IF('1b Historical level tables'!AW62="-",0,'1b Historical level tables'!AW62)</f>
        <v>0</v>
      </c>
      <c r="AX87" s="204">
        <f>((IF('1b Historical level tables'!AX80="-",0,'1b Historical level tables'!AX80)-(IF('1b Historical level tables'!AX62="-",0,'1b Historical level tables'!AX62)))*'1c Consumption adjusted levels'!$C$8/4.2)+IF('1b Historical level tables'!AX62="-",0,'1b Historical level tables'!AX62)</f>
        <v>0</v>
      </c>
      <c r="AY87" s="204">
        <f>((IF('1b Historical level tables'!AY80="-",0,'1b Historical level tables'!AY80)-(IF('1b Historical level tables'!AY62="-",0,'1b Historical level tables'!AY62)))*'1c Consumption adjusted levels'!$C$8/4.2)+IF('1b Historical level tables'!AY62="-",0,'1b Historical level tables'!AY62)</f>
        <v>0</v>
      </c>
      <c r="AZ87" s="204">
        <f>((IF('1b Historical level tables'!AZ80="-",0,'1b Historical level tables'!AZ80)-(IF('1b Historical level tables'!AZ62="-",0,'1b Historical level tables'!AZ62)))*'1c Consumption adjusted levels'!$C$8/4.2)+IF('1b Historical level tables'!AZ62="-",0,'1b Historical level tables'!AZ62)</f>
        <v>0</v>
      </c>
      <c r="BA87" s="204">
        <f>((IF('1b Historical level tables'!BA80="-",0,'1b Historical level tables'!BA80)-(IF('1b Historical level tables'!BA62="-",0,'1b Historical level tables'!BA62)))*'1c Consumption adjusted levels'!$C$8/4.2)+IF('1b Historical level tables'!BA62="-",0,'1b Historical level tables'!BA62)</f>
        <v>0</v>
      </c>
      <c r="BB87" s="204">
        <f>((IF('1b Historical level tables'!BB80="-",0,'1b Historical level tables'!BB80)-(IF('1b Historical level tables'!BB62="-",0,'1b Historical level tables'!BB62)))*'1c Consumption adjusted levels'!$C$8/4.2)+IF('1b Historical level tables'!BB62="-",0,'1b Historical level tables'!BB62)</f>
        <v>0</v>
      </c>
      <c r="BC87" s="204">
        <f>((IF('1b Historical level tables'!BC80="-",0,'1b Historical level tables'!BC80)-(IF('1b Historical level tables'!BC62="-",0,'1b Historical level tables'!BC62)))*'1c Consumption adjusted levels'!$C$8/4.2)+IF('1b Historical level tables'!BC62="-",0,'1b Historical level tables'!BC62)</f>
        <v>17.79965403516313</v>
      </c>
      <c r="BD87" s="204">
        <f>((IF('1b Historical level tables'!BD80="-",0,'1b Historical level tables'!BD80)-(IF('1b Historical level tables'!BD62="-",0,'1b Historical level tables'!BD62)))*'1c Consumption adjusted levels'!$C$8/4.2)+IF('1b Historical level tables'!BD62="-",0,'1b Historical level tables'!BD62)</f>
        <v>18.904374445342764</v>
      </c>
      <c r="BE87" s="204">
        <f>((IF('1b Historical level tables'!BE80="-",0,'1b Historical level tables'!BE80)-(IF('1b Historical level tables'!BE62="-",0,'1b Historical level tables'!BE62)))*'1c Consumption adjusted levels'!$C$8/$D$8)+IF('1b Historical level tables'!BE62="-",0,'1b Historical level tables'!BE62)</f>
        <v>19.594655344963947</v>
      </c>
      <c r="BF87" s="204">
        <f>((IF('1b Historical level tables'!BF80="-",0,'1b Historical level tables'!BF80)-(IF('1b Historical level tables'!BF62="-",0,'1b Historical level tables'!BF62)))*'1c Consumption adjusted levels'!$C$8/$D$8)+IF('1b Historical level tables'!BF62="-",0,'1b Historical level tables'!BF62)</f>
        <v>18.928467215630555</v>
      </c>
      <c r="BH87" s="174" t="s">
        <v>207</v>
      </c>
      <c r="BI87" s="204">
        <f>((IF('1b Historical level tables'!BI80="-",0,'1b Historical level tables'!BI80)-(IF('1b Historical level tables'!BI62="-",0,'1b Historical level tables'!BI62)))*'1c Consumption adjusted levels'!$C$9/12)+IF('1b Historical level tables'!BI62="-",0,'1b Historical level tables'!BI62)</f>
        <v>0</v>
      </c>
      <c r="BJ87" s="204">
        <f>((IF('1b Historical level tables'!BJ80="-",0,'1b Historical level tables'!BJ80)-(IF('1b Historical level tables'!BJ62="-",0,'1b Historical level tables'!BJ62)))*'1c Consumption adjusted levels'!$C$9/12)+IF('1b Historical level tables'!BJ62="-",0,'1b Historical level tables'!BJ62)</f>
        <v>0</v>
      </c>
      <c r="BK87" s="204">
        <f>((IF('1b Historical level tables'!BK80="-",0,'1b Historical level tables'!BK80)-(IF('1b Historical level tables'!BK62="-",0,'1b Historical level tables'!BK62)))*'1c Consumption adjusted levels'!$C$9/12)+IF('1b Historical level tables'!BK62="-",0,'1b Historical level tables'!BK62)</f>
        <v>0</v>
      </c>
      <c r="BL87" s="204">
        <f>((IF('1b Historical level tables'!BL80="-",0,'1b Historical level tables'!BL80)-(IF('1b Historical level tables'!BL62="-",0,'1b Historical level tables'!BL62)))*'1c Consumption adjusted levels'!$C$9/12)+IF('1b Historical level tables'!BL62="-",0,'1b Historical level tables'!BL62)</f>
        <v>0</v>
      </c>
      <c r="BM87" s="204">
        <f>((IF('1b Historical level tables'!BM80="-",0,'1b Historical level tables'!BM80)-(IF('1b Historical level tables'!BM62="-",0,'1b Historical level tables'!BM62)))*'1c Consumption adjusted levels'!$C$9/12)+IF('1b Historical level tables'!BM62="-",0,'1b Historical level tables'!BM62)</f>
        <v>0</v>
      </c>
      <c r="BN87" s="204">
        <f>((IF('1b Historical level tables'!BN80="-",0,'1b Historical level tables'!BN80)-(IF('1b Historical level tables'!BN62="-",0,'1b Historical level tables'!BN62)))*'1c Consumption adjusted levels'!$C$9/12)+IF('1b Historical level tables'!BN62="-",0,'1b Historical level tables'!BN62)</f>
        <v>0</v>
      </c>
      <c r="BO87" s="204">
        <f>((IF('1b Historical level tables'!BO80="-",0,'1b Historical level tables'!BO80)-(IF('1b Historical level tables'!BO62="-",0,'1b Historical level tables'!BO62)))*'1c Consumption adjusted levels'!$C$9/12)+IF('1b Historical level tables'!BO62="-",0,'1b Historical level tables'!BO62)</f>
        <v>0</v>
      </c>
      <c r="BP87" s="204">
        <f>((IF('1b Historical level tables'!BP80="-",0,'1b Historical level tables'!BP80)-(IF('1b Historical level tables'!BP62="-",0,'1b Historical level tables'!BP62)))*'1c Consumption adjusted levels'!$C$9/12)+IF('1b Historical level tables'!BP62="-",0,'1b Historical level tables'!BP62)</f>
        <v>0</v>
      </c>
      <c r="BQ87" s="204">
        <f>((IF('1b Historical level tables'!BQ80="-",0,'1b Historical level tables'!BQ80)-(IF('1b Historical level tables'!BQ62="-",0,'1b Historical level tables'!BQ62)))*'1c Consumption adjusted levels'!$C$9/12)+IF('1b Historical level tables'!BQ62="-",0,'1b Historical level tables'!BQ62)</f>
        <v>0</v>
      </c>
      <c r="BR87" s="204">
        <f>((IF('1b Historical level tables'!BR80="-",0,'1b Historical level tables'!BR80)-(IF('1b Historical level tables'!BR62="-",0,'1b Historical level tables'!BR62)))*'1c Consumption adjusted levels'!$C$9/12)+IF('1b Historical level tables'!BR62="-",0,'1b Historical level tables'!BR62)</f>
        <v>0</v>
      </c>
      <c r="BS87" s="204">
        <f>((IF('1b Historical level tables'!BS80="-",0,'1b Historical level tables'!BS80)-(IF('1b Historical level tables'!BS62="-",0,'1b Historical level tables'!BS62)))*'1c Consumption adjusted levels'!$C$9/12)+IF('1b Historical level tables'!BS62="-",0,'1b Historical level tables'!BS62)</f>
        <v>0</v>
      </c>
      <c r="BT87" s="172"/>
      <c r="BU87" s="204">
        <f>((IF('1b Historical level tables'!BU80="-",0,'1b Historical level tables'!BU80)-(IF('1b Historical level tables'!BU62="-",0,'1b Historical level tables'!BU62)))*'1c Consumption adjusted levels'!$C$9/12)+IF('1b Historical level tables'!BU62="-",0,'1b Historical level tables'!BU62)</f>
        <v>0</v>
      </c>
      <c r="BV87" s="204">
        <f>((IF('1b Historical level tables'!BV80="-",0,'1b Historical level tables'!BV80)-(IF('1b Historical level tables'!BV62="-",0,'1b Historical level tables'!BV62)))*'1c Consumption adjusted levels'!$C$9/12)+IF('1b Historical level tables'!BV62="-",0,'1b Historical level tables'!BV62)</f>
        <v>0</v>
      </c>
      <c r="BW87" s="204">
        <f>((IF('1b Historical level tables'!BW80="-",0,'1b Historical level tables'!BW80)-(IF('1b Historical level tables'!BW62="-",0,'1b Historical level tables'!BW62)))*'1c Consumption adjusted levels'!$C$9/12)+IF('1b Historical level tables'!BW62="-",0,'1b Historical level tables'!BW62)</f>
        <v>0</v>
      </c>
      <c r="BX87" s="204">
        <f>((IF('1b Historical level tables'!BX80="-",0,'1b Historical level tables'!BX80)-(IF('1b Historical level tables'!BX62="-",0,'1b Historical level tables'!BX62)))*'1c Consumption adjusted levels'!$C$9/12)+IF('1b Historical level tables'!BX62="-",0,'1b Historical level tables'!BX62)</f>
        <v>0</v>
      </c>
      <c r="BY87" s="204">
        <f>((IF('1b Historical level tables'!BY80="-",0,'1b Historical level tables'!BY80)-(IF('1b Historical level tables'!BY62="-",0,'1b Historical level tables'!BY62)))*'1c Consumption adjusted levels'!$C$9/12)+IF('1b Historical level tables'!BY62="-",0,'1b Historical level tables'!BY62)</f>
        <v>0</v>
      </c>
      <c r="BZ87" s="204">
        <f>((IF('1b Historical level tables'!BZ80="-",0,'1b Historical level tables'!BZ80)-(IF('1b Historical level tables'!BZ62="-",0,'1b Historical level tables'!BZ62)))*'1c Consumption adjusted levels'!$C$9/12)+IF('1b Historical level tables'!BZ62="-",0,'1b Historical level tables'!BZ62)</f>
        <v>0</v>
      </c>
      <c r="CA87" s="204">
        <f>((IF('1b Historical level tables'!CA80="-",0,'1b Historical level tables'!CA80)-(IF('1b Historical level tables'!CA62="-",0,'1b Historical level tables'!CA62)))*'1c Consumption adjusted levels'!$C$9/12)+IF('1b Historical level tables'!CA62="-",0,'1b Historical level tables'!CA62)</f>
        <v>0</v>
      </c>
      <c r="CB87" s="204">
        <f>((IF('1b Historical level tables'!CB80="-",0,'1b Historical level tables'!CB80)-(IF('1b Historical level tables'!CB62="-",0,'1b Historical level tables'!CB62)))*'1c Consumption adjusted levels'!$C$9/12)+IF('1b Historical level tables'!CB62="-",0,'1b Historical level tables'!CB62)</f>
        <v>0</v>
      </c>
      <c r="CC87" s="204">
        <f>((IF('1b Historical level tables'!CC80="-",0,'1b Historical level tables'!CC80)-(IF('1b Historical level tables'!CC62="-",0,'1b Historical level tables'!CC62)))*'1c Consumption adjusted levels'!$C$9/12)+IF('1b Historical level tables'!CC62="-",0,'1b Historical level tables'!CC62)</f>
        <v>0</v>
      </c>
      <c r="CD87" s="204">
        <f>((IF('1b Historical level tables'!CD80="-",0,'1b Historical level tables'!CD80)-(IF('1b Historical level tables'!CD62="-",0,'1b Historical level tables'!CD62)))*'1c Consumption adjusted levels'!$C$9/12)+IF('1b Historical level tables'!CD62="-",0,'1b Historical level tables'!CD62)</f>
        <v>0</v>
      </c>
      <c r="CE87" s="204">
        <f>((IF('1b Historical level tables'!CE80="-",0,'1b Historical level tables'!CE80)-(IF('1b Historical level tables'!CE62="-",0,'1b Historical level tables'!CE62)))*'1c Consumption adjusted levels'!$C$9/12)+IF('1b Historical level tables'!CE62="-",0,'1b Historical level tables'!CE62)</f>
        <v>0</v>
      </c>
      <c r="CF87" s="204">
        <f>((IF('1b Historical level tables'!CF80="-",0,'1b Historical level tables'!CF80)-(IF('1b Historical level tables'!CF62="-",0,'1b Historical level tables'!CF62)))*'1c Consumption adjusted levels'!$C$9/12)+IF('1b Historical level tables'!CF62="-",0,'1b Historical level tables'!CF62)</f>
        <v>14.418912064050556</v>
      </c>
      <c r="CG87" s="204">
        <f>((IF('1b Historical level tables'!CG80="-",0,'1b Historical level tables'!CG80)-(IF('1b Historical level tables'!CG62="-",0,'1b Historical level tables'!CG62)))*'1c Consumption adjusted levels'!$C$9/12)+IF('1b Historical level tables'!CG62="-",0,'1b Historical level tables'!CG62)</f>
        <v>15.163996301868716</v>
      </c>
      <c r="CH87" s="204">
        <f>((IF('1b Historical level tables'!CH80="-",0,'1b Historical level tables'!CH80)-(IF('1b Historical level tables'!CH62="-",0,'1b Historical level tables'!CH62)))*'1c Consumption adjusted levels'!$C$9/$D$9)+IF('1b Historical level tables'!CH62="-",0,'1b Historical level tables'!CH62)</f>
        <v>15.337786062795905</v>
      </c>
      <c r="CI87" s="204">
        <f>((IF('1b Historical level tables'!CI80="-",0,'1b Historical level tables'!CI80)-(IF('1b Historical level tables'!CI62="-",0,'1b Historical level tables'!CI62)))*'1c Consumption adjusted levels'!$C$9/$D$9)+IF('1b Historical level tables'!CI62="-",0,'1b Historical level tables'!CI62)</f>
        <v>15.474543499287646</v>
      </c>
      <c r="CJ87" s="144"/>
      <c r="CK87" s="174" t="s">
        <v>207</v>
      </c>
      <c r="CL87" s="204">
        <f t="shared" si="135"/>
        <v>0</v>
      </c>
      <c r="CM87" s="204">
        <f t="shared" si="136"/>
        <v>0</v>
      </c>
      <c r="CN87" s="204">
        <f t="shared" si="137"/>
        <v>0</v>
      </c>
      <c r="CO87" s="204">
        <f t="shared" si="138"/>
        <v>0</v>
      </c>
      <c r="CP87" s="204">
        <f t="shared" si="139"/>
        <v>0</v>
      </c>
      <c r="CQ87" s="204">
        <f t="shared" si="140"/>
        <v>0</v>
      </c>
      <c r="CR87" s="204">
        <f t="shared" si="141"/>
        <v>0</v>
      </c>
      <c r="CS87" s="204">
        <f t="shared" si="142"/>
        <v>0</v>
      </c>
      <c r="CT87" s="204">
        <f t="shared" si="143"/>
        <v>0</v>
      </c>
      <c r="CU87" s="204">
        <f t="shared" si="144"/>
        <v>0</v>
      </c>
      <c r="CV87" s="204">
        <f t="shared" si="145"/>
        <v>0</v>
      </c>
      <c r="CW87" s="172"/>
      <c r="CX87" s="204">
        <f t="shared" si="121"/>
        <v>0</v>
      </c>
      <c r="CY87" s="204">
        <f t="shared" si="122"/>
        <v>0</v>
      </c>
      <c r="CZ87" s="204">
        <f t="shared" si="123"/>
        <v>0</v>
      </c>
      <c r="DA87" s="204">
        <f t="shared" si="124"/>
        <v>0</v>
      </c>
      <c r="DB87" s="204">
        <f t="shared" si="125"/>
        <v>0</v>
      </c>
      <c r="DC87" s="204">
        <f t="shared" si="126"/>
        <v>0</v>
      </c>
      <c r="DD87" s="204">
        <f t="shared" si="127"/>
        <v>0</v>
      </c>
      <c r="DE87" s="204">
        <f t="shared" si="128"/>
        <v>0</v>
      </c>
      <c r="DF87" s="204">
        <f t="shared" si="129"/>
        <v>0</v>
      </c>
      <c r="DG87" s="204">
        <f t="shared" si="130"/>
        <v>0</v>
      </c>
      <c r="DH87" s="204">
        <f t="shared" si="131"/>
        <v>0</v>
      </c>
      <c r="DI87" s="204">
        <f t="shared" si="132"/>
        <v>31.351486967535219</v>
      </c>
      <c r="DJ87" s="204">
        <f t="shared" si="133"/>
        <v>33.145417429075607</v>
      </c>
      <c r="DK87" s="204">
        <f t="shared" si="134"/>
        <v>34.541273183460788</v>
      </c>
      <c r="DL87" s="204">
        <f t="shared" si="134"/>
        <v>34.022058333965823</v>
      </c>
    </row>
    <row r="88" spans="2:116" s="158" customFormat="1" ht="10.5" customHeight="1">
      <c r="B88" s="174" t="s">
        <v>208</v>
      </c>
      <c r="C88" s="204">
        <f>((IF('1b Historical level tables'!C81="-",0,'1b Historical level tables'!C81)-(IF('1b Historical level tables'!C63="-",0,'1b Historical level tables'!C63)))*'1c Consumption adjusted levels'!$C$7/3.1)+IF('1b Historical level tables'!C63="-",0,'1b Historical level tables'!C63)</f>
        <v>13.745800000000001</v>
      </c>
      <c r="D88" s="204">
        <f>((IF('1b Historical level tables'!D81="-",0,'1b Historical level tables'!D81)-(IF('1b Historical level tables'!D63="-",0,'1b Historical level tables'!D63)))*'1c Consumption adjusted levels'!$C$7/3.1)+IF('1b Historical level tables'!D63="-",0,'1b Historical level tables'!D63)</f>
        <v>13.920648727984345</v>
      </c>
      <c r="E88" s="204">
        <f>((IF('1b Historical level tables'!E81="-",0,'1b Historical level tables'!E81)-(IF('1b Historical level tables'!E63="-",0,'1b Historical level tables'!E63)))*'1c Consumption adjusted levels'!$C$7/3.1)+IF('1b Historical level tables'!E63="-",0,'1b Historical level tables'!E63)</f>
        <v>14.122397260273971</v>
      </c>
      <c r="F88" s="204">
        <f>((IF('1b Historical level tables'!F81="-",0,'1b Historical level tables'!F81)-(IF('1b Historical level tables'!F63="-",0,'1b Historical level tables'!F63)))*'1c Consumption adjusted levels'!$C$7/3.1)+IF('1b Historical level tables'!F63="-",0,'1b Historical level tables'!F63)</f>
        <v>14.243446379647756</v>
      </c>
      <c r="G88" s="204">
        <f>((IF('1b Historical level tables'!G81="-",0,'1b Historical level tables'!G81)-(IF('1b Historical level tables'!G63="-",0,'1b Historical level tables'!G63)))*'1c Consumption adjusted levels'!$C$7/3.1)+IF('1b Historical level tables'!G63="-",0,'1b Historical level tables'!G63)</f>
        <v>14.404845205479452</v>
      </c>
      <c r="H88" s="204">
        <f>((IF('1b Historical level tables'!H81="-",0,'1b Historical level tables'!H81)-(IF('1b Historical level tables'!H63="-",0,'1b Historical level tables'!H63)))*'1c Consumption adjusted levels'!$C$7/3.1)+IF('1b Historical level tables'!H63="-",0,'1b Historical level tables'!H63)</f>
        <v>14.512444422700584</v>
      </c>
      <c r="I88" s="204">
        <f>((IF('1b Historical level tables'!I81="-",0,'1b Historical level tables'!I81)-(IF('1b Historical level tables'!I63="-",0,'1b Historical level tables'!I63)))*'1c Consumption adjusted levels'!$C$7/3.1)+IF('1b Historical level tables'!I63="-",0,'1b Historical level tables'!I63)</f>
        <v>14.593143835616443</v>
      </c>
      <c r="J88" s="204">
        <f>((IF('1b Historical level tables'!J81="-",0,'1b Historical level tables'!J81)-(IF('1b Historical level tables'!J63="-",0,'1b Historical level tables'!J63)))*'1c Consumption adjusted levels'!$C$7/3.1)+IF('1b Historical level tables'!J63="-",0,'1b Historical level tables'!J63)</f>
        <v>14.633493542074357</v>
      </c>
      <c r="K88" s="204">
        <f>((IF('1b Historical level tables'!K81="-",0,'1b Historical level tables'!K81)-(IF('1b Historical level tables'!K63="-",0,'1b Historical level tables'!K63)))*'1c Consumption adjusted levels'!$C$7/3.1)+IF('1b Historical level tables'!K63="-",0,'1b Historical level tables'!K63)</f>
        <v>14.714192954990212</v>
      </c>
      <c r="L88" s="204">
        <f>((IF('1b Historical level tables'!L81="-",0,'1b Historical level tables'!L81)-(IF('1b Historical level tables'!L63="-",0,'1b Historical level tables'!L63)))*'1c Consumption adjusted levels'!$C$7/3.1)+IF('1b Historical level tables'!L63="-",0,'1b Historical level tables'!L63)</f>
        <v>14.983190998043055</v>
      </c>
      <c r="M88" s="204">
        <f>((IF('1b Historical level tables'!M81="-",0,'1b Historical level tables'!M81)-(IF('1b Historical level tables'!M63="-",0,'1b Historical level tables'!M63)))*'1c Consumption adjusted levels'!$C$7/3.1)+IF('1b Historical level tables'!M63="-",0,'1b Historical level tables'!M63)</f>
        <v>15.427037769080238</v>
      </c>
      <c r="N88" s="172"/>
      <c r="O88" s="204">
        <f>((IF('1b Historical level tables'!O81="-",0,'1b Historical level tables'!O81)-(IF('1b Historical level tables'!O63="-",0,'1b Historical level tables'!O63)))*'1c Consumption adjusted levels'!$C$7/3.1)+IF('1b Historical level tables'!O63="-",0,'1b Historical level tables'!O63)</f>
        <v>16.207132093933463</v>
      </c>
      <c r="P88" s="204">
        <f>((IF('1b Historical level tables'!P81="-",0,'1b Historical level tables'!P81)-(IF('1b Historical level tables'!P63="-",0,'1b Historical level tables'!P63)))*'1c Consumption adjusted levels'!$C$7/3.1)+IF('1b Historical level tables'!P63="-",0,'1b Historical level tables'!P63)</f>
        <v>16.207132093933463</v>
      </c>
      <c r="Q88" s="204">
        <f>((IF('1b Historical level tables'!Q81="-",0,'1b Historical level tables'!Q81)-(IF('1b Historical level tables'!Q63="-",0,'1b Historical level tables'!Q63)))*'1c Consumption adjusted levels'!$C$7/3.1)+IF('1b Historical level tables'!Q63="-",0,'1b Historical level tables'!Q63)</f>
        <v>16.852727397260278</v>
      </c>
      <c r="R88" s="204">
        <f>((IF('1b Historical level tables'!R81="-",0,'1b Historical level tables'!R81)-(IF('1b Historical level tables'!R63="-",0,'1b Historical level tables'!R63)))*'1c Consumption adjusted levels'!$C$7/3.1)+IF('1b Historical level tables'!R63="-",0,'1b Historical level tables'!R63)</f>
        <v>16.852727397260278</v>
      </c>
      <c r="S88" s="204">
        <f>((IF('1b Historical level tables'!S81="-",0,'1b Historical level tables'!S81)-(IF('1b Historical level tables'!S63="-",0,'1b Historical level tables'!S63)))*'1c Consumption adjusted levels'!$C$7/3.1)+IF('1b Historical level tables'!S63="-",0,'1b Historical level tables'!S63)</f>
        <v>17.40417338551859</v>
      </c>
      <c r="T88" s="204">
        <f>((IF('1b Historical level tables'!T81="-",0,'1b Historical level tables'!T81)-(IF('1b Historical level tables'!T63="-",0,'1b Historical level tables'!T63)))*'1c Consumption adjusted levels'!$C$7/3.1)+IF('1b Historical level tables'!T63="-",0,'1b Historical level tables'!T63)</f>
        <v>17.40417338551859</v>
      </c>
      <c r="U88" s="204">
        <f>((IF('1b Historical level tables'!U81="-",0,'1b Historical level tables'!U81)-(IF('1b Historical level tables'!U63="-",0,'1b Historical level tables'!U63)))*'1c Consumption adjusted levels'!$C$7/3.1)+IF('1b Historical level tables'!U63="-",0,'1b Historical level tables'!U63)</f>
        <v>17.552122309197646</v>
      </c>
      <c r="V88" s="204">
        <f>((IF('1b Historical level tables'!V81="-",0,'1b Historical level tables'!V81)-(IF('1b Historical level tables'!V63="-",0,'1b Historical level tables'!V63)))*'1c Consumption adjusted levels'!$C$7/3.1)+IF('1b Historical level tables'!V63="-",0,'1b Historical level tables'!V63)</f>
        <v>17.552122309197646</v>
      </c>
      <c r="W88" s="204">
        <f>((IF('1b Historical level tables'!W81="-",0,'1b Historical level tables'!W81)-(IF('1b Historical level tables'!W63="-",0,'1b Historical level tables'!W63)))*'1c Consumption adjusted levels'!$C$7/3.1)+IF('1b Historical level tables'!W63="-",0,'1b Historical level tables'!W63)</f>
        <v>17.8883698630137</v>
      </c>
      <c r="X88" s="204">
        <f>((IF('1b Historical level tables'!X81="-",0,'1b Historical level tables'!X81)-(IF('1b Historical level tables'!X63="-",0,'1b Historical level tables'!X63)))*'1c Consumption adjusted levels'!$C$7/3.1)+IF('1b Historical level tables'!X63="-",0,'1b Historical level tables'!X63)</f>
        <v>17.8883698630137</v>
      </c>
      <c r="Y88" s="204">
        <f>((IF('1b Historical level tables'!Y81="-",0,'1b Historical level tables'!Y81)-(IF('1b Historical level tables'!Y63="-",0,'1b Historical level tables'!Y63)))*'1c Consumption adjusted levels'!$C$7/3.1)+IF('1b Historical level tables'!Y63="-",0,'1b Historical level tables'!Y63)</f>
        <v>18.170817808219173</v>
      </c>
      <c r="Z88" s="204">
        <f>((IF('1b Historical level tables'!Z81="-",0,'1b Historical level tables'!Z81)-(IF('1b Historical level tables'!Z63="-",0,'1b Historical level tables'!Z63)))*'1c Consumption adjusted levels'!$C$7/3.1)+IF('1b Historical level tables'!Z63="-",0,'1b Historical level tables'!Z63)</f>
        <v>0</v>
      </c>
      <c r="AA88" s="204">
        <f>((IF('1b Historical level tables'!AA81="-",0,'1b Historical level tables'!AA81)-(IF('1b Historical level tables'!AA63="-",0,'1b Historical level tables'!AA63)))*'1c Consumption adjusted levels'!$C$7/3.1)+IF('1b Historical level tables'!AA63="-",0,'1b Historical level tables'!AA63)</f>
        <v>0</v>
      </c>
      <c r="AB88" s="204">
        <f>((IF('1b Historical level tables'!AB81="-",0,'1b Historical level tables'!AB81)-(IF('1b Historical level tables'!AB63="-",0,'1b Historical level tables'!AB63)))*'1c Consumption adjusted levels'!$C$7/$D$7)+IF('1b Historical level tables'!AB63="-",0,'1b Historical level tables'!AB63)</f>
        <v>0</v>
      </c>
      <c r="AC88" s="204">
        <f>((IF('1b Historical level tables'!AC81="-",0,'1b Historical level tables'!AC81)-(IF('1b Historical level tables'!AC63="-",0,'1b Historical level tables'!AC63)))*'1c Consumption adjusted levels'!$C$7/$D$7)+IF('1b Historical level tables'!AC63="-",0,'1b Historical level tables'!AC63)</f>
        <v>0</v>
      </c>
      <c r="AD88" s="144"/>
      <c r="AE88" s="174" t="s">
        <v>208</v>
      </c>
      <c r="AF88" s="204">
        <f>((IF('1b Historical level tables'!AF81="-",0,'1b Historical level tables'!AF81)-(IF('1b Historical level tables'!AF63="-",0,'1b Historical level tables'!AF63)))*'1c Consumption adjusted levels'!$C$8/4.2)+IF('1b Historical level tables'!AF63="-",0,'1b Historical level tables'!AF63)</f>
        <v>13.745800000000001</v>
      </c>
      <c r="AG88" s="204">
        <f>((IF('1b Historical level tables'!AG81="-",0,'1b Historical level tables'!AG81)-(IF('1b Historical level tables'!AG63="-",0,'1b Historical level tables'!AG63)))*'1c Consumption adjusted levels'!$C$8/4.2)+IF('1b Historical level tables'!AG63="-",0,'1b Historical level tables'!AG63)</f>
        <v>13.920648727984345</v>
      </c>
      <c r="AH88" s="204">
        <f>((IF('1b Historical level tables'!AH81="-",0,'1b Historical level tables'!AH81)-(IF('1b Historical level tables'!AH63="-",0,'1b Historical level tables'!AH63)))*'1c Consumption adjusted levels'!$C$8/4.2)+IF('1b Historical level tables'!AH63="-",0,'1b Historical level tables'!AH63)</f>
        <v>14.122397260273971</v>
      </c>
      <c r="AI88" s="204">
        <f>((IF('1b Historical level tables'!AI81="-",0,'1b Historical level tables'!AI81)-(IF('1b Historical level tables'!AI63="-",0,'1b Historical level tables'!AI63)))*'1c Consumption adjusted levels'!$C$8/4.2)+IF('1b Historical level tables'!AI63="-",0,'1b Historical level tables'!AI63)</f>
        <v>14.243446379647756</v>
      </c>
      <c r="AJ88" s="204">
        <f>((IF('1b Historical level tables'!AJ81="-",0,'1b Historical level tables'!AJ81)-(IF('1b Historical level tables'!AJ63="-",0,'1b Historical level tables'!AJ63)))*'1c Consumption adjusted levels'!$C$8/4.2)+IF('1b Historical level tables'!AJ63="-",0,'1b Historical level tables'!AJ63)</f>
        <v>14.404845205479452</v>
      </c>
      <c r="AK88" s="204">
        <f>((IF('1b Historical level tables'!AK81="-",0,'1b Historical level tables'!AK81)-(IF('1b Historical level tables'!AK63="-",0,'1b Historical level tables'!AK63)))*'1c Consumption adjusted levels'!$C$8/4.2)+IF('1b Historical level tables'!AK63="-",0,'1b Historical level tables'!AK63)</f>
        <v>14.512444422700584</v>
      </c>
      <c r="AL88" s="204">
        <f>((IF('1b Historical level tables'!AL81="-",0,'1b Historical level tables'!AL81)-(IF('1b Historical level tables'!AL63="-",0,'1b Historical level tables'!AL63)))*'1c Consumption adjusted levels'!$C$8/4.2)+IF('1b Historical level tables'!AL63="-",0,'1b Historical level tables'!AL63)</f>
        <v>14.593143835616443</v>
      </c>
      <c r="AM88" s="204">
        <f>((IF('1b Historical level tables'!AM81="-",0,'1b Historical level tables'!AM81)-(IF('1b Historical level tables'!AM63="-",0,'1b Historical level tables'!AM63)))*'1c Consumption adjusted levels'!$C$8/4.2)+IF('1b Historical level tables'!AM63="-",0,'1b Historical level tables'!AM63)</f>
        <v>14.633493542074357</v>
      </c>
      <c r="AN88" s="204">
        <f>((IF('1b Historical level tables'!AN81="-",0,'1b Historical level tables'!AN81)-(IF('1b Historical level tables'!AN63="-",0,'1b Historical level tables'!AN63)))*'1c Consumption adjusted levels'!$C$8/4.2)+IF('1b Historical level tables'!AN63="-",0,'1b Historical level tables'!AN63)</f>
        <v>14.714192954990212</v>
      </c>
      <c r="AO88" s="204">
        <f>((IF('1b Historical level tables'!AO81="-",0,'1b Historical level tables'!AO81)-(IF('1b Historical level tables'!AO63="-",0,'1b Historical level tables'!AO63)))*'1c Consumption adjusted levels'!$C$8/4.2)+IF('1b Historical level tables'!AO63="-",0,'1b Historical level tables'!AO63)</f>
        <v>14.983190998043055</v>
      </c>
      <c r="AP88" s="204">
        <f>((IF('1b Historical level tables'!AP81="-",0,'1b Historical level tables'!AP81)-(IF('1b Historical level tables'!AP63="-",0,'1b Historical level tables'!AP63)))*'1c Consumption adjusted levels'!$C$8/4.2)+IF('1b Historical level tables'!AP63="-",0,'1b Historical level tables'!AP63)</f>
        <v>15.427037769080238</v>
      </c>
      <c r="AQ88" s="172"/>
      <c r="AR88" s="204">
        <f>((IF('1b Historical level tables'!AR81="-",0,'1b Historical level tables'!AR81)-(IF('1b Historical level tables'!AR63="-",0,'1b Historical level tables'!AR63)))*'1c Consumption adjusted levels'!$C$8/4.2)+IF('1b Historical level tables'!AR63="-",0,'1b Historical level tables'!AR63)</f>
        <v>16.207132093933463</v>
      </c>
      <c r="AS88" s="204">
        <f>((IF('1b Historical level tables'!AS81="-",0,'1b Historical level tables'!AS81)-(IF('1b Historical level tables'!AS63="-",0,'1b Historical level tables'!AS63)))*'1c Consumption adjusted levels'!$C$8/4.2)+IF('1b Historical level tables'!AS63="-",0,'1b Historical level tables'!AS63)</f>
        <v>16.207132093933463</v>
      </c>
      <c r="AT88" s="204">
        <f>((IF('1b Historical level tables'!AT81="-",0,'1b Historical level tables'!AT81)-(IF('1b Historical level tables'!AT63="-",0,'1b Historical level tables'!AT63)))*'1c Consumption adjusted levels'!$C$8/4.2)+IF('1b Historical level tables'!AT63="-",0,'1b Historical level tables'!AT63)</f>
        <v>16.852727397260278</v>
      </c>
      <c r="AU88" s="204">
        <f>((IF('1b Historical level tables'!AU81="-",0,'1b Historical level tables'!AU81)-(IF('1b Historical level tables'!AU63="-",0,'1b Historical level tables'!AU63)))*'1c Consumption adjusted levels'!$C$8/4.2)+IF('1b Historical level tables'!AU63="-",0,'1b Historical level tables'!AU63)</f>
        <v>16.852727397260278</v>
      </c>
      <c r="AV88" s="204">
        <f>((IF('1b Historical level tables'!AV81="-",0,'1b Historical level tables'!AV81)-(IF('1b Historical level tables'!AV63="-",0,'1b Historical level tables'!AV63)))*'1c Consumption adjusted levels'!$C$8/4.2)+IF('1b Historical level tables'!AV63="-",0,'1b Historical level tables'!AV63)</f>
        <v>17.40417338551859</v>
      </c>
      <c r="AW88" s="204">
        <f>((IF('1b Historical level tables'!AW81="-",0,'1b Historical level tables'!AW81)-(IF('1b Historical level tables'!AW63="-",0,'1b Historical level tables'!AW63)))*'1c Consumption adjusted levels'!$C$8/4.2)+IF('1b Historical level tables'!AW63="-",0,'1b Historical level tables'!AW63)</f>
        <v>17.40417338551859</v>
      </c>
      <c r="AX88" s="204">
        <f>((IF('1b Historical level tables'!AX81="-",0,'1b Historical level tables'!AX81)-(IF('1b Historical level tables'!AX63="-",0,'1b Historical level tables'!AX63)))*'1c Consumption adjusted levels'!$C$8/4.2)+IF('1b Historical level tables'!AX63="-",0,'1b Historical level tables'!AX63)</f>
        <v>17.552122309197646</v>
      </c>
      <c r="AY88" s="204">
        <f>((IF('1b Historical level tables'!AY81="-",0,'1b Historical level tables'!AY81)-(IF('1b Historical level tables'!AY63="-",0,'1b Historical level tables'!AY63)))*'1c Consumption adjusted levels'!$C$8/4.2)+IF('1b Historical level tables'!AY63="-",0,'1b Historical level tables'!AY63)</f>
        <v>17.552122309197646</v>
      </c>
      <c r="AZ88" s="204">
        <f>((IF('1b Historical level tables'!AZ81="-",0,'1b Historical level tables'!AZ81)-(IF('1b Historical level tables'!AZ63="-",0,'1b Historical level tables'!AZ63)))*'1c Consumption adjusted levels'!$C$8/4.2)+IF('1b Historical level tables'!AZ63="-",0,'1b Historical level tables'!AZ63)</f>
        <v>17.8883698630137</v>
      </c>
      <c r="BA88" s="204">
        <f>((IF('1b Historical level tables'!BA81="-",0,'1b Historical level tables'!BA81)-(IF('1b Historical level tables'!BA63="-",0,'1b Historical level tables'!BA63)))*'1c Consumption adjusted levels'!$C$8/4.2)+IF('1b Historical level tables'!BA63="-",0,'1b Historical level tables'!BA63)</f>
        <v>17.8883698630137</v>
      </c>
      <c r="BB88" s="204">
        <f>((IF('1b Historical level tables'!BB81="-",0,'1b Historical level tables'!BB81)-(IF('1b Historical level tables'!BB63="-",0,'1b Historical level tables'!BB63)))*'1c Consumption adjusted levels'!$C$8/4.2)+IF('1b Historical level tables'!BB63="-",0,'1b Historical level tables'!BB63)</f>
        <v>18.170817808219173</v>
      </c>
      <c r="BC88" s="204">
        <f>((IF('1b Historical level tables'!BC81="-",0,'1b Historical level tables'!BC81)-(IF('1b Historical level tables'!BC63="-",0,'1b Historical level tables'!BC63)))*'1c Consumption adjusted levels'!$C$8/4.2)+IF('1b Historical level tables'!BC63="-",0,'1b Historical level tables'!BC63)</f>
        <v>0</v>
      </c>
      <c r="BD88" s="204">
        <f>((IF('1b Historical level tables'!BD81="-",0,'1b Historical level tables'!BD81)-(IF('1b Historical level tables'!BD63="-",0,'1b Historical level tables'!BD63)))*'1c Consumption adjusted levels'!$C$8/4.2)+IF('1b Historical level tables'!BD63="-",0,'1b Historical level tables'!BD63)</f>
        <v>0</v>
      </c>
      <c r="BE88" s="204">
        <f>((IF('1b Historical level tables'!BE81="-",0,'1b Historical level tables'!BE81)-(IF('1b Historical level tables'!BE63="-",0,'1b Historical level tables'!BE63)))*'1c Consumption adjusted levels'!$C$8/$D$8)+IF('1b Historical level tables'!BE63="-",0,'1b Historical level tables'!BE63)</f>
        <v>0</v>
      </c>
      <c r="BF88" s="204">
        <f>((IF('1b Historical level tables'!BF81="-",0,'1b Historical level tables'!BF81)-(IF('1b Historical level tables'!BF63="-",0,'1b Historical level tables'!BF63)))*'1c Consumption adjusted levels'!$C$8/$D$8)+IF('1b Historical level tables'!BF63="-",0,'1b Historical level tables'!BF63)</f>
        <v>0</v>
      </c>
      <c r="BH88" s="174" t="s">
        <v>208</v>
      </c>
      <c r="BI88" s="204">
        <f>((IF('1b Historical level tables'!BI81="-",0,'1b Historical level tables'!BI81)-(IF('1b Historical level tables'!BI63="-",0,'1b Historical level tables'!BI63)))*'1c Consumption adjusted levels'!$C$9/12)+IF('1b Historical level tables'!BI63="-",0,'1b Historical level tables'!BI63)</f>
        <v>13.440300000000006</v>
      </c>
      <c r="BJ88" s="204">
        <f>((IF('1b Historical level tables'!BJ81="-",0,'1b Historical level tables'!BJ81)-(IF('1b Historical level tables'!BJ63="-",0,'1b Historical level tables'!BJ63)))*'1c Consumption adjusted levels'!$C$9/12)+IF('1b Historical level tables'!BJ63="-",0,'1b Historical level tables'!BJ63)</f>
        <v>13.611262720156558</v>
      </c>
      <c r="BK88" s="204">
        <f>((IF('1b Historical level tables'!BK81="-",0,'1b Historical level tables'!BK81)-(IF('1b Historical level tables'!BK63="-",0,'1b Historical level tables'!BK63)))*'1c Consumption adjusted levels'!$C$9/12)+IF('1b Historical level tables'!BK63="-",0,'1b Historical level tables'!BK63)</f>
        <v>13.808527397260272</v>
      </c>
      <c r="BL88" s="204">
        <f>((IF('1b Historical level tables'!BL81="-",0,'1b Historical level tables'!BL81)-(IF('1b Historical level tables'!BL63="-",0,'1b Historical level tables'!BL63)))*'1c Consumption adjusted levels'!$C$9/12)+IF('1b Historical level tables'!BL63="-",0,'1b Historical level tables'!BL63)</f>
        <v>13.926886203522512</v>
      </c>
      <c r="BM88" s="204">
        <f>((IF('1b Historical level tables'!BM81="-",0,'1b Historical level tables'!BM81)-(IF('1b Historical level tables'!BM63="-",0,'1b Historical level tables'!BM63)))*'1c Consumption adjusted levels'!$C$9/12)+IF('1b Historical level tables'!BM63="-",0,'1b Historical level tables'!BM63)</f>
        <v>14.084697945205479</v>
      </c>
      <c r="BN88" s="204">
        <f>((IF('1b Historical level tables'!BN81="-",0,'1b Historical level tables'!BN81)-(IF('1b Historical level tables'!BN63="-",0,'1b Historical level tables'!BN63)))*'1c Consumption adjusted levels'!$C$9/12)+IF('1b Historical level tables'!BN63="-",0,'1b Historical level tables'!BN63)</f>
        <v>14.189905772994129</v>
      </c>
      <c r="BO88" s="204">
        <f>((IF('1b Historical level tables'!BO81="-",0,'1b Historical level tables'!BO81)-(IF('1b Historical level tables'!BO63="-",0,'1b Historical level tables'!BO63)))*'1c Consumption adjusted levels'!$C$9/12)+IF('1b Historical level tables'!BO63="-",0,'1b Historical level tables'!BO63)</f>
        <v>14.268811643835617</v>
      </c>
      <c r="BP88" s="204">
        <f>((IF('1b Historical level tables'!BP81="-",0,'1b Historical level tables'!BP81)-(IF('1b Historical level tables'!BP63="-",0,'1b Historical level tables'!BP63)))*'1c Consumption adjusted levels'!$C$9/12)+IF('1b Historical level tables'!BP63="-",0,'1b Historical level tables'!BP63)</f>
        <v>14.30826457925636</v>
      </c>
      <c r="BQ88" s="204">
        <f>((IF('1b Historical level tables'!BQ81="-",0,'1b Historical level tables'!BQ81)-(IF('1b Historical level tables'!BQ63="-",0,'1b Historical level tables'!BQ63)))*'1c Consumption adjusted levels'!$C$9/12)+IF('1b Historical level tables'!BQ63="-",0,'1b Historical level tables'!BQ63)</f>
        <v>14.387170450097843</v>
      </c>
      <c r="BR88" s="204">
        <f>((IF('1b Historical level tables'!BR81="-",0,'1b Historical level tables'!BR81)-(IF('1b Historical level tables'!BR63="-",0,'1b Historical level tables'!BR63)))*'1c Consumption adjusted levels'!$C$9/12)+IF('1b Historical level tables'!BR63="-",0,'1b Historical level tables'!BR63)</f>
        <v>14.65019001956947</v>
      </c>
      <c r="BS88" s="204">
        <f>((IF('1b Historical level tables'!BS81="-",0,'1b Historical level tables'!BS81)-(IF('1b Historical level tables'!BS63="-",0,'1b Historical level tables'!BS63)))*'1c Consumption adjusted levels'!$C$9/12)+IF('1b Historical level tables'!BS63="-",0,'1b Historical level tables'!BS63)</f>
        <v>15.084172309197649</v>
      </c>
      <c r="BT88" s="172"/>
      <c r="BU88" s="204">
        <f>((IF('1b Historical level tables'!BU81="-",0,'1b Historical level tables'!BU81)-(IF('1b Historical level tables'!BU63="-",0,'1b Historical level tables'!BU63)))*'1c Consumption adjusted levels'!$C$9/12)+IF('1b Historical level tables'!BU63="-",0,'1b Historical level tables'!BU63)</f>
        <v>15.846929060665362</v>
      </c>
      <c r="BV88" s="204">
        <f>((IF('1b Historical level tables'!BV81="-",0,'1b Historical level tables'!BV81)-(IF('1b Historical level tables'!BV63="-",0,'1b Historical level tables'!BV63)))*'1c Consumption adjusted levels'!$C$9/12)+IF('1b Historical level tables'!BV63="-",0,'1b Historical level tables'!BV63)</f>
        <v>15.846929060665362</v>
      </c>
      <c r="BW88" s="204">
        <f>((IF('1b Historical level tables'!BW81="-",0,'1b Historical level tables'!BW81)-(IF('1b Historical level tables'!BW63="-",0,'1b Historical level tables'!BW63)))*'1c Consumption adjusted levels'!$C$9/12)+IF('1b Historical level tables'!BW63="-",0,'1b Historical level tables'!BW63)</f>
        <v>16.478176027397264</v>
      </c>
      <c r="BX88" s="204">
        <f>((IF('1b Historical level tables'!BX81="-",0,'1b Historical level tables'!BX81)-(IF('1b Historical level tables'!BX63="-",0,'1b Historical level tables'!BX63)))*'1c Consumption adjusted levels'!$C$9/12)+IF('1b Historical level tables'!BX63="-",0,'1b Historical level tables'!BX63)</f>
        <v>16.478176027397264</v>
      </c>
      <c r="BY88" s="204">
        <f>((IF('1b Historical level tables'!BY81="-",0,'1b Historical level tables'!BY81)-(IF('1b Historical level tables'!BY63="-",0,'1b Historical level tables'!BY63)))*'1c Consumption adjusted levels'!$C$9/12)+IF('1b Historical level tables'!BY63="-",0,'1b Historical level tables'!BY63)</f>
        <v>17.017366144814098</v>
      </c>
      <c r="BZ88" s="204">
        <f>((IF('1b Historical level tables'!BZ81="-",0,'1b Historical level tables'!BZ81)-(IF('1b Historical level tables'!BZ63="-",0,'1b Historical level tables'!BZ63)))*'1c Consumption adjusted levels'!$C$9/12)+IF('1b Historical level tables'!BZ63="-",0,'1b Historical level tables'!BZ63)</f>
        <v>17.017366144814098</v>
      </c>
      <c r="CA88" s="204">
        <f>((IF('1b Historical level tables'!CA81="-",0,'1b Historical level tables'!CA81)-(IF('1b Historical level tables'!CA63="-",0,'1b Historical level tables'!CA63)))*'1c Consumption adjusted levels'!$C$9/12)+IF('1b Historical level tables'!CA63="-",0,'1b Historical level tables'!CA63)</f>
        <v>17.162026908023481</v>
      </c>
      <c r="CB88" s="204">
        <f>((IF('1b Historical level tables'!CB81="-",0,'1b Historical level tables'!CB81)-(IF('1b Historical level tables'!CB63="-",0,'1b Historical level tables'!CB63)))*'1c Consumption adjusted levels'!$C$9/12)+IF('1b Historical level tables'!CB63="-",0,'1b Historical level tables'!CB63)</f>
        <v>17.162026908023481</v>
      </c>
      <c r="CC88" s="204">
        <f>((IF('1b Historical level tables'!CC81="-",0,'1b Historical level tables'!CC81)-(IF('1b Historical level tables'!CC63="-",0,'1b Historical level tables'!CC63)))*'1c Consumption adjusted levels'!$C$9/12)+IF('1b Historical level tables'!CC63="-",0,'1b Historical level tables'!CC63)</f>
        <v>17.490801369863018</v>
      </c>
      <c r="CD88" s="204">
        <f>((IF('1b Historical level tables'!CD81="-",0,'1b Historical level tables'!CD81)-(IF('1b Historical level tables'!CD63="-",0,'1b Historical level tables'!CD63)))*'1c Consumption adjusted levels'!$C$9/12)+IF('1b Historical level tables'!CD63="-",0,'1b Historical level tables'!CD63)</f>
        <v>17.490801369863018</v>
      </c>
      <c r="CE88" s="204">
        <f>((IF('1b Historical level tables'!CE81="-",0,'1b Historical level tables'!CE81)-(IF('1b Historical level tables'!CE63="-",0,'1b Historical level tables'!CE63)))*'1c Consumption adjusted levels'!$C$9/12)+IF('1b Historical level tables'!CE63="-",0,'1b Historical level tables'!CE63)</f>
        <v>17.766971917808227</v>
      </c>
      <c r="CF88" s="204">
        <f>((IF('1b Historical level tables'!CF81="-",0,'1b Historical level tables'!CF81)-(IF('1b Historical level tables'!CF63="-",0,'1b Historical level tables'!CF63)))*'1c Consumption adjusted levels'!$C$9/12)+IF('1b Historical level tables'!CF63="-",0,'1b Historical level tables'!CF63)</f>
        <v>0</v>
      </c>
      <c r="CG88" s="204">
        <f>((IF('1b Historical level tables'!CG81="-",0,'1b Historical level tables'!CG81)-(IF('1b Historical level tables'!CG63="-",0,'1b Historical level tables'!CG63)))*'1c Consumption adjusted levels'!$C$9/12)+IF('1b Historical level tables'!CG63="-",0,'1b Historical level tables'!CG63)</f>
        <v>0</v>
      </c>
      <c r="CH88" s="204">
        <f>((IF('1b Historical level tables'!CH81="-",0,'1b Historical level tables'!CH81)-(IF('1b Historical level tables'!CH63="-",0,'1b Historical level tables'!CH63)))*'1c Consumption adjusted levels'!$C$9/$D$9)+IF('1b Historical level tables'!CH63="-",0,'1b Historical level tables'!CH63)</f>
        <v>0</v>
      </c>
      <c r="CI88" s="204">
        <f>((IF('1b Historical level tables'!CI81="-",0,'1b Historical level tables'!CI81)-(IF('1b Historical level tables'!CI63="-",0,'1b Historical level tables'!CI63)))*'1c Consumption adjusted levels'!$C$9/$D$9)+IF('1b Historical level tables'!CI63="-",0,'1b Historical level tables'!CI63)</f>
        <v>0</v>
      </c>
      <c r="CJ88" s="144"/>
      <c r="CK88" s="174" t="s">
        <v>208</v>
      </c>
      <c r="CL88" s="204">
        <f t="shared" si="135"/>
        <v>27.186100000000007</v>
      </c>
      <c r="CM88" s="204">
        <f t="shared" si="136"/>
        <v>27.531911448140903</v>
      </c>
      <c r="CN88" s="204">
        <f t="shared" si="137"/>
        <v>27.930924657534241</v>
      </c>
      <c r="CO88" s="204">
        <f t="shared" si="138"/>
        <v>28.170332583170268</v>
      </c>
      <c r="CP88" s="204">
        <f t="shared" si="139"/>
        <v>28.489543150684931</v>
      </c>
      <c r="CQ88" s="204">
        <f t="shared" si="140"/>
        <v>28.702350195694713</v>
      </c>
      <c r="CR88" s="204">
        <f t="shared" si="141"/>
        <v>28.86195547945206</v>
      </c>
      <c r="CS88" s="204">
        <f t="shared" si="142"/>
        <v>28.941758121330714</v>
      </c>
      <c r="CT88" s="204">
        <f t="shared" si="143"/>
        <v>29.101363405088055</v>
      </c>
      <c r="CU88" s="204">
        <f t="shared" si="144"/>
        <v>29.633381017612525</v>
      </c>
      <c r="CV88" s="204">
        <f t="shared" si="145"/>
        <v>30.511210078277887</v>
      </c>
      <c r="CW88" s="172"/>
      <c r="CX88" s="204">
        <f t="shared" si="121"/>
        <v>32.054061154598827</v>
      </c>
      <c r="CY88" s="204">
        <f t="shared" si="122"/>
        <v>32.054061154598827</v>
      </c>
      <c r="CZ88" s="204">
        <f t="shared" si="123"/>
        <v>33.330903424657542</v>
      </c>
      <c r="DA88" s="204">
        <f t="shared" si="124"/>
        <v>33.330903424657542</v>
      </c>
      <c r="DB88" s="204">
        <f t="shared" si="125"/>
        <v>34.421539530332687</v>
      </c>
      <c r="DC88" s="204">
        <f t="shared" si="126"/>
        <v>34.421539530332687</v>
      </c>
      <c r="DD88" s="204">
        <f t="shared" si="127"/>
        <v>34.714149217221127</v>
      </c>
      <c r="DE88" s="204">
        <f t="shared" si="128"/>
        <v>34.714149217221127</v>
      </c>
      <c r="DF88" s="204">
        <f t="shared" si="129"/>
        <v>35.379171232876715</v>
      </c>
      <c r="DG88" s="204">
        <f t="shared" si="130"/>
        <v>35.379171232876715</v>
      </c>
      <c r="DH88" s="204">
        <f t="shared" si="131"/>
        <v>35.937789726027404</v>
      </c>
      <c r="DI88" s="204">
        <f t="shared" si="132"/>
        <v>0</v>
      </c>
      <c r="DJ88" s="204">
        <f t="shared" si="133"/>
        <v>0</v>
      </c>
      <c r="DK88" s="204">
        <f t="shared" si="134"/>
        <v>0</v>
      </c>
      <c r="DL88" s="204">
        <f t="shared" si="134"/>
        <v>0</v>
      </c>
    </row>
    <row r="89" spans="2:116" s="158" customFormat="1" ht="10.5" customHeight="1">
      <c r="B89" s="174" t="s">
        <v>209</v>
      </c>
      <c r="C89" s="204">
        <f>((IF('1b Historical level tables'!C82="-",0,'1b Historical level tables'!C82)-(IF('1b Historical level tables'!C64="-",0,'1b Historical level tables'!C64)))*'1c Consumption adjusted levels'!$C$7/3.1)+IF('1b Historical level tables'!C64="-",0,'1b Historical level tables'!C64)</f>
        <v>25.086085558420304</v>
      </c>
      <c r="D89" s="204">
        <f>((IF('1b Historical level tables'!D82="-",0,'1b Historical level tables'!D82)-(IF('1b Historical level tables'!D64="-",0,'1b Historical level tables'!D64)))*'1c Consumption adjusted levels'!$C$7/3.1)+IF('1b Historical level tables'!D64="-",0,'1b Historical level tables'!D64)</f>
        <v>24.793836408774396</v>
      </c>
      <c r="E89" s="204">
        <f>((IF('1b Historical level tables'!E82="-",0,'1b Historical level tables'!E82)-(IF('1b Historical level tables'!E64="-",0,'1b Historical level tables'!E64)))*'1c Consumption adjusted levels'!$C$7/3.1)+IF('1b Historical level tables'!E64="-",0,'1b Historical level tables'!E64)</f>
        <v>26.789686692057309</v>
      </c>
      <c r="F89" s="204">
        <f>((IF('1b Historical level tables'!F82="-",0,'1b Historical level tables'!F82)-(IF('1b Historical level tables'!F64="-",0,'1b Historical level tables'!F64)))*'1c Consumption adjusted levels'!$C$7/3.1)+IF('1b Historical level tables'!F64="-",0,'1b Historical level tables'!F64)</f>
        <v>28.172106579854571</v>
      </c>
      <c r="G89" s="204">
        <f>((IF('1b Historical level tables'!G82="-",0,'1b Historical level tables'!G82)-(IF('1b Historical level tables'!G64="-",0,'1b Historical level tables'!G64)))*'1c Consumption adjusted levels'!$C$7/3.1)+IF('1b Historical level tables'!G64="-",0,'1b Historical level tables'!G64)</f>
        <v>31.246446797190291</v>
      </c>
      <c r="H89" s="204">
        <f>((IF('1b Historical level tables'!H82="-",0,'1b Historical level tables'!H82)-(IF('1b Historical level tables'!H64="-",0,'1b Historical level tables'!H64)))*'1c Consumption adjusted levels'!$C$7/3.1)+IF('1b Historical level tables'!H64="-",0,'1b Historical level tables'!H64)</f>
        <v>30.241146836183585</v>
      </c>
      <c r="I89" s="204">
        <f>((IF('1b Historical level tables'!I82="-",0,'1b Historical level tables'!I82)-(IF('1b Historical level tables'!I64="-",0,'1b Historical level tables'!I64)))*'1c Consumption adjusted levels'!$C$7/3.1)+IF('1b Historical level tables'!I64="-",0,'1b Historical level tables'!I64)</f>
        <v>30.349319749609862</v>
      </c>
      <c r="J89" s="204">
        <f>((IF('1b Historical level tables'!J82="-",0,'1b Historical level tables'!J82)-(IF('1b Historical level tables'!J64="-",0,'1b Historical level tables'!J64)))*'1c Consumption adjusted levels'!$C$7/3.1)+IF('1b Historical level tables'!J64="-",0,'1b Historical level tables'!J64)</f>
        <v>29.446290991399657</v>
      </c>
      <c r="K89" s="204">
        <f>((IF('1b Historical level tables'!K82="-",0,'1b Historical level tables'!K82)-(IF('1b Historical level tables'!K64="-",0,'1b Historical level tables'!K64)))*'1c Consumption adjusted levels'!$C$7/3.1)+IF('1b Historical level tables'!K64="-",0,'1b Historical level tables'!K64)</f>
        <v>32.100581125674815</v>
      </c>
      <c r="L89" s="204">
        <f>((IF('1b Historical level tables'!L82="-",0,'1b Historical level tables'!L82)-(IF('1b Historical level tables'!L64="-",0,'1b Historical level tables'!L64)))*'1c Consumption adjusted levels'!$C$7/3.1)+IF('1b Historical level tables'!L64="-",0,'1b Historical level tables'!L64)</f>
        <v>34.762214291916337</v>
      </c>
      <c r="M89" s="204">
        <f>((IF('1b Historical level tables'!M82="-",0,'1b Historical level tables'!M82)-(IF('1b Historical level tables'!M64="-",0,'1b Historical level tables'!M64)))*'1c Consumption adjusted levels'!$C$7/3.1)+IF('1b Historical level tables'!M64="-",0,'1b Historical level tables'!M64)</f>
        <v>49.66938897479173</v>
      </c>
      <c r="N89" s="172"/>
      <c r="O89" s="204">
        <f>((IF('1b Historical level tables'!O82="-",0,'1b Historical level tables'!O82)-(IF('1b Historical level tables'!O64="-",0,'1b Historical level tables'!O64)))*'1c Consumption adjusted levels'!$C$7/3.1)+IF('1b Historical level tables'!O64="-",0,'1b Historical level tables'!O64)</f>
        <v>83.830541557927148</v>
      </c>
      <c r="P89" s="204">
        <f>((IF('1b Historical level tables'!P82="-",0,'1b Historical level tables'!P82)-(IF('1b Historical level tables'!P64="-",0,'1b Historical level tables'!P64)))*'1c Consumption adjusted levels'!$C$7/3.1)+IF('1b Historical level tables'!P64="-",0,'1b Historical level tables'!P64)</f>
        <v>106.31643981636432</v>
      </c>
      <c r="Q89" s="204">
        <f>((IF('1b Historical level tables'!Q82="-",0,'1b Historical level tables'!Q82)-(IF('1b Historical level tables'!Q64="-",0,'1b Historical level tables'!Q64)))*'1c Consumption adjusted levels'!$C$7/3.1)+IF('1b Historical level tables'!Q64="-",0,'1b Historical level tables'!Q64)</f>
        <v>83.27629445847812</v>
      </c>
      <c r="R89" s="204">
        <f>((IF('1b Historical level tables'!R82="-",0,'1b Historical level tables'!R82)-(IF('1b Historical level tables'!R64="-",0,'1b Historical level tables'!R64)))*'1c Consumption adjusted levels'!$C$7/3.1)+IF('1b Historical level tables'!R64="-",0,'1b Historical level tables'!R64)</f>
        <v>53.71476204963998</v>
      </c>
      <c r="S89" s="204">
        <f>((IF('1b Historical level tables'!S82="-",0,'1b Historical level tables'!S82)-(IF('1b Historical level tables'!S64="-",0,'1b Historical level tables'!S64)))*'1c Consumption adjusted levels'!$C$7/3.1)+IF('1b Historical level tables'!S64="-",0,'1b Historical level tables'!S64)</f>
        <v>49.56125536709618</v>
      </c>
      <c r="T89" s="204">
        <f>((IF('1b Historical level tables'!T82="-",0,'1b Historical level tables'!T82)-(IF('1b Historical level tables'!T64="-",0,'1b Historical level tables'!T64)))*'1c Consumption adjusted levels'!$C$7/3.1)+IF('1b Historical level tables'!T64="-",0,'1b Historical level tables'!T64)</f>
        <v>51.391786316899527</v>
      </c>
      <c r="U89" s="204">
        <f>((IF('1b Historical level tables'!U82="-",0,'1b Historical level tables'!U82)-(IF('1b Historical level tables'!U64="-",0,'1b Historical level tables'!U64)))*'1c Consumption adjusted levels'!$C$7/3.1)+IF('1b Historical level tables'!U64="-",0,'1b Historical level tables'!U64)</f>
        <v>46.491660018294944</v>
      </c>
      <c r="V89" s="204">
        <f>((IF('1b Historical level tables'!V82="-",0,'1b Historical level tables'!V82)-(IF('1b Historical level tables'!V64="-",0,'1b Historical level tables'!V64)))*'1c Consumption adjusted levels'!$C$7/3.1)+IF('1b Historical level tables'!V64="-",0,'1b Historical level tables'!V64)</f>
        <v>43.395419972159026</v>
      </c>
      <c r="W89" s="204">
        <f>((IF('1b Historical level tables'!W82="-",0,'1b Historical level tables'!W82)-(IF('1b Historical level tables'!W64="-",0,'1b Historical level tables'!W64)))*'1c Consumption adjusted levels'!$C$7/3.1)+IF('1b Historical level tables'!W64="-",0,'1b Historical level tables'!W64)</f>
        <v>46.63505725702958</v>
      </c>
      <c r="X89" s="204">
        <f>((IF('1b Historical level tables'!X82="-",0,'1b Historical level tables'!X82)-(IF('1b Historical level tables'!X64="-",0,'1b Historical level tables'!X64)))*'1c Consumption adjusted levels'!$C$7/3.1)+IF('1b Historical level tables'!X64="-",0,'1b Historical level tables'!X64)</f>
        <v>47.146524128958056</v>
      </c>
      <c r="Y89" s="204">
        <f>((IF('1b Historical level tables'!Y82="-",0,'1b Historical level tables'!Y82)-(IF('1b Historical level tables'!Y64="-",0,'1b Historical level tables'!Y64)))*'1c Consumption adjusted levels'!$C$7/3.1)+IF('1b Historical level tables'!Y64="-",0,'1b Historical level tables'!Y64)</f>
        <v>48.878942742163439</v>
      </c>
      <c r="Z89" s="204">
        <f>((IF('1b Historical level tables'!Z82="-",0,'1b Historical level tables'!Z82)-(IF('1b Historical level tables'!Z64="-",0,'1b Historical level tables'!Z64)))*'1c Consumption adjusted levels'!$C$7/3.1)+IF('1b Historical level tables'!Z64="-",0,'1b Historical level tables'!Z64)</f>
        <v>0</v>
      </c>
      <c r="AA89" s="204">
        <f>((IF('1b Historical level tables'!AA82="-",0,'1b Historical level tables'!AA82)-(IF('1b Historical level tables'!AA64="-",0,'1b Historical level tables'!AA64)))*'1c Consumption adjusted levels'!$C$7/3.1)+IF('1b Historical level tables'!AA64="-",0,'1b Historical level tables'!AA64)</f>
        <v>0</v>
      </c>
      <c r="AB89" s="204">
        <f>((IF('1b Historical level tables'!AB82="-",0,'1b Historical level tables'!AB82)-(IF('1b Historical level tables'!AB64="-",0,'1b Historical level tables'!AB64)))*'1c Consumption adjusted levels'!$C$7/$D$7)+IF('1b Historical level tables'!AB64="-",0,'1b Historical level tables'!AB64)</f>
        <v>0</v>
      </c>
      <c r="AC89" s="204">
        <f>((IF('1b Historical level tables'!AC82="-",0,'1b Historical level tables'!AC82)-(IF('1b Historical level tables'!AC64="-",0,'1b Historical level tables'!AC64)))*'1c Consumption adjusted levels'!$C$7/$D$7)+IF('1b Historical level tables'!AC64="-",0,'1b Historical level tables'!AC64)</f>
        <v>0</v>
      </c>
      <c r="AD89" s="144"/>
      <c r="AE89" s="174" t="s">
        <v>209</v>
      </c>
      <c r="AF89" s="204">
        <f>((IF('1b Historical level tables'!AF82="-",0,'1b Historical level tables'!AF82)-(IF('1b Historical level tables'!AF64="-",0,'1b Historical level tables'!AF64)))*'1c Consumption adjusted levels'!$C$8/4.2)+IF('1b Historical level tables'!AF64="-",0,'1b Historical level tables'!AF64)</f>
        <v>31.676367095509896</v>
      </c>
      <c r="AG89" s="204">
        <f>((IF('1b Historical level tables'!AG82="-",0,'1b Historical level tables'!AG82)-(IF('1b Historical level tables'!AG64="-",0,'1b Historical level tables'!AG64)))*'1c Consumption adjusted levels'!$C$8/4.2)+IF('1b Historical level tables'!AG64="-",0,'1b Historical level tables'!AG64)</f>
        <v>31.255859281978399</v>
      </c>
      <c r="AH89" s="204">
        <f>((IF('1b Historical level tables'!AH82="-",0,'1b Historical level tables'!AH82)-(IF('1b Historical level tables'!AH64="-",0,'1b Historical level tables'!AH64)))*'1c Consumption adjusted levels'!$C$8/4.2)+IF('1b Historical level tables'!AH64="-",0,'1b Historical level tables'!AH64)</f>
        <v>34.429458573167373</v>
      </c>
      <c r="AI89" s="204">
        <f>((IF('1b Historical level tables'!AI82="-",0,'1b Historical level tables'!AI82)-(IF('1b Historical level tables'!AI64="-",0,'1b Historical level tables'!AI64)))*'1c Consumption adjusted levels'!$C$8/4.2)+IF('1b Historical level tables'!AI64="-",0,'1b Historical level tables'!AI64)</f>
        <v>36.237568087310237</v>
      </c>
      <c r="AJ89" s="204">
        <f>((IF('1b Historical level tables'!AJ82="-",0,'1b Historical level tables'!AJ82)-(IF('1b Historical level tables'!AJ64="-",0,'1b Historical level tables'!AJ64)))*'1c Consumption adjusted levels'!$C$8/4.2)+IF('1b Historical level tables'!AJ64="-",0,'1b Historical level tables'!AJ64)</f>
        <v>40.402893216758855</v>
      </c>
      <c r="AK89" s="204">
        <f>((IF('1b Historical level tables'!AK82="-",0,'1b Historical level tables'!AK82)-(IF('1b Historical level tables'!AK64="-",0,'1b Historical level tables'!AK64)))*'1c Consumption adjusted levels'!$C$8/4.2)+IF('1b Historical level tables'!AK64="-",0,'1b Historical level tables'!AK64)</f>
        <v>38.888027112632813</v>
      </c>
      <c r="AL89" s="204">
        <f>((IF('1b Historical level tables'!AL82="-",0,'1b Historical level tables'!AL82)-(IF('1b Historical level tables'!AL64="-",0,'1b Historical level tables'!AL64)))*'1c Consumption adjusted levels'!$C$8/4.2)+IF('1b Historical level tables'!AL64="-",0,'1b Historical level tables'!AL64)</f>
        <v>38.932733512732767</v>
      </c>
      <c r="AM89" s="204">
        <f>((IF('1b Historical level tables'!AM82="-",0,'1b Historical level tables'!AM82)-(IF('1b Historical level tables'!AM64="-",0,'1b Historical level tables'!AM64)))*'1c Consumption adjusted levels'!$C$8/4.2)+IF('1b Historical level tables'!AM64="-",0,'1b Historical level tables'!AM64)</f>
        <v>37.48594559318834</v>
      </c>
      <c r="AN89" s="204">
        <f>((IF('1b Historical level tables'!AN82="-",0,'1b Historical level tables'!AN82)-(IF('1b Historical level tables'!AN64="-",0,'1b Historical level tables'!AN64)))*'1c Consumption adjusted levels'!$C$8/4.2)+IF('1b Historical level tables'!AN64="-",0,'1b Historical level tables'!AN64)</f>
        <v>41.093223963477151</v>
      </c>
      <c r="AO89" s="204">
        <f>((IF('1b Historical level tables'!AO82="-",0,'1b Historical level tables'!AO82)-(IF('1b Historical level tables'!AO64="-",0,'1b Historical level tables'!AO64)))*'1c Consumption adjusted levels'!$C$8/4.2)+IF('1b Historical level tables'!AO64="-",0,'1b Historical level tables'!AO64)</f>
        <v>45.039307551653081</v>
      </c>
      <c r="AP89" s="204">
        <f>((IF('1b Historical level tables'!AP82="-",0,'1b Historical level tables'!AP82)-(IF('1b Historical level tables'!AP64="-",0,'1b Historical level tables'!AP64)))*'1c Consumption adjusted levels'!$C$8/4.2)+IF('1b Historical level tables'!AP64="-",0,'1b Historical level tables'!AP64)</f>
        <v>63.96456229523195</v>
      </c>
      <c r="AQ89" s="172"/>
      <c r="AR89" s="204">
        <f>((IF('1b Historical level tables'!AR82="-",0,'1b Historical level tables'!AR82)-(IF('1b Historical level tables'!AR64="-",0,'1b Historical level tables'!AR64)))*'1c Consumption adjusted levels'!$C$8/4.2)+IF('1b Historical level tables'!AR64="-",0,'1b Historical level tables'!AR64)</f>
        <v>110.44079594061117</v>
      </c>
      <c r="AS89" s="204">
        <f>((IF('1b Historical level tables'!AS82="-",0,'1b Historical level tables'!AS82)-(IF('1b Historical level tables'!AS64="-",0,'1b Historical level tables'!AS64)))*'1c Consumption adjusted levels'!$C$8/4.2)+IF('1b Historical level tables'!AS64="-",0,'1b Historical level tables'!AS64)</f>
        <v>147.83801684082803</v>
      </c>
      <c r="AT89" s="204">
        <f>((IF('1b Historical level tables'!AT82="-",0,'1b Historical level tables'!AT82)-(IF('1b Historical level tables'!AT64="-",0,'1b Historical level tables'!AT64)))*'1c Consumption adjusted levels'!$C$8/4.2)+IF('1b Historical level tables'!AT64="-",0,'1b Historical level tables'!AT64)</f>
        <v>113.1306169008425</v>
      </c>
      <c r="AU89" s="204">
        <f>((IF('1b Historical level tables'!AU82="-",0,'1b Historical level tables'!AU82)-(IF('1b Historical level tables'!AU64="-",0,'1b Historical level tables'!AU64)))*'1c Consumption adjusted levels'!$C$8/4.2)+IF('1b Historical level tables'!AU64="-",0,'1b Historical level tables'!AU64)</f>
        <v>69.673457459072367</v>
      </c>
      <c r="AV89" s="204">
        <f>((IF('1b Historical level tables'!AV82="-",0,'1b Historical level tables'!AV82)-(IF('1b Historical level tables'!AV64="-",0,'1b Historical level tables'!AV64)))*'1c Consumption adjusted levels'!$C$8/4.2)+IF('1b Historical level tables'!AV64="-",0,'1b Historical level tables'!AV64)</f>
        <v>64.455195044086068</v>
      </c>
      <c r="AW89" s="204">
        <f>((IF('1b Historical level tables'!AW82="-",0,'1b Historical level tables'!AW82)-(IF('1b Historical level tables'!AW64="-",0,'1b Historical level tables'!AW64)))*'1c Consumption adjusted levels'!$C$8/4.2)+IF('1b Historical level tables'!AW64="-",0,'1b Historical level tables'!AW64)</f>
        <v>67.265926290887407</v>
      </c>
      <c r="AX89" s="204">
        <f>((IF('1b Historical level tables'!AX82="-",0,'1b Historical level tables'!AX82)-(IF('1b Historical level tables'!AX64="-",0,'1b Historical level tables'!AX64)))*'1c Consumption adjusted levels'!$C$8/4.2)+IF('1b Historical level tables'!AX64="-",0,'1b Historical level tables'!AX64)</f>
        <v>59.118820817645471</v>
      </c>
      <c r="AY89" s="204">
        <f>((IF('1b Historical level tables'!AY82="-",0,'1b Historical level tables'!AY82)-(IF('1b Historical level tables'!AY64="-",0,'1b Historical level tables'!AY64)))*'1c Consumption adjusted levels'!$C$8/4.2)+IF('1b Historical level tables'!AY64="-",0,'1b Historical level tables'!AY64)</f>
        <v>54.475612724460589</v>
      </c>
      <c r="AZ89" s="204">
        <f>((IF('1b Historical level tables'!AZ82="-",0,'1b Historical level tables'!AZ82)-(IF('1b Historical level tables'!AZ64="-",0,'1b Historical level tables'!AZ64)))*'1c Consumption adjusted levels'!$C$8/4.2)+IF('1b Historical level tables'!AZ64="-",0,'1b Historical level tables'!AZ64)</f>
        <v>59.438989661211636</v>
      </c>
      <c r="BA89" s="204">
        <f>((IF('1b Historical level tables'!BA82="-",0,'1b Historical level tables'!BA82)-(IF('1b Historical level tables'!BA64="-",0,'1b Historical level tables'!BA64)))*'1c Consumption adjusted levels'!$C$8/4.2)+IF('1b Historical level tables'!BA64="-",0,'1b Historical level tables'!BA64)</f>
        <v>60.447477782746446</v>
      </c>
      <c r="BB89" s="204">
        <f>((IF('1b Historical level tables'!BB82="-",0,'1b Historical level tables'!BB82)-(IF('1b Historical level tables'!BB64="-",0,'1b Historical level tables'!BB64)))*'1c Consumption adjusted levels'!$C$8/4.2)+IF('1b Historical level tables'!BB64="-",0,'1b Historical level tables'!BB64)</f>
        <v>63.174111332305252</v>
      </c>
      <c r="BC89" s="204">
        <f>((IF('1b Historical level tables'!BC82="-",0,'1b Historical level tables'!BC82)-(IF('1b Historical level tables'!BC64="-",0,'1b Historical level tables'!BC64)))*'1c Consumption adjusted levels'!$C$8/4.2)+IF('1b Historical level tables'!BC64="-",0,'1b Historical level tables'!BC64)</f>
        <v>0</v>
      </c>
      <c r="BD89" s="204">
        <f>((IF('1b Historical level tables'!BD82="-",0,'1b Historical level tables'!BD82)-(IF('1b Historical level tables'!BD64="-",0,'1b Historical level tables'!BD64)))*'1c Consumption adjusted levels'!$C$8/4.2)+IF('1b Historical level tables'!BD64="-",0,'1b Historical level tables'!BD64)</f>
        <v>0</v>
      </c>
      <c r="BE89" s="204">
        <f>((IF('1b Historical level tables'!BE82="-",0,'1b Historical level tables'!BE82)-(IF('1b Historical level tables'!BE64="-",0,'1b Historical level tables'!BE64)))*'1c Consumption adjusted levels'!$C$8/$D$8)+IF('1b Historical level tables'!BE64="-",0,'1b Historical level tables'!BE64)</f>
        <v>0</v>
      </c>
      <c r="BF89" s="204">
        <f>((IF('1b Historical level tables'!BF82="-",0,'1b Historical level tables'!BF82)-(IF('1b Historical level tables'!BF64="-",0,'1b Historical level tables'!BF64)))*'1c Consumption adjusted levels'!$C$8/$D$8)+IF('1b Historical level tables'!BF64="-",0,'1b Historical level tables'!BF64)</f>
        <v>0</v>
      </c>
      <c r="BH89" s="174" t="s">
        <v>209</v>
      </c>
      <c r="BI89" s="204">
        <f>((IF('1b Historical level tables'!BI82="-",0,'1b Historical level tables'!BI82)-(IF('1b Historical level tables'!BI64="-",0,'1b Historical level tables'!BI64)))*'1c Consumption adjusted levels'!$C$9/12)+IF('1b Historical level tables'!BI64="-",0,'1b Historical level tables'!BI64)</f>
        <v>23.959810715108333</v>
      </c>
      <c r="BJ89" s="204">
        <f>((IF('1b Historical level tables'!BJ82="-",0,'1b Historical level tables'!BJ82)-(IF('1b Historical level tables'!BJ64="-",0,'1b Historical level tables'!BJ64)))*'1c Consumption adjusted levels'!$C$9/12)+IF('1b Historical level tables'!BJ64="-",0,'1b Historical level tables'!BJ64)</f>
        <v>23.924072351614242</v>
      </c>
      <c r="BK89" s="204">
        <f>((IF('1b Historical level tables'!BK82="-",0,'1b Historical level tables'!BK82)-(IF('1b Historical level tables'!BK64="-",0,'1b Historical level tables'!BK64)))*'1c Consumption adjusted levels'!$C$9/12)+IF('1b Historical level tables'!BK64="-",0,'1b Historical level tables'!BK64)</f>
        <v>25.34313135514876</v>
      </c>
      <c r="BL89" s="204">
        <f>((IF('1b Historical level tables'!BL82="-",0,'1b Historical level tables'!BL82)-(IF('1b Historical level tables'!BL64="-",0,'1b Historical level tables'!BL64)))*'1c Consumption adjusted levels'!$C$9/12)+IF('1b Historical level tables'!BL64="-",0,'1b Historical level tables'!BL64)</f>
        <v>27.523928793747963</v>
      </c>
      <c r="BM89" s="204">
        <f>((IF('1b Historical level tables'!BM82="-",0,'1b Historical level tables'!BM82)-(IF('1b Historical level tables'!BM64="-",0,'1b Historical level tables'!BM64)))*'1c Consumption adjusted levels'!$C$9/12)+IF('1b Historical level tables'!BM64="-",0,'1b Historical level tables'!BM64)</f>
        <v>30.11494288540592</v>
      </c>
      <c r="BN89" s="204">
        <f>((IF('1b Historical level tables'!BN82="-",0,'1b Historical level tables'!BN82)-(IF('1b Historical level tables'!BN64="-",0,'1b Historical level tables'!BN64)))*'1c Consumption adjusted levels'!$C$9/12)+IF('1b Historical level tables'!BN64="-",0,'1b Historical level tables'!BN64)</f>
        <v>27.385202017634704</v>
      </c>
      <c r="BO89" s="204">
        <f>((IF('1b Historical level tables'!BO82="-",0,'1b Historical level tables'!BO82)-(IF('1b Historical level tables'!BO64="-",0,'1b Historical level tables'!BO64)))*'1c Consumption adjusted levels'!$C$9/12)+IF('1b Historical level tables'!BO64="-",0,'1b Historical level tables'!BO64)</f>
        <v>26.435867217056789</v>
      </c>
      <c r="BP89" s="204">
        <f>((IF('1b Historical level tables'!BP82="-",0,'1b Historical level tables'!BP82)-(IF('1b Historical level tables'!BP64="-",0,'1b Historical level tables'!BP64)))*'1c Consumption adjusted levels'!$C$9/12)+IF('1b Historical level tables'!BP64="-",0,'1b Historical level tables'!BP64)</f>
        <v>23.11891638220138</v>
      </c>
      <c r="BQ89" s="204">
        <f>((IF('1b Historical level tables'!BQ82="-",0,'1b Historical level tables'!BQ82)-(IF('1b Historical level tables'!BQ64="-",0,'1b Historical level tables'!BQ64)))*'1c Consumption adjusted levels'!$C$9/12)+IF('1b Historical level tables'!BQ64="-",0,'1b Historical level tables'!BQ64)</f>
        <v>25.27849922653013</v>
      </c>
      <c r="BR89" s="204">
        <f>((IF('1b Historical level tables'!BR82="-",0,'1b Historical level tables'!BR82)-(IF('1b Historical level tables'!BR64="-",0,'1b Historical level tables'!BR64)))*'1c Consumption adjusted levels'!$C$9/12)+IF('1b Historical level tables'!BR64="-",0,'1b Historical level tables'!BR64)</f>
        <v>29.599093412833135</v>
      </c>
      <c r="BS89" s="204">
        <f>((IF('1b Historical level tables'!BS82="-",0,'1b Historical level tables'!BS82)-(IF('1b Historical level tables'!BS64="-",0,'1b Historical level tables'!BS64)))*'1c Consumption adjusted levels'!$C$9/12)+IF('1b Historical level tables'!BS64="-",0,'1b Historical level tables'!BS64)</f>
        <v>49.856806832115325</v>
      </c>
      <c r="BT89" s="172"/>
      <c r="BU89" s="204">
        <f>((IF('1b Historical level tables'!BU82="-",0,'1b Historical level tables'!BU82)-(IF('1b Historical level tables'!BU64="-",0,'1b Historical level tables'!BU64)))*'1c Consumption adjusted levels'!$C$9/12)+IF('1b Historical level tables'!BU64="-",0,'1b Historical level tables'!BU64)</f>
        <v>94.933132972891357</v>
      </c>
      <c r="BV89" s="204">
        <f>((IF('1b Historical level tables'!BV82="-",0,'1b Historical level tables'!BV82)-(IF('1b Historical level tables'!BV64="-",0,'1b Historical level tables'!BV64)))*'1c Consumption adjusted levels'!$C$9/12)+IF('1b Historical level tables'!BV64="-",0,'1b Historical level tables'!BV64)</f>
        <v>108.99712735667981</v>
      </c>
      <c r="BW89" s="204">
        <f>((IF('1b Historical level tables'!BW82="-",0,'1b Historical level tables'!BW82)-(IF('1b Historical level tables'!BW64="-",0,'1b Historical level tables'!BW64)))*'1c Consumption adjusted levels'!$C$9/12)+IF('1b Historical level tables'!BW64="-",0,'1b Historical level tables'!BW64)</f>
        <v>81.990644221333312</v>
      </c>
      <c r="BX89" s="204">
        <f>((IF('1b Historical level tables'!BX82="-",0,'1b Historical level tables'!BX82)-(IF('1b Historical level tables'!BX64="-",0,'1b Historical level tables'!BX64)))*'1c Consumption adjusted levels'!$C$9/12)+IF('1b Historical level tables'!BX64="-",0,'1b Historical level tables'!BX64)</f>
        <v>51.054324737984849</v>
      </c>
      <c r="BY89" s="204">
        <f>((IF('1b Historical level tables'!BY82="-",0,'1b Historical level tables'!BY82)-(IF('1b Historical level tables'!BY64="-",0,'1b Historical level tables'!BY64)))*'1c Consumption adjusted levels'!$C$9/12)+IF('1b Historical level tables'!BY64="-",0,'1b Historical level tables'!BY64)</f>
        <v>47.133919085703333</v>
      </c>
      <c r="BZ89" s="204">
        <f>((IF('1b Historical level tables'!BZ82="-",0,'1b Historical level tables'!BZ82)-(IF('1b Historical level tables'!BZ64="-",0,'1b Historical level tables'!BZ64)))*'1c Consumption adjusted levels'!$C$9/12)+IF('1b Historical level tables'!BZ64="-",0,'1b Historical level tables'!BZ64)</f>
        <v>50.329570827131356</v>
      </c>
      <c r="CA89" s="204">
        <f>((IF('1b Historical level tables'!CA82="-",0,'1b Historical level tables'!CA82)-(IF('1b Historical level tables'!CA64="-",0,'1b Historical level tables'!CA64)))*'1c Consumption adjusted levels'!$C$9/12)+IF('1b Historical level tables'!CA64="-",0,'1b Historical level tables'!CA64)</f>
        <v>41.971281347061748</v>
      </c>
      <c r="CB89" s="204">
        <f>((IF('1b Historical level tables'!CB82="-",0,'1b Historical level tables'!CB82)-(IF('1b Historical level tables'!CB64="-",0,'1b Historical level tables'!CB64)))*'1c Consumption adjusted levels'!$C$9/12)+IF('1b Historical level tables'!CB64="-",0,'1b Historical level tables'!CB64)</f>
        <v>38.549453939140797</v>
      </c>
      <c r="CC89" s="204">
        <f>((IF('1b Historical level tables'!CC82="-",0,'1b Historical level tables'!CC82)-(IF('1b Historical level tables'!CC64="-",0,'1b Historical level tables'!CC64)))*'1c Consumption adjusted levels'!$C$9/12)+IF('1b Historical level tables'!CC64="-",0,'1b Historical level tables'!CC64)</f>
        <v>43.287683978723898</v>
      </c>
      <c r="CD89" s="204">
        <f>((IF('1b Historical level tables'!CD82="-",0,'1b Historical level tables'!CD82)-(IF('1b Historical level tables'!CD64="-",0,'1b Historical level tables'!CD64)))*'1c Consumption adjusted levels'!$C$9/12)+IF('1b Historical level tables'!CD64="-",0,'1b Historical level tables'!CD64)</f>
        <v>43.8892233594541</v>
      </c>
      <c r="CE89" s="204">
        <f>((IF('1b Historical level tables'!CE82="-",0,'1b Historical level tables'!CE82)-(IF('1b Historical level tables'!CE64="-",0,'1b Historical level tables'!CE64)))*'1c Consumption adjusted levels'!$C$9/12)+IF('1b Historical level tables'!CE64="-",0,'1b Historical level tables'!CE64)</f>
        <v>48.070544982209206</v>
      </c>
      <c r="CF89" s="204">
        <f>((IF('1b Historical level tables'!CF82="-",0,'1b Historical level tables'!CF82)-(IF('1b Historical level tables'!CF64="-",0,'1b Historical level tables'!CF64)))*'1c Consumption adjusted levels'!$C$9/12)+IF('1b Historical level tables'!CF64="-",0,'1b Historical level tables'!CF64)</f>
        <v>0</v>
      </c>
      <c r="CG89" s="204">
        <f>((IF('1b Historical level tables'!CG82="-",0,'1b Historical level tables'!CG82)-(IF('1b Historical level tables'!CG64="-",0,'1b Historical level tables'!CG64)))*'1c Consumption adjusted levels'!$C$9/12)+IF('1b Historical level tables'!CG64="-",0,'1b Historical level tables'!CG64)</f>
        <v>0</v>
      </c>
      <c r="CH89" s="204">
        <f>((IF('1b Historical level tables'!CH82="-",0,'1b Historical level tables'!CH82)-(IF('1b Historical level tables'!CH64="-",0,'1b Historical level tables'!CH64)))*'1c Consumption adjusted levels'!$C$9/$D$9)+IF('1b Historical level tables'!CH64="-",0,'1b Historical level tables'!CH64)</f>
        <v>0</v>
      </c>
      <c r="CI89" s="204">
        <f>((IF('1b Historical level tables'!CI82="-",0,'1b Historical level tables'!CI82)-(IF('1b Historical level tables'!CI64="-",0,'1b Historical level tables'!CI64)))*'1c Consumption adjusted levels'!$C$9/$D$9)+IF('1b Historical level tables'!CI64="-",0,'1b Historical level tables'!CI64)</f>
        <v>0</v>
      </c>
      <c r="CJ89" s="144"/>
      <c r="CK89" s="174" t="s">
        <v>209</v>
      </c>
      <c r="CL89" s="204">
        <f t="shared" si="135"/>
        <v>49.045896273528641</v>
      </c>
      <c r="CM89" s="204">
        <f t="shared" si="136"/>
        <v>48.717908760388639</v>
      </c>
      <c r="CN89" s="204">
        <f t="shared" si="137"/>
        <v>52.132818047206072</v>
      </c>
      <c r="CO89" s="204">
        <f t="shared" si="138"/>
        <v>55.696035373602534</v>
      </c>
      <c r="CP89" s="204">
        <f t="shared" si="139"/>
        <v>61.361389682596212</v>
      </c>
      <c r="CQ89" s="204">
        <f t="shared" si="140"/>
        <v>57.626348853818286</v>
      </c>
      <c r="CR89" s="204">
        <f t="shared" si="141"/>
        <v>56.78518696666665</v>
      </c>
      <c r="CS89" s="204">
        <f t="shared" si="142"/>
        <v>52.565207373601041</v>
      </c>
      <c r="CT89" s="204">
        <f t="shared" si="143"/>
        <v>57.379080352204944</v>
      </c>
      <c r="CU89" s="204">
        <f t="shared" si="144"/>
        <v>64.361307704749464</v>
      </c>
      <c r="CV89" s="204">
        <f t="shared" si="145"/>
        <v>99.526195806907054</v>
      </c>
      <c r="CW89" s="172"/>
      <c r="CX89" s="204">
        <f t="shared" si="121"/>
        <v>178.76367453081849</v>
      </c>
      <c r="CY89" s="204">
        <f t="shared" si="122"/>
        <v>215.31356717304413</v>
      </c>
      <c r="CZ89" s="204">
        <f t="shared" si="123"/>
        <v>165.26693867981143</v>
      </c>
      <c r="DA89" s="204">
        <f t="shared" si="124"/>
        <v>104.76908678762483</v>
      </c>
      <c r="DB89" s="204">
        <f t="shared" si="125"/>
        <v>96.695174452799506</v>
      </c>
      <c r="DC89" s="204">
        <f t="shared" si="126"/>
        <v>101.72135714403089</v>
      </c>
      <c r="DD89" s="204">
        <f t="shared" si="127"/>
        <v>88.462941365356698</v>
      </c>
      <c r="DE89" s="204">
        <f t="shared" si="128"/>
        <v>81.944873911299823</v>
      </c>
      <c r="DF89" s="204">
        <f t="shared" si="129"/>
        <v>89.922741235753477</v>
      </c>
      <c r="DG89" s="204">
        <f t="shared" si="130"/>
        <v>91.035747488412156</v>
      </c>
      <c r="DH89" s="204">
        <f t="shared" si="131"/>
        <v>96.949487724372645</v>
      </c>
      <c r="DI89" s="204">
        <f t="shared" si="132"/>
        <v>0</v>
      </c>
      <c r="DJ89" s="204">
        <f t="shared" si="133"/>
        <v>0</v>
      </c>
      <c r="DK89" s="204">
        <f t="shared" si="134"/>
        <v>0</v>
      </c>
      <c r="DL89" s="204">
        <f t="shared" si="134"/>
        <v>0</v>
      </c>
    </row>
    <row r="90" spans="2:116" s="158" customFormat="1" ht="10.5" customHeight="1">
      <c r="B90" s="174" t="s">
        <v>210</v>
      </c>
      <c r="C90" s="204">
        <f>((IF('1b Historical level tables'!C83="-",0,'1b Historical level tables'!C83)-(IF('1b Historical level tables'!C65="-",0,'1b Historical level tables'!C65)))*'1c Consumption adjusted levels'!$C$7/3.1)+IF('1b Historical level tables'!C65="-",0,'1b Historical level tables'!C65)</f>
        <v>0</v>
      </c>
      <c r="D90" s="204">
        <f>((IF('1b Historical level tables'!D83="-",0,'1b Historical level tables'!D83)-(IF('1b Historical level tables'!D65="-",0,'1b Historical level tables'!D65)))*'1c Consumption adjusted levels'!$C$7/3.1)+IF('1b Historical level tables'!D65="-",0,'1b Historical level tables'!D65)</f>
        <v>0</v>
      </c>
      <c r="E90" s="204">
        <f>((IF('1b Historical level tables'!E83="-",0,'1b Historical level tables'!E83)-(IF('1b Historical level tables'!E65="-",0,'1b Historical level tables'!E65)))*'1c Consumption adjusted levels'!$C$7/3.1)+IF('1b Historical level tables'!E65="-",0,'1b Historical level tables'!E65)</f>
        <v>0</v>
      </c>
      <c r="F90" s="204">
        <f>((IF('1b Historical level tables'!F83="-",0,'1b Historical level tables'!F83)-(IF('1b Historical level tables'!F65="-",0,'1b Historical level tables'!F65)))*'1c Consumption adjusted levels'!$C$7/3.1)+IF('1b Historical level tables'!F65="-",0,'1b Historical level tables'!F65)</f>
        <v>0</v>
      </c>
      <c r="G90" s="204">
        <f>((IF('1b Historical level tables'!G83="-",0,'1b Historical level tables'!G83)-(IF('1b Historical level tables'!G65="-",0,'1b Historical level tables'!G65)))*'1c Consumption adjusted levels'!$C$7/3.1)+IF('1b Historical level tables'!G65="-",0,'1b Historical level tables'!G65)</f>
        <v>0</v>
      </c>
      <c r="H90" s="204">
        <f>((IF('1b Historical level tables'!H83="-",0,'1b Historical level tables'!H83)-(IF('1b Historical level tables'!H65="-",0,'1b Historical level tables'!H65)))*'1c Consumption adjusted levels'!$C$7/3.1)+IF('1b Historical level tables'!H65="-",0,'1b Historical level tables'!H65)</f>
        <v>0</v>
      </c>
      <c r="I90" s="204">
        <f>((IF('1b Historical level tables'!I83="-",0,'1b Historical level tables'!I83)-(IF('1b Historical level tables'!I65="-",0,'1b Historical level tables'!I65)))*'1c Consumption adjusted levels'!$C$7/3.1)+IF('1b Historical level tables'!I65="-",0,'1b Historical level tables'!I65)</f>
        <v>0</v>
      </c>
      <c r="J90" s="204">
        <f>((IF('1b Historical level tables'!J83="-",0,'1b Historical level tables'!J83)-(IF('1b Historical level tables'!J65="-",0,'1b Historical level tables'!J65)))*'1c Consumption adjusted levels'!$C$7/3.1)+IF('1b Historical level tables'!J65="-",0,'1b Historical level tables'!J65)</f>
        <v>0</v>
      </c>
      <c r="K90" s="204">
        <f>((IF('1b Historical level tables'!K83="-",0,'1b Historical level tables'!K83)-(IF('1b Historical level tables'!K65="-",0,'1b Historical level tables'!K65)))*'1c Consumption adjusted levels'!$C$7/3.1)+IF('1b Historical level tables'!K65="-",0,'1b Historical level tables'!K65)</f>
        <v>0</v>
      </c>
      <c r="L90" s="204">
        <f>((IF('1b Historical level tables'!L83="-",0,'1b Historical level tables'!L83)-(IF('1b Historical level tables'!L65="-",0,'1b Historical level tables'!L65)))*'1c Consumption adjusted levels'!$C$7/3.1)+IF('1b Historical level tables'!L65="-",0,'1b Historical level tables'!L65)</f>
        <v>0</v>
      </c>
      <c r="M90" s="204">
        <f>((IF('1b Historical level tables'!M83="-",0,'1b Historical level tables'!M83)-(IF('1b Historical level tables'!M65="-",0,'1b Historical level tables'!M65)))*'1c Consumption adjusted levels'!$C$7/3.1)+IF('1b Historical level tables'!M65="-",0,'1b Historical level tables'!M65)</f>
        <v>0</v>
      </c>
      <c r="N90" s="172"/>
      <c r="O90" s="204">
        <f>((IF('1b Historical level tables'!O83="-",0,'1b Historical level tables'!O83)-(IF('1b Historical level tables'!O65="-",0,'1b Historical level tables'!O65)))*'1c Consumption adjusted levels'!$C$7/3.1)+IF('1b Historical level tables'!O65="-",0,'1b Historical level tables'!O65)</f>
        <v>0</v>
      </c>
      <c r="P90" s="204">
        <f>((IF('1b Historical level tables'!P83="-",0,'1b Historical level tables'!P83)-(IF('1b Historical level tables'!P65="-",0,'1b Historical level tables'!P65)))*'1c Consumption adjusted levels'!$C$7/3.1)+IF('1b Historical level tables'!P65="-",0,'1b Historical level tables'!P65)</f>
        <v>0</v>
      </c>
      <c r="Q90" s="204">
        <f>((IF('1b Historical level tables'!Q83="-",0,'1b Historical level tables'!Q83)-(IF('1b Historical level tables'!Q65="-",0,'1b Historical level tables'!Q65)))*'1c Consumption adjusted levels'!$C$7/3.1)+IF('1b Historical level tables'!Q65="-",0,'1b Historical level tables'!Q65)</f>
        <v>0</v>
      </c>
      <c r="R90" s="204">
        <f>((IF('1b Historical level tables'!R83="-",0,'1b Historical level tables'!R83)-(IF('1b Historical level tables'!R65="-",0,'1b Historical level tables'!R65)))*'1c Consumption adjusted levels'!$C$7/3.1)+IF('1b Historical level tables'!R65="-",0,'1b Historical level tables'!R65)</f>
        <v>0</v>
      </c>
      <c r="S90" s="204">
        <f>((IF('1b Historical level tables'!S83="-",0,'1b Historical level tables'!S83)-(IF('1b Historical level tables'!S65="-",0,'1b Historical level tables'!S65)))*'1c Consumption adjusted levels'!$C$7/3.1)+IF('1b Historical level tables'!S65="-",0,'1b Historical level tables'!S65)</f>
        <v>0</v>
      </c>
      <c r="T90" s="204">
        <f>((IF('1b Historical level tables'!T83="-",0,'1b Historical level tables'!T83)-(IF('1b Historical level tables'!T65="-",0,'1b Historical level tables'!T65)))*'1c Consumption adjusted levels'!$C$7/3.1)+IF('1b Historical level tables'!T65="-",0,'1b Historical level tables'!T65)</f>
        <v>0</v>
      </c>
      <c r="U90" s="204">
        <f>((IF('1b Historical level tables'!U83="-",0,'1b Historical level tables'!U83)-(IF('1b Historical level tables'!U65="-",0,'1b Historical level tables'!U65)))*'1c Consumption adjusted levels'!$C$7/3.1)+IF('1b Historical level tables'!U65="-",0,'1b Historical level tables'!U65)</f>
        <v>0</v>
      </c>
      <c r="V90" s="204">
        <f>((IF('1b Historical level tables'!V83="-",0,'1b Historical level tables'!V83)-(IF('1b Historical level tables'!V65="-",0,'1b Historical level tables'!V65)))*'1c Consumption adjusted levels'!$C$7/3.1)+IF('1b Historical level tables'!V65="-",0,'1b Historical level tables'!V65)</f>
        <v>0</v>
      </c>
      <c r="W90" s="204">
        <f>((IF('1b Historical level tables'!W83="-",0,'1b Historical level tables'!W83)-(IF('1b Historical level tables'!W65="-",0,'1b Historical level tables'!W65)))*'1c Consumption adjusted levels'!$C$7/3.1)+IF('1b Historical level tables'!W65="-",0,'1b Historical level tables'!W65)</f>
        <v>0</v>
      </c>
      <c r="X90" s="204">
        <f>((IF('1b Historical level tables'!X83="-",0,'1b Historical level tables'!X83)-(IF('1b Historical level tables'!X65="-",0,'1b Historical level tables'!X65)))*'1c Consumption adjusted levels'!$C$7/3.1)+IF('1b Historical level tables'!X65="-",0,'1b Historical level tables'!X65)</f>
        <v>0</v>
      </c>
      <c r="Y90" s="204">
        <f>((IF('1b Historical level tables'!Y83="-",0,'1b Historical level tables'!Y83)-(IF('1b Historical level tables'!Y65="-",0,'1b Historical level tables'!Y65)))*'1c Consumption adjusted levels'!$C$7/3.1)+IF('1b Historical level tables'!Y65="-",0,'1b Historical level tables'!Y65)</f>
        <v>0</v>
      </c>
      <c r="Z90" s="204">
        <f>((IF('1b Historical level tables'!Z83="-",0,'1b Historical level tables'!Z83)-(IF('1b Historical level tables'!Z65="-",0,'1b Historical level tables'!Z65)))*'1c Consumption adjusted levels'!$C$7/3.1)+IF('1b Historical level tables'!Z65="-",0,'1b Historical level tables'!Z65)</f>
        <v>106.08287579366427</v>
      </c>
      <c r="AA90" s="204">
        <f>((IF('1b Historical level tables'!AA83="-",0,'1b Historical level tables'!AA83)-(IF('1b Historical level tables'!AA65="-",0,'1b Historical level tables'!AA65)))*'1c Consumption adjusted levels'!$C$7/3.1)+IF('1b Historical level tables'!AA65="-",0,'1b Historical level tables'!AA65)</f>
        <v>108.67409333710688</v>
      </c>
      <c r="AB90" s="204">
        <f>((IF('1b Historical level tables'!AB83="-",0,'1b Historical level tables'!AB83)-(IF('1b Historical level tables'!AB65="-",0,'1b Historical level tables'!AB65)))*'1c Consumption adjusted levels'!$C$7/$D$7)+IF('1b Historical level tables'!AB65="-",0,'1b Historical level tables'!AB65)</f>
        <v>114.97097544589151</v>
      </c>
      <c r="AC90" s="204">
        <f>((IF('1b Historical level tables'!AC83="-",0,'1b Historical level tables'!AC83)-(IF('1b Historical level tables'!AC65="-",0,'1b Historical level tables'!AC65)))*'1c Consumption adjusted levels'!$C$7/$D$7)+IF('1b Historical level tables'!AC65="-",0,'1b Historical level tables'!AC65)</f>
        <v>116.21704815664899</v>
      </c>
      <c r="AD90" s="144"/>
      <c r="AE90" s="174" t="s">
        <v>210</v>
      </c>
      <c r="AF90" s="204">
        <f>((IF('1b Historical level tables'!AF83="-",0,'1b Historical level tables'!AF83)-(IF('1b Historical level tables'!AF65="-",0,'1b Historical level tables'!AF65)))*'1c Consumption adjusted levels'!$C$8/4.2)+IF('1b Historical level tables'!AF65="-",0,'1b Historical level tables'!AF65)</f>
        <v>0</v>
      </c>
      <c r="AG90" s="204">
        <f>((IF('1b Historical level tables'!AG83="-",0,'1b Historical level tables'!AG83)-(IF('1b Historical level tables'!AG65="-",0,'1b Historical level tables'!AG65)))*'1c Consumption adjusted levels'!$C$8/4.2)+IF('1b Historical level tables'!AG65="-",0,'1b Historical level tables'!AG65)</f>
        <v>0</v>
      </c>
      <c r="AH90" s="204">
        <f>((IF('1b Historical level tables'!AH83="-",0,'1b Historical level tables'!AH83)-(IF('1b Historical level tables'!AH65="-",0,'1b Historical level tables'!AH65)))*'1c Consumption adjusted levels'!$C$8/4.2)+IF('1b Historical level tables'!AH65="-",0,'1b Historical level tables'!AH65)</f>
        <v>0</v>
      </c>
      <c r="AI90" s="204">
        <f>((IF('1b Historical level tables'!AI83="-",0,'1b Historical level tables'!AI83)-(IF('1b Historical level tables'!AI65="-",0,'1b Historical level tables'!AI65)))*'1c Consumption adjusted levels'!$C$8/4.2)+IF('1b Historical level tables'!AI65="-",0,'1b Historical level tables'!AI65)</f>
        <v>0</v>
      </c>
      <c r="AJ90" s="204">
        <f>((IF('1b Historical level tables'!AJ83="-",0,'1b Historical level tables'!AJ83)-(IF('1b Historical level tables'!AJ65="-",0,'1b Historical level tables'!AJ65)))*'1c Consumption adjusted levels'!$C$8/4.2)+IF('1b Historical level tables'!AJ65="-",0,'1b Historical level tables'!AJ65)</f>
        <v>0</v>
      </c>
      <c r="AK90" s="204">
        <f>((IF('1b Historical level tables'!AK83="-",0,'1b Historical level tables'!AK83)-(IF('1b Historical level tables'!AK65="-",0,'1b Historical level tables'!AK65)))*'1c Consumption adjusted levels'!$C$8/4.2)+IF('1b Historical level tables'!AK65="-",0,'1b Historical level tables'!AK65)</f>
        <v>0</v>
      </c>
      <c r="AL90" s="204">
        <f>((IF('1b Historical level tables'!AL83="-",0,'1b Historical level tables'!AL83)-(IF('1b Historical level tables'!AL65="-",0,'1b Historical level tables'!AL65)))*'1c Consumption adjusted levels'!$C$8/4.2)+IF('1b Historical level tables'!AL65="-",0,'1b Historical level tables'!AL65)</f>
        <v>0</v>
      </c>
      <c r="AM90" s="204">
        <f>((IF('1b Historical level tables'!AM83="-",0,'1b Historical level tables'!AM83)-(IF('1b Historical level tables'!AM65="-",0,'1b Historical level tables'!AM65)))*'1c Consumption adjusted levels'!$C$8/4.2)+IF('1b Historical level tables'!AM65="-",0,'1b Historical level tables'!AM65)</f>
        <v>0</v>
      </c>
      <c r="AN90" s="204">
        <f>((IF('1b Historical level tables'!AN83="-",0,'1b Historical level tables'!AN83)-(IF('1b Historical level tables'!AN65="-",0,'1b Historical level tables'!AN65)))*'1c Consumption adjusted levels'!$C$8/4.2)+IF('1b Historical level tables'!AN65="-",0,'1b Historical level tables'!AN65)</f>
        <v>0</v>
      </c>
      <c r="AO90" s="204">
        <f>((IF('1b Historical level tables'!AO83="-",0,'1b Historical level tables'!AO83)-(IF('1b Historical level tables'!AO65="-",0,'1b Historical level tables'!AO65)))*'1c Consumption adjusted levels'!$C$8/4.2)+IF('1b Historical level tables'!AO65="-",0,'1b Historical level tables'!AO65)</f>
        <v>0</v>
      </c>
      <c r="AP90" s="204">
        <f>((IF('1b Historical level tables'!AP83="-",0,'1b Historical level tables'!AP83)-(IF('1b Historical level tables'!AP65="-",0,'1b Historical level tables'!AP65)))*'1c Consumption adjusted levels'!$C$8/4.2)+IF('1b Historical level tables'!AP65="-",0,'1b Historical level tables'!AP65)</f>
        <v>0</v>
      </c>
      <c r="AQ90" s="172"/>
      <c r="AR90" s="204">
        <f>((IF('1b Historical level tables'!AR83="-",0,'1b Historical level tables'!AR83)-(IF('1b Historical level tables'!AR65="-",0,'1b Historical level tables'!AR65)))*'1c Consumption adjusted levels'!$C$8/4.2)+IF('1b Historical level tables'!AR65="-",0,'1b Historical level tables'!AR65)</f>
        <v>0</v>
      </c>
      <c r="AS90" s="204">
        <f>((IF('1b Historical level tables'!AS83="-",0,'1b Historical level tables'!AS83)-(IF('1b Historical level tables'!AS65="-",0,'1b Historical level tables'!AS65)))*'1c Consumption adjusted levels'!$C$8/4.2)+IF('1b Historical level tables'!AS65="-",0,'1b Historical level tables'!AS65)</f>
        <v>0</v>
      </c>
      <c r="AT90" s="204">
        <f>((IF('1b Historical level tables'!AT83="-",0,'1b Historical level tables'!AT83)-(IF('1b Historical level tables'!AT65="-",0,'1b Historical level tables'!AT65)))*'1c Consumption adjusted levels'!$C$8/4.2)+IF('1b Historical level tables'!AT65="-",0,'1b Historical level tables'!AT65)</f>
        <v>0</v>
      </c>
      <c r="AU90" s="204">
        <f>((IF('1b Historical level tables'!AU83="-",0,'1b Historical level tables'!AU83)-(IF('1b Historical level tables'!AU65="-",0,'1b Historical level tables'!AU65)))*'1c Consumption adjusted levels'!$C$8/4.2)+IF('1b Historical level tables'!AU65="-",0,'1b Historical level tables'!AU65)</f>
        <v>0</v>
      </c>
      <c r="AV90" s="204">
        <f>((IF('1b Historical level tables'!AV83="-",0,'1b Historical level tables'!AV83)-(IF('1b Historical level tables'!AV65="-",0,'1b Historical level tables'!AV65)))*'1c Consumption adjusted levels'!$C$8/4.2)+IF('1b Historical level tables'!AV65="-",0,'1b Historical level tables'!AV65)</f>
        <v>0</v>
      </c>
      <c r="AW90" s="204">
        <f>((IF('1b Historical level tables'!AW83="-",0,'1b Historical level tables'!AW83)-(IF('1b Historical level tables'!AW65="-",0,'1b Historical level tables'!AW65)))*'1c Consumption adjusted levels'!$C$8/4.2)+IF('1b Historical level tables'!AW65="-",0,'1b Historical level tables'!AW65)</f>
        <v>0</v>
      </c>
      <c r="AX90" s="204">
        <f>((IF('1b Historical level tables'!AX83="-",0,'1b Historical level tables'!AX83)-(IF('1b Historical level tables'!AX65="-",0,'1b Historical level tables'!AX65)))*'1c Consumption adjusted levels'!$C$8/4.2)+IF('1b Historical level tables'!AX65="-",0,'1b Historical level tables'!AX65)</f>
        <v>0</v>
      </c>
      <c r="AY90" s="204">
        <f>((IF('1b Historical level tables'!AY83="-",0,'1b Historical level tables'!AY83)-(IF('1b Historical level tables'!AY65="-",0,'1b Historical level tables'!AY65)))*'1c Consumption adjusted levels'!$C$8/4.2)+IF('1b Historical level tables'!AY65="-",0,'1b Historical level tables'!AY65)</f>
        <v>0</v>
      </c>
      <c r="AZ90" s="204">
        <f>((IF('1b Historical level tables'!AZ83="-",0,'1b Historical level tables'!AZ83)-(IF('1b Historical level tables'!AZ65="-",0,'1b Historical level tables'!AZ65)))*'1c Consumption adjusted levels'!$C$8/4.2)+IF('1b Historical level tables'!AZ65="-",0,'1b Historical level tables'!AZ65)</f>
        <v>0</v>
      </c>
      <c r="BA90" s="204">
        <f>((IF('1b Historical level tables'!BA83="-",0,'1b Historical level tables'!BA83)-(IF('1b Historical level tables'!BA65="-",0,'1b Historical level tables'!BA65)))*'1c Consumption adjusted levels'!$C$8/4.2)+IF('1b Historical level tables'!BA65="-",0,'1b Historical level tables'!BA65)</f>
        <v>0</v>
      </c>
      <c r="BB90" s="204">
        <f>((IF('1b Historical level tables'!BB83="-",0,'1b Historical level tables'!BB83)-(IF('1b Historical level tables'!BB65="-",0,'1b Historical level tables'!BB65)))*'1c Consumption adjusted levels'!$C$8/4.2)+IF('1b Historical level tables'!BB65="-",0,'1b Historical level tables'!BB65)</f>
        <v>0</v>
      </c>
      <c r="BC90" s="204">
        <f>((IF('1b Historical level tables'!BC83="-",0,'1b Historical level tables'!BC83)-(IF('1b Historical level tables'!BC65="-",0,'1b Historical level tables'!BC65)))*'1c Consumption adjusted levels'!$C$8/4.2)+IF('1b Historical level tables'!BC65="-",0,'1b Historical level tables'!BC65)</f>
        <v>108.82695601177173</v>
      </c>
      <c r="BD90" s="204">
        <f>((IF('1b Historical level tables'!BD83="-",0,'1b Historical level tables'!BD83)-(IF('1b Historical level tables'!BD65="-",0,'1b Historical level tables'!BD65)))*'1c Consumption adjusted levels'!$C$8/4.2)+IF('1b Historical level tables'!BD65="-",0,'1b Historical level tables'!BD65)</f>
        <v>111.48520142138574</v>
      </c>
      <c r="BE90" s="204">
        <f>((IF('1b Historical level tables'!BE83="-",0,'1b Historical level tables'!BE83)-(IF('1b Historical level tables'!BE65="-",0,'1b Historical level tables'!BE65)))*'1c Consumption adjusted levels'!$C$8/$D$8)+IF('1b Historical level tables'!BE65="-",0,'1b Historical level tables'!BE65)</f>
        <v>114.97097544589151</v>
      </c>
      <c r="BF90" s="204">
        <f>((IF('1b Historical level tables'!BF83="-",0,'1b Historical level tables'!BF83)-(IF('1b Historical level tables'!BF65="-",0,'1b Historical level tables'!BF65)))*'1c Consumption adjusted levels'!$C$8/$D$8)+IF('1b Historical level tables'!BF65="-",0,'1b Historical level tables'!BF65)</f>
        <v>116.217048156649</v>
      </c>
      <c r="BH90" s="174" t="s">
        <v>210</v>
      </c>
      <c r="BI90" s="204">
        <f>((IF('1b Historical level tables'!BI83="-",0,'1b Historical level tables'!BI83)-(IF('1b Historical level tables'!BI65="-",0,'1b Historical level tables'!BI65)))*'1c Consumption adjusted levels'!$C$9/12)+IF('1b Historical level tables'!BI65="-",0,'1b Historical level tables'!BI65)</f>
        <v>0</v>
      </c>
      <c r="BJ90" s="204">
        <f>((IF('1b Historical level tables'!BJ83="-",0,'1b Historical level tables'!BJ83)-(IF('1b Historical level tables'!BJ65="-",0,'1b Historical level tables'!BJ65)))*'1c Consumption adjusted levels'!$C$9/12)+IF('1b Historical level tables'!BJ65="-",0,'1b Historical level tables'!BJ65)</f>
        <v>0</v>
      </c>
      <c r="BK90" s="204">
        <f>((IF('1b Historical level tables'!BK83="-",0,'1b Historical level tables'!BK83)-(IF('1b Historical level tables'!BK65="-",0,'1b Historical level tables'!BK65)))*'1c Consumption adjusted levels'!$C$9/12)+IF('1b Historical level tables'!BK65="-",0,'1b Historical level tables'!BK65)</f>
        <v>0</v>
      </c>
      <c r="BL90" s="204">
        <f>((IF('1b Historical level tables'!BL83="-",0,'1b Historical level tables'!BL83)-(IF('1b Historical level tables'!BL65="-",0,'1b Historical level tables'!BL65)))*'1c Consumption adjusted levels'!$C$9/12)+IF('1b Historical level tables'!BL65="-",0,'1b Historical level tables'!BL65)</f>
        <v>0</v>
      </c>
      <c r="BM90" s="204">
        <f>((IF('1b Historical level tables'!BM83="-",0,'1b Historical level tables'!BM83)-(IF('1b Historical level tables'!BM65="-",0,'1b Historical level tables'!BM65)))*'1c Consumption adjusted levels'!$C$9/12)+IF('1b Historical level tables'!BM65="-",0,'1b Historical level tables'!BM65)</f>
        <v>0</v>
      </c>
      <c r="BN90" s="204">
        <f>((IF('1b Historical level tables'!BN83="-",0,'1b Historical level tables'!BN83)-(IF('1b Historical level tables'!BN65="-",0,'1b Historical level tables'!BN65)))*'1c Consumption adjusted levels'!$C$9/12)+IF('1b Historical level tables'!BN65="-",0,'1b Historical level tables'!BN65)</f>
        <v>0</v>
      </c>
      <c r="BO90" s="204">
        <f>((IF('1b Historical level tables'!BO83="-",0,'1b Historical level tables'!BO83)-(IF('1b Historical level tables'!BO65="-",0,'1b Historical level tables'!BO65)))*'1c Consumption adjusted levels'!$C$9/12)+IF('1b Historical level tables'!BO65="-",0,'1b Historical level tables'!BO65)</f>
        <v>0</v>
      </c>
      <c r="BP90" s="204">
        <f>((IF('1b Historical level tables'!BP83="-",0,'1b Historical level tables'!BP83)-(IF('1b Historical level tables'!BP65="-",0,'1b Historical level tables'!BP65)))*'1c Consumption adjusted levels'!$C$9/12)+IF('1b Historical level tables'!BP65="-",0,'1b Historical level tables'!BP65)</f>
        <v>0</v>
      </c>
      <c r="BQ90" s="204">
        <f>((IF('1b Historical level tables'!BQ83="-",0,'1b Historical level tables'!BQ83)-(IF('1b Historical level tables'!BQ65="-",0,'1b Historical level tables'!BQ65)))*'1c Consumption adjusted levels'!$C$9/12)+IF('1b Historical level tables'!BQ65="-",0,'1b Historical level tables'!BQ65)</f>
        <v>0</v>
      </c>
      <c r="BR90" s="204">
        <f>((IF('1b Historical level tables'!BR83="-",0,'1b Historical level tables'!BR83)-(IF('1b Historical level tables'!BR65="-",0,'1b Historical level tables'!BR65)))*'1c Consumption adjusted levels'!$C$9/12)+IF('1b Historical level tables'!BR65="-",0,'1b Historical level tables'!BR65)</f>
        <v>0</v>
      </c>
      <c r="BS90" s="204">
        <f>((IF('1b Historical level tables'!BS83="-",0,'1b Historical level tables'!BS83)-(IF('1b Historical level tables'!BS65="-",0,'1b Historical level tables'!BS65)))*'1c Consumption adjusted levels'!$C$9/12)+IF('1b Historical level tables'!BS65="-",0,'1b Historical level tables'!BS65)</f>
        <v>0</v>
      </c>
      <c r="BT90" s="172"/>
      <c r="BU90" s="204">
        <f>((IF('1b Historical level tables'!BU83="-",0,'1b Historical level tables'!BU83)-(IF('1b Historical level tables'!BU65="-",0,'1b Historical level tables'!BU65)))*'1c Consumption adjusted levels'!$C$9/12)+IF('1b Historical level tables'!BU65="-",0,'1b Historical level tables'!BU65)</f>
        <v>0</v>
      </c>
      <c r="BV90" s="204">
        <f>((IF('1b Historical level tables'!BV83="-",0,'1b Historical level tables'!BV83)-(IF('1b Historical level tables'!BV65="-",0,'1b Historical level tables'!BV65)))*'1c Consumption adjusted levels'!$C$9/12)+IF('1b Historical level tables'!BV65="-",0,'1b Historical level tables'!BV65)</f>
        <v>0</v>
      </c>
      <c r="BW90" s="204">
        <f>((IF('1b Historical level tables'!BW83="-",0,'1b Historical level tables'!BW83)-(IF('1b Historical level tables'!BW65="-",0,'1b Historical level tables'!BW65)))*'1c Consumption adjusted levels'!$C$9/12)+IF('1b Historical level tables'!BW65="-",0,'1b Historical level tables'!BW65)</f>
        <v>0</v>
      </c>
      <c r="BX90" s="204">
        <f>((IF('1b Historical level tables'!BX83="-",0,'1b Historical level tables'!BX83)-(IF('1b Historical level tables'!BX65="-",0,'1b Historical level tables'!BX65)))*'1c Consumption adjusted levels'!$C$9/12)+IF('1b Historical level tables'!BX65="-",0,'1b Historical level tables'!BX65)</f>
        <v>0</v>
      </c>
      <c r="BY90" s="204">
        <f>((IF('1b Historical level tables'!BY83="-",0,'1b Historical level tables'!BY83)-(IF('1b Historical level tables'!BY65="-",0,'1b Historical level tables'!BY65)))*'1c Consumption adjusted levels'!$C$9/12)+IF('1b Historical level tables'!BY65="-",0,'1b Historical level tables'!BY65)</f>
        <v>0</v>
      </c>
      <c r="BZ90" s="204">
        <f>((IF('1b Historical level tables'!BZ83="-",0,'1b Historical level tables'!BZ83)-(IF('1b Historical level tables'!BZ65="-",0,'1b Historical level tables'!BZ65)))*'1c Consumption adjusted levels'!$C$9/12)+IF('1b Historical level tables'!BZ65="-",0,'1b Historical level tables'!BZ65)</f>
        <v>0</v>
      </c>
      <c r="CA90" s="204">
        <f>((IF('1b Historical level tables'!CA83="-",0,'1b Historical level tables'!CA83)-(IF('1b Historical level tables'!CA65="-",0,'1b Historical level tables'!CA65)))*'1c Consumption adjusted levels'!$C$9/12)+IF('1b Historical level tables'!CA65="-",0,'1b Historical level tables'!CA65)</f>
        <v>0</v>
      </c>
      <c r="CB90" s="204">
        <f>((IF('1b Historical level tables'!CB83="-",0,'1b Historical level tables'!CB83)-(IF('1b Historical level tables'!CB65="-",0,'1b Historical level tables'!CB65)))*'1c Consumption adjusted levels'!$C$9/12)+IF('1b Historical level tables'!CB65="-",0,'1b Historical level tables'!CB65)</f>
        <v>0</v>
      </c>
      <c r="CC90" s="204">
        <f>((IF('1b Historical level tables'!CC83="-",0,'1b Historical level tables'!CC83)-(IF('1b Historical level tables'!CC65="-",0,'1b Historical level tables'!CC65)))*'1c Consumption adjusted levels'!$C$9/12)+IF('1b Historical level tables'!CC65="-",0,'1b Historical level tables'!CC65)</f>
        <v>0</v>
      </c>
      <c r="CD90" s="204">
        <f>((IF('1b Historical level tables'!CD83="-",0,'1b Historical level tables'!CD83)-(IF('1b Historical level tables'!CD65="-",0,'1b Historical level tables'!CD65)))*'1c Consumption adjusted levels'!$C$9/12)+IF('1b Historical level tables'!CD65="-",0,'1b Historical level tables'!CD65)</f>
        <v>0</v>
      </c>
      <c r="CE90" s="204">
        <f>((IF('1b Historical level tables'!CE83="-",0,'1b Historical level tables'!CE83)-(IF('1b Historical level tables'!CE65="-",0,'1b Historical level tables'!CE65)))*'1c Consumption adjusted levels'!$C$9/12)+IF('1b Historical level tables'!CE65="-",0,'1b Historical level tables'!CE65)</f>
        <v>0</v>
      </c>
      <c r="CF90" s="204">
        <f>((IF('1b Historical level tables'!CF83="-",0,'1b Historical level tables'!CF83)-(IF('1b Historical level tables'!CF65="-",0,'1b Historical level tables'!CF65)))*'1c Consumption adjusted levels'!$C$9/12)+IF('1b Historical level tables'!CF65="-",0,'1b Historical level tables'!CF65)</f>
        <v>119.17279780090303</v>
      </c>
      <c r="CG90" s="204">
        <f>((IF('1b Historical level tables'!CG83="-",0,'1b Historical level tables'!CG83)-(IF('1b Historical level tables'!CG65="-",0,'1b Historical level tables'!CG65)))*'1c Consumption adjusted levels'!$C$9/12)+IF('1b Historical level tables'!CG65="-",0,'1b Historical level tables'!CG65)</f>
        <v>122.08375437190951</v>
      </c>
      <c r="CH90" s="204">
        <f>((IF('1b Historical level tables'!CH83="-",0,'1b Historical level tables'!CH83)-(IF('1b Historical level tables'!CH65="-",0,'1b Historical level tables'!CH65)))*'1c Consumption adjusted levels'!$C$9/$D$9)+IF('1b Historical level tables'!CH65="-",0,'1b Historical level tables'!CH65)</f>
        <v>123.27527843056102</v>
      </c>
      <c r="CI90" s="204">
        <f>((IF('1b Historical level tables'!CI83="-",0,'1b Historical level tables'!CI83)-(IF('1b Historical level tables'!CI65="-",0,'1b Historical level tables'!CI65)))*'1c Consumption adjusted levels'!$C$9/$D$9)+IF('1b Historical level tables'!CI65="-",0,'1b Historical level tables'!CI65)</f>
        <v>124.61135442511197</v>
      </c>
      <c r="CJ90" s="144"/>
      <c r="CK90" s="174" t="s">
        <v>210</v>
      </c>
      <c r="CL90" s="204">
        <f t="shared" si="135"/>
        <v>0</v>
      </c>
      <c r="CM90" s="204">
        <f t="shared" si="136"/>
        <v>0</v>
      </c>
      <c r="CN90" s="204">
        <f t="shared" si="137"/>
        <v>0</v>
      </c>
      <c r="CO90" s="204">
        <f t="shared" si="138"/>
        <v>0</v>
      </c>
      <c r="CP90" s="204">
        <f t="shared" si="139"/>
        <v>0</v>
      </c>
      <c r="CQ90" s="204">
        <f t="shared" si="140"/>
        <v>0</v>
      </c>
      <c r="CR90" s="204">
        <f t="shared" si="141"/>
        <v>0</v>
      </c>
      <c r="CS90" s="204">
        <f t="shared" si="142"/>
        <v>0</v>
      </c>
      <c r="CT90" s="204">
        <f t="shared" si="143"/>
        <v>0</v>
      </c>
      <c r="CU90" s="204">
        <f t="shared" si="144"/>
        <v>0</v>
      </c>
      <c r="CV90" s="204">
        <f t="shared" si="145"/>
        <v>0</v>
      </c>
      <c r="CW90" s="172"/>
      <c r="CX90" s="204">
        <f t="shared" si="121"/>
        <v>0</v>
      </c>
      <c r="CY90" s="204">
        <f t="shared" si="122"/>
        <v>0</v>
      </c>
      <c r="CZ90" s="204">
        <f t="shared" si="123"/>
        <v>0</v>
      </c>
      <c r="DA90" s="204">
        <f t="shared" si="124"/>
        <v>0</v>
      </c>
      <c r="DB90" s="204">
        <f t="shared" si="125"/>
        <v>0</v>
      </c>
      <c r="DC90" s="204">
        <f t="shared" si="126"/>
        <v>0</v>
      </c>
      <c r="DD90" s="204">
        <f t="shared" si="127"/>
        <v>0</v>
      </c>
      <c r="DE90" s="204">
        <f t="shared" si="128"/>
        <v>0</v>
      </c>
      <c r="DF90" s="204">
        <f t="shared" si="129"/>
        <v>0</v>
      </c>
      <c r="DG90" s="204">
        <f t="shared" si="130"/>
        <v>0</v>
      </c>
      <c r="DH90" s="204">
        <f t="shared" si="131"/>
        <v>0</v>
      </c>
      <c r="DI90" s="204">
        <f t="shared" si="132"/>
        <v>225.2556735945673</v>
      </c>
      <c r="DJ90" s="204">
        <f t="shared" si="133"/>
        <v>230.7578477090164</v>
      </c>
      <c r="DK90" s="204">
        <f t="shared" si="134"/>
        <v>238.24625387645253</v>
      </c>
      <c r="DL90" s="204">
        <f t="shared" si="134"/>
        <v>240.82840258176094</v>
      </c>
    </row>
    <row r="91" spans="2:116" s="158" customFormat="1" ht="10.5" customHeight="1">
      <c r="B91" s="174" t="s">
        <v>211</v>
      </c>
      <c r="C91" s="204">
        <f>((IF('1b Historical level tables'!C84="-",0,'1b Historical level tables'!C84)-(IF('1b Historical level tables'!C66="-",0,'1b Historical level tables'!C66)))*'1c Consumption adjusted levels'!$C$7/3.1)+IF('1b Historical level tables'!C66="-",0,'1b Historical level tables'!C66)</f>
        <v>0</v>
      </c>
      <c r="D91" s="204">
        <f>((IF('1b Historical level tables'!D84="-",0,'1b Historical level tables'!D84)-(IF('1b Historical level tables'!D66="-",0,'1b Historical level tables'!D66)))*'1c Consumption adjusted levels'!$C$7/3.1)+IF('1b Historical level tables'!D66="-",0,'1b Historical level tables'!D66)</f>
        <v>0</v>
      </c>
      <c r="E91" s="204">
        <f>((IF('1b Historical level tables'!E84="-",0,'1b Historical level tables'!E84)-(IF('1b Historical level tables'!E66="-",0,'1b Historical level tables'!E66)))*'1c Consumption adjusted levels'!$C$7/3.1)+IF('1b Historical level tables'!E66="-",0,'1b Historical level tables'!E66)</f>
        <v>0</v>
      </c>
      <c r="F91" s="204">
        <f>((IF('1b Historical level tables'!F84="-",0,'1b Historical level tables'!F84)-(IF('1b Historical level tables'!F66="-",0,'1b Historical level tables'!F66)))*'1c Consumption adjusted levels'!$C$7/3.1)+IF('1b Historical level tables'!F66="-",0,'1b Historical level tables'!F66)</f>
        <v>0</v>
      </c>
      <c r="G91" s="204">
        <f>((IF('1b Historical level tables'!G84="-",0,'1b Historical level tables'!G84)-(IF('1b Historical level tables'!G66="-",0,'1b Historical level tables'!G66)))*'1c Consumption adjusted levels'!$C$7/3.1)+IF('1b Historical level tables'!G66="-",0,'1b Historical level tables'!G66)</f>
        <v>0</v>
      </c>
      <c r="H91" s="204">
        <f>((IF('1b Historical level tables'!H84="-",0,'1b Historical level tables'!H84)-(IF('1b Historical level tables'!H66="-",0,'1b Historical level tables'!H66)))*'1c Consumption adjusted levels'!$C$7/3.1)+IF('1b Historical level tables'!H66="-",0,'1b Historical level tables'!H66)</f>
        <v>0</v>
      </c>
      <c r="I91" s="204">
        <f>((IF('1b Historical level tables'!I84="-",0,'1b Historical level tables'!I84)-(IF('1b Historical level tables'!I66="-",0,'1b Historical level tables'!I66)))*'1c Consumption adjusted levels'!$C$7/3.1)+IF('1b Historical level tables'!I66="-",0,'1b Historical level tables'!I66)</f>
        <v>0</v>
      </c>
      <c r="J91" s="204">
        <f>((IF('1b Historical level tables'!J84="-",0,'1b Historical level tables'!J84)-(IF('1b Historical level tables'!J66="-",0,'1b Historical level tables'!J66)))*'1c Consumption adjusted levels'!$C$7/3.1)+IF('1b Historical level tables'!J66="-",0,'1b Historical level tables'!J66)</f>
        <v>0</v>
      </c>
      <c r="K91" s="204">
        <f>((IF('1b Historical level tables'!K84="-",0,'1b Historical level tables'!K84)-(IF('1b Historical level tables'!K66="-",0,'1b Historical level tables'!K66)))*'1c Consumption adjusted levels'!$C$7/3.1)+IF('1b Historical level tables'!K66="-",0,'1b Historical level tables'!K66)</f>
        <v>0</v>
      </c>
      <c r="L91" s="204">
        <f>((IF('1b Historical level tables'!L84="-",0,'1b Historical level tables'!L84)-(IF('1b Historical level tables'!L66="-",0,'1b Historical level tables'!L66)))*'1c Consumption adjusted levels'!$C$7/3.1)+IF('1b Historical level tables'!L66="-",0,'1b Historical level tables'!L66)</f>
        <v>0</v>
      </c>
      <c r="M91" s="204">
        <f>((IF('1b Historical level tables'!M84="-",0,'1b Historical level tables'!M84)-(IF('1b Historical level tables'!M66="-",0,'1b Historical level tables'!M66)))*'1c Consumption adjusted levels'!$C$7/3.1)+IF('1b Historical level tables'!M66="-",0,'1b Historical level tables'!M66)</f>
        <v>0</v>
      </c>
      <c r="N91" s="172"/>
      <c r="O91" s="204">
        <f>((IF('1b Historical level tables'!O84="-",0,'1b Historical level tables'!O84)-(IF('1b Historical level tables'!O66="-",0,'1b Historical level tables'!O66)))*'1c Consumption adjusted levels'!$C$7/3.1)+IF('1b Historical level tables'!O66="-",0,'1b Historical level tables'!O66)</f>
        <v>0</v>
      </c>
      <c r="P91" s="204">
        <f>((IF('1b Historical level tables'!P84="-",0,'1b Historical level tables'!P84)-(IF('1b Historical level tables'!P66="-",0,'1b Historical level tables'!P66)))*'1c Consumption adjusted levels'!$C$7/3.1)+IF('1b Historical level tables'!P66="-",0,'1b Historical level tables'!P66)</f>
        <v>0</v>
      </c>
      <c r="Q91" s="204">
        <f>((IF('1b Historical level tables'!Q84="-",0,'1b Historical level tables'!Q84)-(IF('1b Historical level tables'!Q66="-",0,'1b Historical level tables'!Q66)))*'1c Consumption adjusted levels'!$C$7/3.1)+IF('1b Historical level tables'!Q66="-",0,'1b Historical level tables'!Q66)</f>
        <v>0</v>
      </c>
      <c r="R91" s="204">
        <f>((IF('1b Historical level tables'!R84="-",0,'1b Historical level tables'!R84)-(IF('1b Historical level tables'!R66="-",0,'1b Historical level tables'!R66)))*'1c Consumption adjusted levels'!$C$7/3.1)+IF('1b Historical level tables'!R66="-",0,'1b Historical level tables'!R66)</f>
        <v>0</v>
      </c>
      <c r="S91" s="204">
        <f>((IF('1b Historical level tables'!S84="-",0,'1b Historical level tables'!S84)-(IF('1b Historical level tables'!S66="-",0,'1b Historical level tables'!S66)))*'1c Consumption adjusted levels'!$C$7/3.1)+IF('1b Historical level tables'!S66="-",0,'1b Historical level tables'!S66)</f>
        <v>0</v>
      </c>
      <c r="T91" s="204">
        <f>((IF('1b Historical level tables'!T84="-",0,'1b Historical level tables'!T84)-(IF('1b Historical level tables'!T66="-",0,'1b Historical level tables'!T66)))*'1c Consumption adjusted levels'!$C$7/3.1)+IF('1b Historical level tables'!T66="-",0,'1b Historical level tables'!T66)</f>
        <v>0</v>
      </c>
      <c r="U91" s="204">
        <f>((IF('1b Historical level tables'!U84="-",0,'1b Historical level tables'!U84)-(IF('1b Historical level tables'!U66="-",0,'1b Historical level tables'!U66)))*'1c Consumption adjusted levels'!$C$7/3.1)+IF('1b Historical level tables'!U66="-",0,'1b Historical level tables'!U66)</f>
        <v>0</v>
      </c>
      <c r="V91" s="204">
        <f>((IF('1b Historical level tables'!V84="-",0,'1b Historical level tables'!V84)-(IF('1b Historical level tables'!V66="-",0,'1b Historical level tables'!V66)))*'1c Consumption adjusted levels'!$C$7/3.1)+IF('1b Historical level tables'!V66="-",0,'1b Historical level tables'!V66)</f>
        <v>0</v>
      </c>
      <c r="W91" s="204">
        <f>((IF('1b Historical level tables'!W84="-",0,'1b Historical level tables'!W84)-(IF('1b Historical level tables'!W66="-",0,'1b Historical level tables'!W66)))*'1c Consumption adjusted levels'!$C$7/3.1)+IF('1b Historical level tables'!W66="-",0,'1b Historical level tables'!W66)</f>
        <v>0</v>
      </c>
      <c r="X91" s="204">
        <f>((IF('1b Historical level tables'!X84="-",0,'1b Historical level tables'!X84)-(IF('1b Historical level tables'!X66="-",0,'1b Historical level tables'!X66)))*'1c Consumption adjusted levels'!$C$7/3.1)+IF('1b Historical level tables'!X66="-",0,'1b Historical level tables'!X66)</f>
        <v>0</v>
      </c>
      <c r="Y91" s="204">
        <f>((IF('1b Historical level tables'!Y84="-",0,'1b Historical level tables'!Y84)-(IF('1b Historical level tables'!Y66="-",0,'1b Historical level tables'!Y66)))*'1c Consumption adjusted levels'!$C$7/3.1)+IF('1b Historical level tables'!Y66="-",0,'1b Historical level tables'!Y66)</f>
        <v>0</v>
      </c>
      <c r="Z91" s="204">
        <f>((IF('1b Historical level tables'!Z84="-",0,'1b Historical level tables'!Z84)-(IF('1b Historical level tables'!Z66="-",0,'1b Historical level tables'!Z66)))*'1c Consumption adjusted levels'!$C$7/3.1)+IF('1b Historical level tables'!Z66="-",0,'1b Historical level tables'!Z66)</f>
        <v>74.90844562433891</v>
      </c>
      <c r="AA91" s="204">
        <f>((IF('1b Historical level tables'!AA84="-",0,'1b Historical level tables'!AA84)-(IF('1b Historical level tables'!AA66="-",0,'1b Historical level tables'!AA66)))*'1c Consumption adjusted levels'!$C$7/3.1)+IF('1b Historical level tables'!AA66="-",0,'1b Historical level tables'!AA66)</f>
        <v>76.684962837129078</v>
      </c>
      <c r="AB91" s="204">
        <f>((IF('1b Historical level tables'!AB84="-",0,'1b Historical level tables'!AB84)-(IF('1b Historical level tables'!AB66="-",0,'1b Historical level tables'!AB66)))*'1c Consumption adjusted levels'!$C$7/$D$7)+IF('1b Historical level tables'!AB66="-",0,'1b Historical level tables'!AB66)</f>
        <v>80.053401496086693</v>
      </c>
      <c r="AC91" s="204">
        <f>((IF('1b Historical level tables'!AC84="-",0,'1b Historical level tables'!AC84)-(IF('1b Historical level tables'!AC66="-",0,'1b Historical level tables'!AC66)))*'1c Consumption adjusted levels'!$C$7/$D$7)+IF('1b Historical level tables'!AC66="-",0,'1b Historical level tables'!AC66)</f>
        <v>74.395767787990223</v>
      </c>
      <c r="AD91" s="144"/>
      <c r="AE91" s="174" t="s">
        <v>211</v>
      </c>
      <c r="AF91" s="204">
        <f>((IF('1b Historical level tables'!AF84="-",0,'1b Historical level tables'!AF84)-(IF('1b Historical level tables'!AF66="-",0,'1b Historical level tables'!AF66)))*'1c Consumption adjusted levels'!$C$8/4.2)+IF('1b Historical level tables'!AF66="-",0,'1b Historical level tables'!AF66)</f>
        <v>0</v>
      </c>
      <c r="AG91" s="204">
        <f>((IF('1b Historical level tables'!AG84="-",0,'1b Historical level tables'!AG84)-(IF('1b Historical level tables'!AG66="-",0,'1b Historical level tables'!AG66)))*'1c Consumption adjusted levels'!$C$8/4.2)+IF('1b Historical level tables'!AG66="-",0,'1b Historical level tables'!AG66)</f>
        <v>0</v>
      </c>
      <c r="AH91" s="204">
        <f>((IF('1b Historical level tables'!AH84="-",0,'1b Historical level tables'!AH84)-(IF('1b Historical level tables'!AH66="-",0,'1b Historical level tables'!AH66)))*'1c Consumption adjusted levels'!$C$8/4.2)+IF('1b Historical level tables'!AH66="-",0,'1b Historical level tables'!AH66)</f>
        <v>0</v>
      </c>
      <c r="AI91" s="204">
        <f>((IF('1b Historical level tables'!AI84="-",0,'1b Historical level tables'!AI84)-(IF('1b Historical level tables'!AI66="-",0,'1b Historical level tables'!AI66)))*'1c Consumption adjusted levels'!$C$8/4.2)+IF('1b Historical level tables'!AI66="-",0,'1b Historical level tables'!AI66)</f>
        <v>0</v>
      </c>
      <c r="AJ91" s="204">
        <f>((IF('1b Historical level tables'!AJ84="-",0,'1b Historical level tables'!AJ84)-(IF('1b Historical level tables'!AJ66="-",0,'1b Historical level tables'!AJ66)))*'1c Consumption adjusted levels'!$C$8/4.2)+IF('1b Historical level tables'!AJ66="-",0,'1b Historical level tables'!AJ66)</f>
        <v>0</v>
      </c>
      <c r="AK91" s="204">
        <f>((IF('1b Historical level tables'!AK84="-",0,'1b Historical level tables'!AK84)-(IF('1b Historical level tables'!AK66="-",0,'1b Historical level tables'!AK66)))*'1c Consumption adjusted levels'!$C$8/4.2)+IF('1b Historical level tables'!AK66="-",0,'1b Historical level tables'!AK66)</f>
        <v>0</v>
      </c>
      <c r="AL91" s="204">
        <f>((IF('1b Historical level tables'!AL84="-",0,'1b Historical level tables'!AL84)-(IF('1b Historical level tables'!AL66="-",0,'1b Historical level tables'!AL66)))*'1c Consumption adjusted levels'!$C$8/4.2)+IF('1b Historical level tables'!AL66="-",0,'1b Historical level tables'!AL66)</f>
        <v>0</v>
      </c>
      <c r="AM91" s="204">
        <f>((IF('1b Historical level tables'!AM84="-",0,'1b Historical level tables'!AM84)-(IF('1b Historical level tables'!AM66="-",0,'1b Historical level tables'!AM66)))*'1c Consumption adjusted levels'!$C$8/4.2)+IF('1b Historical level tables'!AM66="-",0,'1b Historical level tables'!AM66)</f>
        <v>0</v>
      </c>
      <c r="AN91" s="204">
        <f>((IF('1b Historical level tables'!AN84="-",0,'1b Historical level tables'!AN84)-(IF('1b Historical level tables'!AN66="-",0,'1b Historical level tables'!AN66)))*'1c Consumption adjusted levels'!$C$8/4.2)+IF('1b Historical level tables'!AN66="-",0,'1b Historical level tables'!AN66)</f>
        <v>0</v>
      </c>
      <c r="AO91" s="204">
        <f>((IF('1b Historical level tables'!AO84="-",0,'1b Historical level tables'!AO84)-(IF('1b Historical level tables'!AO66="-",0,'1b Historical level tables'!AO66)))*'1c Consumption adjusted levels'!$C$8/4.2)+IF('1b Historical level tables'!AO66="-",0,'1b Historical level tables'!AO66)</f>
        <v>0</v>
      </c>
      <c r="AP91" s="204">
        <f>((IF('1b Historical level tables'!AP84="-",0,'1b Historical level tables'!AP84)-(IF('1b Historical level tables'!AP66="-",0,'1b Historical level tables'!AP66)))*'1c Consumption adjusted levels'!$C$8/4.2)+IF('1b Historical level tables'!AP66="-",0,'1b Historical level tables'!AP66)</f>
        <v>0</v>
      </c>
      <c r="AQ91" s="172"/>
      <c r="AR91" s="204">
        <f>((IF('1b Historical level tables'!AR84="-",0,'1b Historical level tables'!AR84)-(IF('1b Historical level tables'!AR66="-",0,'1b Historical level tables'!AR66)))*'1c Consumption adjusted levels'!$C$8/4.2)+IF('1b Historical level tables'!AR66="-",0,'1b Historical level tables'!AR66)</f>
        <v>0</v>
      </c>
      <c r="AS91" s="204">
        <f>((IF('1b Historical level tables'!AS84="-",0,'1b Historical level tables'!AS84)-(IF('1b Historical level tables'!AS66="-",0,'1b Historical level tables'!AS66)))*'1c Consumption adjusted levels'!$C$8/4.2)+IF('1b Historical level tables'!AS66="-",0,'1b Historical level tables'!AS66)</f>
        <v>0</v>
      </c>
      <c r="AT91" s="204">
        <f>((IF('1b Historical level tables'!AT84="-",0,'1b Historical level tables'!AT84)-(IF('1b Historical level tables'!AT66="-",0,'1b Historical level tables'!AT66)))*'1c Consumption adjusted levels'!$C$8/4.2)+IF('1b Historical level tables'!AT66="-",0,'1b Historical level tables'!AT66)</f>
        <v>0</v>
      </c>
      <c r="AU91" s="204">
        <f>((IF('1b Historical level tables'!AU84="-",0,'1b Historical level tables'!AU84)-(IF('1b Historical level tables'!AU66="-",0,'1b Historical level tables'!AU66)))*'1c Consumption adjusted levels'!$C$8/4.2)+IF('1b Historical level tables'!AU66="-",0,'1b Historical level tables'!AU66)</f>
        <v>0</v>
      </c>
      <c r="AV91" s="204">
        <f>((IF('1b Historical level tables'!AV84="-",0,'1b Historical level tables'!AV84)-(IF('1b Historical level tables'!AV66="-",0,'1b Historical level tables'!AV66)))*'1c Consumption adjusted levels'!$C$8/4.2)+IF('1b Historical level tables'!AV66="-",0,'1b Historical level tables'!AV66)</f>
        <v>0</v>
      </c>
      <c r="AW91" s="204">
        <f>((IF('1b Historical level tables'!AW84="-",0,'1b Historical level tables'!AW84)-(IF('1b Historical level tables'!AW66="-",0,'1b Historical level tables'!AW66)))*'1c Consumption adjusted levels'!$C$8/4.2)+IF('1b Historical level tables'!AW66="-",0,'1b Historical level tables'!AW66)</f>
        <v>0</v>
      </c>
      <c r="AX91" s="204">
        <f>((IF('1b Historical level tables'!AX84="-",0,'1b Historical level tables'!AX84)-(IF('1b Historical level tables'!AX66="-",0,'1b Historical level tables'!AX66)))*'1c Consumption adjusted levels'!$C$8/4.2)+IF('1b Historical level tables'!AX66="-",0,'1b Historical level tables'!AX66)</f>
        <v>0</v>
      </c>
      <c r="AY91" s="204">
        <f>((IF('1b Historical level tables'!AY84="-",0,'1b Historical level tables'!AY84)-(IF('1b Historical level tables'!AY66="-",0,'1b Historical level tables'!AY66)))*'1c Consumption adjusted levels'!$C$8/4.2)+IF('1b Historical level tables'!AY66="-",0,'1b Historical level tables'!AY66)</f>
        <v>0</v>
      </c>
      <c r="AZ91" s="204">
        <f>((IF('1b Historical level tables'!AZ84="-",0,'1b Historical level tables'!AZ84)-(IF('1b Historical level tables'!AZ66="-",0,'1b Historical level tables'!AZ66)))*'1c Consumption adjusted levels'!$C$8/4.2)+IF('1b Historical level tables'!AZ66="-",0,'1b Historical level tables'!AZ66)</f>
        <v>0</v>
      </c>
      <c r="BA91" s="204">
        <f>((IF('1b Historical level tables'!BA84="-",0,'1b Historical level tables'!BA84)-(IF('1b Historical level tables'!BA66="-",0,'1b Historical level tables'!BA66)))*'1c Consumption adjusted levels'!$C$8/4.2)+IF('1b Historical level tables'!BA66="-",0,'1b Historical level tables'!BA66)</f>
        <v>0</v>
      </c>
      <c r="BB91" s="204">
        <f>((IF('1b Historical level tables'!BB84="-",0,'1b Historical level tables'!BB84)-(IF('1b Historical level tables'!BB66="-",0,'1b Historical level tables'!BB66)))*'1c Consumption adjusted levels'!$C$8/4.2)+IF('1b Historical level tables'!BB66="-",0,'1b Historical level tables'!BB66)</f>
        <v>0</v>
      </c>
      <c r="BC91" s="204">
        <f>((IF('1b Historical level tables'!BC84="-",0,'1b Historical level tables'!BC84)-(IF('1b Historical level tables'!BC66="-",0,'1b Historical level tables'!BC66)))*'1c Consumption adjusted levels'!$C$8/4.2)+IF('1b Historical level tables'!BC66="-",0,'1b Historical level tables'!BC66)</f>
        <v>95.96963984133626</v>
      </c>
      <c r="BD91" s="204">
        <f>((IF('1b Historical level tables'!BD84="-",0,'1b Historical level tables'!BD84)-(IF('1b Historical level tables'!BD66="-",0,'1b Historical level tables'!BD66)))*'1c Consumption adjusted levels'!$C$8/4.2)+IF('1b Historical level tables'!BD66="-",0,'1b Historical level tables'!BD66)</f>
        <v>98.380379744690686</v>
      </c>
      <c r="BE91" s="204">
        <f>((IF('1b Historical level tables'!BE84="-",0,'1b Historical level tables'!BE84)-(IF('1b Historical level tables'!BE66="-",0,'1b Historical level tables'!BE66)))*'1c Consumption adjusted levels'!$C$8/$D$8)+IF('1b Historical level tables'!BE66="-",0,'1b Historical level tables'!BE66)</f>
        <v>102.54336381708973</v>
      </c>
      <c r="BF91" s="204">
        <f>((IF('1b Historical level tables'!BF84="-",0,'1b Historical level tables'!BF84)-(IF('1b Historical level tables'!BF66="-",0,'1b Historical level tables'!BF66)))*'1c Consumption adjusted levels'!$C$8/$D$8)+IF('1b Historical level tables'!BF66="-",0,'1b Historical level tables'!BF66)</f>
        <v>93.001988644888556</v>
      </c>
      <c r="BH91" s="174" t="s">
        <v>211</v>
      </c>
      <c r="BI91" s="204">
        <f>((IF('1b Historical level tables'!BI84="-",0,'1b Historical level tables'!BI84)-(IF('1b Historical level tables'!BI66="-",0,'1b Historical level tables'!BI66)))*'1c Consumption adjusted levels'!$C$9/12)+IF('1b Historical level tables'!BI66="-",0,'1b Historical level tables'!BI66)</f>
        <v>0</v>
      </c>
      <c r="BJ91" s="204">
        <f>((IF('1b Historical level tables'!BJ84="-",0,'1b Historical level tables'!BJ84)-(IF('1b Historical level tables'!BJ66="-",0,'1b Historical level tables'!BJ66)))*'1c Consumption adjusted levels'!$C$9/12)+IF('1b Historical level tables'!BJ66="-",0,'1b Historical level tables'!BJ66)</f>
        <v>0</v>
      </c>
      <c r="BK91" s="204">
        <f>((IF('1b Historical level tables'!BK84="-",0,'1b Historical level tables'!BK84)-(IF('1b Historical level tables'!BK66="-",0,'1b Historical level tables'!BK66)))*'1c Consumption adjusted levels'!$C$9/12)+IF('1b Historical level tables'!BK66="-",0,'1b Historical level tables'!BK66)</f>
        <v>0</v>
      </c>
      <c r="BL91" s="204">
        <f>((IF('1b Historical level tables'!BL84="-",0,'1b Historical level tables'!BL84)-(IF('1b Historical level tables'!BL66="-",0,'1b Historical level tables'!BL66)))*'1c Consumption adjusted levels'!$C$9/12)+IF('1b Historical level tables'!BL66="-",0,'1b Historical level tables'!BL66)</f>
        <v>0</v>
      </c>
      <c r="BM91" s="204">
        <f>((IF('1b Historical level tables'!BM84="-",0,'1b Historical level tables'!BM84)-(IF('1b Historical level tables'!BM66="-",0,'1b Historical level tables'!BM66)))*'1c Consumption adjusted levels'!$C$9/12)+IF('1b Historical level tables'!BM66="-",0,'1b Historical level tables'!BM66)</f>
        <v>0</v>
      </c>
      <c r="BN91" s="204">
        <f>((IF('1b Historical level tables'!BN84="-",0,'1b Historical level tables'!BN84)-(IF('1b Historical level tables'!BN66="-",0,'1b Historical level tables'!BN66)))*'1c Consumption adjusted levels'!$C$9/12)+IF('1b Historical level tables'!BN66="-",0,'1b Historical level tables'!BN66)</f>
        <v>0</v>
      </c>
      <c r="BO91" s="204">
        <f>((IF('1b Historical level tables'!BO84="-",0,'1b Historical level tables'!BO84)-(IF('1b Historical level tables'!BO66="-",0,'1b Historical level tables'!BO66)))*'1c Consumption adjusted levels'!$C$9/12)+IF('1b Historical level tables'!BO66="-",0,'1b Historical level tables'!BO66)</f>
        <v>0</v>
      </c>
      <c r="BP91" s="204">
        <f>((IF('1b Historical level tables'!BP84="-",0,'1b Historical level tables'!BP84)-(IF('1b Historical level tables'!BP66="-",0,'1b Historical level tables'!BP66)))*'1c Consumption adjusted levels'!$C$9/12)+IF('1b Historical level tables'!BP66="-",0,'1b Historical level tables'!BP66)</f>
        <v>0</v>
      </c>
      <c r="BQ91" s="204">
        <f>((IF('1b Historical level tables'!BQ84="-",0,'1b Historical level tables'!BQ84)-(IF('1b Historical level tables'!BQ66="-",0,'1b Historical level tables'!BQ66)))*'1c Consumption adjusted levels'!$C$9/12)+IF('1b Historical level tables'!BQ66="-",0,'1b Historical level tables'!BQ66)</f>
        <v>0</v>
      </c>
      <c r="BR91" s="204">
        <f>((IF('1b Historical level tables'!BR84="-",0,'1b Historical level tables'!BR84)-(IF('1b Historical level tables'!BR66="-",0,'1b Historical level tables'!BR66)))*'1c Consumption adjusted levels'!$C$9/12)+IF('1b Historical level tables'!BR66="-",0,'1b Historical level tables'!BR66)</f>
        <v>0</v>
      </c>
      <c r="BS91" s="204">
        <f>((IF('1b Historical level tables'!BS84="-",0,'1b Historical level tables'!BS84)-(IF('1b Historical level tables'!BS66="-",0,'1b Historical level tables'!BS66)))*'1c Consumption adjusted levels'!$C$9/12)+IF('1b Historical level tables'!BS66="-",0,'1b Historical level tables'!BS66)</f>
        <v>0</v>
      </c>
      <c r="BT91" s="172"/>
      <c r="BU91" s="204">
        <f>((IF('1b Historical level tables'!BU84="-",0,'1b Historical level tables'!BU84)-(IF('1b Historical level tables'!BU66="-",0,'1b Historical level tables'!BU66)))*'1c Consumption adjusted levels'!$C$9/12)+IF('1b Historical level tables'!BU66="-",0,'1b Historical level tables'!BU66)</f>
        <v>0</v>
      </c>
      <c r="BV91" s="204">
        <f>((IF('1b Historical level tables'!BV84="-",0,'1b Historical level tables'!BV84)-(IF('1b Historical level tables'!BV66="-",0,'1b Historical level tables'!BV66)))*'1c Consumption adjusted levels'!$C$9/12)+IF('1b Historical level tables'!BV66="-",0,'1b Historical level tables'!BV66)</f>
        <v>0</v>
      </c>
      <c r="BW91" s="204">
        <f>((IF('1b Historical level tables'!BW84="-",0,'1b Historical level tables'!BW84)-(IF('1b Historical level tables'!BW66="-",0,'1b Historical level tables'!BW66)))*'1c Consumption adjusted levels'!$C$9/12)+IF('1b Historical level tables'!BW66="-",0,'1b Historical level tables'!BW66)</f>
        <v>0</v>
      </c>
      <c r="BX91" s="204">
        <f>((IF('1b Historical level tables'!BX84="-",0,'1b Historical level tables'!BX84)-(IF('1b Historical level tables'!BX66="-",0,'1b Historical level tables'!BX66)))*'1c Consumption adjusted levels'!$C$9/12)+IF('1b Historical level tables'!BX66="-",0,'1b Historical level tables'!BX66)</f>
        <v>0</v>
      </c>
      <c r="BY91" s="204">
        <f>((IF('1b Historical level tables'!BY84="-",0,'1b Historical level tables'!BY84)-(IF('1b Historical level tables'!BY66="-",0,'1b Historical level tables'!BY66)))*'1c Consumption adjusted levels'!$C$9/12)+IF('1b Historical level tables'!BY66="-",0,'1b Historical level tables'!BY66)</f>
        <v>0</v>
      </c>
      <c r="BZ91" s="204">
        <f>((IF('1b Historical level tables'!BZ84="-",0,'1b Historical level tables'!BZ84)-(IF('1b Historical level tables'!BZ66="-",0,'1b Historical level tables'!BZ66)))*'1c Consumption adjusted levels'!$C$9/12)+IF('1b Historical level tables'!BZ66="-",0,'1b Historical level tables'!BZ66)</f>
        <v>0</v>
      </c>
      <c r="CA91" s="204">
        <f>((IF('1b Historical level tables'!CA84="-",0,'1b Historical level tables'!CA84)-(IF('1b Historical level tables'!CA66="-",0,'1b Historical level tables'!CA66)))*'1c Consumption adjusted levels'!$C$9/12)+IF('1b Historical level tables'!CA66="-",0,'1b Historical level tables'!CA66)</f>
        <v>0</v>
      </c>
      <c r="CB91" s="204">
        <f>((IF('1b Historical level tables'!CB84="-",0,'1b Historical level tables'!CB84)-(IF('1b Historical level tables'!CB66="-",0,'1b Historical level tables'!CB66)))*'1c Consumption adjusted levels'!$C$9/12)+IF('1b Historical level tables'!CB66="-",0,'1b Historical level tables'!CB66)</f>
        <v>0</v>
      </c>
      <c r="CC91" s="204">
        <f>((IF('1b Historical level tables'!CC84="-",0,'1b Historical level tables'!CC84)-(IF('1b Historical level tables'!CC66="-",0,'1b Historical level tables'!CC66)))*'1c Consumption adjusted levels'!$C$9/12)+IF('1b Historical level tables'!CC66="-",0,'1b Historical level tables'!CC66)</f>
        <v>0</v>
      </c>
      <c r="CD91" s="204">
        <f>((IF('1b Historical level tables'!CD84="-",0,'1b Historical level tables'!CD84)-(IF('1b Historical level tables'!CD66="-",0,'1b Historical level tables'!CD66)))*'1c Consumption adjusted levels'!$C$9/12)+IF('1b Historical level tables'!CD66="-",0,'1b Historical level tables'!CD66)</f>
        <v>0</v>
      </c>
      <c r="CE91" s="204">
        <f>((IF('1b Historical level tables'!CE84="-",0,'1b Historical level tables'!CE84)-(IF('1b Historical level tables'!CE66="-",0,'1b Historical level tables'!CE66)))*'1c Consumption adjusted levels'!$C$9/12)+IF('1b Historical level tables'!CE66="-",0,'1b Historical level tables'!CE66)</f>
        <v>0</v>
      </c>
      <c r="CF91" s="204">
        <f>((IF('1b Historical level tables'!CF84="-",0,'1b Historical level tables'!CF84)-(IF('1b Historical level tables'!CF66="-",0,'1b Historical level tables'!CF66)))*'1c Consumption adjusted levels'!$C$9/12)+IF('1b Historical level tables'!CF66="-",0,'1b Historical level tables'!CF66)</f>
        <v>70.129623175835093</v>
      </c>
      <c r="CG91" s="204">
        <f>((IF('1b Historical level tables'!CG84="-",0,'1b Historical level tables'!CG84)-(IF('1b Historical level tables'!CG66="-",0,'1b Historical level tables'!CG66)))*'1c Consumption adjusted levels'!$C$9/12)+IF('1b Historical level tables'!CG66="-",0,'1b Historical level tables'!CG66)</f>
        <v>70.568642202569421</v>
      </c>
      <c r="CH91" s="204">
        <f>((IF('1b Historical level tables'!CH84="-",0,'1b Historical level tables'!CH84)-(IF('1b Historical level tables'!CH66="-",0,'1b Historical level tables'!CH66)))*'1c Consumption adjusted levels'!$C$9/$D$9)+IF('1b Historical level tables'!CH66="-",0,'1b Historical level tables'!CH66)</f>
        <v>67.701706113338318</v>
      </c>
      <c r="CI91" s="204">
        <f>((IF('1b Historical level tables'!CI84="-",0,'1b Historical level tables'!CI84)-(IF('1b Historical level tables'!CI66="-",0,'1b Historical level tables'!CI66)))*'1c Consumption adjusted levels'!$C$9/$D$9)+IF('1b Historical level tables'!CI66="-",0,'1b Historical level tables'!CI66)</f>
        <v>64.349234858200958</v>
      </c>
      <c r="CJ91" s="144"/>
      <c r="CK91" s="174" t="s">
        <v>211</v>
      </c>
      <c r="CL91" s="204">
        <f t="shared" si="135"/>
        <v>0</v>
      </c>
      <c r="CM91" s="204">
        <f t="shared" si="136"/>
        <v>0</v>
      </c>
      <c r="CN91" s="204">
        <f t="shared" si="137"/>
        <v>0</v>
      </c>
      <c r="CO91" s="204">
        <f t="shared" si="138"/>
        <v>0</v>
      </c>
      <c r="CP91" s="204">
        <f t="shared" si="139"/>
        <v>0</v>
      </c>
      <c r="CQ91" s="204">
        <f t="shared" si="140"/>
        <v>0</v>
      </c>
      <c r="CR91" s="204">
        <f t="shared" si="141"/>
        <v>0</v>
      </c>
      <c r="CS91" s="204">
        <f t="shared" si="142"/>
        <v>0</v>
      </c>
      <c r="CT91" s="204">
        <f t="shared" si="143"/>
        <v>0</v>
      </c>
      <c r="CU91" s="204">
        <f t="shared" si="144"/>
        <v>0</v>
      </c>
      <c r="CV91" s="204">
        <f t="shared" si="145"/>
        <v>0</v>
      </c>
      <c r="CW91" s="172"/>
      <c r="CX91" s="204">
        <f t="shared" si="121"/>
        <v>0</v>
      </c>
      <c r="CY91" s="204">
        <f t="shared" si="122"/>
        <v>0</v>
      </c>
      <c r="CZ91" s="204">
        <f t="shared" si="123"/>
        <v>0</v>
      </c>
      <c r="DA91" s="204">
        <f t="shared" si="124"/>
        <v>0</v>
      </c>
      <c r="DB91" s="204">
        <f t="shared" si="125"/>
        <v>0</v>
      </c>
      <c r="DC91" s="204">
        <f t="shared" si="126"/>
        <v>0</v>
      </c>
      <c r="DD91" s="204">
        <f t="shared" si="127"/>
        <v>0</v>
      </c>
      <c r="DE91" s="204">
        <f t="shared" si="128"/>
        <v>0</v>
      </c>
      <c r="DF91" s="204">
        <f t="shared" si="129"/>
        <v>0</v>
      </c>
      <c r="DG91" s="204">
        <f t="shared" si="130"/>
        <v>0</v>
      </c>
      <c r="DH91" s="204">
        <f t="shared" si="131"/>
        <v>0</v>
      </c>
      <c r="DI91" s="204">
        <f t="shared" si="132"/>
        <v>145.03806880017402</v>
      </c>
      <c r="DJ91" s="204">
        <f t="shared" si="133"/>
        <v>147.2536050396985</v>
      </c>
      <c r="DK91" s="204">
        <f t="shared" si="134"/>
        <v>147.75510760942501</v>
      </c>
      <c r="DL91" s="204">
        <f t="shared" si="134"/>
        <v>138.74500264619118</v>
      </c>
    </row>
    <row r="92" spans="2:116" s="158" customFormat="1" ht="10.5" customHeight="1">
      <c r="B92" s="174" t="s">
        <v>212</v>
      </c>
      <c r="C92" s="204">
        <f>((IF('1b Historical level tables'!C85="-",0,'1b Historical level tables'!C85)-(IF('1b Historical level tables'!C67="-",0,'1b Historical level tables'!C67)))*'1c Consumption adjusted levels'!$C$7/3.1)+IF('1b Historical level tables'!C67="-",0,'1b Historical level tables'!C67)</f>
        <v>9.0834397143479233</v>
      </c>
      <c r="D92" s="204">
        <f>((IF('1b Historical level tables'!D85="-",0,'1b Historical level tables'!D85)-(IF('1b Historical level tables'!D67="-",0,'1b Historical level tables'!D67)))*'1c Consumption adjusted levels'!$C$7/3.1)+IF('1b Historical level tables'!D67="-",0,'1b Historical level tables'!D67)</f>
        <v>8.9841069926903305</v>
      </c>
      <c r="E92" s="204">
        <f>((IF('1b Historical level tables'!E85="-",0,'1b Historical level tables'!E85)-(IF('1b Historical level tables'!E67="-",0,'1b Historical level tables'!E67)))*'1c Consumption adjusted levels'!$C$7/3.1)+IF('1b Historical level tables'!E67="-",0,'1b Historical level tables'!E67)</f>
        <v>9.6895122328280454</v>
      </c>
      <c r="F92" s="204">
        <f>((IF('1b Historical level tables'!F85="-",0,'1b Historical level tables'!F85)-(IF('1b Historical level tables'!F67="-",0,'1b Historical level tables'!F67)))*'1c Consumption adjusted levels'!$C$7/3.1)+IF('1b Historical level tables'!F67="-",0,'1b Historical level tables'!F67)</f>
        <v>10.1777471033131</v>
      </c>
      <c r="G92" s="204">
        <f>((IF('1b Historical level tables'!G85="-",0,'1b Historical level tables'!G85)-(IF('1b Historical level tables'!G67="-",0,'1b Historical level tables'!G67)))*'1c Consumption adjusted levels'!$C$7/3.1)+IF('1b Historical level tables'!G67="-",0,'1b Historical level tables'!G67)</f>
        <v>11.261436502186358</v>
      </c>
      <c r="H92" s="204">
        <f>((IF('1b Historical level tables'!H85="-",0,'1b Historical level tables'!H85)-(IF('1b Historical level tables'!H67="-",0,'1b Historical level tables'!H67)))*'1c Consumption adjusted levels'!$C$7/3.1)+IF('1b Historical level tables'!H67="-",0,'1b Historical level tables'!H67)</f>
        <v>10.910179508641818</v>
      </c>
      <c r="I92" s="204">
        <f>((IF('1b Historical level tables'!I85="-",0,'1b Historical level tables'!I85)-(IF('1b Historical level tables'!I67="-",0,'1b Historical level tables'!I67)))*'1c Consumption adjusted levels'!$C$7/3.1)+IF('1b Historical level tables'!I67="-",0,'1b Historical level tables'!I67)</f>
        <v>10.949762910867427</v>
      </c>
      <c r="J92" s="204">
        <f>((IF('1b Historical level tables'!J85="-",0,'1b Historical level tables'!J85)-(IF('1b Historical level tables'!J67="-",0,'1b Historical level tables'!J67)))*'1c Consumption adjusted levels'!$C$7/3.1)+IF('1b Historical level tables'!J67="-",0,'1b Historical level tables'!J67)</f>
        <v>10.63314952243314</v>
      </c>
      <c r="K92" s="204">
        <f>((IF('1b Historical level tables'!K85="-",0,'1b Historical level tables'!K85)-(IF('1b Historical level tables'!K67="-",0,'1b Historical level tables'!K67)))*'1c Consumption adjusted levels'!$C$7/3.1)+IF('1b Historical level tables'!K67="-",0,'1b Historical level tables'!K67)</f>
        <v>11.567637507014263</v>
      </c>
      <c r="L92" s="204">
        <f>((IF('1b Historical level tables'!L85="-",0,'1b Historical level tables'!L85)-(IF('1b Historical level tables'!L67="-",0,'1b Historical level tables'!L67)))*'1c Consumption adjusted levels'!$C$7/3.1)+IF('1b Historical level tables'!L67="-",0,'1b Historical level tables'!L67)</f>
        <v>12.508353374789088</v>
      </c>
      <c r="M92" s="204">
        <f>((IF('1b Historical level tables'!M85="-",0,'1b Historical level tables'!M85)-(IF('1b Historical level tables'!M67="-",0,'1b Historical level tables'!M67)))*'1c Consumption adjusted levels'!$C$7/3.1)+IF('1b Historical level tables'!M67="-",0,'1b Historical level tables'!M67)</f>
        <v>17.756496047919413</v>
      </c>
      <c r="N92" s="172"/>
      <c r="O92" s="204">
        <f>((IF('1b Historical level tables'!O85="-",0,'1b Historical level tables'!O85)-(IF('1b Historical level tables'!O67="-",0,'1b Historical level tables'!O67)))*'1c Consumption adjusted levels'!$C$7/3.1)+IF('1b Historical level tables'!O67="-",0,'1b Historical level tables'!O67)</f>
        <v>29.77850378609752</v>
      </c>
      <c r="P92" s="204">
        <f>((IF('1b Historical level tables'!P85="-",0,'1b Historical level tables'!P85)-(IF('1b Historical level tables'!P67="-",0,'1b Historical level tables'!P67)))*'1c Consumption adjusted levels'!$C$7/3.1)+IF('1b Historical level tables'!P67="-",0,'1b Historical level tables'!P67)</f>
        <v>37.681805812053</v>
      </c>
      <c r="Q92" s="204">
        <f>((IF('1b Historical level tables'!Q85="-",0,'1b Historical level tables'!Q85)-(IF('1b Historical level tables'!Q67="-",0,'1b Historical level tables'!Q67)))*'1c Consumption adjusted levels'!$C$7/3.1)+IF('1b Historical level tables'!Q67="-",0,'1b Historical level tables'!Q67)</f>
        <v>29.596201928187224</v>
      </c>
      <c r="R92" s="204">
        <f>((IF('1b Historical level tables'!R85="-",0,'1b Historical level tables'!R85)-(IF('1b Historical level tables'!R67="-",0,'1b Historical level tables'!R67)))*'1c Consumption adjusted levels'!$C$7/3.1)+IF('1b Historical level tables'!R67="-",0,'1b Historical level tables'!R67)</f>
        <v>19.205969067934237</v>
      </c>
      <c r="S92" s="204">
        <f>((IF('1b Historical level tables'!S85="-",0,'1b Historical level tables'!S85)-(IF('1b Historical level tables'!S67="-",0,'1b Historical level tables'!S67)))*'1c Consumption adjusted levels'!$C$7/3.1)+IF('1b Historical level tables'!S67="-",0,'1b Historical level tables'!S67)</f>
        <v>21.669154584375939</v>
      </c>
      <c r="T92" s="204">
        <f>((IF('1b Historical level tables'!T85="-",0,'1b Historical level tables'!T85)-(IF('1b Historical level tables'!T67="-",0,'1b Historical level tables'!T67)))*'1c Consumption adjusted levels'!$C$7/3.1)+IF('1b Historical level tables'!T67="-",0,'1b Historical level tables'!T67)</f>
        <v>22.124351287296676</v>
      </c>
      <c r="U92" s="204">
        <f>((IF('1b Historical level tables'!U85="-",0,'1b Historical level tables'!U85)-(IF('1b Historical level tables'!U67="-",0,'1b Historical level tables'!U67)))*'1c Consumption adjusted levels'!$C$7/3.1)+IF('1b Historical level tables'!U67="-",0,'1b Historical level tables'!U67)</f>
        <v>20.93285121203666</v>
      </c>
      <c r="V92" s="204">
        <f>((IF('1b Historical level tables'!V85="-",0,'1b Historical level tables'!V85)-(IF('1b Historical level tables'!V67="-",0,'1b Historical level tables'!V67)))*'1c Consumption adjusted levels'!$C$7/3.1)+IF('1b Historical level tables'!V67="-",0,'1b Historical level tables'!V67)</f>
        <v>20.174325410898664</v>
      </c>
      <c r="W92" s="204">
        <f>((IF('1b Historical level tables'!W85="-",0,'1b Historical level tables'!W85)-(IF('1b Historical level tables'!W67="-",0,'1b Historical level tables'!W67)))*'1c Consumption adjusted levels'!$C$7/3.1)+IF('1b Historical level tables'!W67="-",0,'1b Historical level tables'!W67)</f>
        <v>22.204210265609401</v>
      </c>
      <c r="X92" s="204">
        <f>((IF('1b Historical level tables'!X85="-",0,'1b Historical level tables'!X85)-(IF('1b Historical level tables'!X67="-",0,'1b Historical level tables'!X67)))*'1c Consumption adjusted levels'!$C$7/3.1)+IF('1b Historical level tables'!X67="-",0,'1b Historical level tables'!X67)</f>
        <v>22.33635045673531</v>
      </c>
      <c r="Y92" s="204">
        <f>((IF('1b Historical level tables'!Y85="-",0,'1b Historical level tables'!Y85)-(IF('1b Historical level tables'!Y67="-",0,'1b Historical level tables'!Y67)))*'1c Consumption adjusted levels'!$C$7/3.1)+IF('1b Historical level tables'!Y67="-",0,'1b Historical level tables'!Y67)</f>
        <v>22.903457851540399</v>
      </c>
      <c r="Z92" s="204">
        <f>((IF('1b Historical level tables'!Z85="-",0,'1b Historical level tables'!Z85)-(IF('1b Historical level tables'!Z67="-",0,'1b Historical level tables'!Z67)))*'1c Consumption adjusted levels'!$C$7/3.1)+IF('1b Historical level tables'!Z67="-",0,'1b Historical level tables'!Z67)</f>
        <v>22.430689533523761</v>
      </c>
      <c r="AA92" s="204">
        <f>((IF('1b Historical level tables'!AA85="-",0,'1b Historical level tables'!AA85)-(IF('1b Historical level tables'!AA67="-",0,'1b Historical level tables'!AA67)))*'1c Consumption adjusted levels'!$C$7/3.1)+IF('1b Historical level tables'!AA67="-",0,'1b Historical level tables'!AA67)</f>
        <v>22.064626604003774</v>
      </c>
      <c r="AB92" s="204">
        <f>((IF('1b Historical level tables'!AB85="-",0,'1b Historical level tables'!AB85)-(IF('1b Historical level tables'!AB67="-",0,'1b Historical level tables'!AB67)))*'1c Consumption adjusted levels'!$C$7/$D$7)+IF('1b Historical level tables'!AB67="-",0,'1b Historical level tables'!AB67)</f>
        <v>23.683924516102419</v>
      </c>
      <c r="AC92" s="204">
        <f>((IF('1b Historical level tables'!AC85="-",0,'1b Historical level tables'!AC85)-(IF('1b Historical level tables'!AC67="-",0,'1b Historical level tables'!AC67)))*'1c Consumption adjusted levels'!$C$7/$D$7)+IF('1b Historical level tables'!AC67="-",0,'1b Historical level tables'!AC67)</f>
        <v>22.820341787474469</v>
      </c>
      <c r="AD92" s="144"/>
      <c r="AE92" s="174" t="s">
        <v>212</v>
      </c>
      <c r="AF92" s="204">
        <f>((IF('1b Historical level tables'!AF85="-",0,'1b Historical level tables'!AF85)-(IF('1b Historical level tables'!AF67="-",0,'1b Historical level tables'!AF67)))*'1c Consumption adjusted levels'!$C$8/4.2)+IF('1b Historical level tables'!AF67="-",0,'1b Historical level tables'!AF67)</f>
        <v>11.474995545600871</v>
      </c>
      <c r="AG92" s="204">
        <f>((IF('1b Historical level tables'!AG85="-",0,'1b Historical level tables'!AG85)-(IF('1b Historical level tables'!AG67="-",0,'1b Historical level tables'!AG67)))*'1c Consumption adjusted levels'!$C$8/4.2)+IF('1b Historical level tables'!AG67="-",0,'1b Historical level tables'!AG67)</f>
        <v>11.329584205599204</v>
      </c>
      <c r="AH92" s="204">
        <f>((IF('1b Historical level tables'!AH85="-",0,'1b Historical level tables'!AH85)-(IF('1b Historical level tables'!AH67="-",0,'1b Historical level tables'!AH67)))*'1c Consumption adjusted levels'!$C$8/4.2)+IF('1b Historical level tables'!AH67="-",0,'1b Historical level tables'!AH67)</f>
        <v>12.456478235691213</v>
      </c>
      <c r="AI92" s="204">
        <f>((IF('1b Historical level tables'!AI85="-",0,'1b Historical level tables'!AI85)-(IF('1b Historical level tables'!AI67="-",0,'1b Historical level tables'!AI67)))*'1c Consumption adjusted levels'!$C$8/4.2)+IF('1b Historical level tables'!AI67="-",0,'1b Historical level tables'!AI67)</f>
        <v>13.098627083910062</v>
      </c>
      <c r="AJ92" s="204">
        <f>((IF('1b Historical level tables'!AJ85="-",0,'1b Historical level tables'!AJ85)-(IF('1b Historical level tables'!AJ67="-",0,'1b Historical level tables'!AJ67)))*'1c Consumption adjusted levels'!$C$8/4.2)+IF('1b Historical level tables'!AJ67="-",0,'1b Historical level tables'!AJ67)</f>
        <v>14.575664450982858</v>
      </c>
      <c r="AK92" s="204">
        <f>((IF('1b Historical level tables'!AK85="-",0,'1b Historical level tables'!AK85)-(IF('1b Historical level tables'!AK67="-",0,'1b Historical level tables'!AK67)))*'1c Consumption adjusted levels'!$C$8/4.2)+IF('1b Historical level tables'!AK67="-",0,'1b Historical level tables'!AK67)</f>
        <v>14.041709025661806</v>
      </c>
      <c r="AL92" s="204">
        <f>((IF('1b Historical level tables'!AL85="-",0,'1b Historical level tables'!AL85)-(IF('1b Historical level tables'!AL67="-",0,'1b Historical level tables'!AL67)))*'1c Consumption adjusted levels'!$C$8/4.2)+IF('1b Historical level tables'!AL67="-",0,'1b Historical level tables'!AL67)</f>
        <v>14.059091490676526</v>
      </c>
      <c r="AM92" s="204">
        <f>((IF('1b Historical level tables'!AM85="-",0,'1b Historical level tables'!AM85)-(IF('1b Historical level tables'!AM67="-",0,'1b Historical level tables'!AM67)))*'1c Consumption adjusted levels'!$C$8/4.2)+IF('1b Historical level tables'!AM67="-",0,'1b Historical level tables'!AM67)</f>
        <v>13.54792322382402</v>
      </c>
      <c r="AN92" s="204">
        <f>((IF('1b Historical level tables'!AN85="-",0,'1b Historical level tables'!AN85)-(IF('1b Historical level tables'!AN67="-",0,'1b Historical level tables'!AN67)))*'1c Consumption adjusted levels'!$C$8/4.2)+IF('1b Historical level tables'!AN67="-",0,'1b Historical level tables'!AN67)</f>
        <v>14.825931272150456</v>
      </c>
      <c r="AO92" s="204">
        <f>((IF('1b Historical level tables'!AO85="-",0,'1b Historical level tables'!AO85)-(IF('1b Historical level tables'!AO67="-",0,'1b Historical level tables'!AO67)))*'1c Consumption adjusted levels'!$C$8/4.2)+IF('1b Historical level tables'!AO67="-",0,'1b Historical level tables'!AO67)</f>
        <v>16.227473417363967</v>
      </c>
      <c r="AP92" s="204">
        <f>((IF('1b Historical level tables'!AP85="-",0,'1b Historical level tables'!AP85)-(IF('1b Historical level tables'!AP67="-",0,'1b Historical level tables'!AP67)))*'1c Consumption adjusted levels'!$C$8/4.2)+IF('1b Historical level tables'!AP67="-",0,'1b Historical level tables'!AP67)</f>
        <v>22.932821654665183</v>
      </c>
      <c r="AQ92" s="172"/>
      <c r="AR92" s="204">
        <f>((IF('1b Historical level tables'!AR85="-",0,'1b Historical level tables'!AR85)-(IF('1b Historical level tables'!AR67="-",0,'1b Historical level tables'!AR67)))*'1c Consumption adjusted levels'!$C$8/4.2)+IF('1b Historical level tables'!AR67="-",0,'1b Historical level tables'!AR67)</f>
        <v>39.393669622289629</v>
      </c>
      <c r="AS92" s="204">
        <f>((IF('1b Historical level tables'!AS85="-",0,'1b Historical level tables'!AS85)-(IF('1b Historical level tables'!AS67="-",0,'1b Historical level tables'!AS67)))*'1c Consumption adjusted levels'!$C$8/4.2)+IF('1b Historical level tables'!AS67="-",0,'1b Historical level tables'!AS67)</f>
        <v>52.626775874196092</v>
      </c>
      <c r="AT92" s="204">
        <f>((IF('1b Historical level tables'!AT85="-",0,'1b Historical level tables'!AT85)-(IF('1b Historical level tables'!AT67="-",0,'1b Historical level tables'!AT67)))*'1c Consumption adjusted levels'!$C$8/4.2)+IF('1b Historical level tables'!AT67="-",0,'1b Historical level tables'!AT67)</f>
        <v>40.357973825316698</v>
      </c>
      <c r="AU92" s="204">
        <f>((IF('1b Historical level tables'!AU85="-",0,'1b Historical level tables'!AU85)-(IF('1b Historical level tables'!AU67="-",0,'1b Historical level tables'!AU67)))*'1c Consumption adjusted levels'!$C$8/4.2)+IF('1b Historical level tables'!AU67="-",0,'1b Historical level tables'!AU67)</f>
        <v>24.980542175157659</v>
      </c>
      <c r="AV92" s="204">
        <f>((IF('1b Historical level tables'!AV85="-",0,'1b Historical level tables'!AV85)-(IF('1b Historical level tables'!AV67="-",0,'1b Historical level tables'!AV67)))*'1c Consumption adjusted levels'!$C$8/4.2)+IF('1b Historical level tables'!AV67="-",0,'1b Historical level tables'!AV67)</f>
        <v>25.986359222216493</v>
      </c>
      <c r="AW92" s="204">
        <f>((IF('1b Historical level tables'!AW85="-",0,'1b Historical level tables'!AW85)-(IF('1b Historical level tables'!AW67="-",0,'1b Historical level tables'!AW67)))*'1c Consumption adjusted levels'!$C$8/4.2)+IF('1b Historical level tables'!AW67="-",0,'1b Historical level tables'!AW67)</f>
        <v>26.699324595013049</v>
      </c>
      <c r="AX92" s="204">
        <f>((IF('1b Historical level tables'!AX85="-",0,'1b Historical level tables'!AX85)-(IF('1b Historical level tables'!AX67="-",0,'1b Historical level tables'!AX67)))*'1c Consumption adjusted levels'!$C$8/4.2)+IF('1b Historical level tables'!AX67="-",0,'1b Historical level tables'!AX67)</f>
        <v>24.626187779734334</v>
      </c>
      <c r="AY92" s="204">
        <f>((IF('1b Historical level tables'!AY85="-",0,'1b Historical level tables'!AY85)-(IF('1b Historical level tables'!AY67="-",0,'1b Historical level tables'!AY67)))*'1c Consumption adjusted levels'!$C$8/4.2)+IF('1b Historical level tables'!AY67="-",0,'1b Historical level tables'!AY67)</f>
        <v>23.460003976918351</v>
      </c>
      <c r="AZ92" s="204">
        <f>((IF('1b Historical level tables'!AZ85="-",0,'1b Historical level tables'!AZ85)-(IF('1b Historical level tables'!AZ67="-",0,'1b Historical level tables'!AZ67)))*'1c Consumption adjusted levels'!$C$8/4.2)+IF('1b Historical level tables'!AZ67="-",0,'1b Historical level tables'!AZ67)</f>
        <v>26.142942884450655</v>
      </c>
      <c r="BA92" s="204">
        <f>((IF('1b Historical level tables'!BA85="-",0,'1b Historical level tables'!BA85)-(IF('1b Historical level tables'!BA67="-",0,'1b Historical level tables'!BA67)))*'1c Consumption adjusted levels'!$C$8/4.2)+IF('1b Historical level tables'!BA67="-",0,'1b Historical level tables'!BA67)</f>
        <v>26.409830715813239</v>
      </c>
      <c r="BB92" s="204">
        <f>((IF('1b Historical level tables'!BB85="-",0,'1b Historical level tables'!BB85)-(IF('1b Historical level tables'!BB67="-",0,'1b Historical level tables'!BB67)))*'1c Consumption adjusted levels'!$C$8/4.2)+IF('1b Historical level tables'!BB67="-",0,'1b Historical level tables'!BB67)</f>
        <v>27.277952910149459</v>
      </c>
      <c r="BC92" s="204">
        <f>((IF('1b Historical level tables'!BC85="-",0,'1b Historical level tables'!BC85)-(IF('1b Historical level tables'!BC67="-",0,'1b Historical level tables'!BC67)))*'1c Consumption adjusted levels'!$C$8/4.2)+IF('1b Historical level tables'!BC67="-",0,'1b Historical level tables'!BC67)</f>
        <v>26.632889616249663</v>
      </c>
      <c r="BD92" s="204">
        <f>((IF('1b Historical level tables'!BD85="-",0,'1b Historical level tables'!BD85)-(IF('1b Historical level tables'!BD67="-",0,'1b Historical level tables'!BD67)))*'1c Consumption adjusted levels'!$C$8/4.2)+IF('1b Historical level tables'!BD67="-",0,'1b Historical level tables'!BD67)</f>
        <v>26.224066746899819</v>
      </c>
      <c r="BE92" s="204">
        <f>((IF('1b Historical level tables'!BE85="-",0,'1b Historical level tables'!BE85)-(IF('1b Historical level tables'!BE67="-",0,'1b Historical level tables'!BE67)))*'1c Consumption adjusted levels'!$C$8/$D$8)+IF('1b Historical level tables'!BE67="-",0,'1b Historical level tables'!BE67)</f>
        <v>27.545029035570991</v>
      </c>
      <c r="BF92" s="204">
        <f>((IF('1b Historical level tables'!BF85="-",0,'1b Historical level tables'!BF85)-(IF('1b Historical level tables'!BF67="-",0,'1b Historical level tables'!BF67)))*'1c Consumption adjusted levels'!$C$8/$D$8)+IF('1b Historical level tables'!BF67="-",0,'1b Historical level tables'!BF67)</f>
        <v>26.014680773703446</v>
      </c>
      <c r="BH92" s="174" t="s">
        <v>212</v>
      </c>
      <c r="BI92" s="204">
        <f>((IF('1b Historical level tables'!BI85="-",0,'1b Historical level tables'!BI85)-(IF('1b Historical level tables'!BI67="-",0,'1b Historical level tables'!BI67)))*'1c Consumption adjusted levels'!$C$9/12)+IF('1b Historical level tables'!BI67="-",0,'1b Historical level tables'!BI67)</f>
        <v>8.791215358762269</v>
      </c>
      <c r="BJ92" s="204">
        <f>((IF('1b Historical level tables'!BJ85="-",0,'1b Historical level tables'!BJ85)-(IF('1b Historical level tables'!BJ67="-",0,'1b Historical level tables'!BJ67)))*'1c Consumption adjusted levels'!$C$9/12)+IF('1b Historical level tables'!BJ67="-",0,'1b Historical level tables'!BJ67)</f>
        <v>8.7818019009787651</v>
      </c>
      <c r="BK92" s="204">
        <f>((IF('1b Historical level tables'!BK85="-",0,'1b Historical level tables'!BK85)-(IF('1b Historical level tables'!BK67="-",0,'1b Historical level tables'!BK67)))*'1c Consumption adjusted levels'!$C$9/12)+IF('1b Historical level tables'!BK67="-",0,'1b Historical level tables'!BK67)</f>
        <v>9.2908792527765502</v>
      </c>
      <c r="BL92" s="204">
        <f>((IF('1b Historical level tables'!BL85="-",0,'1b Historical level tables'!BL85)-(IF('1b Historical level tables'!BL67="-",0,'1b Historical level tables'!BL67)))*'1c Consumption adjusted levels'!$C$9/12)+IF('1b Historical level tables'!BL67="-",0,'1b Historical level tables'!BL67)</f>
        <v>10.069645739512175</v>
      </c>
      <c r="BM92" s="204">
        <f>((IF('1b Historical level tables'!BM85="-",0,'1b Historical level tables'!BM85)-(IF('1b Historical level tables'!BM67="-",0,'1b Historical level tables'!BM67)))*'1c Consumption adjusted levels'!$C$9/12)+IF('1b Historical level tables'!BM67="-",0,'1b Historical level tables'!BM67)</f>
        <v>10.995234212994021</v>
      </c>
      <c r="BN92" s="204">
        <f>((IF('1b Historical level tables'!BN85="-",0,'1b Historical level tables'!BN85)-(IF('1b Historical level tables'!BN67="-",0,'1b Historical level tables'!BN67)))*'1c Consumption adjusted levels'!$C$9/12)+IF('1b Historical level tables'!BN67="-",0,'1b Historical level tables'!BN67)</f>
        <v>10.025346158494258</v>
      </c>
      <c r="BO92" s="204">
        <f>((IF('1b Historical level tables'!BO85="-",0,'1b Historical level tables'!BO85)-(IF('1b Historical level tables'!BO67="-",0,'1b Historical level tables'!BO67)))*'1c Consumption adjusted levels'!$C$9/12)+IF('1b Historical level tables'!BO67="-",0,'1b Historical level tables'!BO67)</f>
        <v>9.6888632356482596</v>
      </c>
      <c r="BP92" s="204">
        <f>((IF('1b Historical level tables'!BP85="-",0,'1b Historical level tables'!BP85)-(IF('1b Historical level tables'!BP67="-",0,'1b Historical level tables'!BP67)))*'1c Consumption adjusted levels'!$C$9/12)+IF('1b Historical level tables'!BP67="-",0,'1b Historical level tables'!BP67)</f>
        <v>8.5086252124374315</v>
      </c>
      <c r="BQ92" s="204">
        <f>((IF('1b Historical level tables'!BQ85="-",0,'1b Historical level tables'!BQ85)-(IF('1b Historical level tables'!BQ67="-",0,'1b Historical level tables'!BQ67)))*'1c Consumption adjusted levels'!$C$9/12)+IF('1b Historical level tables'!BQ67="-",0,'1b Historical level tables'!BQ67)</f>
        <v>9.2790741068987383</v>
      </c>
      <c r="BR92" s="204">
        <f>((IF('1b Historical level tables'!BR85="-",0,'1b Historical level tables'!BR85)-(IF('1b Historical level tables'!BR67="-",0,'1b Historical level tables'!BR67)))*'1c Consumption adjusted levels'!$C$9/12)+IF('1b Historical level tables'!BR67="-",0,'1b Historical level tables'!BR67)</f>
        <v>10.822518178393093</v>
      </c>
      <c r="BS92" s="204">
        <f>((IF('1b Historical level tables'!BS85="-",0,'1b Historical level tables'!BS85)-(IF('1b Historical level tables'!BS67="-",0,'1b Historical level tables'!BS67)))*'1c Consumption adjusted levels'!$C$9/12)+IF('1b Historical level tables'!BS67="-",0,'1b Historical level tables'!BS67)</f>
        <v>18.043693421303562</v>
      </c>
      <c r="BT92" s="172"/>
      <c r="BU92" s="204">
        <f>((IF('1b Historical level tables'!BU85="-",0,'1b Historical level tables'!BU85)-(IF('1b Historical level tables'!BU67="-",0,'1b Historical level tables'!BU67)))*'1c Consumption adjusted levels'!$C$9/12)+IF('1b Historical level tables'!BU67="-",0,'1b Historical level tables'!BU67)</f>
        <v>34.10791691752474</v>
      </c>
      <c r="BV92" s="204">
        <f>((IF('1b Historical level tables'!BV85="-",0,'1b Historical level tables'!BV85)-(IF('1b Historical level tables'!BV67="-",0,'1b Historical level tables'!BV67)))*'1c Consumption adjusted levels'!$C$9/12)+IF('1b Historical level tables'!BV67="-",0,'1b Historical level tables'!BV67)</f>
        <v>39.115409762293865</v>
      </c>
      <c r="BW92" s="204">
        <f>((IF('1b Historical level tables'!BW85="-",0,'1b Historical level tables'!BW85)-(IF('1b Historical level tables'!BW67="-",0,'1b Historical level tables'!BW67)))*'1c Consumption adjusted levels'!$C$9/12)+IF('1b Historical level tables'!BW67="-",0,'1b Historical level tables'!BW67)</f>
        <v>29.511962753952293</v>
      </c>
      <c r="BX92" s="204">
        <f>((IF('1b Historical level tables'!BX85="-",0,'1b Historical level tables'!BX85)-(IF('1b Historical level tables'!BX67="-",0,'1b Historical level tables'!BX67)))*'1c Consumption adjusted levels'!$C$9/12)+IF('1b Historical level tables'!BX67="-",0,'1b Historical level tables'!BX67)</f>
        <v>18.49706938660799</v>
      </c>
      <c r="BY92" s="204">
        <f>((IF('1b Historical level tables'!BY85="-",0,'1b Historical level tables'!BY85)-(IF('1b Historical level tables'!BY67="-",0,'1b Historical level tables'!BY67)))*'1c Consumption adjusted levels'!$C$9/12)+IF('1b Historical level tables'!BY67="-",0,'1b Historical level tables'!BY67)</f>
        <v>21.867363909801774</v>
      </c>
      <c r="BZ92" s="204">
        <f>((IF('1b Historical level tables'!BZ85="-",0,'1b Historical level tables'!BZ85)-(IF('1b Historical level tables'!BZ67="-",0,'1b Historical level tables'!BZ67)))*'1c Consumption adjusted levels'!$C$9/12)+IF('1b Historical level tables'!BZ67="-",0,'1b Historical level tables'!BZ67)</f>
        <v>22.685061146082141</v>
      </c>
      <c r="CA92" s="204">
        <f>((IF('1b Historical level tables'!CA85="-",0,'1b Historical level tables'!CA85)-(IF('1b Historical level tables'!CA67="-",0,'1b Historical level tables'!CA67)))*'1c Consumption adjusted levels'!$C$9/12)+IF('1b Historical level tables'!CA67="-",0,'1b Historical level tables'!CA67)</f>
        <v>20.558093956695245</v>
      </c>
      <c r="CB92" s="204">
        <f>((IF('1b Historical level tables'!CB85="-",0,'1b Historical level tables'!CB85)-(IF('1b Historical level tables'!CB67="-",0,'1b Historical level tables'!CB67)))*'1c Consumption adjusted levels'!$C$9/12)+IF('1b Historical level tables'!CB67="-",0,'1b Historical level tables'!CB67)</f>
        <v>19.68999484260544</v>
      </c>
      <c r="CC92" s="204">
        <f>((IF('1b Historical level tables'!CC85="-",0,'1b Historical level tables'!CC85)-(IF('1b Historical level tables'!CC67="-",0,'1b Historical level tables'!CC67)))*'1c Consumption adjusted levels'!$C$9/12)+IF('1b Historical level tables'!CC67="-",0,'1b Historical level tables'!CC67)</f>
        <v>22.129125600892802</v>
      </c>
      <c r="CD92" s="204">
        <f>((IF('1b Historical level tables'!CD85="-",0,'1b Historical level tables'!CD85)-(IF('1b Historical level tables'!CD67="-",0,'1b Historical level tables'!CD67)))*'1c Consumption adjusted levels'!$C$9/12)+IF('1b Historical level tables'!CD67="-",0,'1b Historical level tables'!CD67)</f>
        <v>22.289907282431837</v>
      </c>
      <c r="CE92" s="204">
        <f>((IF('1b Historical level tables'!CE85="-",0,'1b Historical level tables'!CE85)-(IF('1b Historical level tables'!CE67="-",0,'1b Historical level tables'!CE67)))*'1c Consumption adjusted levels'!$C$9/12)+IF('1b Historical level tables'!CE67="-",0,'1b Historical level tables'!CE67)</f>
        <v>23.575817494144037</v>
      </c>
      <c r="CF92" s="204">
        <f>((IF('1b Historical level tables'!CF85="-",0,'1b Historical level tables'!CF85)-(IF('1b Historical level tables'!CF67="-",0,'1b Historical level tables'!CF67)))*'1c Consumption adjusted levels'!$C$9/12)+IF('1b Historical level tables'!CF67="-",0,'1b Historical level tables'!CF67)</f>
        <v>22.53261200556803</v>
      </c>
      <c r="CG92" s="204">
        <f>((IF('1b Historical level tables'!CG85="-",0,'1b Historical level tables'!CG85)-(IF('1b Historical level tables'!CG67="-",0,'1b Historical level tables'!CG67)))*'1c Consumption adjusted levels'!$C$9/12)+IF('1b Historical level tables'!CG67="-",0,'1b Historical level tables'!CG67)</f>
        <v>21.950667501524034</v>
      </c>
      <c r="CH92" s="204">
        <f>((IF('1b Historical level tables'!CH85="-",0,'1b Historical level tables'!CH85)-(IF('1b Historical level tables'!CH67="-",0,'1b Historical level tables'!CH67)))*'1c Consumption adjusted levels'!$C$9/$D$9)+IF('1b Historical level tables'!CH67="-",0,'1b Historical level tables'!CH67)</f>
        <v>21.814484958761643</v>
      </c>
      <c r="CI92" s="204">
        <f>((IF('1b Historical level tables'!CI85="-",0,'1b Historical level tables'!CI85)-(IF('1b Historical level tables'!CI67="-",0,'1b Historical level tables'!CI67)))*'1c Consumption adjusted levels'!$C$9/$D$9)+IF('1b Historical level tables'!CI67="-",0,'1b Historical level tables'!CI67)</f>
        <v>21.338406906153246</v>
      </c>
      <c r="CJ92" s="144"/>
      <c r="CK92" s="174" t="s">
        <v>212</v>
      </c>
      <c r="CL92" s="204">
        <f t="shared" si="135"/>
        <v>17.874655073110191</v>
      </c>
      <c r="CM92" s="204">
        <f t="shared" si="136"/>
        <v>17.765908893669096</v>
      </c>
      <c r="CN92" s="204">
        <f t="shared" si="137"/>
        <v>18.980391485604596</v>
      </c>
      <c r="CO92" s="204">
        <f t="shared" si="138"/>
        <v>20.247392842825278</v>
      </c>
      <c r="CP92" s="204">
        <f t="shared" si="139"/>
        <v>22.256670715180377</v>
      </c>
      <c r="CQ92" s="204">
        <f t="shared" si="140"/>
        <v>20.935525667136076</v>
      </c>
      <c r="CR92" s="204">
        <f t="shared" si="141"/>
        <v>20.638626146515687</v>
      </c>
      <c r="CS92" s="204">
        <f t="shared" si="142"/>
        <v>19.141774734870573</v>
      </c>
      <c r="CT92" s="204">
        <f t="shared" si="143"/>
        <v>20.846711613913001</v>
      </c>
      <c r="CU92" s="204">
        <f t="shared" si="144"/>
        <v>23.330871553182181</v>
      </c>
      <c r="CV92" s="204">
        <f t="shared" si="145"/>
        <v>35.800189469222971</v>
      </c>
      <c r="CW92" s="172"/>
      <c r="CX92" s="204">
        <f t="shared" si="121"/>
        <v>63.886420703622264</v>
      </c>
      <c r="CY92" s="204">
        <f t="shared" si="122"/>
        <v>76.797215574346865</v>
      </c>
      <c r="CZ92" s="204">
        <f t="shared" si="123"/>
        <v>59.108164682139517</v>
      </c>
      <c r="DA92" s="204">
        <f t="shared" si="124"/>
        <v>37.703038454542224</v>
      </c>
      <c r="DB92" s="204">
        <f t="shared" si="125"/>
        <v>43.536518494177713</v>
      </c>
      <c r="DC92" s="204">
        <f t="shared" si="126"/>
        <v>44.809412433378817</v>
      </c>
      <c r="DD92" s="204">
        <f t="shared" si="127"/>
        <v>41.490945168731905</v>
      </c>
      <c r="DE92" s="204">
        <f t="shared" si="128"/>
        <v>39.864320253504104</v>
      </c>
      <c r="DF92" s="204">
        <f t="shared" si="129"/>
        <v>44.333335866502203</v>
      </c>
      <c r="DG92" s="204">
        <f t="shared" si="130"/>
        <v>44.626257739167144</v>
      </c>
      <c r="DH92" s="204">
        <f t="shared" si="131"/>
        <v>46.479275345684435</v>
      </c>
      <c r="DI92" s="204">
        <f t="shared" si="132"/>
        <v>44.963301539091788</v>
      </c>
      <c r="DJ92" s="204">
        <f t="shared" si="133"/>
        <v>44.015294105527808</v>
      </c>
      <c r="DK92" s="204">
        <f t="shared" si="134"/>
        <v>45.498409474864062</v>
      </c>
      <c r="DL92" s="204">
        <f t="shared" si="134"/>
        <v>44.158748693627714</v>
      </c>
    </row>
    <row r="93" spans="2:116" s="158" customFormat="1" ht="10.5" customHeight="1">
      <c r="B93" s="175" t="s">
        <v>213</v>
      </c>
      <c r="C93" s="204">
        <f>((IF('1b Historical level tables'!C86="-",0,'1b Historical level tables'!C86)-(IF('1b Historical level tables'!C68="-",0,'1b Historical level tables'!C68)))*'1c Consumption adjusted levels'!$C$7/3.1)+IF('1b Historical level tables'!C68="-",0,'1b Historical level tables'!C68)</f>
        <v>5.2476472589930951</v>
      </c>
      <c r="D93" s="204">
        <f>((IF('1b Historical level tables'!D86="-",0,'1b Historical level tables'!D86)-(IF('1b Historical level tables'!D68="-",0,'1b Historical level tables'!D68)))*'1c Consumption adjusted levels'!$C$7/3.1)+IF('1b Historical level tables'!D68="-",0,'1b Historical level tables'!D68)</f>
        <v>5.1597426506674564</v>
      </c>
      <c r="E93" s="204">
        <f>((IF('1b Historical level tables'!E86="-",0,'1b Historical level tables'!E86)-(IF('1b Historical level tables'!E68="-",0,'1b Historical level tables'!E68)))*'1c Consumption adjusted levels'!$C$7/3.1)+IF('1b Historical level tables'!E68="-",0,'1b Historical level tables'!E68)</f>
        <v>5.7557888978937042</v>
      </c>
      <c r="F93" s="204">
        <f>((IF('1b Historical level tables'!F86="-",0,'1b Historical level tables'!F86)-(IF('1b Historical level tables'!F68="-",0,'1b Historical level tables'!F68)))*'1c Consumption adjusted levels'!$C$7/3.1)+IF('1b Historical level tables'!F68="-",0,'1b Historical level tables'!F68)</f>
        <v>6.1370379599378282</v>
      </c>
      <c r="G93" s="204">
        <f>((IF('1b Historical level tables'!G86="-",0,'1b Historical level tables'!G86)-(IF('1b Historical level tables'!G68="-",0,'1b Historical level tables'!G68)))*'1c Consumption adjusted levels'!$C$7/3.1)+IF('1b Historical level tables'!G68="-",0,'1b Historical level tables'!G68)</f>
        <v>6.8802325050708912</v>
      </c>
      <c r="H93" s="204">
        <f>((IF('1b Historical level tables'!H86="-",0,'1b Historical level tables'!H86)-(IF('1b Historical level tables'!H68="-",0,'1b Historical level tables'!H68)))*'1c Consumption adjusted levels'!$C$7/3.1)+IF('1b Historical level tables'!H68="-",0,'1b Historical level tables'!H68)</f>
        <v>6.5876098166209855</v>
      </c>
      <c r="I93" s="204">
        <f>((IF('1b Historical level tables'!I86="-",0,'1b Historical level tables'!I86)-(IF('1b Historical level tables'!I68="-",0,'1b Historical level tables'!I68)))*'1c Consumption adjusted levels'!$C$7/3.1)+IF('1b Historical level tables'!I68="-",0,'1b Historical level tables'!I68)</f>
        <v>6.6131454540381114</v>
      </c>
      <c r="J93" s="204">
        <f>((IF('1b Historical level tables'!J86="-",0,'1b Historical level tables'!J86)-(IF('1b Historical level tables'!J68="-",0,'1b Historical level tables'!J68)))*'1c Consumption adjusted levels'!$C$7/3.1)+IF('1b Historical level tables'!J68="-",0,'1b Historical level tables'!J68)</f>
        <v>6.3247325645857986</v>
      </c>
      <c r="K93" s="204">
        <f>((IF('1b Historical level tables'!K86="-",0,'1b Historical level tables'!K86)-(IF('1b Historical level tables'!K68="-",0,'1b Historical level tables'!K68)))*'1c Consumption adjusted levels'!$C$7/3.1)+IF('1b Historical level tables'!K68="-",0,'1b Historical level tables'!K68)</f>
        <v>6.9278645789874664</v>
      </c>
      <c r="L93" s="204">
        <f>((IF('1b Historical level tables'!L86="-",0,'1b Historical level tables'!L86)-(IF('1b Historical level tables'!L68="-",0,'1b Historical level tables'!L68)))*'1c Consumption adjusted levels'!$C$7/3.1)+IF('1b Historical level tables'!L68="-",0,'1b Historical level tables'!L68)</f>
        <v>7.6512936650381498</v>
      </c>
      <c r="M93" s="204">
        <f>((IF('1b Historical level tables'!M86="-",0,'1b Historical level tables'!M86)-(IF('1b Historical level tables'!M68="-",0,'1b Historical level tables'!M68)))*'1c Consumption adjusted levels'!$C$7/3.1)+IF('1b Historical level tables'!M68="-",0,'1b Historical level tables'!M68)</f>
        <v>10.950711446331395</v>
      </c>
      <c r="N93" s="172"/>
      <c r="O93" s="204">
        <f>((IF('1b Historical level tables'!O86="-",0,'1b Historical level tables'!O86)-(IF('1b Historical level tables'!O68="-",0,'1b Historical level tables'!O68)))*'1c Consumption adjusted levels'!$C$7/3.1)+IF('1b Historical level tables'!O68="-",0,'1b Historical level tables'!O68)</f>
        <v>20.145673082354921</v>
      </c>
      <c r="P93" s="204">
        <f>((IF('1b Historical level tables'!P86="-",0,'1b Historical level tables'!P86)-(IF('1b Historical level tables'!P68="-",0,'1b Historical level tables'!P68)))*'1c Consumption adjusted levels'!$C$7/3.1)+IF('1b Historical level tables'!P68="-",0,'1b Historical level tables'!P68)</f>
        <v>26.23578872271214</v>
      </c>
      <c r="Q93" s="204">
        <f>((IF('1b Historical level tables'!Q86="-",0,'1b Historical level tables'!Q86)-(IF('1b Historical level tables'!Q68="-",0,'1b Historical level tables'!Q68)))*'1c Consumption adjusted levels'!$C$7/3.1)+IF('1b Historical level tables'!Q68="-",0,'1b Historical level tables'!Q68)</f>
        <v>19.72972541917639</v>
      </c>
      <c r="R93" s="204">
        <f>((IF('1b Historical level tables'!R86="-",0,'1b Historical level tables'!R86)-(IF('1b Historical level tables'!R68="-",0,'1b Historical level tables'!R68)))*'1c Consumption adjusted levels'!$C$7/3.1)+IF('1b Historical level tables'!R68="-",0,'1b Historical level tables'!R68)</f>
        <v>11.643896614069847</v>
      </c>
      <c r="S93" s="204">
        <f>((IF('1b Historical level tables'!S86="-",0,'1b Historical level tables'!S86)-(IF('1b Historical level tables'!S68="-",0,'1b Historical level tables'!S68)))*'1c Consumption adjusted levels'!$C$7/3.1)+IF('1b Historical level tables'!S68="-",0,'1b Historical level tables'!S68)</f>
        <v>10.571810971168658</v>
      </c>
      <c r="T93" s="204">
        <f>((IF('1b Historical level tables'!T86="-",0,'1b Historical level tables'!T86)-(IF('1b Historical level tables'!T68="-",0,'1b Historical level tables'!T68)))*'1c Consumption adjusted levels'!$C$7/3.1)+IF('1b Historical level tables'!T68="-",0,'1b Historical level tables'!T68)</f>
        <v>11.064839457235035</v>
      </c>
      <c r="U93" s="204">
        <f>((IF('1b Historical level tables'!U86="-",0,'1b Historical level tables'!U86)-(IF('1b Historical level tables'!U68="-",0,'1b Historical level tables'!U68)))*'1c Consumption adjusted levels'!$C$7/3.1)+IF('1b Historical level tables'!U68="-",0,'1b Historical level tables'!U68)</f>
        <v>9.9225621111715316</v>
      </c>
      <c r="V93" s="204">
        <f>((IF('1b Historical level tables'!V86="-",0,'1b Historical level tables'!V86)-(IF('1b Historical level tables'!V68="-",0,'1b Historical level tables'!V68)))*'1c Consumption adjusted levels'!$C$7/3.1)+IF('1b Historical level tables'!V68="-",0,'1b Historical level tables'!V68)</f>
        <v>9.1685621484586921</v>
      </c>
      <c r="W93" s="204">
        <f>((IF('1b Historical level tables'!W86="-",0,'1b Historical level tables'!W86)-(IF('1b Historical level tables'!W68="-",0,'1b Historical level tables'!W68)))*'1c Consumption adjusted levels'!$C$7/3.1)+IF('1b Historical level tables'!W68="-",0,'1b Historical level tables'!W68)</f>
        <v>9.8808697019483507</v>
      </c>
      <c r="X93" s="204">
        <f>((IF('1b Historical level tables'!X86="-",0,'1b Historical level tables'!X86)-(IF('1b Historical level tables'!X68="-",0,'1b Historical level tables'!X68)))*'1c Consumption adjusted levels'!$C$7/3.1)+IF('1b Historical level tables'!X68="-",0,'1b Historical level tables'!X68)</f>
        <v>10.01869884493536</v>
      </c>
      <c r="Y93" s="204">
        <f>((IF('1b Historical level tables'!Y86="-",0,'1b Historical level tables'!Y86)-(IF('1b Historical level tables'!Y68="-",0,'1b Historical level tables'!Y68)))*'1c Consumption adjusted levels'!$C$7/3.1)+IF('1b Historical level tables'!Y68="-",0,'1b Historical level tables'!Y68)</f>
        <v>10.687043030517124</v>
      </c>
      <c r="Z93" s="204">
        <f>((IF('1b Historical level tables'!Z86="-",0,'1b Historical level tables'!Z86)-(IF('1b Historical level tables'!Z68="-",0,'1b Historical level tables'!Z68)))*'1c Consumption adjusted levels'!$C$7/3.1)+IF('1b Historical level tables'!Z68="-",0,'1b Historical level tables'!Z68)</f>
        <v>10.197685019312779</v>
      </c>
      <c r="AA93" s="204">
        <f>((IF('1b Historical level tables'!AA86="-",0,'1b Historical level tables'!AA86)-(IF('1b Historical level tables'!AA68="-",0,'1b Historical level tables'!AA68)))*'1c Consumption adjusted levels'!$C$7/3.1)+IF('1b Historical level tables'!AA68="-",0,'1b Historical level tables'!AA68)</f>
        <v>10.336527139568256</v>
      </c>
      <c r="AB93" s="204">
        <f>((IF('1b Historical level tables'!AB86="-",0,'1b Historical level tables'!AB86)-(IF('1b Historical level tables'!AB68="-",0,'1b Historical level tables'!AB68)))*'1c Consumption adjusted levels'!$C$7/$D$7)+IF('1b Historical level tables'!AB68="-",0,'1b Historical level tables'!AB68)</f>
        <v>10.910179729884732</v>
      </c>
      <c r="AC93" s="204">
        <f>((IF('1b Historical level tables'!AC86="-",0,'1b Historical level tables'!AC86)-(IF('1b Historical level tables'!AC68="-",0,'1b Historical level tables'!AC68)))*'1c Consumption adjusted levels'!$C$7/$D$7)+IF('1b Historical level tables'!AC68="-",0,'1b Historical level tables'!AC68)</f>
        <v>9.4865014402346155</v>
      </c>
      <c r="AD93" s="144"/>
      <c r="AE93" s="175" t="s">
        <v>213</v>
      </c>
      <c r="AF93" s="204">
        <f>((IF('1b Historical level tables'!AF86="-",0,'1b Historical level tables'!AF86)-(IF('1b Historical level tables'!AF68="-",0,'1b Historical level tables'!AF68)))*'1c Consumption adjusted levels'!$C$8/4.2)+IF('1b Historical level tables'!AF68="-",0,'1b Historical level tables'!AF68)</f>
        <v>6.9126497967480303</v>
      </c>
      <c r="AG93" s="204">
        <f>((IF('1b Historical level tables'!AG86="-",0,'1b Historical level tables'!AG86)-(IF('1b Historical level tables'!AG68="-",0,'1b Historical level tables'!AG68)))*'1c Consumption adjusted levels'!$C$8/4.2)+IF('1b Historical level tables'!AG68="-",0,'1b Historical level tables'!AG68)</f>
        <v>6.784211933438959</v>
      </c>
      <c r="AH93" s="204">
        <f>((IF('1b Historical level tables'!AH86="-",0,'1b Historical level tables'!AH86)-(IF('1b Historical level tables'!AH68="-",0,'1b Historical level tables'!AH68)))*'1c Consumption adjusted levels'!$C$8/4.2)+IF('1b Historical level tables'!AH68="-",0,'1b Historical level tables'!AH68)</f>
        <v>7.5861534478124888</v>
      </c>
      <c r="AI93" s="204">
        <f>((IF('1b Historical level tables'!AI86="-",0,'1b Historical level tables'!AI86)-(IF('1b Historical level tables'!AI68="-",0,'1b Historical level tables'!AI68)))*'1c Consumption adjusted levels'!$C$8/4.2)+IF('1b Historical level tables'!AI68="-",0,'1b Historical level tables'!AI68)</f>
        <v>8.0882287638355681</v>
      </c>
      <c r="AJ93" s="204">
        <f>((IF('1b Historical level tables'!AJ86="-",0,'1b Historical level tables'!AJ86)-(IF('1b Historical level tables'!AJ68="-",0,'1b Historical level tables'!AJ68)))*'1c Consumption adjusted levels'!$C$8/4.2)+IF('1b Historical level tables'!AJ68="-",0,'1b Historical level tables'!AJ68)</f>
        <v>9.1073149459099412</v>
      </c>
      <c r="AK93" s="204">
        <f>((IF('1b Historical level tables'!AK86="-",0,'1b Historical level tables'!AK86)-(IF('1b Historical level tables'!AK68="-",0,'1b Historical level tables'!AK68)))*'1c Consumption adjusted levels'!$C$8/4.2)+IF('1b Historical level tables'!AK68="-",0,'1b Historical level tables'!AK68)</f>
        <v>8.6831832727452269</v>
      </c>
      <c r="AL93" s="204">
        <f>((IF('1b Historical level tables'!AL86="-",0,'1b Historical level tables'!AL86)-(IF('1b Historical level tables'!AL68="-",0,'1b Historical level tables'!AL68)))*'1c Consumption adjusted levels'!$C$8/4.2)+IF('1b Historical level tables'!AL68="-",0,'1b Historical level tables'!AL68)</f>
        <v>8.6835587913379779</v>
      </c>
      <c r="AM93" s="204">
        <f>((IF('1b Historical level tables'!AM86="-",0,'1b Historical level tables'!AM86)-(IF('1b Historical level tables'!AM68="-",0,'1b Historical level tables'!AM68)))*'1c Consumption adjusted levels'!$C$8/4.2)+IF('1b Historical level tables'!AM68="-",0,'1b Historical level tables'!AM68)</f>
        <v>8.2457229160364811</v>
      </c>
      <c r="AN93" s="204">
        <f>((IF('1b Historical level tables'!AN86="-",0,'1b Historical level tables'!AN86)-(IF('1b Historical level tables'!AN68="-",0,'1b Historical level tables'!AN68)))*'1c Consumption adjusted levels'!$C$8/4.2)+IF('1b Historical level tables'!AN68="-",0,'1b Historical level tables'!AN68)</f>
        <v>9.0807398868172182</v>
      </c>
      <c r="AO93" s="204">
        <f>((IF('1b Historical level tables'!AO86="-",0,'1b Historical level tables'!AO86)-(IF('1b Historical level tables'!AO68="-",0,'1b Historical level tables'!AO68)))*'1c Consumption adjusted levels'!$C$8/4.2)+IF('1b Historical level tables'!AO68="-",0,'1b Historical level tables'!AO68)</f>
        <v>10.174086606737315</v>
      </c>
      <c r="AP93" s="204">
        <f>((IF('1b Historical level tables'!AP86="-",0,'1b Historical level tables'!AP86)-(IF('1b Historical level tables'!AP68="-",0,'1b Historical level tables'!AP68)))*'1c Consumption adjusted levels'!$C$8/4.2)+IF('1b Historical level tables'!AP68="-",0,'1b Historical level tables'!AP68)</f>
        <v>14.712179049833587</v>
      </c>
      <c r="AQ93" s="172"/>
      <c r="AR93" s="204">
        <f>((IF('1b Historical level tables'!AR86="-",0,'1b Historical level tables'!AR86)-(IF('1b Historical level tables'!AR68="-",0,'1b Historical level tables'!AR68)))*'1c Consumption adjusted levels'!$C$8/4.2)+IF('1b Historical level tables'!AR68="-",0,'1b Historical level tables'!AR68)</f>
        <v>27.250475638666568</v>
      </c>
      <c r="AS93" s="204">
        <f>((IF('1b Historical level tables'!AS86="-",0,'1b Historical level tables'!AS86)-(IF('1b Historical level tables'!AS68="-",0,'1b Historical level tables'!AS68)))*'1c Consumption adjusted levels'!$C$8/4.2)+IF('1b Historical level tables'!AS68="-",0,'1b Historical level tables'!AS68)</f>
        <v>37.447624512715969</v>
      </c>
      <c r="AT93" s="204">
        <f>((IF('1b Historical level tables'!AT86="-",0,'1b Historical level tables'!AT86)-(IF('1b Historical level tables'!AT68="-",0,'1b Historical level tables'!AT68)))*'1c Consumption adjusted levels'!$C$8/4.2)+IF('1b Historical level tables'!AT68="-",0,'1b Historical level tables'!AT68)</f>
        <v>27.561479817618601</v>
      </c>
      <c r="AU93" s="204">
        <f>((IF('1b Historical level tables'!AU86="-",0,'1b Historical level tables'!AU86)-(IF('1b Historical level tables'!AU68="-",0,'1b Historical level tables'!AU68)))*'1c Consumption adjusted levels'!$C$8/4.2)+IF('1b Historical level tables'!AU68="-",0,'1b Historical level tables'!AU68)</f>
        <v>15.604378263725961</v>
      </c>
      <c r="AV93" s="204">
        <f>((IF('1b Historical level tables'!AV86="-",0,'1b Historical level tables'!AV86)-(IF('1b Historical level tables'!AV68="-",0,'1b Historical level tables'!AV68)))*'1c Consumption adjusted levels'!$C$8/4.2)+IF('1b Historical level tables'!AV68="-",0,'1b Historical level tables'!AV68)</f>
        <v>14.17842839395392</v>
      </c>
      <c r="AW93" s="204">
        <f>((IF('1b Historical level tables'!AW86="-",0,'1b Historical level tables'!AW86)-(IF('1b Historical level tables'!AW68="-",0,'1b Historical level tables'!AW68)))*'1c Consumption adjusted levels'!$C$8/4.2)+IF('1b Historical level tables'!AW68="-",0,'1b Historical level tables'!AW68)</f>
        <v>14.940710950426768</v>
      </c>
      <c r="AX93" s="204">
        <f>((IF('1b Historical level tables'!AX86="-",0,'1b Historical level tables'!AX86)-(IF('1b Historical level tables'!AX68="-",0,'1b Historical level tables'!AX68)))*'1c Consumption adjusted levels'!$C$8/4.2)+IF('1b Historical level tables'!AX68="-",0,'1b Historical level tables'!AX68)</f>
        <v>13.105331664642954</v>
      </c>
      <c r="AY93" s="204">
        <f>((IF('1b Historical level tables'!AY86="-",0,'1b Historical level tables'!AY86)-(IF('1b Historical level tables'!AY68="-",0,'1b Historical level tables'!AY68)))*'1c Consumption adjusted levels'!$C$8/4.2)+IF('1b Historical level tables'!AY68="-",0,'1b Historical level tables'!AY68)</f>
        <v>11.954429683866538</v>
      </c>
      <c r="AZ93" s="204">
        <f>((IF('1b Historical level tables'!AZ86="-",0,'1b Historical level tables'!AZ86)-(IF('1b Historical level tables'!AZ68="-",0,'1b Historical level tables'!AZ68)))*'1c Consumption adjusted levels'!$C$8/4.2)+IF('1b Historical level tables'!AZ68="-",0,'1b Historical level tables'!AZ68)</f>
        <v>13.041968633268141</v>
      </c>
      <c r="BA93" s="204">
        <f>((IF('1b Historical level tables'!BA86="-",0,'1b Historical level tables'!BA86)-(IF('1b Historical level tables'!BA68="-",0,'1b Historical level tables'!BA68)))*'1c Consumption adjusted levels'!$C$8/4.2)+IF('1b Historical level tables'!BA68="-",0,'1b Historical level tables'!BA68)</f>
        <v>13.315637174327581</v>
      </c>
      <c r="BB93" s="204">
        <f>((IF('1b Historical level tables'!BB86="-",0,'1b Historical level tables'!BB86)-(IF('1b Historical level tables'!BB68="-",0,'1b Historical level tables'!BB68)))*'1c Consumption adjusted levels'!$C$8/4.2)+IF('1b Historical level tables'!BB68="-",0,'1b Historical level tables'!BB68)</f>
        <v>14.231289130752851</v>
      </c>
      <c r="BC93" s="204">
        <f>((IF('1b Historical level tables'!BC86="-",0,'1b Historical level tables'!BC86)-(IF('1b Historical level tables'!BC68="-",0,'1b Historical level tables'!BC68)))*'1c Consumption adjusted levels'!$C$8/4.2)+IF('1b Historical level tables'!BC68="-",0,'1b Historical level tables'!BC68)</f>
        <v>13.571655107441851</v>
      </c>
      <c r="BD93" s="204">
        <f>((IF('1b Historical level tables'!BD86="-",0,'1b Historical level tables'!BD86)-(IF('1b Historical level tables'!BD68="-",0,'1b Historical level tables'!BD68)))*'1c Consumption adjusted levels'!$C$8/4.2)+IF('1b Historical level tables'!BD68="-",0,'1b Historical level tables'!BD68)</f>
        <v>13.741960184392736</v>
      </c>
      <c r="BE93" s="204">
        <f>((IF('1b Historical level tables'!BE86="-",0,'1b Historical level tables'!BE86)-(IF('1b Historical level tables'!BE68="-",0,'1b Historical level tables'!BE68)))*'1c Consumption adjusted levels'!$C$8/$D$8)+IF('1b Historical level tables'!BE68="-",0,'1b Historical level tables'!BE68)</f>
        <v>14.467953972895113</v>
      </c>
      <c r="BF93" s="204">
        <f>((IF('1b Historical level tables'!BF86="-",0,'1b Historical level tables'!BF86)-(IF('1b Historical level tables'!BF68="-",0,'1b Historical level tables'!BF68)))*'1c Consumption adjusted levels'!$C$8/$D$8)+IF('1b Historical level tables'!BF68="-",0,'1b Historical level tables'!BF68)</f>
        <v>12.366143136609875</v>
      </c>
      <c r="BH93" s="175" t="s">
        <v>213</v>
      </c>
      <c r="BI93" s="204">
        <f>((IF('1b Historical level tables'!BI86="-",0,'1b Historical level tables'!BI86)-(IF('1b Historical level tables'!BI68="-",0,'1b Historical level tables'!BI68)))*'1c Consumption adjusted levels'!$C$9/12)+IF('1b Historical level tables'!BI68="-",0,'1b Historical level tables'!BI68)</f>
        <v>5.0563785260307421</v>
      </c>
      <c r="BJ93" s="204">
        <f>((IF('1b Historical level tables'!BJ86="-",0,'1b Historical level tables'!BJ86)-(IF('1b Historical level tables'!BJ68="-",0,'1b Historical level tables'!BJ68)))*'1c Consumption adjusted levels'!$C$9/12)+IF('1b Historical level tables'!BJ68="-",0,'1b Historical level tables'!BJ68)</f>
        <v>5.0487879736405006</v>
      </c>
      <c r="BK93" s="204">
        <f>((IF('1b Historical level tables'!BK86="-",0,'1b Historical level tables'!BK86)-(IF('1b Historical level tables'!BK68="-",0,'1b Historical level tables'!BK68)))*'1c Consumption adjusted levels'!$C$9/12)+IF('1b Historical level tables'!BK68="-",0,'1b Historical level tables'!BK68)</f>
        <v>5.3876650299531992</v>
      </c>
      <c r="BL93" s="204">
        <f>((IF('1b Historical level tables'!BL86="-",0,'1b Historical level tables'!BL86)-(IF('1b Historical level tables'!BL68="-",0,'1b Historical level tables'!BL68)))*'1c Consumption adjusted levels'!$C$9/12)+IF('1b Historical level tables'!BL68="-",0,'1b Historical level tables'!BL68)</f>
        <v>5.9867556126849166</v>
      </c>
      <c r="BM93" s="204">
        <f>((IF('1b Historical level tables'!BM86="-",0,'1b Historical level tables'!BM86)-(IF('1b Historical level tables'!BM68="-",0,'1b Historical level tables'!BM68)))*'1c Consumption adjusted levels'!$C$9/12)+IF('1b Historical level tables'!BM68="-",0,'1b Historical level tables'!BM68)</f>
        <v>6.6241878248571977</v>
      </c>
      <c r="BN93" s="204">
        <f>((IF('1b Historical level tables'!BN86="-",0,'1b Historical level tables'!BN86)-(IF('1b Historical level tables'!BN68="-",0,'1b Historical level tables'!BN68)))*'1c Consumption adjusted levels'!$C$9/12)+IF('1b Historical level tables'!BN68="-",0,'1b Historical level tables'!BN68)</f>
        <v>5.8830425628966889</v>
      </c>
      <c r="BO93" s="204">
        <f>((IF('1b Historical level tables'!BO86="-",0,'1b Historical level tables'!BO86)-(IF('1b Historical level tables'!BO68="-",0,'1b Historical level tables'!BO68)))*'1c Consumption adjusted levels'!$C$9/12)+IF('1b Historical level tables'!BO68="-",0,'1b Historical level tables'!BO68)</f>
        <v>5.6104994085415303</v>
      </c>
      <c r="BP93" s="204">
        <f>((IF('1b Historical level tables'!BP86="-",0,'1b Historical level tables'!BP86)-(IF('1b Historical level tables'!BP68="-",0,'1b Historical level tables'!BP68)))*'1c Consumption adjusted levels'!$C$9/12)+IF('1b Historical level tables'!BP68="-",0,'1b Historical level tables'!BP68)</f>
        <v>4.7384116832444301</v>
      </c>
      <c r="BQ93" s="204">
        <f>((IF('1b Historical level tables'!BQ86="-",0,'1b Historical level tables'!BQ86)-(IF('1b Historical level tables'!BQ68="-",0,'1b Historical level tables'!BQ68)))*'1c Consumption adjusted levels'!$C$9/12)+IF('1b Historical level tables'!BQ68="-",0,'1b Historical level tables'!BQ68)</f>
        <v>5.414929928155968</v>
      </c>
      <c r="BR93" s="204">
        <f>((IF('1b Historical level tables'!BR86="-",0,'1b Historical level tables'!BR86)-(IF('1b Historical level tables'!BR68="-",0,'1b Historical level tables'!BR68)))*'1c Consumption adjusted levels'!$C$9/12)+IF('1b Historical level tables'!BR68="-",0,'1b Historical level tables'!BR68)</f>
        <v>6.6103363187656781</v>
      </c>
      <c r="BS93" s="204">
        <f>((IF('1b Historical level tables'!BS86="-",0,'1b Historical level tables'!BS86)-(IF('1b Historical level tables'!BS68="-",0,'1b Historical level tables'!BS68)))*'1c Consumption adjusted levels'!$C$9/12)+IF('1b Historical level tables'!BS68="-",0,'1b Historical level tables'!BS68)</f>
        <v>11.422190870859463</v>
      </c>
      <c r="BT93" s="172"/>
      <c r="BU93" s="204">
        <f>((IF('1b Historical level tables'!BU86="-",0,'1b Historical level tables'!BU86)-(IF('1b Historical level tables'!BU68="-",0,'1b Historical level tables'!BU68)))*'1c Consumption adjusted levels'!$C$9/12)+IF('1b Historical level tables'!BU68="-",0,'1b Historical level tables'!BU68)</f>
        <v>23.863257341523131</v>
      </c>
      <c r="BV93" s="204">
        <f>((IF('1b Historical level tables'!BV86="-",0,'1b Historical level tables'!BV86)-(IF('1b Historical level tables'!BV68="-",0,'1b Historical level tables'!BV68)))*'1c Consumption adjusted levels'!$C$9/12)+IF('1b Historical level tables'!BV68="-",0,'1b Historical level tables'!BV68)</f>
        <v>27.72192431296769</v>
      </c>
      <c r="BW93" s="204">
        <f>((IF('1b Historical level tables'!BW86="-",0,'1b Historical level tables'!BW86)-(IF('1b Historical level tables'!BW68="-",0,'1b Historical level tables'!BW68)))*'1c Consumption adjusted levels'!$C$9/12)+IF('1b Historical level tables'!BW68="-",0,'1b Historical level tables'!BW68)</f>
        <v>20.359759910097456</v>
      </c>
      <c r="BX93" s="204">
        <f>((IF('1b Historical level tables'!BX86="-",0,'1b Historical level tables'!BX86)-(IF('1b Historical level tables'!BX68="-",0,'1b Historical level tables'!BX68)))*'1c Consumption adjusted levels'!$C$9/12)+IF('1b Historical level tables'!BX68="-",0,'1b Historical level tables'!BX68)</f>
        <v>11.871918479639088</v>
      </c>
      <c r="BY93" s="204">
        <f>((IF('1b Historical level tables'!BY86="-",0,'1b Historical level tables'!BY86)-(IF('1b Historical level tables'!BY68="-",0,'1b Historical level tables'!BY68)))*'1c Consumption adjusted levels'!$C$9/12)+IF('1b Historical level tables'!BY68="-",0,'1b Historical level tables'!BY68)</f>
        <v>10.841981622884354</v>
      </c>
      <c r="BZ93" s="204">
        <f>((IF('1b Historical level tables'!BZ86="-",0,'1b Historical level tables'!BZ86)-(IF('1b Historical level tables'!BZ68="-",0,'1b Historical level tables'!BZ68)))*'1c Consumption adjusted levels'!$C$9/12)+IF('1b Historical level tables'!BZ68="-",0,'1b Historical level tables'!BZ68)</f>
        <v>11.714069597517577</v>
      </c>
      <c r="CA93" s="204">
        <f>((IF('1b Historical level tables'!CA86="-",0,'1b Historical level tables'!CA86)-(IF('1b Historical level tables'!CA68="-",0,'1b Historical level tables'!CA68)))*'1c Consumption adjusted levels'!$C$9/12)+IF('1b Historical level tables'!CA68="-",0,'1b Historical level tables'!CA68)</f>
        <v>9.4523893385191791</v>
      </c>
      <c r="CB93" s="204">
        <f>((IF('1b Historical level tables'!CB86="-",0,'1b Historical level tables'!CB86)-(IF('1b Historical level tables'!CB68="-",0,'1b Historical level tables'!CB68)))*'1c Consumption adjusted levels'!$C$9/12)+IF('1b Historical level tables'!CB68="-",0,'1b Historical level tables'!CB68)</f>
        <v>8.5186877961636576</v>
      </c>
      <c r="CC93" s="204">
        <f>((IF('1b Historical level tables'!CC86="-",0,'1b Historical level tables'!CC86)-(IF('1b Historical level tables'!CC68="-",0,'1b Historical level tables'!CC68)))*'1c Consumption adjusted levels'!$C$9/12)+IF('1b Historical level tables'!CC68="-",0,'1b Historical level tables'!CC68)</f>
        <v>9.9116309519386068</v>
      </c>
      <c r="CD93" s="204">
        <f>((IF('1b Historical level tables'!CD86="-",0,'1b Historical level tables'!CD86)-(IF('1b Historical level tables'!CD68="-",0,'1b Historical level tables'!CD68)))*'1c Consumption adjusted levels'!$C$9/12)+IF('1b Historical level tables'!CD68="-",0,'1b Historical level tables'!CD68)</f>
        <v>10.07589048617808</v>
      </c>
      <c r="CE93" s="204">
        <f>((IF('1b Historical level tables'!CE86="-",0,'1b Historical level tables'!CE86)-(IF('1b Historical level tables'!CE68="-",0,'1b Historical level tables'!CE68)))*'1c Consumption adjusted levels'!$C$9/12)+IF('1b Historical level tables'!CE68="-",0,'1b Historical level tables'!CE68)</f>
        <v>10.998084049649989</v>
      </c>
      <c r="CF93" s="204">
        <f>((IF('1b Historical level tables'!CF86="-",0,'1b Historical level tables'!CF86)-(IF('1b Historical level tables'!CF68="-",0,'1b Historical level tables'!CF68)))*'1c Consumption adjusted levels'!$C$9/12)+IF('1b Historical level tables'!CF68="-",0,'1b Historical level tables'!CF68)</f>
        <v>9.932475272327574</v>
      </c>
      <c r="CG93" s="204">
        <f>((IF('1b Historical level tables'!CG86="-",0,'1b Historical level tables'!CG86)-(IF('1b Historical level tables'!CG68="-",0,'1b Historical level tables'!CG68)))*'1c Consumption adjusted levels'!$C$9/12)+IF('1b Historical level tables'!CG68="-",0,'1b Historical level tables'!CG68)</f>
        <v>9.9262893917477228</v>
      </c>
      <c r="CH93" s="204">
        <f>((IF('1b Historical level tables'!CH86="-",0,'1b Historical level tables'!CH86)-(IF('1b Historical level tables'!CH68="-",0,'1b Historical level tables'!CH68)))*'1c Consumption adjusted levels'!$C$9/$D$9)+IF('1b Historical level tables'!CH68="-",0,'1b Historical level tables'!CH68)</f>
        <v>9.3946338899196</v>
      </c>
      <c r="CI93" s="204">
        <f>((IF('1b Historical level tables'!CI86="-",0,'1b Historical level tables'!CI86)-(IF('1b Historical level tables'!CI68="-",0,'1b Historical level tables'!CI68)))*'1c Consumption adjusted levels'!$C$9/$D$9)+IF('1b Historical level tables'!CI68="-",0,'1b Historical level tables'!CI68)</f>
        <v>8.1846891056909303</v>
      </c>
      <c r="CJ93" s="144"/>
      <c r="CK93" s="175" t="s">
        <v>213</v>
      </c>
      <c r="CL93" s="204">
        <f t="shared" si="135"/>
        <v>10.304025785023837</v>
      </c>
      <c r="CM93" s="204">
        <f t="shared" si="136"/>
        <v>10.208530624307958</v>
      </c>
      <c r="CN93" s="204">
        <f t="shared" si="137"/>
        <v>11.143453927846902</v>
      </c>
      <c r="CO93" s="204">
        <f t="shared" si="138"/>
        <v>12.123793572622745</v>
      </c>
      <c r="CP93" s="204">
        <f t="shared" si="139"/>
        <v>13.504420329928088</v>
      </c>
      <c r="CQ93" s="204">
        <f t="shared" si="140"/>
        <v>12.470652379517674</v>
      </c>
      <c r="CR93" s="204">
        <f t="shared" si="141"/>
        <v>12.223644862579642</v>
      </c>
      <c r="CS93" s="204">
        <f t="shared" si="142"/>
        <v>11.063144247830229</v>
      </c>
      <c r="CT93" s="204">
        <f t="shared" si="143"/>
        <v>12.342794507143434</v>
      </c>
      <c r="CU93" s="204">
        <f t="shared" si="144"/>
        <v>14.261629983803829</v>
      </c>
      <c r="CV93" s="204">
        <f t="shared" si="145"/>
        <v>22.372902317190857</v>
      </c>
      <c r="CW93" s="172"/>
      <c r="CX93" s="204">
        <f t="shared" si="121"/>
        <v>44.008930423878056</v>
      </c>
      <c r="CY93" s="204">
        <f t="shared" si="122"/>
        <v>53.957713035679831</v>
      </c>
      <c r="CZ93" s="204">
        <f t="shared" si="123"/>
        <v>40.089485329273842</v>
      </c>
      <c r="DA93" s="204">
        <f t="shared" si="124"/>
        <v>23.515815093708937</v>
      </c>
      <c r="DB93" s="204">
        <f t="shared" si="125"/>
        <v>21.413792594053014</v>
      </c>
      <c r="DC93" s="204">
        <f t="shared" si="126"/>
        <v>22.77890905475261</v>
      </c>
      <c r="DD93" s="204">
        <f t="shared" si="127"/>
        <v>19.374951449690712</v>
      </c>
      <c r="DE93" s="204">
        <f t="shared" si="128"/>
        <v>17.687249944622351</v>
      </c>
      <c r="DF93" s="204">
        <f t="shared" si="129"/>
        <v>19.792500653886957</v>
      </c>
      <c r="DG93" s="204">
        <f t="shared" si="130"/>
        <v>20.09458933111344</v>
      </c>
      <c r="DH93" s="204">
        <f t="shared" si="131"/>
        <v>21.685127080167113</v>
      </c>
      <c r="DI93" s="204">
        <f t="shared" si="132"/>
        <v>20.130160291640351</v>
      </c>
      <c r="DJ93" s="204">
        <f t="shared" si="133"/>
        <v>20.262816531315977</v>
      </c>
      <c r="DK93" s="204">
        <f t="shared" si="134"/>
        <v>20.304813619804332</v>
      </c>
      <c r="DL93" s="204">
        <f t="shared" si="134"/>
        <v>17.671190545925548</v>
      </c>
    </row>
    <row r="94" spans="2:116" s="158" customFormat="1" ht="10.5" customHeight="1">
      <c r="B94" s="174" t="s">
        <v>215</v>
      </c>
      <c r="C94" s="204">
        <f>SUM(C80:C93)</f>
        <v>483.32322422798387</v>
      </c>
      <c r="D94" s="204">
        <f t="shared" ref="D94:M94" si="146">SUM(D80:D93)</f>
        <v>478.00728379713354</v>
      </c>
      <c r="E94" s="204">
        <f t="shared" si="146"/>
        <v>515.72990629532546</v>
      </c>
      <c r="F94" s="204">
        <f t="shared" si="146"/>
        <v>541.8077168741296</v>
      </c>
      <c r="G94" s="204">
        <f t="shared" si="146"/>
        <v>599.58717201150967</v>
      </c>
      <c r="H94" s="204">
        <f t="shared" si="146"/>
        <v>580.80734677269243</v>
      </c>
      <c r="I94" s="204">
        <f t="shared" si="146"/>
        <v>582.91621850882484</v>
      </c>
      <c r="J94" s="204">
        <f t="shared" si="146"/>
        <v>565.96394995324874</v>
      </c>
      <c r="K94" s="204">
        <f t="shared" si="146"/>
        <v>615.75063978810135</v>
      </c>
      <c r="L94" s="204">
        <f t="shared" si="146"/>
        <v>665.98540988519517</v>
      </c>
      <c r="M94" s="204">
        <f t="shared" si="146"/>
        <v>945.50274900186184</v>
      </c>
      <c r="N94" s="172"/>
      <c r="O94" s="204">
        <f t="shared" ref="O94:T94" si="147">SUM(O80:O93)</f>
        <v>1587.4346986620044</v>
      </c>
      <c r="P94" s="204">
        <f t="shared" si="147"/>
        <v>2009.4879070116858</v>
      </c>
      <c r="Q94" s="204">
        <f t="shared" si="147"/>
        <v>1577.4239203351387</v>
      </c>
      <c r="R94" s="204">
        <f t="shared" si="147"/>
        <v>1022.4839563436229</v>
      </c>
      <c r="S94" s="204">
        <f t="shared" si="147"/>
        <v>949.05130269144036</v>
      </c>
      <c r="T94" s="204">
        <f t="shared" si="147"/>
        <v>983.21884016366721</v>
      </c>
      <c r="U94" s="204">
        <f t="shared" ref="U94:V94" si="148">SUM(U80:U93)</f>
        <v>892.10863387380425</v>
      </c>
      <c r="V94" s="204">
        <f t="shared" si="148"/>
        <v>834.40751156777981</v>
      </c>
      <c r="W94" s="204">
        <f t="shared" ref="W94:X94" si="149">SUM(W80:W93)</f>
        <v>896.27683002442279</v>
      </c>
      <c r="X94" s="204">
        <f t="shared" si="149"/>
        <v>905.82857508756626</v>
      </c>
      <c r="Y94" s="204">
        <f t="shared" ref="Y94" si="150">SUM(Y80:Y93)</f>
        <v>938.78530656710609</v>
      </c>
      <c r="Z94" s="204">
        <f t="shared" ref="Z94:AA94" si="151">SUM(Z80:Z93)</f>
        <v>904.87213794157572</v>
      </c>
      <c r="AA94" s="204">
        <f t="shared" si="151"/>
        <v>929.88085252581175</v>
      </c>
      <c r="AB94" s="204">
        <f t="shared" ref="AB94:AC94" si="152">SUM(AB80:AB93)</f>
        <v>970.46169362321393</v>
      </c>
      <c r="AC94" s="204">
        <f t="shared" si="152"/>
        <v>898.28711094270216</v>
      </c>
      <c r="AD94" s="144"/>
      <c r="AE94" s="174" t="s">
        <v>215</v>
      </c>
      <c r="AF94" s="204">
        <f>SUM(AF80:AF93)</f>
        <v>610.85953431389328</v>
      </c>
      <c r="AG94" s="204">
        <f t="shared" ref="AG94:AP94" si="153">SUM(AG80:AG93)</f>
        <v>603.07787119062868</v>
      </c>
      <c r="AH94" s="204">
        <f t="shared" si="153"/>
        <v>663.19000031687915</v>
      </c>
      <c r="AI94" s="204">
        <f t="shared" si="153"/>
        <v>697.48936947383311</v>
      </c>
      <c r="AJ94" s="204">
        <f t="shared" si="153"/>
        <v>776.2472323390067</v>
      </c>
      <c r="AK94" s="204">
        <f t="shared" si="153"/>
        <v>747.72019515166005</v>
      </c>
      <c r="AL94" s="204">
        <f t="shared" si="153"/>
        <v>748.63543687208733</v>
      </c>
      <c r="AM94" s="204">
        <f t="shared" si="153"/>
        <v>721.29401911714353</v>
      </c>
      <c r="AN94" s="204">
        <f t="shared" si="153"/>
        <v>789.39258979540182</v>
      </c>
      <c r="AO94" s="204">
        <f t="shared" si="153"/>
        <v>864.25128211022127</v>
      </c>
      <c r="AP94" s="204">
        <f t="shared" si="153"/>
        <v>1221.702293902825</v>
      </c>
      <c r="AQ94" s="172"/>
      <c r="AR94" s="204">
        <f t="shared" ref="AR94:AW94" si="154">SUM(AR80:AR93)</f>
        <v>2100.6006519880129</v>
      </c>
      <c r="AS94" s="204">
        <f t="shared" si="154"/>
        <v>2807.2767895957145</v>
      </c>
      <c r="AT94" s="204">
        <f t="shared" si="154"/>
        <v>2151.6644879942719</v>
      </c>
      <c r="AU94" s="204">
        <f t="shared" si="154"/>
        <v>1330.3692128365321</v>
      </c>
      <c r="AV94" s="204">
        <f t="shared" si="154"/>
        <v>1235.1630591282235</v>
      </c>
      <c r="AW94" s="204">
        <f t="shared" si="154"/>
        <v>1287.9902659707998</v>
      </c>
      <c r="AX94" s="204">
        <f t="shared" ref="AX94:AY94" si="155">SUM(AX80:AX93)</f>
        <v>1135.3823744537408</v>
      </c>
      <c r="AY94" s="204">
        <f t="shared" si="155"/>
        <v>1048.2340435987778</v>
      </c>
      <c r="AZ94" s="204">
        <f t="shared" ref="AZ94:BA94" si="156">SUM(AZ80:AZ93)</f>
        <v>1143.0214873518989</v>
      </c>
      <c r="BA94" s="204">
        <f t="shared" si="156"/>
        <v>1161.987085478331</v>
      </c>
      <c r="BB94" s="204">
        <f t="shared" ref="BB94" si="157">SUM(BB80:BB93)</f>
        <v>1213.8688045799013</v>
      </c>
      <c r="BC94" s="204">
        <f t="shared" ref="BC94:BD94" si="158">SUM(BC80:BC93)</f>
        <v>1168.155279202789</v>
      </c>
      <c r="BD94" s="204">
        <f t="shared" si="158"/>
        <v>1202.2163927458064</v>
      </c>
      <c r="BE94" s="204">
        <f t="shared" ref="BE94:BF94" si="159">SUM(BE80:BE93)</f>
        <v>1253.7131570026793</v>
      </c>
      <c r="BF94" s="204">
        <f t="shared" si="159"/>
        <v>1132.5607620231472</v>
      </c>
      <c r="BH94" s="174" t="s">
        <v>215</v>
      </c>
      <c r="BI94" s="204">
        <f>SUM(BI80:BI93)</f>
        <v>467.75173260651286</v>
      </c>
      <c r="BJ94" s="204">
        <f t="shared" ref="BJ94:BS94" si="160">SUM(BJ80:BJ93)</f>
        <v>467.24869711226722</v>
      </c>
      <c r="BK94" s="204">
        <f t="shared" si="160"/>
        <v>494.38110793290269</v>
      </c>
      <c r="BL94" s="204">
        <f t="shared" si="160"/>
        <v>535.96789141375086</v>
      </c>
      <c r="BM94" s="204">
        <f t="shared" si="160"/>
        <v>585.32048631883129</v>
      </c>
      <c r="BN94" s="204">
        <f t="shared" si="160"/>
        <v>533.53262243133815</v>
      </c>
      <c r="BO94" s="204">
        <f t="shared" si="160"/>
        <v>515.5504590737778</v>
      </c>
      <c r="BP94" s="204">
        <f t="shared" si="160"/>
        <v>452.56060631108005</v>
      </c>
      <c r="BQ94" s="204">
        <f t="shared" si="160"/>
        <v>493.78704962049142</v>
      </c>
      <c r="BR94" s="204">
        <f t="shared" si="160"/>
        <v>576.2163209569427</v>
      </c>
      <c r="BS94" s="204">
        <f t="shared" si="160"/>
        <v>961.08987341357761</v>
      </c>
      <c r="BT94" s="172"/>
      <c r="BU94" s="204">
        <f t="shared" ref="BU94:BZ94" si="161">SUM(BU80:BU93)</f>
        <v>1819.0160378239354</v>
      </c>
      <c r="BV94" s="204">
        <f t="shared" si="161"/>
        <v>2086.4268509223216</v>
      </c>
      <c r="BW94" s="204">
        <f t="shared" si="161"/>
        <v>1573.6203159081792</v>
      </c>
      <c r="BX94" s="204">
        <f t="shared" si="161"/>
        <v>985.40148407690333</v>
      </c>
      <c r="BY94" s="204">
        <f t="shared" si="161"/>
        <v>916.21047406368223</v>
      </c>
      <c r="BZ94" s="204">
        <f t="shared" si="161"/>
        <v>976.64734413197198</v>
      </c>
      <c r="CA94" s="204">
        <f t="shared" ref="CA94:CB94" si="162">SUM(CA80:CA93)</f>
        <v>818.74921078789248</v>
      </c>
      <c r="CB94" s="204">
        <f t="shared" si="162"/>
        <v>754.04243757314282</v>
      </c>
      <c r="CC94" s="204">
        <f t="shared" ref="CC94:CD94" si="163">SUM(CC80:CC93)</f>
        <v>845.30827257839746</v>
      </c>
      <c r="CD94" s="204">
        <f t="shared" si="163"/>
        <v>856.69167931839274</v>
      </c>
      <c r="CE94" s="204">
        <f t="shared" ref="CE94" si="164">SUM(CE80:CE93)</f>
        <v>936.04304557257421</v>
      </c>
      <c r="CF94" s="204">
        <f t="shared" ref="CF94:CG94" si="165">SUM(CF80:CF93)</f>
        <v>862.19492348861843</v>
      </c>
      <c r="CG94" s="204">
        <f t="shared" si="165"/>
        <v>870.37067427220109</v>
      </c>
      <c r="CH94" s="204">
        <f t="shared" ref="CH94:CI94" si="166">SUM(CH80:CH93)</f>
        <v>833.526232633625</v>
      </c>
      <c r="CI94" s="204">
        <f t="shared" si="166"/>
        <v>789.63574825882631</v>
      </c>
      <c r="CJ94" s="144"/>
      <c r="CK94" s="174" t="s">
        <v>215</v>
      </c>
      <c r="CL94" s="204">
        <f t="shared" si="135"/>
        <v>951.07495683449679</v>
      </c>
      <c r="CM94" s="204">
        <f t="shared" si="136"/>
        <v>945.25598090940071</v>
      </c>
      <c r="CN94" s="204">
        <f t="shared" si="137"/>
        <v>1010.1110142282282</v>
      </c>
      <c r="CO94" s="204">
        <f t="shared" si="138"/>
        <v>1077.7756082878805</v>
      </c>
      <c r="CP94" s="204">
        <f t="shared" si="139"/>
        <v>1184.9076583303408</v>
      </c>
      <c r="CQ94" s="204">
        <f t="shared" si="140"/>
        <v>1114.3399692040307</v>
      </c>
      <c r="CR94" s="204">
        <f t="shared" si="141"/>
        <v>1098.4666775826026</v>
      </c>
      <c r="CS94" s="204">
        <f t="shared" si="142"/>
        <v>1018.5245562643288</v>
      </c>
      <c r="CT94" s="204">
        <f t="shared" si="143"/>
        <v>1109.5376894085928</v>
      </c>
      <c r="CU94" s="204">
        <f t="shared" si="144"/>
        <v>1242.2017308421377</v>
      </c>
      <c r="CV94" s="204">
        <f t="shared" si="145"/>
        <v>1906.5926224154396</v>
      </c>
      <c r="CW94" s="172"/>
      <c r="CX94" s="204">
        <f t="shared" si="121"/>
        <v>3406.4507364859401</v>
      </c>
      <c r="CY94" s="204">
        <f t="shared" si="122"/>
        <v>4095.9147579340074</v>
      </c>
      <c r="CZ94" s="204">
        <f t="shared" si="123"/>
        <v>3151.0442362433178</v>
      </c>
      <c r="DA94" s="204">
        <f t="shared" si="124"/>
        <v>2007.8854404205263</v>
      </c>
      <c r="DB94" s="204">
        <f t="shared" si="125"/>
        <v>1865.2617767551226</v>
      </c>
      <c r="DC94" s="204">
        <f t="shared" si="126"/>
        <v>1959.8661842956392</v>
      </c>
      <c r="DD94" s="204">
        <f t="shared" si="127"/>
        <v>1710.8578446616966</v>
      </c>
      <c r="DE94" s="204">
        <f t="shared" si="128"/>
        <v>1588.4499491409226</v>
      </c>
      <c r="DF94" s="204">
        <f t="shared" si="129"/>
        <v>1741.5851026028204</v>
      </c>
      <c r="DG94" s="204">
        <f t="shared" si="130"/>
        <v>1762.5202544059589</v>
      </c>
      <c r="DH94" s="204">
        <f t="shared" si="131"/>
        <v>1874.8283521396802</v>
      </c>
      <c r="DI94" s="204">
        <f t="shared" si="132"/>
        <v>1767.0670614301941</v>
      </c>
      <c r="DJ94" s="204">
        <f t="shared" si="133"/>
        <v>1800.2515267980129</v>
      </c>
      <c r="DK94" s="204">
        <f t="shared" si="134"/>
        <v>1803.9879262568388</v>
      </c>
      <c r="DL94" s="204">
        <f t="shared" si="134"/>
        <v>1687.9228592015284</v>
      </c>
    </row>
    <row r="95" spans="2:116" s="158" customFormat="1" ht="10.5" customHeight="1">
      <c r="B95"/>
      <c r="C95"/>
      <c r="D95"/>
      <c r="E95"/>
      <c r="F95"/>
      <c r="G95"/>
      <c r="H95"/>
      <c r="I95"/>
      <c r="J95"/>
      <c r="K95"/>
      <c r="L95"/>
      <c r="M95"/>
      <c r="N95"/>
      <c r="O95"/>
      <c r="P95"/>
      <c r="Q95"/>
      <c r="R95"/>
      <c r="S95"/>
      <c r="T95"/>
      <c r="U95"/>
      <c r="V95"/>
      <c r="W95"/>
      <c r="X95"/>
      <c r="Y95"/>
      <c r="Z95"/>
      <c r="AA95"/>
      <c r="AB95"/>
      <c r="AC95"/>
      <c r="AD95" s="144"/>
      <c r="AE95"/>
      <c r="AF95"/>
      <c r="AG95"/>
      <c r="AH95"/>
      <c r="AI95"/>
      <c r="AJ95"/>
      <c r="AK95"/>
      <c r="AL95"/>
      <c r="AM95"/>
      <c r="AN95"/>
      <c r="AO95"/>
      <c r="AP95"/>
      <c r="AQ95"/>
      <c r="BH95"/>
      <c r="BI95"/>
      <c r="BJ95"/>
      <c r="BK95"/>
      <c r="BL95"/>
      <c r="BM95"/>
      <c r="BN95"/>
      <c r="BO95"/>
      <c r="BP95"/>
      <c r="BQ95"/>
      <c r="BR95"/>
      <c r="BS95"/>
      <c r="BT95"/>
      <c r="BU95"/>
      <c r="BV95"/>
      <c r="BW95"/>
      <c r="BX95"/>
      <c r="BY95"/>
      <c r="BZ95"/>
      <c r="CA95"/>
      <c r="CB95"/>
      <c r="CC95"/>
      <c r="CD95"/>
      <c r="CE95"/>
      <c r="CF95"/>
      <c r="CG95"/>
      <c r="CH95"/>
      <c r="CI95"/>
      <c r="CJ95" s="144"/>
      <c r="CK95" s="205" t="s">
        <v>216</v>
      </c>
      <c r="CL95" s="206">
        <f>CL94*1.05</f>
        <v>998.62870467622167</v>
      </c>
      <c r="CM95" s="206">
        <f t="shared" ref="CM95:CV95" si="167">CM94*1.05</f>
        <v>992.51877995487075</v>
      </c>
      <c r="CN95" s="206">
        <f t="shared" si="167"/>
        <v>1060.6165649396396</v>
      </c>
      <c r="CO95" s="206">
        <f t="shared" si="167"/>
        <v>1131.6643887022744</v>
      </c>
      <c r="CP95" s="206">
        <f t="shared" si="167"/>
        <v>1244.153041246858</v>
      </c>
      <c r="CQ95" s="206">
        <f t="shared" si="167"/>
        <v>1170.0569676642324</v>
      </c>
      <c r="CR95" s="206">
        <f t="shared" si="167"/>
        <v>1153.3900114617329</v>
      </c>
      <c r="CS95" s="206">
        <f t="shared" si="167"/>
        <v>1069.4507840775452</v>
      </c>
      <c r="CT95" s="206">
        <f t="shared" si="167"/>
        <v>1165.0145738790225</v>
      </c>
      <c r="CU95" s="206">
        <f t="shared" si="167"/>
        <v>1304.3118173842447</v>
      </c>
      <c r="CV95" s="206">
        <f t="shared" si="167"/>
        <v>2001.9222535362117</v>
      </c>
      <c r="CW95" s="172"/>
      <c r="CX95" s="206">
        <f t="shared" ref="CX95:DC95" si="168">CX94*1.05</f>
        <v>3576.7732733102371</v>
      </c>
      <c r="CY95" s="206">
        <f t="shared" si="168"/>
        <v>4300.7104958307082</v>
      </c>
      <c r="CZ95" s="206">
        <f t="shared" si="168"/>
        <v>3308.596448055484</v>
      </c>
      <c r="DA95" s="206">
        <f t="shared" si="168"/>
        <v>2108.2797124415529</v>
      </c>
      <c r="DB95" s="206">
        <f t="shared" si="168"/>
        <v>1958.5248655928788</v>
      </c>
      <c r="DC95" s="206">
        <f t="shared" si="168"/>
        <v>2057.8594935104211</v>
      </c>
      <c r="DD95" s="206">
        <f t="shared" ref="DD95:DE95" si="169">DD94*1.05</f>
        <v>1796.4007368947816</v>
      </c>
      <c r="DE95" s="206">
        <f t="shared" si="169"/>
        <v>1667.8724465979687</v>
      </c>
      <c r="DF95" s="206">
        <f t="shared" ref="DF95:DG95" si="170">DF94*1.05</f>
        <v>1828.6643577329614</v>
      </c>
      <c r="DG95" s="206">
        <f t="shared" si="170"/>
        <v>1850.6462671262568</v>
      </c>
      <c r="DH95" s="206">
        <f t="shared" ref="DH95" si="171">DH94*1.05</f>
        <v>1968.5697697466642</v>
      </c>
      <c r="DI95" s="206">
        <f t="shared" ref="DI95:DJ95" si="172">DI94*1.05</f>
        <v>1855.4204145017038</v>
      </c>
      <c r="DJ95" s="204">
        <f t="shared" si="172"/>
        <v>1890.2641031379137</v>
      </c>
      <c r="DK95" s="204">
        <f t="shared" ref="DK95:DL95" si="173">DK94*1.05</f>
        <v>1894.1873225696809</v>
      </c>
      <c r="DL95" s="204">
        <f t="shared" si="173"/>
        <v>1772.3190021616049</v>
      </c>
    </row>
    <row r="96" spans="2:116" s="158" customFormat="1" ht="18" customHeight="1">
      <c r="B96" s="179" t="s">
        <v>121</v>
      </c>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80"/>
      <c r="BF96" s="180"/>
      <c r="BG96" s="180"/>
      <c r="BH96" s="180"/>
      <c r="BI96" s="180"/>
      <c r="BJ96" s="180"/>
      <c r="BK96" s="180"/>
      <c r="BL96" s="180"/>
      <c r="BM96" s="180"/>
      <c r="BN96" s="180"/>
      <c r="BO96" s="180"/>
      <c r="BP96" s="180"/>
      <c r="BQ96" s="180"/>
      <c r="BR96" s="180"/>
      <c r="BS96" s="180"/>
      <c r="BT96" s="180"/>
      <c r="BU96" s="180"/>
      <c r="BV96" s="180"/>
      <c r="BW96" s="180"/>
      <c r="BX96" s="180"/>
      <c r="BY96" s="180"/>
      <c r="BZ96" s="180"/>
      <c r="CA96" s="180"/>
      <c r="CB96" s="180"/>
      <c r="CC96" s="180"/>
      <c r="CD96" s="180"/>
      <c r="CE96" s="180"/>
      <c r="CF96" s="180"/>
      <c r="CG96" s="180"/>
      <c r="CH96" s="180"/>
      <c r="CI96" s="180"/>
      <c r="CJ96" s="180"/>
      <c r="CK96" s="180"/>
      <c r="CL96" s="180"/>
      <c r="CM96" s="180"/>
      <c r="CN96" s="180"/>
      <c r="CO96" s="180"/>
      <c r="CP96" s="180"/>
      <c r="CQ96" s="180"/>
      <c r="CR96" s="180"/>
      <c r="CS96" s="180"/>
      <c r="CT96" s="180"/>
      <c r="CU96" s="180"/>
      <c r="CV96" s="180"/>
      <c r="CW96" s="180"/>
      <c r="CX96" s="180"/>
      <c r="CY96" s="180"/>
      <c r="CZ96" s="162"/>
      <c r="DA96" s="162"/>
      <c r="DB96" s="162"/>
      <c r="DC96" s="162"/>
      <c r="DD96" s="162"/>
      <c r="DE96" s="162"/>
      <c r="DF96" s="166"/>
      <c r="DG96" s="166"/>
      <c r="DH96" s="166"/>
      <c r="DI96" s="166"/>
      <c r="DJ96" s="166"/>
      <c r="DK96" s="166"/>
      <c r="DL96" s="167"/>
    </row>
    <row r="97" spans="2:116" s="160" customFormat="1" ht="10.5" customHeight="1">
      <c r="B97" s="183"/>
    </row>
    <row r="98" spans="2:116" s="182" customFormat="1" ht="10.5" customHeight="1">
      <c r="B98" s="165" t="s">
        <v>91</v>
      </c>
      <c r="C98" s="181"/>
      <c r="D98" s="181"/>
      <c r="E98" s="181"/>
      <c r="F98" s="181"/>
      <c r="G98" s="181"/>
      <c r="H98" s="181"/>
      <c r="I98" s="181"/>
      <c r="J98" s="181"/>
      <c r="K98" s="181"/>
      <c r="L98" s="181"/>
      <c r="M98" s="181"/>
      <c r="N98" s="181"/>
      <c r="O98" s="181"/>
      <c r="P98" s="181"/>
      <c r="Q98" s="166"/>
      <c r="R98" s="166"/>
      <c r="S98" s="166"/>
      <c r="T98" s="166"/>
      <c r="U98" s="166"/>
      <c r="V98" s="166"/>
      <c r="W98" s="166"/>
      <c r="X98" s="166"/>
      <c r="Y98" s="166"/>
      <c r="Z98" s="166"/>
      <c r="AA98" s="166"/>
      <c r="AB98" s="166"/>
      <c r="AC98" s="167"/>
      <c r="AD98" s="169"/>
      <c r="AE98" s="165" t="s">
        <v>92</v>
      </c>
      <c r="AF98" s="181"/>
      <c r="AG98" s="181"/>
      <c r="AH98" s="181"/>
      <c r="AI98" s="181"/>
      <c r="AJ98" s="181"/>
      <c r="AK98" s="181"/>
      <c r="AL98" s="181"/>
      <c r="AM98" s="181"/>
      <c r="AN98" s="181"/>
      <c r="AO98" s="181"/>
      <c r="AP98" s="181"/>
      <c r="AQ98" s="181"/>
      <c r="AR98" s="181"/>
      <c r="AS98" s="181"/>
      <c r="AT98" s="166"/>
      <c r="AU98" s="166"/>
      <c r="AV98" s="166"/>
      <c r="AW98" s="166"/>
      <c r="AX98" s="166"/>
      <c r="AY98" s="166"/>
      <c r="AZ98" s="166"/>
      <c r="BA98" s="166"/>
      <c r="BB98" s="166"/>
      <c r="BC98" s="166"/>
      <c r="BD98" s="166"/>
      <c r="BE98" s="166"/>
      <c r="BF98" s="167"/>
      <c r="BH98" s="165" t="s">
        <v>93</v>
      </c>
      <c r="BI98" s="181"/>
      <c r="BJ98" s="181"/>
      <c r="BK98" s="181"/>
      <c r="BL98" s="181"/>
      <c r="BM98" s="181"/>
      <c r="BN98" s="181"/>
      <c r="BO98" s="181"/>
      <c r="BP98" s="181"/>
      <c r="BQ98" s="181"/>
      <c r="BR98" s="181"/>
      <c r="BS98" s="181"/>
      <c r="BT98" s="181"/>
      <c r="BU98" s="181"/>
      <c r="BV98" s="181"/>
      <c r="BW98" s="166"/>
      <c r="BX98" s="166"/>
      <c r="BY98" s="166"/>
      <c r="BZ98" s="166"/>
      <c r="CA98" s="166"/>
      <c r="CB98" s="166"/>
      <c r="CC98" s="166"/>
      <c r="CD98" s="166"/>
      <c r="CE98" s="166"/>
      <c r="CF98" s="166"/>
      <c r="CG98" s="166"/>
      <c r="CH98" s="166"/>
      <c r="CI98" s="167"/>
      <c r="CJ98" s="169"/>
      <c r="CK98" s="165" t="s">
        <v>94</v>
      </c>
      <c r="CL98" s="181"/>
      <c r="CM98" s="181"/>
      <c r="CN98" s="181"/>
      <c r="CO98" s="181"/>
      <c r="CP98" s="181"/>
      <c r="CQ98" s="181"/>
      <c r="CR98" s="181"/>
      <c r="CS98" s="181"/>
      <c r="CT98" s="181"/>
      <c r="CU98" s="181"/>
      <c r="CV98" s="181"/>
      <c r="CW98" s="181"/>
      <c r="CX98" s="181"/>
      <c r="CY98" s="181"/>
      <c r="CZ98" s="166"/>
      <c r="DA98" s="166"/>
      <c r="DB98" s="162"/>
      <c r="DC98" s="166"/>
      <c r="DD98" s="166"/>
      <c r="DE98" s="166"/>
      <c r="DF98" s="166"/>
      <c r="DG98" s="166"/>
      <c r="DH98" s="166"/>
      <c r="DI98" s="166"/>
      <c r="DJ98" s="166"/>
      <c r="DK98" s="166"/>
      <c r="DL98" s="167"/>
    </row>
    <row r="99" spans="2:116" s="158" customFormat="1" ht="10.5" customHeight="1">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Z99" s="169"/>
      <c r="BA99" s="169"/>
      <c r="BB99" s="169"/>
      <c r="BC99" s="169"/>
      <c r="BD99" s="169"/>
      <c r="BE99" s="169"/>
      <c r="BF99" s="169"/>
      <c r="BH99" s="169"/>
      <c r="BI99" s="169"/>
      <c r="BJ99" s="169"/>
      <c r="BK99" s="169"/>
      <c r="BL99" s="169"/>
      <c r="BM99" s="169"/>
      <c r="BN99" s="169"/>
      <c r="BO99" s="169"/>
      <c r="BP99" s="169"/>
      <c r="BQ99" s="169"/>
      <c r="BR99" s="169"/>
      <c r="BS99" s="169"/>
      <c r="BT99" s="169"/>
      <c r="BU99" s="169"/>
      <c r="BV99" s="169"/>
      <c r="BW99" s="169"/>
      <c r="BX99" s="169"/>
      <c r="BY99" s="169"/>
      <c r="BZ99" s="169"/>
      <c r="CA99" s="169"/>
      <c r="CB99" s="169"/>
      <c r="CC99" s="169"/>
      <c r="CD99" s="169"/>
      <c r="CE99" s="169"/>
      <c r="CF99" s="169"/>
      <c r="CG99" s="169"/>
      <c r="CH99" s="169"/>
      <c r="CI99" s="169"/>
      <c r="CJ99" s="169"/>
      <c r="CK99" s="169"/>
      <c r="CL99" s="169"/>
      <c r="CM99" s="169"/>
      <c r="CN99" s="169"/>
      <c r="CO99" s="169"/>
      <c r="CP99" s="169"/>
      <c r="CQ99" s="169"/>
      <c r="CR99" s="169"/>
      <c r="CS99" s="169"/>
      <c r="CT99" s="169"/>
      <c r="CU99" s="169"/>
      <c r="CV99" s="169"/>
      <c r="CW99" s="169"/>
      <c r="CX99" s="169"/>
      <c r="CY99" s="169"/>
      <c r="CZ99" s="169"/>
      <c r="DA99" s="169"/>
      <c r="DB99" s="169"/>
      <c r="DC99" s="169"/>
      <c r="DF99" s="169"/>
      <c r="DG99" s="169"/>
    </row>
    <row r="100" spans="2:116" s="158" customFormat="1" ht="38.25" customHeight="1">
      <c r="B100" s="170" t="s">
        <v>175</v>
      </c>
      <c r="C100" s="171" t="s">
        <v>176</v>
      </c>
      <c r="D100" s="171" t="s">
        <v>177</v>
      </c>
      <c r="E100" s="171" t="s">
        <v>178</v>
      </c>
      <c r="F100" s="171" t="s">
        <v>179</v>
      </c>
      <c r="G100" s="171" t="s">
        <v>180</v>
      </c>
      <c r="H100" s="171" t="s">
        <v>181</v>
      </c>
      <c r="I100" s="171" t="s">
        <v>182</v>
      </c>
      <c r="J100" s="171" t="s">
        <v>183</v>
      </c>
      <c r="K100" s="171" t="s">
        <v>184</v>
      </c>
      <c r="L100" s="171" t="s">
        <v>185</v>
      </c>
      <c r="M100" s="171" t="s">
        <v>186</v>
      </c>
      <c r="N100" s="172"/>
      <c r="O100" s="171" t="s">
        <v>187</v>
      </c>
      <c r="P100" s="171" t="s">
        <v>188</v>
      </c>
      <c r="Q100" s="171" t="s">
        <v>189</v>
      </c>
      <c r="R100" s="173" t="s">
        <v>190</v>
      </c>
      <c r="S100" s="173" t="s">
        <v>191</v>
      </c>
      <c r="T100" s="173" t="s">
        <v>192</v>
      </c>
      <c r="U100" s="173" t="s">
        <v>146</v>
      </c>
      <c r="V100" s="173" t="s">
        <v>147</v>
      </c>
      <c r="W100" s="173" t="s">
        <v>193</v>
      </c>
      <c r="X100" s="173" t="s">
        <v>194</v>
      </c>
      <c r="Y100" s="171" t="s">
        <v>195</v>
      </c>
      <c r="Z100" s="173" t="s">
        <v>196</v>
      </c>
      <c r="AA100" s="173" t="s">
        <v>197</v>
      </c>
      <c r="AB100" s="173" t="s">
        <v>198</v>
      </c>
      <c r="AC100" s="171" t="s">
        <v>199</v>
      </c>
      <c r="AD100" s="144"/>
      <c r="AE100" s="170" t="s">
        <v>175</v>
      </c>
      <c r="AF100" s="171" t="s">
        <v>176</v>
      </c>
      <c r="AG100" s="171" t="s">
        <v>177</v>
      </c>
      <c r="AH100" s="171" t="s">
        <v>178</v>
      </c>
      <c r="AI100" s="171" t="s">
        <v>179</v>
      </c>
      <c r="AJ100" s="171" t="s">
        <v>180</v>
      </c>
      <c r="AK100" s="171" t="s">
        <v>181</v>
      </c>
      <c r="AL100" s="171" t="s">
        <v>182</v>
      </c>
      <c r="AM100" s="171" t="s">
        <v>183</v>
      </c>
      <c r="AN100" s="171" t="s">
        <v>184</v>
      </c>
      <c r="AO100" s="171" t="s">
        <v>185</v>
      </c>
      <c r="AP100" s="171" t="s">
        <v>186</v>
      </c>
      <c r="AQ100" s="172"/>
      <c r="AR100" s="171" t="s">
        <v>187</v>
      </c>
      <c r="AS100" s="171" t="s">
        <v>188</v>
      </c>
      <c r="AT100" s="171" t="s">
        <v>189</v>
      </c>
      <c r="AU100" s="173" t="s">
        <v>190</v>
      </c>
      <c r="AV100" s="173" t="s">
        <v>191</v>
      </c>
      <c r="AW100" s="173" t="s">
        <v>192</v>
      </c>
      <c r="AX100" s="173" t="s">
        <v>146</v>
      </c>
      <c r="AY100" s="173" t="s">
        <v>147</v>
      </c>
      <c r="AZ100" s="173" t="s">
        <v>193</v>
      </c>
      <c r="BA100" s="173" t="s">
        <v>194</v>
      </c>
      <c r="BB100" s="171" t="s">
        <v>195</v>
      </c>
      <c r="BC100" s="173" t="s">
        <v>196</v>
      </c>
      <c r="BD100" s="173" t="s">
        <v>197</v>
      </c>
      <c r="BE100" s="173" t="s">
        <v>198</v>
      </c>
      <c r="BF100" s="171" t="s">
        <v>199</v>
      </c>
      <c r="BH100" s="170" t="s">
        <v>175</v>
      </c>
      <c r="BI100" s="171" t="s">
        <v>176</v>
      </c>
      <c r="BJ100" s="171" t="s">
        <v>177</v>
      </c>
      <c r="BK100" s="171" t="s">
        <v>178</v>
      </c>
      <c r="BL100" s="171" t="s">
        <v>179</v>
      </c>
      <c r="BM100" s="171" t="s">
        <v>180</v>
      </c>
      <c r="BN100" s="171" t="s">
        <v>181</v>
      </c>
      <c r="BO100" s="171" t="s">
        <v>182</v>
      </c>
      <c r="BP100" s="171" t="s">
        <v>183</v>
      </c>
      <c r="BQ100" s="171" t="s">
        <v>184</v>
      </c>
      <c r="BR100" s="171" t="s">
        <v>185</v>
      </c>
      <c r="BS100" s="171" t="s">
        <v>186</v>
      </c>
      <c r="BT100" s="172"/>
      <c r="BU100" s="171" t="s">
        <v>187</v>
      </c>
      <c r="BV100" s="171" t="s">
        <v>188</v>
      </c>
      <c r="BW100" s="171" t="s">
        <v>189</v>
      </c>
      <c r="BX100" s="173" t="s">
        <v>190</v>
      </c>
      <c r="BY100" s="173" t="s">
        <v>191</v>
      </c>
      <c r="BZ100" s="173" t="s">
        <v>192</v>
      </c>
      <c r="CA100" s="173" t="s">
        <v>146</v>
      </c>
      <c r="CB100" s="173" t="s">
        <v>147</v>
      </c>
      <c r="CC100" s="173" t="s">
        <v>193</v>
      </c>
      <c r="CD100" s="173" t="s">
        <v>194</v>
      </c>
      <c r="CE100" s="171" t="s">
        <v>195</v>
      </c>
      <c r="CF100" s="173" t="s">
        <v>196</v>
      </c>
      <c r="CG100" s="173" t="s">
        <v>197</v>
      </c>
      <c r="CH100" s="173" t="s">
        <v>198</v>
      </c>
      <c r="CI100" s="171" t="s">
        <v>199</v>
      </c>
      <c r="CJ100" s="144"/>
      <c r="CK100" s="170" t="s">
        <v>175</v>
      </c>
      <c r="CL100" s="171" t="s">
        <v>176</v>
      </c>
      <c r="CM100" s="171" t="s">
        <v>177</v>
      </c>
      <c r="CN100" s="171" t="s">
        <v>178</v>
      </c>
      <c r="CO100" s="171" t="s">
        <v>179</v>
      </c>
      <c r="CP100" s="171" t="s">
        <v>180</v>
      </c>
      <c r="CQ100" s="171" t="s">
        <v>181</v>
      </c>
      <c r="CR100" s="171" t="s">
        <v>182</v>
      </c>
      <c r="CS100" s="171" t="s">
        <v>183</v>
      </c>
      <c r="CT100" s="171" t="s">
        <v>184</v>
      </c>
      <c r="CU100" s="171" t="s">
        <v>185</v>
      </c>
      <c r="CV100" s="171" t="s">
        <v>186</v>
      </c>
      <c r="CW100" s="172"/>
      <c r="CX100" s="171" t="s">
        <v>187</v>
      </c>
      <c r="CY100" s="171" t="s">
        <v>188</v>
      </c>
      <c r="CZ100" s="171" t="s">
        <v>189</v>
      </c>
      <c r="DA100" s="173" t="s">
        <v>190</v>
      </c>
      <c r="DB100" s="173" t="s">
        <v>191</v>
      </c>
      <c r="DC100" s="173" t="s">
        <v>192</v>
      </c>
      <c r="DD100" s="173" t="s">
        <v>146</v>
      </c>
      <c r="DE100" s="173" t="s">
        <v>147</v>
      </c>
      <c r="DF100" s="173" t="s">
        <v>193</v>
      </c>
      <c r="DG100" s="173" t="s">
        <v>194</v>
      </c>
      <c r="DH100" s="171" t="s">
        <v>195</v>
      </c>
      <c r="DI100" s="173" t="s">
        <v>196</v>
      </c>
      <c r="DJ100" s="173" t="s">
        <v>197</v>
      </c>
      <c r="DK100" s="173" t="s">
        <v>198</v>
      </c>
      <c r="DL100" s="171" t="s">
        <v>199</v>
      </c>
    </row>
    <row r="101" spans="2:116" s="158" customFormat="1" ht="10.5" customHeight="1">
      <c r="B101" s="174" t="s">
        <v>200</v>
      </c>
      <c r="C101" s="204" t="str">
        <f>'1b Historical level tables'!C94</f>
        <v>-</v>
      </c>
      <c r="D101" s="204" t="str">
        <f>'1b Historical level tables'!D94</f>
        <v>-</v>
      </c>
      <c r="E101" s="204" t="str">
        <f>'1b Historical level tables'!E94</f>
        <v>-</v>
      </c>
      <c r="F101" s="204" t="str">
        <f>'1b Historical level tables'!F94</f>
        <v>-</v>
      </c>
      <c r="G101" s="204" t="str">
        <f>'1b Historical level tables'!G94</f>
        <v>-</v>
      </c>
      <c r="H101" s="204" t="str">
        <f>'1b Historical level tables'!H94</f>
        <v>-</v>
      </c>
      <c r="I101" s="204" t="str">
        <f>'1b Historical level tables'!I94</f>
        <v>-</v>
      </c>
      <c r="J101" s="204" t="str">
        <f>'1b Historical level tables'!J94</f>
        <v>-</v>
      </c>
      <c r="K101" s="204" t="str">
        <f>'1b Historical level tables'!K94</f>
        <v>-</v>
      </c>
      <c r="L101" s="204" t="str">
        <f>'1b Historical level tables'!L94</f>
        <v>-</v>
      </c>
      <c r="M101" s="204" t="str">
        <f>'1b Historical level tables'!M94</f>
        <v>-</v>
      </c>
      <c r="N101" s="172"/>
      <c r="O101" s="204" t="str">
        <f>'1b Historical level tables'!O94</f>
        <v>-</v>
      </c>
      <c r="P101" s="204" t="str">
        <f>'1b Historical level tables'!P94</f>
        <v>-</v>
      </c>
      <c r="Q101" s="204" t="str">
        <f>'1b Historical level tables'!Q94</f>
        <v>-</v>
      </c>
      <c r="R101" s="204" t="str">
        <f>'1b Historical level tables'!R94</f>
        <v>-</v>
      </c>
      <c r="S101" s="204" t="str">
        <f>'1b Historical level tables'!S94</f>
        <v>-</v>
      </c>
      <c r="T101" s="204" t="str">
        <f>'1b Historical level tables'!T94</f>
        <v>-</v>
      </c>
      <c r="U101" s="204" t="str">
        <f>'1b Historical level tables'!U94</f>
        <v>-</v>
      </c>
      <c r="V101" s="204" t="str">
        <f>'1b Historical level tables'!V94</f>
        <v>-</v>
      </c>
      <c r="W101" s="204" t="str">
        <f>'1b Historical level tables'!W94</f>
        <v>-</v>
      </c>
      <c r="X101" s="204" t="str">
        <f>'1b Historical level tables'!X94</f>
        <v>-</v>
      </c>
      <c r="Y101" s="204" t="str">
        <f>'1b Historical level tables'!Y94</f>
        <v>-</v>
      </c>
      <c r="Z101" s="204" t="str">
        <f>'1b Historical level tables'!Z94</f>
        <v>-</v>
      </c>
      <c r="AA101" s="204" t="str">
        <f>'1b Historical level tables'!AA94</f>
        <v>-</v>
      </c>
      <c r="AB101" s="204" t="str">
        <f>'1b Historical level tables'!AB94</f>
        <v>-</v>
      </c>
      <c r="AC101" s="204" t="str">
        <f>'1b Historical level tables'!AC94</f>
        <v>-</v>
      </c>
      <c r="AD101" s="144"/>
      <c r="AE101" s="174" t="s">
        <v>200</v>
      </c>
      <c r="AF101" s="204" t="str">
        <f>'1b Historical level tables'!AF94</f>
        <v>-</v>
      </c>
      <c r="AG101" s="204" t="str">
        <f>'1b Historical level tables'!AG94</f>
        <v>-</v>
      </c>
      <c r="AH101" s="204" t="str">
        <f>'1b Historical level tables'!AH94</f>
        <v>-</v>
      </c>
      <c r="AI101" s="204" t="str">
        <f>'1b Historical level tables'!AI94</f>
        <v>-</v>
      </c>
      <c r="AJ101" s="204" t="str">
        <f>'1b Historical level tables'!AJ94</f>
        <v>-</v>
      </c>
      <c r="AK101" s="204" t="str">
        <f>'1b Historical level tables'!AK94</f>
        <v>-</v>
      </c>
      <c r="AL101" s="204" t="str">
        <f>'1b Historical level tables'!AL94</f>
        <v>-</v>
      </c>
      <c r="AM101" s="204" t="str">
        <f>'1b Historical level tables'!AM94</f>
        <v>-</v>
      </c>
      <c r="AN101" s="204" t="str">
        <f>'1b Historical level tables'!AN94</f>
        <v>-</v>
      </c>
      <c r="AO101" s="204" t="str">
        <f>'1b Historical level tables'!AO94</f>
        <v>-</v>
      </c>
      <c r="AP101" s="204" t="str">
        <f>'1b Historical level tables'!AP94</f>
        <v>-</v>
      </c>
      <c r="AQ101" s="172"/>
      <c r="AR101" s="204" t="str">
        <f>'1b Historical level tables'!AR94</f>
        <v>-</v>
      </c>
      <c r="AS101" s="204" t="str">
        <f>'1b Historical level tables'!AS94</f>
        <v>-</v>
      </c>
      <c r="AT101" s="204" t="str">
        <f>'1b Historical level tables'!AT94</f>
        <v>-</v>
      </c>
      <c r="AU101" s="204" t="str">
        <f>'1b Historical level tables'!AU94</f>
        <v>-</v>
      </c>
      <c r="AV101" s="204" t="str">
        <f>'1b Historical level tables'!AV94</f>
        <v>-</v>
      </c>
      <c r="AW101" s="204" t="str">
        <f>'1b Historical level tables'!AW94</f>
        <v>-</v>
      </c>
      <c r="AX101" s="204" t="str">
        <f>'1b Historical level tables'!AX94</f>
        <v>-</v>
      </c>
      <c r="AY101" s="204" t="str">
        <f>'1b Historical level tables'!AY94</f>
        <v>-</v>
      </c>
      <c r="AZ101" s="204" t="str">
        <f>'1b Historical level tables'!AZ94</f>
        <v>-</v>
      </c>
      <c r="BA101" s="204" t="str">
        <f>'1b Historical level tables'!BA94</f>
        <v>-</v>
      </c>
      <c r="BB101" s="204" t="str">
        <f>'1b Historical level tables'!BB94</f>
        <v>-</v>
      </c>
      <c r="BC101" s="204" t="str">
        <f>'1b Historical level tables'!BC94</f>
        <v>-</v>
      </c>
      <c r="BD101" s="204" t="str">
        <f>'1b Historical level tables'!BD94</f>
        <v>-</v>
      </c>
      <c r="BE101" s="204" t="str">
        <f>'1b Historical level tables'!BE94</f>
        <v>-</v>
      </c>
      <c r="BF101" s="204" t="str">
        <f>'1b Historical level tables'!BF94</f>
        <v>-</v>
      </c>
      <c r="BH101" s="174" t="s">
        <v>200</v>
      </c>
      <c r="BI101" s="204" t="str">
        <f>'1b Historical level tables'!BI94</f>
        <v>-</v>
      </c>
      <c r="BJ101" s="204" t="str">
        <f>'1b Historical level tables'!BJ94</f>
        <v>-</v>
      </c>
      <c r="BK101" s="204" t="str">
        <f>'1b Historical level tables'!BK94</f>
        <v>-</v>
      </c>
      <c r="BL101" s="204" t="str">
        <f>'1b Historical level tables'!BL94</f>
        <v>-</v>
      </c>
      <c r="BM101" s="204" t="str">
        <f>'1b Historical level tables'!BM94</f>
        <v>-</v>
      </c>
      <c r="BN101" s="204" t="str">
        <f>'1b Historical level tables'!BN94</f>
        <v>-</v>
      </c>
      <c r="BO101" s="204" t="str">
        <f>'1b Historical level tables'!BO94</f>
        <v>-</v>
      </c>
      <c r="BP101" s="204" t="str">
        <f>'1b Historical level tables'!BP94</f>
        <v>-</v>
      </c>
      <c r="BQ101" s="204" t="str">
        <f>'1b Historical level tables'!BQ94</f>
        <v>-</v>
      </c>
      <c r="BR101" s="204" t="str">
        <f>'1b Historical level tables'!BR94</f>
        <v>-</v>
      </c>
      <c r="BS101" s="204" t="str">
        <f>'1b Historical level tables'!BS94</f>
        <v>-</v>
      </c>
      <c r="BT101" s="172"/>
      <c r="BU101" s="204" t="str">
        <f>'1b Historical level tables'!BU94</f>
        <v>-</v>
      </c>
      <c r="BV101" s="204" t="str">
        <f>'1b Historical level tables'!BV94</f>
        <v>-</v>
      </c>
      <c r="BW101" s="204" t="str">
        <f>'1b Historical level tables'!BW94</f>
        <v>-</v>
      </c>
      <c r="BX101" s="204" t="str">
        <f>'1b Historical level tables'!BX94</f>
        <v>-</v>
      </c>
      <c r="BY101" s="204" t="str">
        <f>'1b Historical level tables'!BY94</f>
        <v>-</v>
      </c>
      <c r="BZ101" s="204" t="str">
        <f>'1b Historical level tables'!BZ94</f>
        <v>-</v>
      </c>
      <c r="CA101" s="204" t="str">
        <f>'1b Historical level tables'!CA94</f>
        <v>-</v>
      </c>
      <c r="CB101" s="204" t="str">
        <f>'1b Historical level tables'!CB94</f>
        <v>-</v>
      </c>
      <c r="CC101" s="204" t="str">
        <f>'1b Historical level tables'!CC94</f>
        <v>-</v>
      </c>
      <c r="CD101" s="204" t="str">
        <f>'1b Historical level tables'!CD94</f>
        <v>-</v>
      </c>
      <c r="CE101" s="204" t="str">
        <f>'1b Historical level tables'!CE94</f>
        <v>-</v>
      </c>
      <c r="CF101" s="204" t="str">
        <f>'1b Historical level tables'!CF94</f>
        <v>-</v>
      </c>
      <c r="CG101" s="204" t="str">
        <f>'1b Historical level tables'!CG94</f>
        <v>-</v>
      </c>
      <c r="CH101" s="204" t="str">
        <f>'1b Historical level tables'!CH94</f>
        <v>-</v>
      </c>
      <c r="CI101" s="204" t="str">
        <f>'1b Historical level tables'!CI94</f>
        <v>-</v>
      </c>
      <c r="CJ101" s="144"/>
      <c r="CK101" s="174" t="s">
        <v>200</v>
      </c>
      <c r="CL101" s="204" t="str">
        <f t="shared" ref="CL101:CV101" si="174">IFERROR(C101+BI101,"-")</f>
        <v>-</v>
      </c>
      <c r="CM101" s="204" t="str">
        <f t="shared" si="174"/>
        <v>-</v>
      </c>
      <c r="CN101" s="204" t="str">
        <f t="shared" si="174"/>
        <v>-</v>
      </c>
      <c r="CO101" s="204" t="str">
        <f t="shared" si="174"/>
        <v>-</v>
      </c>
      <c r="CP101" s="204" t="str">
        <f t="shared" si="174"/>
        <v>-</v>
      </c>
      <c r="CQ101" s="204" t="str">
        <f t="shared" si="174"/>
        <v>-</v>
      </c>
      <c r="CR101" s="204" t="str">
        <f t="shared" si="174"/>
        <v>-</v>
      </c>
      <c r="CS101" s="204" t="str">
        <f t="shared" si="174"/>
        <v>-</v>
      </c>
      <c r="CT101" s="204" t="str">
        <f t="shared" si="174"/>
        <v>-</v>
      </c>
      <c r="CU101" s="204" t="str">
        <f t="shared" si="174"/>
        <v>-</v>
      </c>
      <c r="CV101" s="204" t="str">
        <f t="shared" si="174"/>
        <v>-</v>
      </c>
      <c r="CW101" s="172"/>
      <c r="CX101" s="204" t="str">
        <f t="shared" ref="CX101:CX116" si="175">IFERROR(O101+BU101,"-")</f>
        <v>-</v>
      </c>
      <c r="CY101" s="204" t="str">
        <f t="shared" ref="CY101:CY116" si="176">IFERROR(P101+BV101,"-")</f>
        <v>-</v>
      </c>
      <c r="CZ101" s="204" t="str">
        <f t="shared" ref="CZ101:CZ116" si="177">IFERROR(Q101+BW101,"-")</f>
        <v>-</v>
      </c>
      <c r="DA101" s="204" t="str">
        <f t="shared" ref="DA101:DA116" si="178">IFERROR(R101+BX101,"-")</f>
        <v>-</v>
      </c>
      <c r="DB101" s="204" t="str">
        <f t="shared" ref="DB101:DB116" si="179">IFERROR(S101+BY101,"-")</f>
        <v>-</v>
      </c>
      <c r="DC101" s="204" t="str">
        <f t="shared" ref="DC101:DC116" si="180">IFERROR(T101+BZ101,"-")</f>
        <v>-</v>
      </c>
      <c r="DD101" s="204" t="str">
        <f t="shared" ref="DD101:DD116" si="181">IFERROR(U101+CA101,"-")</f>
        <v>-</v>
      </c>
      <c r="DE101" s="204" t="str">
        <f t="shared" ref="DE101:DE116" si="182">IFERROR(V101+CB101,"-")</f>
        <v>-</v>
      </c>
      <c r="DF101" s="204" t="str">
        <f t="shared" ref="DF101:DF116" si="183">IFERROR(W101+CC101,"-")</f>
        <v>-</v>
      </c>
      <c r="DG101" s="204" t="str">
        <f t="shared" ref="DG101:DG116" si="184">IFERROR(X101+CD101,"-")</f>
        <v>-</v>
      </c>
      <c r="DH101" s="204" t="str">
        <f t="shared" ref="DH101:DH116" si="185">IFERROR(Y101+CE101,"-")</f>
        <v>-</v>
      </c>
      <c r="DI101" s="204" t="str">
        <f t="shared" ref="DI101:DI116" si="186">IFERROR(Z101+CF101,"-")</f>
        <v>-</v>
      </c>
      <c r="DJ101" s="204" t="str">
        <f t="shared" ref="DJ101:DJ116" si="187">IFERROR(AA101+CG101,"-")</f>
        <v>-</v>
      </c>
      <c r="DK101" s="204" t="str">
        <f t="shared" ref="DK101:DL116" si="188">IFERROR(AB101+CH101,"-")</f>
        <v>-</v>
      </c>
      <c r="DL101" s="204" t="str">
        <f t="shared" si="188"/>
        <v>-</v>
      </c>
    </row>
    <row r="102" spans="2:116" s="158" customFormat="1" ht="10.5" customHeight="1">
      <c r="B102" s="174" t="s">
        <v>201</v>
      </c>
      <c r="C102" s="204" t="str">
        <f>'1b Historical level tables'!C95</f>
        <v>-</v>
      </c>
      <c r="D102" s="204" t="str">
        <f>'1b Historical level tables'!D95</f>
        <v>-</v>
      </c>
      <c r="E102" s="204" t="str">
        <f>'1b Historical level tables'!E95</f>
        <v>-</v>
      </c>
      <c r="F102" s="204" t="str">
        <f>'1b Historical level tables'!F95</f>
        <v>-</v>
      </c>
      <c r="G102" s="204" t="str">
        <f>'1b Historical level tables'!G95</f>
        <v>-</v>
      </c>
      <c r="H102" s="204" t="str">
        <f>'1b Historical level tables'!H95</f>
        <v>-</v>
      </c>
      <c r="I102" s="204" t="str">
        <f>'1b Historical level tables'!I95</f>
        <v>-</v>
      </c>
      <c r="J102" s="204" t="str">
        <f>'1b Historical level tables'!J95</f>
        <v>-</v>
      </c>
      <c r="K102" s="204" t="str">
        <f>'1b Historical level tables'!K95</f>
        <v>-</v>
      </c>
      <c r="L102" s="204" t="str">
        <f>'1b Historical level tables'!L95</f>
        <v>-</v>
      </c>
      <c r="M102" s="204" t="str">
        <f>'1b Historical level tables'!M95</f>
        <v>-</v>
      </c>
      <c r="N102" s="172"/>
      <c r="O102" s="204" t="str">
        <f>'1b Historical level tables'!O95</f>
        <v>-</v>
      </c>
      <c r="P102" s="204" t="str">
        <f>'1b Historical level tables'!P95</f>
        <v>-</v>
      </c>
      <c r="Q102" s="204" t="str">
        <f>'1b Historical level tables'!Q95</f>
        <v>-</v>
      </c>
      <c r="R102" s="204" t="str">
        <f>'1b Historical level tables'!R95</f>
        <v>-</v>
      </c>
      <c r="S102" s="204" t="str">
        <f>'1b Historical level tables'!S95</f>
        <v>-</v>
      </c>
      <c r="T102" s="204" t="str">
        <f>'1b Historical level tables'!T95</f>
        <v>-</v>
      </c>
      <c r="U102" s="204" t="str">
        <f>'1b Historical level tables'!U95</f>
        <v>-</v>
      </c>
      <c r="V102" s="204" t="str">
        <f>'1b Historical level tables'!V95</f>
        <v>-</v>
      </c>
      <c r="W102" s="204" t="str">
        <f>'1b Historical level tables'!W95</f>
        <v>-</v>
      </c>
      <c r="X102" s="204" t="str">
        <f>'1b Historical level tables'!X95</f>
        <v>-</v>
      </c>
      <c r="Y102" s="204" t="str">
        <f>'1b Historical level tables'!Y95</f>
        <v>-</v>
      </c>
      <c r="Z102" s="204" t="str">
        <f>'1b Historical level tables'!Z95</f>
        <v>-</v>
      </c>
      <c r="AA102" s="204" t="str">
        <f>'1b Historical level tables'!AA95</f>
        <v>-</v>
      </c>
      <c r="AB102" s="204" t="str">
        <f>'1b Historical level tables'!AB95</f>
        <v>-</v>
      </c>
      <c r="AC102" s="204" t="str">
        <f>'1b Historical level tables'!AC95</f>
        <v>-</v>
      </c>
      <c r="AD102" s="144"/>
      <c r="AE102" s="174" t="s">
        <v>201</v>
      </c>
      <c r="AF102" s="204" t="str">
        <f>'1b Historical level tables'!AF95</f>
        <v>-</v>
      </c>
      <c r="AG102" s="204" t="str">
        <f>'1b Historical level tables'!AG95</f>
        <v>-</v>
      </c>
      <c r="AH102" s="204" t="str">
        <f>'1b Historical level tables'!AH95</f>
        <v>-</v>
      </c>
      <c r="AI102" s="204" t="str">
        <f>'1b Historical level tables'!AI95</f>
        <v>-</v>
      </c>
      <c r="AJ102" s="204" t="str">
        <f>'1b Historical level tables'!AJ95</f>
        <v>-</v>
      </c>
      <c r="AK102" s="204" t="str">
        <f>'1b Historical level tables'!AK95</f>
        <v>-</v>
      </c>
      <c r="AL102" s="204" t="str">
        <f>'1b Historical level tables'!AL95</f>
        <v>-</v>
      </c>
      <c r="AM102" s="204" t="str">
        <f>'1b Historical level tables'!AM95</f>
        <v>-</v>
      </c>
      <c r="AN102" s="204" t="str">
        <f>'1b Historical level tables'!AN95</f>
        <v>-</v>
      </c>
      <c r="AO102" s="204" t="str">
        <f>'1b Historical level tables'!AO95</f>
        <v>-</v>
      </c>
      <c r="AP102" s="204" t="str">
        <f>'1b Historical level tables'!AP95</f>
        <v>-</v>
      </c>
      <c r="AQ102" s="172"/>
      <c r="AR102" s="204" t="str">
        <f>'1b Historical level tables'!AR95</f>
        <v>-</v>
      </c>
      <c r="AS102" s="204" t="str">
        <f>'1b Historical level tables'!AS95</f>
        <v>-</v>
      </c>
      <c r="AT102" s="204" t="str">
        <f>'1b Historical level tables'!AT95</f>
        <v>-</v>
      </c>
      <c r="AU102" s="204" t="str">
        <f>'1b Historical level tables'!AU95</f>
        <v>-</v>
      </c>
      <c r="AV102" s="204" t="str">
        <f>'1b Historical level tables'!AV95</f>
        <v>-</v>
      </c>
      <c r="AW102" s="204" t="str">
        <f>'1b Historical level tables'!AW95</f>
        <v>-</v>
      </c>
      <c r="AX102" s="204" t="str">
        <f>'1b Historical level tables'!AX95</f>
        <v>-</v>
      </c>
      <c r="AY102" s="204" t="str">
        <f>'1b Historical level tables'!AY95</f>
        <v>-</v>
      </c>
      <c r="AZ102" s="204" t="str">
        <f>'1b Historical level tables'!AZ95</f>
        <v>-</v>
      </c>
      <c r="BA102" s="204" t="str">
        <f>'1b Historical level tables'!BA95</f>
        <v>-</v>
      </c>
      <c r="BB102" s="204" t="str">
        <f>'1b Historical level tables'!BB95</f>
        <v>-</v>
      </c>
      <c r="BC102" s="204" t="str">
        <f>'1b Historical level tables'!BC95</f>
        <v>-</v>
      </c>
      <c r="BD102" s="204" t="str">
        <f>'1b Historical level tables'!BD95</f>
        <v>-</v>
      </c>
      <c r="BE102" s="204" t="str">
        <f>'1b Historical level tables'!BE95</f>
        <v>-</v>
      </c>
      <c r="BF102" s="204" t="str">
        <f>'1b Historical level tables'!BF95</f>
        <v>-</v>
      </c>
      <c r="BH102" s="174" t="s">
        <v>201</v>
      </c>
      <c r="BI102" s="204">
        <f>'1b Historical level tables'!BI95</f>
        <v>0</v>
      </c>
      <c r="BJ102" s="204">
        <f>'1b Historical level tables'!BJ95</f>
        <v>0</v>
      </c>
      <c r="BK102" s="204">
        <f>'1b Historical level tables'!BK95</f>
        <v>0</v>
      </c>
      <c r="BL102" s="204">
        <f>'1b Historical level tables'!BL95</f>
        <v>0</v>
      </c>
      <c r="BM102" s="204">
        <f>'1b Historical level tables'!BM95</f>
        <v>0</v>
      </c>
      <c r="BN102" s="204">
        <f>'1b Historical level tables'!BN95</f>
        <v>0</v>
      </c>
      <c r="BO102" s="204">
        <f>'1b Historical level tables'!BO95</f>
        <v>0</v>
      </c>
      <c r="BP102" s="204">
        <f>'1b Historical level tables'!BP95</f>
        <v>0</v>
      </c>
      <c r="BQ102" s="204">
        <f>'1b Historical level tables'!BQ95</f>
        <v>0</v>
      </c>
      <c r="BR102" s="204">
        <f>'1b Historical level tables'!BR95</f>
        <v>0</v>
      </c>
      <c r="BS102" s="204">
        <f>'1b Historical level tables'!BS95</f>
        <v>0</v>
      </c>
      <c r="BT102" s="172"/>
      <c r="BU102" s="204">
        <f>'1b Historical level tables'!BU95</f>
        <v>0</v>
      </c>
      <c r="BV102" s="204">
        <f>'1b Historical level tables'!BV95</f>
        <v>0</v>
      </c>
      <c r="BW102" s="204">
        <f>'1b Historical level tables'!BW95</f>
        <v>0</v>
      </c>
      <c r="BX102" s="204">
        <f>'1b Historical level tables'!BX95</f>
        <v>0</v>
      </c>
      <c r="BY102" s="204">
        <f>'1b Historical level tables'!BY95</f>
        <v>0</v>
      </c>
      <c r="BZ102" s="204">
        <f>'1b Historical level tables'!BZ95</f>
        <v>0</v>
      </c>
      <c r="CA102" s="204">
        <f>'1b Historical level tables'!CA95</f>
        <v>0</v>
      </c>
      <c r="CB102" s="204">
        <f>'1b Historical level tables'!CB95</f>
        <v>0</v>
      </c>
      <c r="CC102" s="204">
        <f>'1b Historical level tables'!CC95</f>
        <v>0</v>
      </c>
      <c r="CD102" s="204">
        <f>'1b Historical level tables'!CD95</f>
        <v>0</v>
      </c>
      <c r="CE102" s="204">
        <f>'1b Historical level tables'!CE95</f>
        <v>0</v>
      </c>
      <c r="CF102" s="204">
        <f>'1b Historical level tables'!CF95</f>
        <v>0</v>
      </c>
      <c r="CG102" s="204">
        <f>'1b Historical level tables'!CG95</f>
        <v>0</v>
      </c>
      <c r="CH102" s="204">
        <f>'1b Historical level tables'!CH95</f>
        <v>0</v>
      </c>
      <c r="CI102" s="204">
        <f>'1b Historical level tables'!CI95</f>
        <v>0</v>
      </c>
      <c r="CJ102" s="144"/>
      <c r="CK102" s="174" t="s">
        <v>201</v>
      </c>
      <c r="CL102" s="204" t="str">
        <f t="shared" ref="CL102:CL116" si="189">IFERROR(C102+BI102,"-")</f>
        <v>-</v>
      </c>
      <c r="CM102" s="204" t="str">
        <f t="shared" ref="CM102:CM116" si="190">IFERROR(D102+BJ102,"-")</f>
        <v>-</v>
      </c>
      <c r="CN102" s="204" t="str">
        <f t="shared" ref="CN102:CN116" si="191">IFERROR(E102+BK102,"-")</f>
        <v>-</v>
      </c>
      <c r="CO102" s="204" t="str">
        <f t="shared" ref="CO102:CO116" si="192">IFERROR(F102+BL102,"-")</f>
        <v>-</v>
      </c>
      <c r="CP102" s="204" t="str">
        <f t="shared" ref="CP102:CP116" si="193">IFERROR(G102+BM102,"-")</f>
        <v>-</v>
      </c>
      <c r="CQ102" s="204" t="str">
        <f t="shared" ref="CQ102:CQ116" si="194">IFERROR(H102+BN102,"-")</f>
        <v>-</v>
      </c>
      <c r="CR102" s="204" t="str">
        <f t="shared" ref="CR102:CR116" si="195">IFERROR(I102+BO102,"-")</f>
        <v>-</v>
      </c>
      <c r="CS102" s="204" t="str">
        <f t="shared" ref="CS102:CS116" si="196">IFERROR(J102+BP102,"-")</f>
        <v>-</v>
      </c>
      <c r="CT102" s="204" t="str">
        <f t="shared" ref="CT102:CT116" si="197">IFERROR(K102+BQ102,"-")</f>
        <v>-</v>
      </c>
      <c r="CU102" s="204" t="str">
        <f t="shared" ref="CU102:CU116" si="198">IFERROR(L102+BR102,"-")</f>
        <v>-</v>
      </c>
      <c r="CV102" s="204" t="str">
        <f t="shared" ref="CV102:CV116" si="199">IFERROR(M102+BS102,"-")</f>
        <v>-</v>
      </c>
      <c r="CW102" s="172"/>
      <c r="CX102" s="204" t="str">
        <f t="shared" si="175"/>
        <v>-</v>
      </c>
      <c r="CY102" s="204" t="str">
        <f t="shared" si="176"/>
        <v>-</v>
      </c>
      <c r="CZ102" s="204" t="str">
        <f t="shared" si="177"/>
        <v>-</v>
      </c>
      <c r="DA102" s="204" t="str">
        <f t="shared" si="178"/>
        <v>-</v>
      </c>
      <c r="DB102" s="204" t="str">
        <f t="shared" si="179"/>
        <v>-</v>
      </c>
      <c r="DC102" s="204" t="str">
        <f t="shared" si="180"/>
        <v>-</v>
      </c>
      <c r="DD102" s="204" t="str">
        <f t="shared" si="181"/>
        <v>-</v>
      </c>
      <c r="DE102" s="204" t="str">
        <f t="shared" si="182"/>
        <v>-</v>
      </c>
      <c r="DF102" s="204" t="str">
        <f t="shared" si="183"/>
        <v>-</v>
      </c>
      <c r="DG102" s="204" t="str">
        <f t="shared" si="184"/>
        <v>-</v>
      </c>
      <c r="DH102" s="204" t="str">
        <f t="shared" si="185"/>
        <v>-</v>
      </c>
      <c r="DI102" s="204" t="str">
        <f t="shared" si="186"/>
        <v>-</v>
      </c>
      <c r="DJ102" s="204" t="str">
        <f t="shared" si="187"/>
        <v>-</v>
      </c>
      <c r="DK102" s="204" t="str">
        <f t="shared" si="188"/>
        <v>-</v>
      </c>
      <c r="DL102" s="204" t="str">
        <f t="shared" si="188"/>
        <v>-</v>
      </c>
    </row>
    <row r="103" spans="2:116" s="158" customFormat="1" ht="10.5" customHeight="1">
      <c r="B103" s="174" t="s">
        <v>202</v>
      </c>
      <c r="C103" s="204" t="str">
        <f>'1b Historical level tables'!C96</f>
        <v>-</v>
      </c>
      <c r="D103" s="204" t="str">
        <f>'1b Historical level tables'!D96</f>
        <v>-</v>
      </c>
      <c r="E103" s="204" t="str">
        <f>'1b Historical level tables'!E96</f>
        <v>-</v>
      </c>
      <c r="F103" s="204" t="str">
        <f>'1b Historical level tables'!F96</f>
        <v>-</v>
      </c>
      <c r="G103" s="204" t="str">
        <f>'1b Historical level tables'!G96</f>
        <v>-</v>
      </c>
      <c r="H103" s="204" t="str">
        <f>'1b Historical level tables'!H96</f>
        <v>-</v>
      </c>
      <c r="I103" s="204" t="str">
        <f>'1b Historical level tables'!I96</f>
        <v>-</v>
      </c>
      <c r="J103" s="204">
        <f>'1b Historical level tables'!J96</f>
        <v>0</v>
      </c>
      <c r="K103" s="204">
        <f>'1b Historical level tables'!K96</f>
        <v>0</v>
      </c>
      <c r="L103" s="204">
        <f>'1b Historical level tables'!L96</f>
        <v>0</v>
      </c>
      <c r="M103" s="204" t="str">
        <f>'1b Historical level tables'!M96</f>
        <v>-</v>
      </c>
      <c r="N103" s="172"/>
      <c r="O103" s="204">
        <f>'1b Historical level tables'!O96</f>
        <v>0</v>
      </c>
      <c r="P103" s="204">
        <f>'1b Historical level tables'!P96</f>
        <v>0</v>
      </c>
      <c r="Q103" s="204">
        <f>'1b Historical level tables'!Q96</f>
        <v>0</v>
      </c>
      <c r="R103" s="204">
        <f>'1b Historical level tables'!R96</f>
        <v>0</v>
      </c>
      <c r="S103" s="204">
        <f>'1b Historical level tables'!S96</f>
        <v>4.3827690078309374</v>
      </c>
      <c r="T103" s="204">
        <f>'1b Historical level tables'!T96</f>
        <v>4.3827690078309374</v>
      </c>
      <c r="U103" s="204">
        <f>'1b Historical level tables'!U96</f>
        <v>4.3827690078309374</v>
      </c>
      <c r="V103" s="204">
        <f>'1b Historical level tables'!V96</f>
        <v>4.3827690078309374</v>
      </c>
      <c r="W103" s="204">
        <f>'1b Historical level tables'!W96</f>
        <v>4.3827690078309374</v>
      </c>
      <c r="X103" s="204">
        <f>'1b Historical level tables'!X96</f>
        <v>4.3827690078309374</v>
      </c>
      <c r="Y103" s="204">
        <f>'1b Historical level tables'!Y96</f>
        <v>4.3827690078309374</v>
      </c>
      <c r="Z103" s="204">
        <f>'1b Historical level tables'!Z96</f>
        <v>0</v>
      </c>
      <c r="AA103" s="204">
        <f>'1b Historical level tables'!AA96</f>
        <v>0</v>
      </c>
      <c r="AB103" s="204">
        <f>'1b Historical level tables'!AB96</f>
        <v>0</v>
      </c>
      <c r="AC103" s="204">
        <f>'1b Historical level tables'!AC96</f>
        <v>0</v>
      </c>
      <c r="AD103" s="144"/>
      <c r="AE103" s="174" t="s">
        <v>202</v>
      </c>
      <c r="AF103" s="204" t="str">
        <f>'1b Historical level tables'!AF96</f>
        <v>-</v>
      </c>
      <c r="AG103" s="204" t="str">
        <f>'1b Historical level tables'!AG96</f>
        <v>-</v>
      </c>
      <c r="AH103" s="204" t="str">
        <f>'1b Historical level tables'!AH96</f>
        <v>-</v>
      </c>
      <c r="AI103" s="204" t="str">
        <f>'1b Historical level tables'!AI96</f>
        <v>-</v>
      </c>
      <c r="AJ103" s="204" t="str">
        <f>'1b Historical level tables'!AJ96</f>
        <v>-</v>
      </c>
      <c r="AK103" s="204" t="str">
        <f>'1b Historical level tables'!AK96</f>
        <v>-</v>
      </c>
      <c r="AL103" s="204" t="str">
        <f>'1b Historical level tables'!AL96</f>
        <v>-</v>
      </c>
      <c r="AM103" s="204">
        <f>'1b Historical level tables'!AM96</f>
        <v>0</v>
      </c>
      <c r="AN103" s="204">
        <f>'1b Historical level tables'!AN96</f>
        <v>0</v>
      </c>
      <c r="AO103" s="204">
        <f>'1b Historical level tables'!AO96</f>
        <v>0</v>
      </c>
      <c r="AP103" s="204" t="str">
        <f>'1b Historical level tables'!AP96</f>
        <v>-</v>
      </c>
      <c r="AQ103" s="172"/>
      <c r="AR103" s="204">
        <f>'1b Historical level tables'!AR96</f>
        <v>0</v>
      </c>
      <c r="AS103" s="204">
        <f>'1b Historical level tables'!AS96</f>
        <v>0</v>
      </c>
      <c r="AT103" s="204">
        <f>'1b Historical level tables'!AT96</f>
        <v>0</v>
      </c>
      <c r="AU103" s="204">
        <f>'1b Historical level tables'!AU96</f>
        <v>0</v>
      </c>
      <c r="AV103" s="204">
        <f>'1b Historical level tables'!AV96</f>
        <v>4.3827690078309374</v>
      </c>
      <c r="AW103" s="204">
        <f>'1b Historical level tables'!AW96</f>
        <v>4.3827690078309374</v>
      </c>
      <c r="AX103" s="204">
        <f>'1b Historical level tables'!AX96</f>
        <v>4.3827690078309374</v>
      </c>
      <c r="AY103" s="204">
        <f>'1b Historical level tables'!AY96</f>
        <v>4.3827690078309374</v>
      </c>
      <c r="AZ103" s="204">
        <f>'1b Historical level tables'!AZ96</f>
        <v>4.3827690078309374</v>
      </c>
      <c r="BA103" s="204">
        <f>'1b Historical level tables'!BA96</f>
        <v>4.3827690078309374</v>
      </c>
      <c r="BB103" s="204">
        <f>'1b Historical level tables'!BB96</f>
        <v>4.3827690078309374</v>
      </c>
      <c r="BC103" s="204">
        <f>'1b Historical level tables'!BC96</f>
        <v>0</v>
      </c>
      <c r="BD103" s="204">
        <f>'1b Historical level tables'!BD96</f>
        <v>0</v>
      </c>
      <c r="BE103" s="204">
        <f>'1b Historical level tables'!BE96</f>
        <v>0</v>
      </c>
      <c r="BF103" s="204">
        <f>'1b Historical level tables'!BF96</f>
        <v>0</v>
      </c>
      <c r="BH103" s="174" t="s">
        <v>202</v>
      </c>
      <c r="BI103" s="204" t="str">
        <f>'1b Historical level tables'!BI96</f>
        <v>-</v>
      </c>
      <c r="BJ103" s="204" t="str">
        <f>'1b Historical level tables'!BJ96</f>
        <v>-</v>
      </c>
      <c r="BK103" s="204" t="str">
        <f>'1b Historical level tables'!BK96</f>
        <v>-</v>
      </c>
      <c r="BL103" s="204" t="str">
        <f>'1b Historical level tables'!BL96</f>
        <v>-</v>
      </c>
      <c r="BM103" s="204" t="str">
        <f>'1b Historical level tables'!BM96</f>
        <v>-</v>
      </c>
      <c r="BN103" s="204" t="str">
        <f>'1b Historical level tables'!BN96</f>
        <v>-</v>
      </c>
      <c r="BO103" s="204" t="str">
        <f>'1b Historical level tables'!BO96</f>
        <v>-</v>
      </c>
      <c r="BP103" s="204">
        <f>'1b Historical level tables'!BP96</f>
        <v>0</v>
      </c>
      <c r="BQ103" s="204">
        <f>'1b Historical level tables'!BQ96</f>
        <v>0</v>
      </c>
      <c r="BR103" s="204">
        <f>'1b Historical level tables'!BR96</f>
        <v>0</v>
      </c>
      <c r="BS103" s="204" t="str">
        <f>'1b Historical level tables'!BS96</f>
        <v>-</v>
      </c>
      <c r="BT103" s="172"/>
      <c r="BU103" s="204">
        <f>'1b Historical level tables'!BU96</f>
        <v>0</v>
      </c>
      <c r="BV103" s="204">
        <f>'1b Historical level tables'!BV96</f>
        <v>0</v>
      </c>
      <c r="BW103" s="204">
        <f>'1b Historical level tables'!BW96</f>
        <v>0</v>
      </c>
      <c r="BX103" s="204">
        <f>'1b Historical level tables'!BX96</f>
        <v>0</v>
      </c>
      <c r="BY103" s="204">
        <f>'1b Historical level tables'!BY96</f>
        <v>4.3827690078309374</v>
      </c>
      <c r="BZ103" s="204">
        <f>'1b Historical level tables'!BZ96</f>
        <v>4.3827690078309374</v>
      </c>
      <c r="CA103" s="204">
        <f>'1b Historical level tables'!CA96</f>
        <v>4.3827690078309374</v>
      </c>
      <c r="CB103" s="204">
        <f>'1b Historical level tables'!CB96</f>
        <v>4.3827690078309374</v>
      </c>
      <c r="CC103" s="204">
        <f>'1b Historical level tables'!CC96</f>
        <v>4.3827690078309374</v>
      </c>
      <c r="CD103" s="204">
        <f>'1b Historical level tables'!CD96</f>
        <v>4.3827690078309374</v>
      </c>
      <c r="CE103" s="204">
        <f>'1b Historical level tables'!CE96</f>
        <v>4.3827690078309374</v>
      </c>
      <c r="CF103" s="204">
        <f>'1b Historical level tables'!CF96</f>
        <v>0</v>
      </c>
      <c r="CG103" s="204">
        <f>'1b Historical level tables'!CG96</f>
        <v>0</v>
      </c>
      <c r="CH103" s="204">
        <f>'1b Historical level tables'!CH96</f>
        <v>0</v>
      </c>
      <c r="CI103" s="204">
        <f>'1b Historical level tables'!CI96</f>
        <v>0</v>
      </c>
      <c r="CJ103" s="144"/>
      <c r="CK103" s="174" t="s">
        <v>202</v>
      </c>
      <c r="CL103" s="204" t="str">
        <f t="shared" si="189"/>
        <v>-</v>
      </c>
      <c r="CM103" s="204" t="str">
        <f t="shared" si="190"/>
        <v>-</v>
      </c>
      <c r="CN103" s="204" t="str">
        <f t="shared" si="191"/>
        <v>-</v>
      </c>
      <c r="CO103" s="204" t="str">
        <f t="shared" si="192"/>
        <v>-</v>
      </c>
      <c r="CP103" s="204" t="str">
        <f t="shared" si="193"/>
        <v>-</v>
      </c>
      <c r="CQ103" s="204" t="str">
        <f t="shared" si="194"/>
        <v>-</v>
      </c>
      <c r="CR103" s="204" t="str">
        <f t="shared" si="195"/>
        <v>-</v>
      </c>
      <c r="CS103" s="204">
        <f t="shared" si="196"/>
        <v>0</v>
      </c>
      <c r="CT103" s="204">
        <f t="shared" si="197"/>
        <v>0</v>
      </c>
      <c r="CU103" s="204">
        <f t="shared" si="198"/>
        <v>0</v>
      </c>
      <c r="CV103" s="204" t="str">
        <f t="shared" si="199"/>
        <v>-</v>
      </c>
      <c r="CW103" s="172"/>
      <c r="CX103" s="204">
        <f t="shared" si="175"/>
        <v>0</v>
      </c>
      <c r="CY103" s="204">
        <f t="shared" si="176"/>
        <v>0</v>
      </c>
      <c r="CZ103" s="204">
        <f t="shared" si="177"/>
        <v>0</v>
      </c>
      <c r="DA103" s="204">
        <f t="shared" si="178"/>
        <v>0</v>
      </c>
      <c r="DB103" s="204">
        <f t="shared" si="179"/>
        <v>8.7655380156618747</v>
      </c>
      <c r="DC103" s="204">
        <f t="shared" si="180"/>
        <v>8.7655380156618747</v>
      </c>
      <c r="DD103" s="204">
        <f t="shared" si="181"/>
        <v>8.7655380156618747</v>
      </c>
      <c r="DE103" s="204">
        <f t="shared" si="182"/>
        <v>8.7655380156618747</v>
      </c>
      <c r="DF103" s="204">
        <f t="shared" si="183"/>
        <v>8.7655380156618747</v>
      </c>
      <c r="DG103" s="204">
        <f t="shared" si="184"/>
        <v>8.7655380156618747</v>
      </c>
      <c r="DH103" s="204">
        <f t="shared" si="185"/>
        <v>8.7655380156618747</v>
      </c>
      <c r="DI103" s="204">
        <f t="shared" si="186"/>
        <v>0</v>
      </c>
      <c r="DJ103" s="204">
        <f t="shared" si="187"/>
        <v>0</v>
      </c>
      <c r="DK103" s="204">
        <f t="shared" si="188"/>
        <v>0</v>
      </c>
      <c r="DL103" s="204">
        <f t="shared" si="188"/>
        <v>0</v>
      </c>
    </row>
    <row r="104" spans="2:116" s="158" customFormat="1" ht="10.5" customHeight="1">
      <c r="B104" s="174" t="s">
        <v>203</v>
      </c>
      <c r="C104" s="204">
        <f>'1b Historical level tables'!C97</f>
        <v>6.6995028867368616</v>
      </c>
      <c r="D104" s="204">
        <f>'1b Historical level tables'!D97</f>
        <v>6.6995028867368616</v>
      </c>
      <c r="E104" s="204">
        <f>'1b Historical level tables'!E97</f>
        <v>7.113121830127354</v>
      </c>
      <c r="F104" s="204">
        <f>'1b Historical level tables'!F97</f>
        <v>7.113121830127354</v>
      </c>
      <c r="G104" s="204">
        <f>'1b Historical level tables'!G97</f>
        <v>7.2804579515147188</v>
      </c>
      <c r="H104" s="204">
        <f>'1b Historical level tables'!H97</f>
        <v>7.1935840895118579</v>
      </c>
      <c r="I104" s="204">
        <f>'1b Historical level tables'!I97</f>
        <v>7.3593999937099719</v>
      </c>
      <c r="J104" s="204">
        <f>'1b Historical level tables'!J97</f>
        <v>7.0492243060839295</v>
      </c>
      <c r="K104" s="204">
        <f>'1b Historical level tables'!K97</f>
        <v>7.1089669218364691</v>
      </c>
      <c r="L104" s="204">
        <f>'1b Historical level tables'!L97</f>
        <v>6.9829560851947958</v>
      </c>
      <c r="M104" s="204">
        <f>'1b Historical level tables'!M97</f>
        <v>9.626223597588794</v>
      </c>
      <c r="N104" s="172"/>
      <c r="O104" s="204">
        <f>'1b Historical level tables'!O97</f>
        <v>9.9504863797742455</v>
      </c>
      <c r="P104" s="204">
        <f>'1b Historical level tables'!P97</f>
        <v>9.9504863797742455</v>
      </c>
      <c r="Q104" s="204">
        <f>'1b Historical level tables'!Q97</f>
        <v>10.298637820906496</v>
      </c>
      <c r="R104" s="204">
        <f>'1b Historical level tables'!R97</f>
        <v>10.298637820906496</v>
      </c>
      <c r="S104" s="204">
        <f>'1b Historical level tables'!S97</f>
        <v>10.298637820906496</v>
      </c>
      <c r="T104" s="204">
        <f>'1b Historical level tables'!T97</f>
        <v>10.298637820906496</v>
      </c>
      <c r="U104" s="204">
        <f>'1b Historical level tables'!U97</f>
        <v>10.909265371253543</v>
      </c>
      <c r="V104" s="204">
        <f>'1b Historical level tables'!V97</f>
        <v>10.909265371253543</v>
      </c>
      <c r="W104" s="204">
        <f>'1b Historical level tables'!W97</f>
        <v>10.909265371253543</v>
      </c>
      <c r="X104" s="204">
        <f>'1b Historical level tables'!X97</f>
        <v>10.909265371253543</v>
      </c>
      <c r="Y104" s="204">
        <f>'1b Historical level tables'!Y97</f>
        <v>10.979819636605354</v>
      </c>
      <c r="Z104" s="204">
        <f>'1b Historical level tables'!Z97</f>
        <v>10.979819636605354</v>
      </c>
      <c r="AA104" s="204">
        <f>'1b Historical level tables'!AA97</f>
        <v>19.505362726406556</v>
      </c>
      <c r="AB104" s="204">
        <f>'1b Historical level tables'!AB97</f>
        <v>22.915579962327037</v>
      </c>
      <c r="AC104" s="204">
        <f>'1b Historical level tables'!AC97</f>
        <v>3.4102172359204843</v>
      </c>
      <c r="AD104" s="144"/>
      <c r="AE104" s="174" t="s">
        <v>203</v>
      </c>
      <c r="AF104" s="204">
        <f>'1b Historical level tables'!AF97</f>
        <v>6.6995028867368616</v>
      </c>
      <c r="AG104" s="204">
        <f>'1b Historical level tables'!AG97</f>
        <v>6.6995028867368616</v>
      </c>
      <c r="AH104" s="204">
        <f>'1b Historical level tables'!AH97</f>
        <v>7.113121830127354</v>
      </c>
      <c r="AI104" s="204">
        <f>'1b Historical level tables'!AI97</f>
        <v>7.113121830127354</v>
      </c>
      <c r="AJ104" s="204">
        <f>'1b Historical level tables'!AJ97</f>
        <v>7.2804579515147188</v>
      </c>
      <c r="AK104" s="204">
        <f>'1b Historical level tables'!AK97</f>
        <v>7.1935840895118579</v>
      </c>
      <c r="AL104" s="204">
        <f>'1b Historical level tables'!AL97</f>
        <v>7.3593999937099719</v>
      </c>
      <c r="AM104" s="204">
        <f>'1b Historical level tables'!AM97</f>
        <v>7.0492243060839295</v>
      </c>
      <c r="AN104" s="204">
        <f>'1b Historical level tables'!AN97</f>
        <v>7.1089669218364691</v>
      </c>
      <c r="AO104" s="204">
        <f>'1b Historical level tables'!AO97</f>
        <v>6.9829560851947958</v>
      </c>
      <c r="AP104" s="204">
        <f>'1b Historical level tables'!AP97</f>
        <v>9.626223597588794</v>
      </c>
      <c r="AQ104" s="172"/>
      <c r="AR104" s="204">
        <f>'1b Historical level tables'!AR97</f>
        <v>9.9504863797742455</v>
      </c>
      <c r="AS104" s="204">
        <f>'1b Historical level tables'!AS97</f>
        <v>9.9504863797742455</v>
      </c>
      <c r="AT104" s="204">
        <f>'1b Historical level tables'!AT97</f>
        <v>10.298637820906496</v>
      </c>
      <c r="AU104" s="204">
        <f>'1b Historical level tables'!AU97</f>
        <v>10.298637820906496</v>
      </c>
      <c r="AV104" s="204">
        <f>'1b Historical level tables'!AV97</f>
        <v>10.298637820906496</v>
      </c>
      <c r="AW104" s="204">
        <f>'1b Historical level tables'!AW97</f>
        <v>10.298637820906496</v>
      </c>
      <c r="AX104" s="204">
        <f>'1b Historical level tables'!AX97</f>
        <v>10.909265371253543</v>
      </c>
      <c r="AY104" s="204">
        <f>'1b Historical level tables'!AY97</f>
        <v>10.909265371253543</v>
      </c>
      <c r="AZ104" s="204">
        <f>'1b Historical level tables'!AZ97</f>
        <v>10.909265371253543</v>
      </c>
      <c r="BA104" s="204">
        <f>'1b Historical level tables'!BA97</f>
        <v>10.909265371253543</v>
      </c>
      <c r="BB104" s="204">
        <f>'1b Historical level tables'!BB97</f>
        <v>10.979819636605354</v>
      </c>
      <c r="BC104" s="204">
        <f>'1b Historical level tables'!BC97</f>
        <v>10.979819636605354</v>
      </c>
      <c r="BD104" s="204">
        <f>'1b Historical level tables'!BD97</f>
        <v>19.505362726406556</v>
      </c>
      <c r="BE104" s="204">
        <f>'1b Historical level tables'!BE97</f>
        <v>22.915579962327037</v>
      </c>
      <c r="BF104" s="204">
        <f>'1b Historical level tables'!BF97</f>
        <v>3.4102172359204843</v>
      </c>
      <c r="BH104" s="174" t="s">
        <v>203</v>
      </c>
      <c r="BI104" s="204">
        <f>'1b Historical level tables'!BI97</f>
        <v>6.6995028867368616</v>
      </c>
      <c r="BJ104" s="204">
        <f>'1b Historical level tables'!BJ97</f>
        <v>6.6995028867368616</v>
      </c>
      <c r="BK104" s="204">
        <f>'1b Historical level tables'!BK97</f>
        <v>7.113121830127354</v>
      </c>
      <c r="BL104" s="204">
        <f>'1b Historical level tables'!BL97</f>
        <v>7.113121830127354</v>
      </c>
      <c r="BM104" s="204">
        <f>'1b Historical level tables'!BM97</f>
        <v>7.2804579515147188</v>
      </c>
      <c r="BN104" s="204">
        <f>'1b Historical level tables'!BN97</f>
        <v>7.1935840895118579</v>
      </c>
      <c r="BO104" s="204">
        <f>'1b Historical level tables'!BO97</f>
        <v>7.3593999937099719</v>
      </c>
      <c r="BP104" s="204">
        <f>'1b Historical level tables'!BP97</f>
        <v>7.0492243060839295</v>
      </c>
      <c r="BQ104" s="204">
        <f>'1b Historical level tables'!BQ97</f>
        <v>7.1089669218364691</v>
      </c>
      <c r="BR104" s="204">
        <f>'1b Historical level tables'!BR97</f>
        <v>6.9829560851947958</v>
      </c>
      <c r="BS104" s="204">
        <f>'1b Historical level tables'!BS97</f>
        <v>12.319103597588795</v>
      </c>
      <c r="BT104" s="172"/>
      <c r="BU104" s="204">
        <f>'1b Historical level tables'!BU97</f>
        <v>12.643366379774246</v>
      </c>
      <c r="BV104" s="204">
        <f>'1b Historical level tables'!BV97</f>
        <v>12.643366379774246</v>
      </c>
      <c r="BW104" s="204">
        <f>'1b Historical level tables'!BW97</f>
        <v>10.743937820906497</v>
      </c>
      <c r="BX104" s="204">
        <f>'1b Historical level tables'!BX97</f>
        <v>10.743937820906497</v>
      </c>
      <c r="BY104" s="204">
        <f>'1b Historical level tables'!BY97</f>
        <v>10.743937820906497</v>
      </c>
      <c r="BZ104" s="204">
        <f>'1b Historical level tables'!BZ97</f>
        <v>10.743937820906497</v>
      </c>
      <c r="CA104" s="204">
        <f>'1b Historical level tables'!CA97</f>
        <v>11.292515371253547</v>
      </c>
      <c r="CB104" s="204">
        <f>'1b Historical level tables'!CB97</f>
        <v>11.292515371253547</v>
      </c>
      <c r="CC104" s="204">
        <f>'1b Historical level tables'!CC97</f>
        <v>11.292515371253547</v>
      </c>
      <c r="CD104" s="204">
        <f>'1b Historical level tables'!CD97</f>
        <v>11.292515371253547</v>
      </c>
      <c r="CE104" s="204">
        <f>'1b Historical level tables'!CE97</f>
        <v>13.976469636605346</v>
      </c>
      <c r="CF104" s="204">
        <f>'1b Historical level tables'!CF97</f>
        <v>13.976469636605346</v>
      </c>
      <c r="CG104" s="204">
        <f>'1b Historical level tables'!CG97</f>
        <v>22.502012726406555</v>
      </c>
      <c r="CH104" s="204">
        <f>'1b Historical level tables'!CH97</f>
        <v>25.912229962327043</v>
      </c>
      <c r="CI104" s="204">
        <f>'1b Historical level tables'!CI97</f>
        <v>7.2281172359204833</v>
      </c>
      <c r="CJ104" s="144"/>
      <c r="CK104" s="174" t="s">
        <v>203</v>
      </c>
      <c r="CL104" s="204">
        <f t="shared" si="189"/>
        <v>13.399005773473723</v>
      </c>
      <c r="CM104" s="204">
        <f t="shared" si="190"/>
        <v>13.399005773473723</v>
      </c>
      <c r="CN104" s="204">
        <f t="shared" si="191"/>
        <v>14.226243660254708</v>
      </c>
      <c r="CO104" s="204">
        <f t="shared" si="192"/>
        <v>14.226243660254708</v>
      </c>
      <c r="CP104" s="204">
        <f t="shared" si="193"/>
        <v>14.560915903029438</v>
      </c>
      <c r="CQ104" s="204">
        <f t="shared" si="194"/>
        <v>14.387168179023716</v>
      </c>
      <c r="CR104" s="204">
        <f t="shared" si="195"/>
        <v>14.718799987419944</v>
      </c>
      <c r="CS104" s="204">
        <f t="shared" si="196"/>
        <v>14.098448612167859</v>
      </c>
      <c r="CT104" s="204">
        <f t="shared" si="197"/>
        <v>14.217933843672938</v>
      </c>
      <c r="CU104" s="204">
        <f t="shared" si="198"/>
        <v>13.965912170389592</v>
      </c>
      <c r="CV104" s="204">
        <f t="shared" si="199"/>
        <v>21.94532719517759</v>
      </c>
      <c r="CW104" s="172"/>
      <c r="CX104" s="204">
        <f t="shared" si="175"/>
        <v>22.59385275954849</v>
      </c>
      <c r="CY104" s="204">
        <f t="shared" si="176"/>
        <v>22.59385275954849</v>
      </c>
      <c r="CZ104" s="204">
        <f t="shared" si="177"/>
        <v>21.042575641812995</v>
      </c>
      <c r="DA104" s="204">
        <f t="shared" si="178"/>
        <v>21.042575641812995</v>
      </c>
      <c r="DB104" s="204">
        <f t="shared" si="179"/>
        <v>21.042575641812995</v>
      </c>
      <c r="DC104" s="204">
        <f t="shared" si="180"/>
        <v>21.042575641812995</v>
      </c>
      <c r="DD104" s="204">
        <f t="shared" si="181"/>
        <v>22.20178074250709</v>
      </c>
      <c r="DE104" s="204">
        <f t="shared" si="182"/>
        <v>22.20178074250709</v>
      </c>
      <c r="DF104" s="204">
        <f t="shared" si="183"/>
        <v>22.20178074250709</v>
      </c>
      <c r="DG104" s="204">
        <f t="shared" si="184"/>
        <v>22.20178074250709</v>
      </c>
      <c r="DH104" s="204">
        <f t="shared" si="185"/>
        <v>24.9562892732107</v>
      </c>
      <c r="DI104" s="204">
        <f t="shared" si="186"/>
        <v>24.9562892732107</v>
      </c>
      <c r="DJ104" s="204">
        <f t="shared" si="187"/>
        <v>42.007375452813108</v>
      </c>
      <c r="DK104" s="204">
        <f t="shared" si="188"/>
        <v>48.827809924654076</v>
      </c>
      <c r="DL104" s="204">
        <f t="shared" si="188"/>
        <v>10.638334471840967</v>
      </c>
    </row>
    <row r="105" spans="2:116" s="158" customFormat="1" ht="10.5" customHeight="1">
      <c r="B105" s="174" t="s">
        <v>204</v>
      </c>
      <c r="C105" s="204">
        <f>'1b Historical level tables'!C98</f>
        <v>16.43282142857143</v>
      </c>
      <c r="D105" s="204">
        <f>'1b Historical level tables'!D98</f>
        <v>16.43282142857143</v>
      </c>
      <c r="E105" s="204">
        <f>'1b Historical level tables'!E98</f>
        <v>16.727428571428572</v>
      </c>
      <c r="F105" s="204">
        <f>'1b Historical level tables'!F98</f>
        <v>16.727428571428572</v>
      </c>
      <c r="G105" s="204">
        <f>'1b Historical level tables'!G98</f>
        <v>16.54232142857143</v>
      </c>
      <c r="H105" s="204">
        <f>'1b Historical level tables'!H98</f>
        <v>16.54232142857143</v>
      </c>
      <c r="I105" s="204">
        <f>'1b Historical level tables'!I98</f>
        <v>17.267107142857146</v>
      </c>
      <c r="J105" s="204">
        <f>'1b Historical level tables'!J98</f>
        <v>17.267107142857146</v>
      </c>
      <c r="K105" s="204">
        <f>'1b Historical level tables'!K98</f>
        <v>17.41310714285714</v>
      </c>
      <c r="L105" s="204">
        <f>'1b Historical level tables'!L98</f>
        <v>17.41310714285714</v>
      </c>
      <c r="M105" s="204">
        <f>'1b Historical level tables'!M98</f>
        <v>84.411464285714274</v>
      </c>
      <c r="N105" s="172"/>
      <c r="O105" s="204">
        <f>'1b Historical level tables'!O98</f>
        <v>84.411464285714274</v>
      </c>
      <c r="P105" s="204">
        <f>'1b Historical level tables'!P98</f>
        <v>84.411464285714274</v>
      </c>
      <c r="Q105" s="204">
        <f>'1b Historical level tables'!Q98</f>
        <v>103.14368142857143</v>
      </c>
      <c r="R105" s="204">
        <f>'1b Historical level tables'!R98</f>
        <v>103.14368142857143</v>
      </c>
      <c r="S105" s="204">
        <f>'1b Historical level tables'!S98</f>
        <v>103.14368142857143</v>
      </c>
      <c r="T105" s="204">
        <f>'1b Historical level tables'!T98</f>
        <v>103.14368142857143</v>
      </c>
      <c r="U105" s="204">
        <f>'1b Historical level tables'!U98</f>
        <v>120.5856757142857</v>
      </c>
      <c r="V105" s="204">
        <f>'1b Historical level tables'!V98</f>
        <v>120.5856757142857</v>
      </c>
      <c r="W105" s="204">
        <f>'1b Historical level tables'!W98</f>
        <v>120.5856757142857</v>
      </c>
      <c r="X105" s="204">
        <f>'1b Historical level tables'!X98</f>
        <v>120.5856757142857</v>
      </c>
      <c r="Y105" s="204">
        <f>'1b Historical level tables'!Y98</f>
        <v>95.202480714285699</v>
      </c>
      <c r="Z105" s="204">
        <f>'1b Historical level tables'!Z98</f>
        <v>95.202480714285699</v>
      </c>
      <c r="AA105" s="204">
        <f>'1b Historical level tables'!AA98</f>
        <v>95.202480714285699</v>
      </c>
      <c r="AB105" s="204">
        <f>'1b Historical level tables'!AB98</f>
        <v>95.202480714285699</v>
      </c>
      <c r="AC105" s="204">
        <f>'1b Historical level tables'!AC98</f>
        <v>123.62351857142858</v>
      </c>
      <c r="AD105" s="144"/>
      <c r="AE105" s="174" t="s">
        <v>204</v>
      </c>
      <c r="AF105" s="204">
        <f>'1b Historical level tables'!AF98</f>
        <v>16.43282142857143</v>
      </c>
      <c r="AG105" s="204">
        <f>'1b Historical level tables'!AG98</f>
        <v>16.43282142857143</v>
      </c>
      <c r="AH105" s="204">
        <f>'1b Historical level tables'!AH98</f>
        <v>16.727428571428572</v>
      </c>
      <c r="AI105" s="204">
        <f>'1b Historical level tables'!AI98</f>
        <v>16.727428571428572</v>
      </c>
      <c r="AJ105" s="204">
        <f>'1b Historical level tables'!AJ98</f>
        <v>16.54232142857143</v>
      </c>
      <c r="AK105" s="204">
        <f>'1b Historical level tables'!AK98</f>
        <v>16.54232142857143</v>
      </c>
      <c r="AL105" s="204">
        <f>'1b Historical level tables'!AL98</f>
        <v>17.267107142857146</v>
      </c>
      <c r="AM105" s="204">
        <f>'1b Historical level tables'!AM98</f>
        <v>17.267107142857146</v>
      </c>
      <c r="AN105" s="204">
        <f>'1b Historical level tables'!AN98</f>
        <v>17.41310714285714</v>
      </c>
      <c r="AO105" s="204">
        <f>'1b Historical level tables'!AO98</f>
        <v>17.41310714285714</v>
      </c>
      <c r="AP105" s="204">
        <f>'1b Historical level tables'!AP98</f>
        <v>84.411464285714274</v>
      </c>
      <c r="AQ105" s="172"/>
      <c r="AR105" s="204">
        <f>'1b Historical level tables'!AR98</f>
        <v>84.411464285714274</v>
      </c>
      <c r="AS105" s="204">
        <f>'1b Historical level tables'!AS98</f>
        <v>84.411464285714274</v>
      </c>
      <c r="AT105" s="204">
        <f>'1b Historical level tables'!AT98</f>
        <v>103.14368142857143</v>
      </c>
      <c r="AU105" s="204">
        <f>'1b Historical level tables'!AU98</f>
        <v>103.14368142857143</v>
      </c>
      <c r="AV105" s="204">
        <f>'1b Historical level tables'!AV98</f>
        <v>103.14368142857143</v>
      </c>
      <c r="AW105" s="204">
        <f>'1b Historical level tables'!AW98</f>
        <v>103.14368142857143</v>
      </c>
      <c r="AX105" s="204">
        <f>'1b Historical level tables'!AX98</f>
        <v>120.5856757142857</v>
      </c>
      <c r="AY105" s="204">
        <f>'1b Historical level tables'!AY98</f>
        <v>120.5856757142857</v>
      </c>
      <c r="AZ105" s="204">
        <f>'1b Historical level tables'!AZ98</f>
        <v>120.5856757142857</v>
      </c>
      <c r="BA105" s="204">
        <f>'1b Historical level tables'!BA98</f>
        <v>120.5856757142857</v>
      </c>
      <c r="BB105" s="204">
        <f>'1b Historical level tables'!BB98</f>
        <v>95.202480714285699</v>
      </c>
      <c r="BC105" s="204">
        <f>'1b Historical level tables'!BC98</f>
        <v>95.202480714285699</v>
      </c>
      <c r="BD105" s="204">
        <f>'1b Historical level tables'!BD98</f>
        <v>95.202480714285699</v>
      </c>
      <c r="BE105" s="204">
        <f>'1b Historical level tables'!BE98</f>
        <v>95.202480714285699</v>
      </c>
      <c r="BF105" s="204">
        <f>'1b Historical level tables'!BF98</f>
        <v>123.62351857142858</v>
      </c>
      <c r="BH105" s="174" t="s">
        <v>204</v>
      </c>
      <c r="BI105" s="204">
        <f>'1b Historical level tables'!BI98</f>
        <v>0</v>
      </c>
      <c r="BJ105" s="204">
        <f>'1b Historical level tables'!BJ98</f>
        <v>0</v>
      </c>
      <c r="BK105" s="204">
        <f>'1b Historical level tables'!BK98</f>
        <v>0</v>
      </c>
      <c r="BL105" s="204">
        <f>'1b Historical level tables'!BL98</f>
        <v>0</v>
      </c>
      <c r="BM105" s="204">
        <f>'1b Historical level tables'!BM98</f>
        <v>0</v>
      </c>
      <c r="BN105" s="204">
        <f>'1b Historical level tables'!BN98</f>
        <v>0</v>
      </c>
      <c r="BO105" s="204">
        <f>'1b Historical level tables'!BO98</f>
        <v>0</v>
      </c>
      <c r="BP105" s="204">
        <f>'1b Historical level tables'!BP98</f>
        <v>0</v>
      </c>
      <c r="BQ105" s="204">
        <f>'1b Historical level tables'!BQ98</f>
        <v>0</v>
      </c>
      <c r="BR105" s="204">
        <f>'1b Historical level tables'!BR98</f>
        <v>0</v>
      </c>
      <c r="BS105" s="204">
        <f>'1b Historical level tables'!BS98</f>
        <v>0</v>
      </c>
      <c r="BT105" s="172"/>
      <c r="BU105" s="204">
        <f>'1b Historical level tables'!BU98</f>
        <v>0</v>
      </c>
      <c r="BV105" s="204">
        <f>'1b Historical level tables'!BV98</f>
        <v>0</v>
      </c>
      <c r="BW105" s="204">
        <f>'1b Historical level tables'!BW98</f>
        <v>0</v>
      </c>
      <c r="BX105" s="204">
        <f>'1b Historical level tables'!BX98</f>
        <v>0</v>
      </c>
      <c r="BY105" s="204">
        <f>'1b Historical level tables'!BY98</f>
        <v>0</v>
      </c>
      <c r="BZ105" s="204">
        <f>'1b Historical level tables'!BZ98</f>
        <v>0</v>
      </c>
      <c r="CA105" s="204">
        <f>'1b Historical level tables'!CA98</f>
        <v>0</v>
      </c>
      <c r="CB105" s="204">
        <f>'1b Historical level tables'!CB98</f>
        <v>0</v>
      </c>
      <c r="CC105" s="204">
        <f>'1b Historical level tables'!CC98</f>
        <v>0</v>
      </c>
      <c r="CD105" s="204">
        <f>'1b Historical level tables'!CD98</f>
        <v>0</v>
      </c>
      <c r="CE105" s="204">
        <f>'1b Historical level tables'!CE98</f>
        <v>0</v>
      </c>
      <c r="CF105" s="204">
        <f>'1b Historical level tables'!CF98</f>
        <v>0</v>
      </c>
      <c r="CG105" s="204">
        <f>'1b Historical level tables'!CG98</f>
        <v>0</v>
      </c>
      <c r="CH105" s="204">
        <f>'1b Historical level tables'!CH98</f>
        <v>0</v>
      </c>
      <c r="CI105" s="204">
        <f>'1b Historical level tables'!CI98</f>
        <v>0</v>
      </c>
      <c r="CJ105" s="144"/>
      <c r="CK105" s="174" t="s">
        <v>204</v>
      </c>
      <c r="CL105" s="204">
        <f t="shared" si="189"/>
        <v>16.43282142857143</v>
      </c>
      <c r="CM105" s="204">
        <f t="shared" si="190"/>
        <v>16.43282142857143</v>
      </c>
      <c r="CN105" s="204">
        <f t="shared" si="191"/>
        <v>16.727428571428572</v>
      </c>
      <c r="CO105" s="204">
        <f t="shared" si="192"/>
        <v>16.727428571428572</v>
      </c>
      <c r="CP105" s="204">
        <f t="shared" si="193"/>
        <v>16.54232142857143</v>
      </c>
      <c r="CQ105" s="204">
        <f t="shared" si="194"/>
        <v>16.54232142857143</v>
      </c>
      <c r="CR105" s="204">
        <f t="shared" si="195"/>
        <v>17.267107142857146</v>
      </c>
      <c r="CS105" s="204">
        <f t="shared" si="196"/>
        <v>17.267107142857146</v>
      </c>
      <c r="CT105" s="204">
        <f t="shared" si="197"/>
        <v>17.41310714285714</v>
      </c>
      <c r="CU105" s="204">
        <f t="shared" si="198"/>
        <v>17.41310714285714</v>
      </c>
      <c r="CV105" s="204">
        <f t="shared" si="199"/>
        <v>84.411464285714274</v>
      </c>
      <c r="CW105" s="172"/>
      <c r="CX105" s="204">
        <f t="shared" si="175"/>
        <v>84.411464285714274</v>
      </c>
      <c r="CY105" s="204">
        <f t="shared" si="176"/>
        <v>84.411464285714274</v>
      </c>
      <c r="CZ105" s="204">
        <f t="shared" si="177"/>
        <v>103.14368142857143</v>
      </c>
      <c r="DA105" s="204">
        <f t="shared" si="178"/>
        <v>103.14368142857143</v>
      </c>
      <c r="DB105" s="204">
        <f t="shared" si="179"/>
        <v>103.14368142857143</v>
      </c>
      <c r="DC105" s="204">
        <f t="shared" si="180"/>
        <v>103.14368142857143</v>
      </c>
      <c r="DD105" s="204">
        <f t="shared" si="181"/>
        <v>120.5856757142857</v>
      </c>
      <c r="DE105" s="204">
        <f t="shared" si="182"/>
        <v>120.5856757142857</v>
      </c>
      <c r="DF105" s="204">
        <f t="shared" si="183"/>
        <v>120.5856757142857</v>
      </c>
      <c r="DG105" s="204">
        <f t="shared" si="184"/>
        <v>120.5856757142857</v>
      </c>
      <c r="DH105" s="204">
        <f t="shared" si="185"/>
        <v>95.202480714285699</v>
      </c>
      <c r="DI105" s="204">
        <f t="shared" si="186"/>
        <v>95.202480714285699</v>
      </c>
      <c r="DJ105" s="204">
        <f t="shared" si="187"/>
        <v>95.202480714285699</v>
      </c>
      <c r="DK105" s="204">
        <f t="shared" si="188"/>
        <v>95.202480714285699</v>
      </c>
      <c r="DL105" s="204">
        <f t="shared" si="188"/>
        <v>123.62351857142858</v>
      </c>
    </row>
    <row r="106" spans="2:116" s="158" customFormat="1" ht="10.5" customHeight="1">
      <c r="B106" s="174" t="s">
        <v>205</v>
      </c>
      <c r="C106" s="204">
        <f>'1b Historical level tables'!C99</f>
        <v>39.664800000000007</v>
      </c>
      <c r="D106" s="204">
        <f>'1b Historical level tables'!D99</f>
        <v>40.169342465753417</v>
      </c>
      <c r="E106" s="204">
        <f>'1b Historical level tables'!E99</f>
        <v>40.751506849315078</v>
      </c>
      <c r="F106" s="204">
        <f>'1b Historical level tables'!F99</f>
        <v>41.100805479452056</v>
      </c>
      <c r="G106" s="204">
        <f>'1b Historical level tables'!G99</f>
        <v>41.566536986301358</v>
      </c>
      <c r="H106" s="204">
        <f>'1b Historical level tables'!H99</f>
        <v>41.87702465753425</v>
      </c>
      <c r="I106" s="204">
        <f>'1b Historical level tables'!I99</f>
        <v>42.109890410958897</v>
      </c>
      <c r="J106" s="204">
        <f>'1b Historical level tables'!J99</f>
        <v>42.226323287671228</v>
      </c>
      <c r="K106" s="204">
        <f>'1b Historical level tables'!K99</f>
        <v>42.45918904109589</v>
      </c>
      <c r="L106" s="204">
        <f>'1b Historical level tables'!L99</f>
        <v>43.235408219178098</v>
      </c>
      <c r="M106" s="204">
        <f>'1b Historical level tables'!M99</f>
        <v>44.516169863013708</v>
      </c>
      <c r="N106" s="172"/>
      <c r="O106" s="204">
        <f>'1b Historical level tables'!O99</f>
        <v>46.767205479452052</v>
      </c>
      <c r="P106" s="204">
        <f>'1b Historical level tables'!P99</f>
        <v>46.767205479452052</v>
      </c>
      <c r="Q106" s="204">
        <f>'1b Historical level tables'!Q99</f>
        <v>48.630131506849317</v>
      </c>
      <c r="R106" s="204">
        <f>'1b Historical level tables'!R99</f>
        <v>48.630131506849317</v>
      </c>
      <c r="S106" s="204">
        <f>'1b Historical level tables'!S99</f>
        <v>50.221380821917812</v>
      </c>
      <c r="T106" s="204">
        <f>'1b Historical level tables'!T99</f>
        <v>50.221380821917812</v>
      </c>
      <c r="U106" s="204">
        <f>'1b Historical level tables'!U99</f>
        <v>50.648301369863013</v>
      </c>
      <c r="V106" s="204">
        <f>'1b Historical level tables'!V99</f>
        <v>50.648301369863013</v>
      </c>
      <c r="W106" s="204">
        <f>'1b Historical level tables'!W99</f>
        <v>51.618575342465753</v>
      </c>
      <c r="X106" s="204">
        <f>'1b Historical level tables'!X99</f>
        <v>51.618575342465753</v>
      </c>
      <c r="Y106" s="204">
        <f>'1b Historical level tables'!Y99</f>
        <v>52.433605479452048</v>
      </c>
      <c r="Z106" s="204" t="str">
        <f>'1b Historical level tables'!Z99</f>
        <v>-</v>
      </c>
      <c r="AA106" s="204" t="str">
        <f>'1b Historical level tables'!AA99</f>
        <v>-</v>
      </c>
      <c r="AB106" s="204" t="str">
        <f>'1b Historical level tables'!AB99</f>
        <v>-</v>
      </c>
      <c r="AC106" s="204" t="str">
        <f>'1b Historical level tables'!AC99</f>
        <v>-</v>
      </c>
      <c r="AD106" s="144"/>
      <c r="AE106" s="174" t="s">
        <v>205</v>
      </c>
      <c r="AF106" s="204">
        <f>'1b Historical level tables'!AF99</f>
        <v>39.933199999999992</v>
      </c>
      <c r="AG106" s="204">
        <f>'1b Historical level tables'!AG99</f>
        <v>40.441156555772992</v>
      </c>
      <c r="AH106" s="204">
        <f>'1b Historical level tables'!AH99</f>
        <v>41.027260273972608</v>
      </c>
      <c r="AI106" s="204">
        <f>'1b Historical level tables'!AI99</f>
        <v>41.37892250489238</v>
      </c>
      <c r="AJ106" s="204">
        <f>'1b Historical level tables'!AJ99</f>
        <v>41.847805479452056</v>
      </c>
      <c r="AK106" s="204">
        <f>'1b Historical level tables'!AK99</f>
        <v>42.160394129158519</v>
      </c>
      <c r="AL106" s="204">
        <f>'1b Historical level tables'!AL99</f>
        <v>42.39483561643835</v>
      </c>
      <c r="AM106" s="204">
        <f>'1b Historical level tables'!AM99</f>
        <v>42.51205636007829</v>
      </c>
      <c r="AN106" s="204">
        <f>'1b Historical level tables'!AN99</f>
        <v>42.746497847358121</v>
      </c>
      <c r="AO106" s="204">
        <f>'1b Historical level tables'!AO99</f>
        <v>43.527969471624267</v>
      </c>
      <c r="AP106" s="204">
        <f>'1b Historical level tables'!AP99</f>
        <v>44.817397651663399</v>
      </c>
      <c r="AQ106" s="172"/>
      <c r="AR106" s="204">
        <f>'1b Historical level tables'!AR99</f>
        <v>47.083665362035234</v>
      </c>
      <c r="AS106" s="204">
        <f>'1b Historical level tables'!AS99</f>
        <v>47.083665362035234</v>
      </c>
      <c r="AT106" s="204">
        <f>'1b Historical level tables'!AT99</f>
        <v>48.959197260273974</v>
      </c>
      <c r="AU106" s="204">
        <f>'1b Historical level tables'!AU99</f>
        <v>48.959197260273974</v>
      </c>
      <c r="AV106" s="204">
        <f>'1b Historical level tables'!AV99</f>
        <v>50.561214090019568</v>
      </c>
      <c r="AW106" s="204">
        <f>'1b Historical level tables'!AW99</f>
        <v>50.561214090019568</v>
      </c>
      <c r="AX106" s="204">
        <f>'1b Historical level tables'!AX99</f>
        <v>50.991023483365936</v>
      </c>
      <c r="AY106" s="204">
        <f>'1b Historical level tables'!AY99</f>
        <v>50.991023483365936</v>
      </c>
      <c r="AZ106" s="204">
        <f>'1b Historical level tables'!AZ99</f>
        <v>51.967863013698626</v>
      </c>
      <c r="BA106" s="204">
        <f>'1b Historical level tables'!BA99</f>
        <v>51.967863013698626</v>
      </c>
      <c r="BB106" s="204">
        <f>'1b Historical level tables'!BB99</f>
        <v>52.788408219178102</v>
      </c>
      <c r="BC106" s="204" t="str">
        <f>'1b Historical level tables'!BC99</f>
        <v>-</v>
      </c>
      <c r="BD106" s="204" t="str">
        <f>'1b Historical level tables'!BD99</f>
        <v>-</v>
      </c>
      <c r="BE106" s="204" t="str">
        <f>'1b Historical level tables'!BE99</f>
        <v>-</v>
      </c>
      <c r="BF106" s="204" t="str">
        <f>'1b Historical level tables'!BF99</f>
        <v>-</v>
      </c>
      <c r="BH106" s="174" t="s">
        <v>205</v>
      </c>
      <c r="BI106" s="204">
        <f>'1b Historical level tables'!BI99</f>
        <v>64.944500000000033</v>
      </c>
      <c r="BJ106" s="204">
        <f>'1b Historical level tables'!BJ99</f>
        <v>65.770604207436435</v>
      </c>
      <c r="BK106" s="204">
        <f>'1b Historical level tables'!BK99</f>
        <v>66.723801369863025</v>
      </c>
      <c r="BL106" s="204">
        <f>'1b Historical level tables'!BL99</f>
        <v>67.295719667318977</v>
      </c>
      <c r="BM106" s="204">
        <f>'1b Historical level tables'!BM99</f>
        <v>68.058277397260298</v>
      </c>
      <c r="BN106" s="204">
        <f>'1b Historical level tables'!BN99</f>
        <v>68.566649217221112</v>
      </c>
      <c r="BO106" s="204">
        <f>'1b Historical level tables'!BO99</f>
        <v>68.94792808219178</v>
      </c>
      <c r="BP106" s="204">
        <f>'1b Historical level tables'!BP99</f>
        <v>69.138567514677106</v>
      </c>
      <c r="BQ106" s="204">
        <f>'1b Historical level tables'!BQ99</f>
        <v>69.519846379647774</v>
      </c>
      <c r="BR106" s="204">
        <f>'1b Historical level tables'!BR99</f>
        <v>70.790775929549909</v>
      </c>
      <c r="BS106" s="204">
        <f>'1b Historical level tables'!BS99</f>
        <v>72.887809686888446</v>
      </c>
      <c r="BT106" s="172"/>
      <c r="BU106" s="204">
        <f>'1b Historical level tables'!BU99</f>
        <v>76.573505381604704</v>
      </c>
      <c r="BV106" s="204">
        <f>'1b Historical level tables'!BV99</f>
        <v>76.573505381604704</v>
      </c>
      <c r="BW106" s="204">
        <f>'1b Historical level tables'!BW99</f>
        <v>79.62373630136986</v>
      </c>
      <c r="BX106" s="204">
        <f>'1b Historical level tables'!BX99</f>
        <v>79.62373630136986</v>
      </c>
      <c r="BY106" s="204">
        <f>'1b Historical level tables'!BY99</f>
        <v>82.229141878669253</v>
      </c>
      <c r="BZ106" s="204">
        <f>'1b Historical level tables'!BZ99</f>
        <v>82.229141878669253</v>
      </c>
      <c r="CA106" s="204">
        <f>'1b Historical level tables'!CA99</f>
        <v>82.928153131115451</v>
      </c>
      <c r="CB106" s="204">
        <f>'1b Historical level tables'!CB99</f>
        <v>82.928153131115451</v>
      </c>
      <c r="CC106" s="204">
        <f>'1b Historical level tables'!CC99</f>
        <v>84.516815068493116</v>
      </c>
      <c r="CD106" s="204">
        <f>'1b Historical level tables'!CD99</f>
        <v>84.516815068493116</v>
      </c>
      <c r="CE106" s="204">
        <f>'1b Historical level tables'!CE99</f>
        <v>85.851291095890446</v>
      </c>
      <c r="CF106" s="204" t="str">
        <f>'1b Historical level tables'!CF99</f>
        <v>-</v>
      </c>
      <c r="CG106" s="204" t="str">
        <f>'1b Historical level tables'!CG99</f>
        <v>-</v>
      </c>
      <c r="CH106" s="204" t="str">
        <f>'1b Historical level tables'!CH99</f>
        <v>-</v>
      </c>
      <c r="CI106" s="204" t="str">
        <f>'1b Historical level tables'!CI99</f>
        <v>-</v>
      </c>
      <c r="CJ106" s="144"/>
      <c r="CK106" s="174" t="s">
        <v>205</v>
      </c>
      <c r="CL106" s="204">
        <f t="shared" si="189"/>
        <v>104.60930000000005</v>
      </c>
      <c r="CM106" s="204">
        <f t="shared" si="190"/>
        <v>105.93994667318985</v>
      </c>
      <c r="CN106" s="204">
        <f t="shared" si="191"/>
        <v>107.4753082191781</v>
      </c>
      <c r="CO106" s="204">
        <f t="shared" si="192"/>
        <v>108.39652514677104</v>
      </c>
      <c r="CP106" s="204">
        <f t="shared" si="193"/>
        <v>109.62481438356166</v>
      </c>
      <c r="CQ106" s="204">
        <f t="shared" si="194"/>
        <v>110.44367387475536</v>
      </c>
      <c r="CR106" s="204">
        <f t="shared" si="195"/>
        <v>111.05781849315068</v>
      </c>
      <c r="CS106" s="204">
        <f t="shared" si="196"/>
        <v>111.36489080234833</v>
      </c>
      <c r="CT106" s="204">
        <f t="shared" si="197"/>
        <v>111.97903542074366</v>
      </c>
      <c r="CU106" s="204">
        <f t="shared" si="198"/>
        <v>114.02618414872801</v>
      </c>
      <c r="CV106" s="204">
        <f t="shared" si="199"/>
        <v>117.40397954990215</v>
      </c>
      <c r="CW106" s="172"/>
      <c r="CX106" s="204">
        <f t="shared" si="175"/>
        <v>123.34071086105675</v>
      </c>
      <c r="CY106" s="204">
        <f t="shared" si="176"/>
        <v>123.34071086105675</v>
      </c>
      <c r="CZ106" s="204">
        <f t="shared" si="177"/>
        <v>128.25386780821918</v>
      </c>
      <c r="DA106" s="204">
        <f t="shared" si="178"/>
        <v>128.25386780821918</v>
      </c>
      <c r="DB106" s="204">
        <f t="shared" si="179"/>
        <v>132.45052270058707</v>
      </c>
      <c r="DC106" s="204">
        <f t="shared" si="180"/>
        <v>132.45052270058707</v>
      </c>
      <c r="DD106" s="204">
        <f t="shared" si="181"/>
        <v>133.57645450097846</v>
      </c>
      <c r="DE106" s="204">
        <f t="shared" si="182"/>
        <v>133.57645450097846</v>
      </c>
      <c r="DF106" s="204">
        <f t="shared" si="183"/>
        <v>136.13539041095888</v>
      </c>
      <c r="DG106" s="204">
        <f t="shared" si="184"/>
        <v>136.13539041095888</v>
      </c>
      <c r="DH106" s="204">
        <f t="shared" si="185"/>
        <v>138.28489657534249</v>
      </c>
      <c r="DI106" s="204" t="str">
        <f t="shared" si="186"/>
        <v>-</v>
      </c>
      <c r="DJ106" s="204" t="str">
        <f t="shared" si="187"/>
        <v>-</v>
      </c>
      <c r="DK106" s="204" t="str">
        <f t="shared" si="188"/>
        <v>-</v>
      </c>
      <c r="DL106" s="204" t="str">
        <f t="shared" si="188"/>
        <v>-</v>
      </c>
    </row>
    <row r="107" spans="2:116" s="158" customFormat="1" ht="10.5" customHeight="1">
      <c r="B107" s="174" t="s">
        <v>206</v>
      </c>
      <c r="C107" s="204">
        <f>'1b Historical level tables'!C100</f>
        <v>0</v>
      </c>
      <c r="D107" s="204">
        <f>'1b Historical level tables'!D100</f>
        <v>-0.1310662676190151</v>
      </c>
      <c r="E107" s="204">
        <f>'1b Historical level tables'!E100</f>
        <v>1.6490220555819268</v>
      </c>
      <c r="F107" s="204">
        <f>'1b Historical level tables'!F100</f>
        <v>1.7011822078168848</v>
      </c>
      <c r="G107" s="204">
        <f>'1b Historical level tables'!G100</f>
        <v>3.37071596157242</v>
      </c>
      <c r="H107" s="204">
        <f>'1b Historical level tables'!H100</f>
        <v>3.2761312765157915</v>
      </c>
      <c r="I107" s="204">
        <f>'1b Historical level tables'!I100</f>
        <v>4.8946129781636989</v>
      </c>
      <c r="J107" s="204">
        <f>'1b Historical level tables'!J100</f>
        <v>4.2887571563853459</v>
      </c>
      <c r="K107" s="204">
        <f>'1b Historical level tables'!K100</f>
        <v>4.0337120778428703</v>
      </c>
      <c r="L107" s="204">
        <f>'1b Historical level tables'!L100</f>
        <v>4.3260832188341771</v>
      </c>
      <c r="M107" s="204">
        <f>'1b Historical level tables'!M100</f>
        <v>4.2015880379606623</v>
      </c>
      <c r="N107" s="172"/>
      <c r="O107" s="204">
        <f>'1b Historical level tables'!O100</f>
        <v>4.0728065027047933</v>
      </c>
      <c r="P107" s="204">
        <f>'1b Historical level tables'!P100</f>
        <v>4.0728065027047933</v>
      </c>
      <c r="Q107" s="204">
        <f>'1b Historical level tables'!Q100</f>
        <v>4.6721736435258503</v>
      </c>
      <c r="R107" s="204">
        <f>'1b Historical level tables'!R100</f>
        <v>4.6721736435258503</v>
      </c>
      <c r="S107" s="204">
        <f>'1b Historical level tables'!S100</f>
        <v>4.1578876064944286</v>
      </c>
      <c r="T107" s="204">
        <f>'1b Historical level tables'!T100</f>
        <v>4.1578876064944286</v>
      </c>
      <c r="U107" s="204">
        <f>'1b Historical level tables'!U100</f>
        <v>4.6652850413616926</v>
      </c>
      <c r="V107" s="204">
        <f>'1b Historical level tables'!V100</f>
        <v>4.6652850413616926</v>
      </c>
      <c r="W107" s="204">
        <f>'1b Historical level tables'!W100</f>
        <v>3.8484746706123665</v>
      </c>
      <c r="X107" s="204">
        <f>'1b Historical level tables'!X100</f>
        <v>3.8484746706123665</v>
      </c>
      <c r="Y107" s="204">
        <f>'1b Historical level tables'!Y100</f>
        <v>3.346709798469313</v>
      </c>
      <c r="Z107" s="204">
        <f>'1b Historical level tables'!Z100</f>
        <v>0.10390263632931142</v>
      </c>
      <c r="AA107" s="204">
        <f>'1b Historical level tables'!AA100</f>
        <v>-3.1599999999999997</v>
      </c>
      <c r="AB107" s="204">
        <f>'1b Historical level tables'!AB100</f>
        <v>-3.1599999999999997</v>
      </c>
      <c r="AC107" s="204">
        <f>'1b Historical level tables'!AC100</f>
        <v>-5.2275331950000004</v>
      </c>
      <c r="AD107" s="144"/>
      <c r="AE107" s="174" t="s">
        <v>206</v>
      </c>
      <c r="AF107" s="204">
        <f>'1b Historical level tables'!AF100</f>
        <v>0</v>
      </c>
      <c r="AG107" s="204">
        <f>'1b Historical level tables'!AG100</f>
        <v>-0.1310662676190151</v>
      </c>
      <c r="AH107" s="204">
        <f>'1b Historical level tables'!AH100</f>
        <v>1.6490220555819268</v>
      </c>
      <c r="AI107" s="204">
        <f>'1b Historical level tables'!AI100</f>
        <v>1.7011822078168848</v>
      </c>
      <c r="AJ107" s="204">
        <f>'1b Historical level tables'!AJ100</f>
        <v>3.37071596157242</v>
      </c>
      <c r="AK107" s="204">
        <f>'1b Historical level tables'!AK100</f>
        <v>3.2761312765157915</v>
      </c>
      <c r="AL107" s="204">
        <f>'1b Historical level tables'!AL100</f>
        <v>4.8946129781636989</v>
      </c>
      <c r="AM107" s="204">
        <f>'1b Historical level tables'!AM100</f>
        <v>4.2887571563853459</v>
      </c>
      <c r="AN107" s="204">
        <f>'1b Historical level tables'!AN100</f>
        <v>4.0337120778428703</v>
      </c>
      <c r="AO107" s="204">
        <f>'1b Historical level tables'!AO100</f>
        <v>4.3260832188341771</v>
      </c>
      <c r="AP107" s="204">
        <f>'1b Historical level tables'!AP100</f>
        <v>4.2015880379606623</v>
      </c>
      <c r="AQ107" s="172"/>
      <c r="AR107" s="204">
        <f>'1b Historical level tables'!AR100</f>
        <v>4.0728065027047933</v>
      </c>
      <c r="AS107" s="204">
        <f>'1b Historical level tables'!AS100</f>
        <v>4.0728065027047933</v>
      </c>
      <c r="AT107" s="204">
        <f>'1b Historical level tables'!AT100</f>
        <v>4.6721736435258503</v>
      </c>
      <c r="AU107" s="204">
        <f>'1b Historical level tables'!AU100</f>
        <v>4.6721736435258503</v>
      </c>
      <c r="AV107" s="204">
        <f>'1b Historical level tables'!AV100</f>
        <v>4.1578876064944286</v>
      </c>
      <c r="AW107" s="204">
        <f>'1b Historical level tables'!AW100</f>
        <v>4.1578876064944286</v>
      </c>
      <c r="AX107" s="204">
        <f>'1b Historical level tables'!AX100</f>
        <v>4.6652850413616926</v>
      </c>
      <c r="AY107" s="204">
        <f>'1b Historical level tables'!AY100</f>
        <v>4.6652850413616926</v>
      </c>
      <c r="AZ107" s="204">
        <f>'1b Historical level tables'!AZ100</f>
        <v>3.8484746706123665</v>
      </c>
      <c r="BA107" s="204">
        <f>'1b Historical level tables'!BA100</f>
        <v>3.8484746706123665</v>
      </c>
      <c r="BB107" s="204">
        <f>'1b Historical level tables'!BB100</f>
        <v>3.346709798469313</v>
      </c>
      <c r="BC107" s="204">
        <f>'1b Historical level tables'!BC100</f>
        <v>0.10390263632931142</v>
      </c>
      <c r="BD107" s="204">
        <f>'1b Historical level tables'!BD100</f>
        <v>-3.1599999999999997</v>
      </c>
      <c r="BE107" s="204">
        <f>'1b Historical level tables'!BE100</f>
        <v>-3.1599999999999997</v>
      </c>
      <c r="BF107" s="204">
        <f>'1b Historical level tables'!BF100</f>
        <v>-5.2275331950000004</v>
      </c>
      <c r="BH107" s="174" t="s">
        <v>206</v>
      </c>
      <c r="BI107" s="204">
        <f>'1b Historical level tables'!BI100</f>
        <v>0</v>
      </c>
      <c r="BJ107" s="204">
        <f>'1b Historical level tables'!BJ100</f>
        <v>-0.1023941345466083</v>
      </c>
      <c r="BK107" s="204">
        <f>'1b Historical level tables'!BK100</f>
        <v>1.3107897268148034</v>
      </c>
      <c r="BL107" s="204">
        <f>'1b Historical level tables'!BL100</f>
        <v>1.3561024854837453</v>
      </c>
      <c r="BM107" s="204">
        <f>'1b Historical level tables'!BM100</f>
        <v>2.7190896886881832</v>
      </c>
      <c r="BN107" s="204">
        <f>'1b Historical level tables'!BN100</f>
        <v>2.5445731212335483</v>
      </c>
      <c r="BO107" s="204">
        <f>'1b Historical level tables'!BO100</f>
        <v>3.7238675166956505</v>
      </c>
      <c r="BP107" s="204">
        <f>'1b Historical level tables'!BP100</f>
        <v>3.2317970151566944</v>
      </c>
      <c r="BQ107" s="204">
        <f>'1b Historical level tables'!BQ100</f>
        <v>3.0490377355812108</v>
      </c>
      <c r="BR107" s="204">
        <f>'1b Historical level tables'!BR100</f>
        <v>-2.875592827402639</v>
      </c>
      <c r="BS107" s="204">
        <f>'1b Historical level tables'!BS100</f>
        <v>-4.4212717332369866</v>
      </c>
      <c r="BT107" s="172"/>
      <c r="BU107" s="204">
        <f>'1b Historical level tables'!BU100</f>
        <v>-9.9169703850481579</v>
      </c>
      <c r="BV107" s="204">
        <f>'1b Historical level tables'!BV100</f>
        <v>-9.9169703850481579</v>
      </c>
      <c r="BW107" s="204">
        <f>'1b Historical level tables'!BW100</f>
        <v>-11.95393302872672</v>
      </c>
      <c r="BX107" s="204">
        <f>'1b Historical level tables'!BX100</f>
        <v>-11.95393302872672</v>
      </c>
      <c r="BY107" s="204">
        <f>'1b Historical level tables'!BY100</f>
        <v>-12.429854537719555</v>
      </c>
      <c r="BZ107" s="204">
        <f>'1b Historical level tables'!BZ100</f>
        <v>-12.429854537719555</v>
      </c>
      <c r="CA107" s="204">
        <f>'1b Historical level tables'!CA100</f>
        <v>-16.631778706798936</v>
      </c>
      <c r="CB107" s="204">
        <f>'1b Historical level tables'!CB100</f>
        <v>-16.631778706798936</v>
      </c>
      <c r="CC107" s="204">
        <f>'1b Historical level tables'!CC100</f>
        <v>-30.358102306504858</v>
      </c>
      <c r="CD107" s="204">
        <f>'1b Historical level tables'!CD100</f>
        <v>-30.358102306504858</v>
      </c>
      <c r="CE107" s="204">
        <f>'1b Historical level tables'!CE100</f>
        <v>-33.604921227336042</v>
      </c>
      <c r="CF107" s="204">
        <f>'1b Historical level tables'!CF100</f>
        <v>-18.433633913574564</v>
      </c>
      <c r="CG107" s="204">
        <f>'1b Historical level tables'!CG100</f>
        <v>-6.450000000000002</v>
      </c>
      <c r="CH107" s="204">
        <f>'1b Historical level tables'!CH100</f>
        <v>-6.450000000000002</v>
      </c>
      <c r="CI107" s="204">
        <f>'1b Historical level tables'!CI100</f>
        <v>-8.9919152460000014</v>
      </c>
      <c r="CJ107" s="144"/>
      <c r="CK107" s="174" t="s">
        <v>206</v>
      </c>
      <c r="CL107" s="204">
        <f t="shared" si="189"/>
        <v>0</v>
      </c>
      <c r="CM107" s="204">
        <f t="shared" si="190"/>
        <v>-0.23346040216562342</v>
      </c>
      <c r="CN107" s="204">
        <f t="shared" si="191"/>
        <v>2.9598117823967303</v>
      </c>
      <c r="CO107" s="204">
        <f t="shared" si="192"/>
        <v>3.0572846933006304</v>
      </c>
      <c r="CP107" s="204">
        <f t="shared" si="193"/>
        <v>6.0898056502606028</v>
      </c>
      <c r="CQ107" s="204">
        <f t="shared" si="194"/>
        <v>5.8207043977493402</v>
      </c>
      <c r="CR107" s="204">
        <f t="shared" si="195"/>
        <v>8.6184804948593499</v>
      </c>
      <c r="CS107" s="204">
        <f t="shared" si="196"/>
        <v>7.5205541715420399</v>
      </c>
      <c r="CT107" s="204">
        <f t="shared" si="197"/>
        <v>7.0827498134240816</v>
      </c>
      <c r="CU107" s="204">
        <f t="shared" si="198"/>
        <v>1.4504903914315381</v>
      </c>
      <c r="CV107" s="204">
        <f t="shared" si="199"/>
        <v>-0.21968369527632436</v>
      </c>
      <c r="CW107" s="172"/>
      <c r="CX107" s="204">
        <f t="shared" si="175"/>
        <v>-5.8441638823433646</v>
      </c>
      <c r="CY107" s="204">
        <f t="shared" si="176"/>
        <v>-5.8441638823433646</v>
      </c>
      <c r="CZ107" s="204">
        <f t="shared" si="177"/>
        <v>-7.2817593852008695</v>
      </c>
      <c r="DA107" s="204">
        <f t="shared" si="178"/>
        <v>-7.2817593852008695</v>
      </c>
      <c r="DB107" s="204">
        <f t="shared" si="179"/>
        <v>-8.2719669312251263</v>
      </c>
      <c r="DC107" s="204">
        <f t="shared" si="180"/>
        <v>-8.2719669312251263</v>
      </c>
      <c r="DD107" s="204">
        <f t="shared" si="181"/>
        <v>-11.966493665437245</v>
      </c>
      <c r="DE107" s="204">
        <f t="shared" si="182"/>
        <v>-11.966493665437245</v>
      </c>
      <c r="DF107" s="204">
        <f t="shared" si="183"/>
        <v>-26.509627635892492</v>
      </c>
      <c r="DG107" s="204">
        <f t="shared" si="184"/>
        <v>-26.509627635892492</v>
      </c>
      <c r="DH107" s="204">
        <f t="shared" si="185"/>
        <v>-30.25821142886673</v>
      </c>
      <c r="DI107" s="204">
        <f t="shared" si="186"/>
        <v>-18.329731277245251</v>
      </c>
      <c r="DJ107" s="204">
        <f t="shared" si="187"/>
        <v>-9.6100000000000012</v>
      </c>
      <c r="DK107" s="204">
        <f t="shared" si="188"/>
        <v>-9.6100000000000012</v>
      </c>
      <c r="DL107" s="204">
        <f t="shared" si="188"/>
        <v>-14.219448441000001</v>
      </c>
    </row>
    <row r="108" spans="2:116" s="158" customFormat="1" ht="10.5" customHeight="1">
      <c r="B108" s="174" t="s">
        <v>207</v>
      </c>
      <c r="C108" s="204" t="str">
        <f>'1b Historical level tables'!C101</f>
        <v>-</v>
      </c>
      <c r="D108" s="204" t="str">
        <f>'1b Historical level tables'!D101</f>
        <v>-</v>
      </c>
      <c r="E108" s="204" t="str">
        <f>'1b Historical level tables'!E101</f>
        <v>-</v>
      </c>
      <c r="F108" s="204" t="str">
        <f>'1b Historical level tables'!F101</f>
        <v>-</v>
      </c>
      <c r="G108" s="204" t="str">
        <f>'1b Historical level tables'!G101</f>
        <v>-</v>
      </c>
      <c r="H108" s="204" t="str">
        <f>'1b Historical level tables'!H101</f>
        <v>-</v>
      </c>
      <c r="I108" s="204" t="str">
        <f>'1b Historical level tables'!I101</f>
        <v>-</v>
      </c>
      <c r="J108" s="204" t="str">
        <f>'1b Historical level tables'!J101</f>
        <v>-</v>
      </c>
      <c r="K108" s="204" t="str">
        <f>'1b Historical level tables'!K101</f>
        <v>-</v>
      </c>
      <c r="L108" s="204" t="str">
        <f>'1b Historical level tables'!L101</f>
        <v>-</v>
      </c>
      <c r="M108" s="204" t="str">
        <f>'1b Historical level tables'!M101</f>
        <v>-</v>
      </c>
      <c r="N108" s="172"/>
      <c r="O108" s="204" t="str">
        <f>'1b Historical level tables'!O101</f>
        <v>-</v>
      </c>
      <c r="P108" s="204" t="str">
        <f>'1b Historical level tables'!P101</f>
        <v>-</v>
      </c>
      <c r="Q108" s="204" t="str">
        <f>'1b Historical level tables'!Q101</f>
        <v>-</v>
      </c>
      <c r="R108" s="204" t="str">
        <f>'1b Historical level tables'!R101</f>
        <v>-</v>
      </c>
      <c r="S108" s="204" t="str">
        <f>'1b Historical level tables'!S101</f>
        <v>-</v>
      </c>
      <c r="T108" s="204" t="str">
        <f>'1b Historical level tables'!T101</f>
        <v>-</v>
      </c>
      <c r="U108" s="204" t="str">
        <f>'1b Historical level tables'!U101</f>
        <v>-</v>
      </c>
      <c r="V108" s="204" t="str">
        <f>'1b Historical level tables'!V101</f>
        <v>-</v>
      </c>
      <c r="W108" s="204" t="str">
        <f>'1b Historical level tables'!W101</f>
        <v>-</v>
      </c>
      <c r="X108" s="204" t="str">
        <f>'1b Historical level tables'!X101</f>
        <v>-</v>
      </c>
      <c r="Y108" s="204" t="str">
        <f>'1b Historical level tables'!Y101</f>
        <v>-</v>
      </c>
      <c r="Z108" s="204">
        <f>'1b Historical level tables'!Z101</f>
        <v>9.1647858161996396</v>
      </c>
      <c r="AA108" s="204">
        <f>'1b Historical level tables'!AA101</f>
        <v>9.7324756713654903</v>
      </c>
      <c r="AB108" s="204">
        <f>'1b Historical level tables'!AB101</f>
        <v>9.7324756713654903</v>
      </c>
      <c r="AC108" s="204">
        <f>'1b Historical level tables'!AC101</f>
        <v>9.4000238476763656</v>
      </c>
      <c r="AD108" s="144"/>
      <c r="AE108" s="174" t="s">
        <v>207</v>
      </c>
      <c r="AF108" s="204" t="str">
        <f>'1b Historical level tables'!AF101</f>
        <v>-</v>
      </c>
      <c r="AG108" s="204" t="str">
        <f>'1b Historical level tables'!AG101</f>
        <v>-</v>
      </c>
      <c r="AH108" s="204" t="str">
        <f>'1b Historical level tables'!AH101</f>
        <v>-</v>
      </c>
      <c r="AI108" s="204" t="str">
        <f>'1b Historical level tables'!AI101</f>
        <v>-</v>
      </c>
      <c r="AJ108" s="204" t="str">
        <f>'1b Historical level tables'!AJ101</f>
        <v>-</v>
      </c>
      <c r="AK108" s="204" t="str">
        <f>'1b Historical level tables'!AK101</f>
        <v>-</v>
      </c>
      <c r="AL108" s="204" t="str">
        <f>'1b Historical level tables'!AL101</f>
        <v>-</v>
      </c>
      <c r="AM108" s="204" t="str">
        <f>'1b Historical level tables'!AM101</f>
        <v>-</v>
      </c>
      <c r="AN108" s="204" t="str">
        <f>'1b Historical level tables'!AN101</f>
        <v>-</v>
      </c>
      <c r="AO108" s="204" t="str">
        <f>'1b Historical level tables'!AO101</f>
        <v>-</v>
      </c>
      <c r="AP108" s="204" t="str">
        <f>'1b Historical level tables'!AP101</f>
        <v>-</v>
      </c>
      <c r="AQ108" s="172"/>
      <c r="AR108" s="204" t="str">
        <f>'1b Historical level tables'!AR101</f>
        <v>-</v>
      </c>
      <c r="AS108" s="204" t="str">
        <f>'1b Historical level tables'!AS101</f>
        <v>-</v>
      </c>
      <c r="AT108" s="204" t="str">
        <f>'1b Historical level tables'!AT101</f>
        <v>-</v>
      </c>
      <c r="AU108" s="204" t="str">
        <f>'1b Historical level tables'!AU101</f>
        <v>-</v>
      </c>
      <c r="AV108" s="204" t="str">
        <f>'1b Historical level tables'!AV101</f>
        <v>-</v>
      </c>
      <c r="AW108" s="204" t="str">
        <f>'1b Historical level tables'!AW101</f>
        <v>-</v>
      </c>
      <c r="AX108" s="204" t="str">
        <f>'1b Historical level tables'!AX101</f>
        <v>-</v>
      </c>
      <c r="AY108" s="204" t="str">
        <f>'1b Historical level tables'!AY101</f>
        <v>-</v>
      </c>
      <c r="AZ108" s="204" t="str">
        <f>'1b Historical level tables'!AZ101</f>
        <v>-</v>
      </c>
      <c r="BA108" s="204" t="str">
        <f>'1b Historical level tables'!BA101</f>
        <v>-</v>
      </c>
      <c r="BB108" s="204" t="str">
        <f>'1b Historical level tables'!BB101</f>
        <v>-</v>
      </c>
      <c r="BC108" s="204">
        <f>'1b Historical level tables'!BC101</f>
        <v>9.3503982258154075</v>
      </c>
      <c r="BD108" s="204">
        <f>'1b Historical level tables'!BD101</f>
        <v>9.9307227502673801</v>
      </c>
      <c r="BE108" s="204">
        <f>'1b Historical level tables'!BE101</f>
        <v>9.9307227502673801</v>
      </c>
      <c r="BF108" s="204">
        <f>'1b Historical level tables'!BF101</f>
        <v>9.5930934582252796</v>
      </c>
      <c r="BH108" s="174" t="s">
        <v>207</v>
      </c>
      <c r="BI108" s="204" t="str">
        <f>'1b Historical level tables'!BI101</f>
        <v>-</v>
      </c>
      <c r="BJ108" s="204" t="str">
        <f>'1b Historical level tables'!BJ101</f>
        <v>-</v>
      </c>
      <c r="BK108" s="204" t="str">
        <f>'1b Historical level tables'!BK101</f>
        <v>-</v>
      </c>
      <c r="BL108" s="204" t="str">
        <f>'1b Historical level tables'!BL101</f>
        <v>-</v>
      </c>
      <c r="BM108" s="204" t="str">
        <f>'1b Historical level tables'!BM101</f>
        <v>-</v>
      </c>
      <c r="BN108" s="204" t="str">
        <f>'1b Historical level tables'!BN101</f>
        <v>-</v>
      </c>
      <c r="BO108" s="204" t="str">
        <f>'1b Historical level tables'!BO101</f>
        <v>-</v>
      </c>
      <c r="BP108" s="204" t="str">
        <f>'1b Historical level tables'!BP101</f>
        <v>-</v>
      </c>
      <c r="BQ108" s="204" t="str">
        <f>'1b Historical level tables'!BQ101</f>
        <v>-</v>
      </c>
      <c r="BR108" s="204" t="str">
        <f>'1b Historical level tables'!BR101</f>
        <v>-</v>
      </c>
      <c r="BS108" s="204" t="str">
        <f>'1b Historical level tables'!BS101</f>
        <v>-</v>
      </c>
      <c r="BT108" s="172"/>
      <c r="BU108" s="204" t="str">
        <f>'1b Historical level tables'!BU101</f>
        <v>-</v>
      </c>
      <c r="BV108" s="204" t="str">
        <f>'1b Historical level tables'!BV101</f>
        <v>-</v>
      </c>
      <c r="BW108" s="204" t="str">
        <f>'1b Historical level tables'!BW101</f>
        <v>-</v>
      </c>
      <c r="BX108" s="204" t="str">
        <f>'1b Historical level tables'!BX101</f>
        <v>-</v>
      </c>
      <c r="BY108" s="204" t="str">
        <f>'1b Historical level tables'!BY101</f>
        <v>-</v>
      </c>
      <c r="BZ108" s="204" t="str">
        <f>'1b Historical level tables'!BZ101</f>
        <v>-</v>
      </c>
      <c r="CA108" s="204" t="str">
        <f>'1b Historical level tables'!CA101</f>
        <v>-</v>
      </c>
      <c r="CB108" s="204" t="str">
        <f>'1b Historical level tables'!CB101</f>
        <v>-</v>
      </c>
      <c r="CC108" s="204" t="str">
        <f>'1b Historical level tables'!CC101</f>
        <v>-</v>
      </c>
      <c r="CD108" s="204" t="str">
        <f>'1b Historical level tables'!CD101</f>
        <v>-</v>
      </c>
      <c r="CE108" s="204" t="str">
        <f>'1b Historical level tables'!CE101</f>
        <v>-</v>
      </c>
      <c r="CF108" s="204">
        <f>'1b Historical level tables'!CF101</f>
        <v>10.618148577775347</v>
      </c>
      <c r="CG108" s="204">
        <f>'1b Historical level tables'!CG101</f>
        <v>11.166831800543351</v>
      </c>
      <c r="CH108" s="204">
        <f>'1b Historical level tables'!CH101</f>
        <v>11.166831800543351</v>
      </c>
      <c r="CI108" s="204">
        <f>'1b Historical level tables'!CI101</f>
        <v>11.266399448998245</v>
      </c>
      <c r="CJ108" s="144"/>
      <c r="CK108" s="174" t="s">
        <v>207</v>
      </c>
      <c r="CL108" s="204" t="str">
        <f t="shared" si="189"/>
        <v>-</v>
      </c>
      <c r="CM108" s="204" t="str">
        <f t="shared" si="190"/>
        <v>-</v>
      </c>
      <c r="CN108" s="204" t="str">
        <f t="shared" si="191"/>
        <v>-</v>
      </c>
      <c r="CO108" s="204" t="str">
        <f t="shared" si="192"/>
        <v>-</v>
      </c>
      <c r="CP108" s="204" t="str">
        <f t="shared" si="193"/>
        <v>-</v>
      </c>
      <c r="CQ108" s="204" t="str">
        <f t="shared" si="194"/>
        <v>-</v>
      </c>
      <c r="CR108" s="204" t="str">
        <f t="shared" si="195"/>
        <v>-</v>
      </c>
      <c r="CS108" s="204" t="str">
        <f t="shared" si="196"/>
        <v>-</v>
      </c>
      <c r="CT108" s="204" t="str">
        <f t="shared" si="197"/>
        <v>-</v>
      </c>
      <c r="CU108" s="204" t="str">
        <f t="shared" si="198"/>
        <v>-</v>
      </c>
      <c r="CV108" s="204" t="str">
        <f t="shared" si="199"/>
        <v>-</v>
      </c>
      <c r="CW108" s="172"/>
      <c r="CX108" s="204" t="str">
        <f t="shared" si="175"/>
        <v>-</v>
      </c>
      <c r="CY108" s="204" t="str">
        <f t="shared" si="176"/>
        <v>-</v>
      </c>
      <c r="CZ108" s="204" t="str">
        <f t="shared" si="177"/>
        <v>-</v>
      </c>
      <c r="DA108" s="204" t="str">
        <f t="shared" si="178"/>
        <v>-</v>
      </c>
      <c r="DB108" s="204" t="str">
        <f t="shared" si="179"/>
        <v>-</v>
      </c>
      <c r="DC108" s="204" t="str">
        <f t="shared" si="180"/>
        <v>-</v>
      </c>
      <c r="DD108" s="204" t="str">
        <f t="shared" si="181"/>
        <v>-</v>
      </c>
      <c r="DE108" s="204" t="str">
        <f t="shared" si="182"/>
        <v>-</v>
      </c>
      <c r="DF108" s="204" t="str">
        <f t="shared" si="183"/>
        <v>-</v>
      </c>
      <c r="DG108" s="204" t="str">
        <f t="shared" si="184"/>
        <v>-</v>
      </c>
      <c r="DH108" s="204" t="str">
        <f t="shared" si="185"/>
        <v>-</v>
      </c>
      <c r="DI108" s="204">
        <f t="shared" si="186"/>
        <v>19.782934393974987</v>
      </c>
      <c r="DJ108" s="204">
        <f t="shared" si="187"/>
        <v>20.899307471908841</v>
      </c>
      <c r="DK108" s="204">
        <f t="shared" si="188"/>
        <v>20.899307471908841</v>
      </c>
      <c r="DL108" s="204">
        <f t="shared" si="188"/>
        <v>20.666423296674608</v>
      </c>
    </row>
    <row r="109" spans="2:116" s="158" customFormat="1" ht="10.5" customHeight="1">
      <c r="B109" s="174" t="s">
        <v>208</v>
      </c>
      <c r="C109" s="204">
        <f>'1b Historical level tables'!C102</f>
        <v>24.407199999999992</v>
      </c>
      <c r="D109" s="204">
        <f>'1b Historical level tables'!D102</f>
        <v>24.717663405088064</v>
      </c>
      <c r="E109" s="204">
        <f>'1b Historical level tables'!E102</f>
        <v>25.075890410958895</v>
      </c>
      <c r="F109" s="204">
        <f>'1b Historical level tables'!F102</f>
        <v>25.290826614481411</v>
      </c>
      <c r="G109" s="204">
        <f>'1b Historical level tables'!G102</f>
        <v>25.577408219178089</v>
      </c>
      <c r="H109" s="204">
        <f>'1b Historical level tables'!H102</f>
        <v>25.76846262230919</v>
      </c>
      <c r="I109" s="204">
        <f>'1b Historical level tables'!I102</f>
        <v>25.911753424657544</v>
      </c>
      <c r="J109" s="204">
        <f>'1b Historical level tables'!J102</f>
        <v>25.983398825831703</v>
      </c>
      <c r="K109" s="204">
        <f>'1b Historical level tables'!K102</f>
        <v>26.126689628180035</v>
      </c>
      <c r="L109" s="204">
        <f>'1b Historical level tables'!L102</f>
        <v>26.60432563600784</v>
      </c>
      <c r="M109" s="204">
        <f>'1b Historical level tables'!M102</f>
        <v>27.392425048923673</v>
      </c>
      <c r="N109" s="172"/>
      <c r="O109" s="204">
        <f>'1b Historical level tables'!O102</f>
        <v>28.777569471624258</v>
      </c>
      <c r="P109" s="204">
        <f>'1b Historical level tables'!P102</f>
        <v>28.777569471624258</v>
      </c>
      <c r="Q109" s="204">
        <f>'1b Historical level tables'!Q102</f>
        <v>29.923895890410957</v>
      </c>
      <c r="R109" s="204">
        <f>'1b Historical level tables'!R102</f>
        <v>29.923895890410957</v>
      </c>
      <c r="S109" s="204">
        <f>'1b Historical level tables'!S102</f>
        <v>30.903049706457924</v>
      </c>
      <c r="T109" s="204">
        <f>'1b Historical level tables'!T102</f>
        <v>30.903049706457924</v>
      </c>
      <c r="U109" s="204">
        <f>'1b Historical level tables'!U102</f>
        <v>31.165749510763195</v>
      </c>
      <c r="V109" s="204">
        <f>'1b Historical level tables'!V102</f>
        <v>31.165749510763195</v>
      </c>
      <c r="W109" s="204">
        <f>'1b Historical level tables'!W102</f>
        <v>31.762794520547931</v>
      </c>
      <c r="X109" s="204">
        <f>'1b Historical level tables'!X102</f>
        <v>31.762794520547931</v>
      </c>
      <c r="Y109" s="204">
        <f>'1b Historical level tables'!Y102</f>
        <v>32.264312328767119</v>
      </c>
      <c r="Z109" s="204" t="str">
        <f>'1b Historical level tables'!Z102</f>
        <v>-</v>
      </c>
      <c r="AA109" s="204" t="str">
        <f>'1b Historical level tables'!AA102</f>
        <v>-</v>
      </c>
      <c r="AB109" s="204" t="str">
        <f>'1b Historical level tables'!AB102</f>
        <v>-</v>
      </c>
      <c r="AC109" s="204" t="str">
        <f>'1b Historical level tables'!AC102</f>
        <v>-</v>
      </c>
      <c r="AD109" s="144"/>
      <c r="AE109" s="174" t="s">
        <v>208</v>
      </c>
      <c r="AF109" s="204">
        <f>'1b Historical level tables'!AF102</f>
        <v>24.407199999999992</v>
      </c>
      <c r="AG109" s="204">
        <f>'1b Historical level tables'!AG102</f>
        <v>24.717663405088064</v>
      </c>
      <c r="AH109" s="204">
        <f>'1b Historical level tables'!AH102</f>
        <v>25.075890410958895</v>
      </c>
      <c r="AI109" s="204">
        <f>'1b Historical level tables'!AI102</f>
        <v>25.290826614481411</v>
      </c>
      <c r="AJ109" s="204">
        <f>'1b Historical level tables'!AJ102</f>
        <v>25.577408219178089</v>
      </c>
      <c r="AK109" s="204">
        <f>'1b Historical level tables'!AK102</f>
        <v>25.76846262230919</v>
      </c>
      <c r="AL109" s="204">
        <f>'1b Historical level tables'!AL102</f>
        <v>25.911753424657544</v>
      </c>
      <c r="AM109" s="204">
        <f>'1b Historical level tables'!AM102</f>
        <v>25.983398825831703</v>
      </c>
      <c r="AN109" s="204">
        <f>'1b Historical level tables'!AN102</f>
        <v>26.126689628180035</v>
      </c>
      <c r="AO109" s="204">
        <f>'1b Historical level tables'!AO102</f>
        <v>26.60432563600784</v>
      </c>
      <c r="AP109" s="204">
        <f>'1b Historical level tables'!AP102</f>
        <v>27.392425048923673</v>
      </c>
      <c r="AQ109" s="172"/>
      <c r="AR109" s="204">
        <f>'1b Historical level tables'!AR102</f>
        <v>28.777569471624258</v>
      </c>
      <c r="AS109" s="204">
        <f>'1b Historical level tables'!AS102</f>
        <v>28.777569471624258</v>
      </c>
      <c r="AT109" s="204">
        <f>'1b Historical level tables'!AT102</f>
        <v>29.923895890410957</v>
      </c>
      <c r="AU109" s="204">
        <f>'1b Historical level tables'!AU102</f>
        <v>29.923895890410957</v>
      </c>
      <c r="AV109" s="204">
        <f>'1b Historical level tables'!AV102</f>
        <v>30.903049706457924</v>
      </c>
      <c r="AW109" s="204">
        <f>'1b Historical level tables'!AW102</f>
        <v>30.903049706457924</v>
      </c>
      <c r="AX109" s="204">
        <f>'1b Historical level tables'!AX102</f>
        <v>31.165749510763195</v>
      </c>
      <c r="AY109" s="204">
        <f>'1b Historical level tables'!AY102</f>
        <v>31.165749510763195</v>
      </c>
      <c r="AZ109" s="204">
        <f>'1b Historical level tables'!AZ102</f>
        <v>31.762794520547931</v>
      </c>
      <c r="BA109" s="204">
        <f>'1b Historical level tables'!BA102</f>
        <v>31.762794520547931</v>
      </c>
      <c r="BB109" s="204">
        <f>'1b Historical level tables'!BB102</f>
        <v>32.264312328767119</v>
      </c>
      <c r="BC109" s="204" t="str">
        <f>'1b Historical level tables'!BC102</f>
        <v>-</v>
      </c>
      <c r="BD109" s="204" t="str">
        <f>'1b Historical level tables'!BD102</f>
        <v>-</v>
      </c>
      <c r="BE109" s="204" t="str">
        <f>'1b Historical level tables'!BE102</f>
        <v>-</v>
      </c>
      <c r="BF109" s="204" t="str">
        <f>'1b Historical level tables'!BF102</f>
        <v>-</v>
      </c>
      <c r="BH109" s="174" t="s">
        <v>208</v>
      </c>
      <c r="BI109" s="204">
        <f>'1b Historical level tables'!BI102</f>
        <v>39.661700000000003</v>
      </c>
      <c r="BJ109" s="204">
        <f>'1b Historical level tables'!BJ102</f>
        <v>40.166203033268111</v>
      </c>
      <c r="BK109" s="204">
        <f>'1b Historical level tables'!BK102</f>
        <v>40.748321917808212</v>
      </c>
      <c r="BL109" s="204">
        <f>'1b Historical level tables'!BL102</f>
        <v>41.097593248532299</v>
      </c>
      <c r="BM109" s="204">
        <f>'1b Historical level tables'!BM102</f>
        <v>41.563288356164385</v>
      </c>
      <c r="BN109" s="204">
        <f>'1b Historical level tables'!BN102</f>
        <v>41.873751761252443</v>
      </c>
      <c r="BO109" s="204">
        <f>'1b Historical level tables'!BO102</f>
        <v>42.106599315068493</v>
      </c>
      <c r="BP109" s="204">
        <f>'1b Historical level tables'!BP102</f>
        <v>42.223023091976522</v>
      </c>
      <c r="BQ109" s="204">
        <f>'1b Historical level tables'!BQ102</f>
        <v>42.455870645792565</v>
      </c>
      <c r="BR109" s="204">
        <f>'1b Historical level tables'!BR102</f>
        <v>43.232029158512731</v>
      </c>
      <c r="BS109" s="204">
        <f>'1b Historical level tables'!BS102</f>
        <v>44.512690704500983</v>
      </c>
      <c r="BT109" s="172"/>
      <c r="BU109" s="204">
        <f>'1b Historical level tables'!BU102</f>
        <v>46.763550391389451</v>
      </c>
      <c r="BV109" s="204">
        <f>'1b Historical level tables'!BV102</f>
        <v>46.763550391389451</v>
      </c>
      <c r="BW109" s="204">
        <f>'1b Historical level tables'!BW102</f>
        <v>48.626330821917811</v>
      </c>
      <c r="BX109" s="204">
        <f>'1b Historical level tables'!BX102</f>
        <v>48.626330821917811</v>
      </c>
      <c r="BY109" s="204">
        <f>'1b Historical level tables'!BY102</f>
        <v>50.217455772994143</v>
      </c>
      <c r="BZ109" s="204">
        <f>'1b Historical level tables'!BZ102</f>
        <v>50.217455772994143</v>
      </c>
      <c r="CA109" s="204">
        <f>'1b Historical level tables'!CA102</f>
        <v>50.644342954990215</v>
      </c>
      <c r="CB109" s="204">
        <f>'1b Historical level tables'!CB102</f>
        <v>50.644342954990215</v>
      </c>
      <c r="CC109" s="204">
        <f>'1b Historical level tables'!CC102</f>
        <v>51.614541095890409</v>
      </c>
      <c r="CD109" s="204">
        <f>'1b Historical level tables'!CD102</f>
        <v>51.614541095890409</v>
      </c>
      <c r="CE109" s="204">
        <f>'1b Historical level tables'!CE102</f>
        <v>52.429507534246575</v>
      </c>
      <c r="CF109" s="204" t="str">
        <f>'1b Historical level tables'!CF102</f>
        <v>-</v>
      </c>
      <c r="CG109" s="204" t="str">
        <f>'1b Historical level tables'!CG102</f>
        <v>-</v>
      </c>
      <c r="CH109" s="204" t="str">
        <f>'1b Historical level tables'!CH102</f>
        <v>-</v>
      </c>
      <c r="CI109" s="204" t="str">
        <f>'1b Historical level tables'!CI102</f>
        <v>-</v>
      </c>
      <c r="CJ109" s="144"/>
      <c r="CK109" s="174" t="s">
        <v>208</v>
      </c>
      <c r="CL109" s="204">
        <f t="shared" si="189"/>
        <v>64.068899999999999</v>
      </c>
      <c r="CM109" s="204">
        <f t="shared" si="190"/>
        <v>64.883866438356179</v>
      </c>
      <c r="CN109" s="204">
        <f t="shared" si="191"/>
        <v>65.824212328767103</v>
      </c>
      <c r="CO109" s="204">
        <f t="shared" si="192"/>
        <v>66.388419863013709</v>
      </c>
      <c r="CP109" s="204">
        <f t="shared" si="193"/>
        <v>67.140696575342474</v>
      </c>
      <c r="CQ109" s="204">
        <f t="shared" si="194"/>
        <v>67.642214383561637</v>
      </c>
      <c r="CR109" s="204">
        <f t="shared" si="195"/>
        <v>68.018352739726041</v>
      </c>
      <c r="CS109" s="204">
        <f t="shared" si="196"/>
        <v>68.206421917808228</v>
      </c>
      <c r="CT109" s="204">
        <f t="shared" si="197"/>
        <v>68.582560273972604</v>
      </c>
      <c r="CU109" s="204">
        <f t="shared" si="198"/>
        <v>69.836354794520574</v>
      </c>
      <c r="CV109" s="204">
        <f t="shared" si="199"/>
        <v>71.905115753424653</v>
      </c>
      <c r="CW109" s="172"/>
      <c r="CX109" s="204">
        <f t="shared" si="175"/>
        <v>75.541119863013705</v>
      </c>
      <c r="CY109" s="204">
        <f t="shared" si="176"/>
        <v>75.541119863013705</v>
      </c>
      <c r="CZ109" s="204">
        <f t="shared" si="177"/>
        <v>78.550226712328765</v>
      </c>
      <c r="DA109" s="204">
        <f t="shared" si="178"/>
        <v>78.550226712328765</v>
      </c>
      <c r="DB109" s="204">
        <f t="shared" si="179"/>
        <v>81.120505479452063</v>
      </c>
      <c r="DC109" s="204">
        <f t="shared" si="180"/>
        <v>81.120505479452063</v>
      </c>
      <c r="DD109" s="204">
        <f t="shared" si="181"/>
        <v>81.810092465753414</v>
      </c>
      <c r="DE109" s="204">
        <f t="shared" si="182"/>
        <v>81.810092465753414</v>
      </c>
      <c r="DF109" s="204">
        <f t="shared" si="183"/>
        <v>83.377335616438344</v>
      </c>
      <c r="DG109" s="204">
        <f t="shared" si="184"/>
        <v>83.377335616438344</v>
      </c>
      <c r="DH109" s="204">
        <f t="shared" si="185"/>
        <v>84.693819863013687</v>
      </c>
      <c r="DI109" s="204" t="str">
        <f t="shared" si="186"/>
        <v>-</v>
      </c>
      <c r="DJ109" s="204" t="str">
        <f t="shared" si="187"/>
        <v>-</v>
      </c>
      <c r="DK109" s="204" t="str">
        <f t="shared" si="188"/>
        <v>-</v>
      </c>
      <c r="DL109" s="204" t="str">
        <f t="shared" si="188"/>
        <v>-</v>
      </c>
    </row>
    <row r="110" spans="2:116" s="158" customFormat="1" ht="10.5" customHeight="1">
      <c r="B110" s="174" t="s">
        <v>209</v>
      </c>
      <c r="C110" s="204">
        <f>'1b Historical level tables'!C103</f>
        <v>0</v>
      </c>
      <c r="D110" s="204">
        <f>'1b Historical level tables'!D103</f>
        <v>0</v>
      </c>
      <c r="E110" s="204">
        <f>'1b Historical level tables'!E103</f>
        <v>0</v>
      </c>
      <c r="F110" s="204">
        <f>'1b Historical level tables'!F103</f>
        <v>0</v>
      </c>
      <c r="G110" s="204">
        <f>'1b Historical level tables'!G103</f>
        <v>0</v>
      </c>
      <c r="H110" s="204">
        <f>'1b Historical level tables'!H103</f>
        <v>0</v>
      </c>
      <c r="I110" s="204">
        <f>'1b Historical level tables'!I103</f>
        <v>0</v>
      </c>
      <c r="J110" s="204">
        <f>'1b Historical level tables'!J103</f>
        <v>0</v>
      </c>
      <c r="K110" s="204">
        <f>'1b Historical level tables'!K103</f>
        <v>0</v>
      </c>
      <c r="L110" s="204">
        <f>'1b Historical level tables'!L103</f>
        <v>0</v>
      </c>
      <c r="M110" s="204">
        <f>'1b Historical level tables'!M103</f>
        <v>0</v>
      </c>
      <c r="N110" s="172"/>
      <c r="O110" s="204">
        <f>'1b Historical level tables'!O103</f>
        <v>0</v>
      </c>
      <c r="P110" s="204">
        <f>'1b Historical level tables'!P103</f>
        <v>0</v>
      </c>
      <c r="Q110" s="204">
        <f>'1b Historical level tables'!Q103</f>
        <v>0</v>
      </c>
      <c r="R110" s="204">
        <f>'1b Historical level tables'!R103</f>
        <v>0</v>
      </c>
      <c r="S110" s="204">
        <f>'1b Historical level tables'!S103</f>
        <v>0</v>
      </c>
      <c r="T110" s="204">
        <f>'1b Historical level tables'!T103</f>
        <v>0</v>
      </c>
      <c r="U110" s="204">
        <f>'1b Historical level tables'!U103</f>
        <v>0</v>
      </c>
      <c r="V110" s="204">
        <f>'1b Historical level tables'!V103</f>
        <v>0</v>
      </c>
      <c r="W110" s="204">
        <f>'1b Historical level tables'!W103</f>
        <v>0</v>
      </c>
      <c r="X110" s="204">
        <f>'1b Historical level tables'!X103</f>
        <v>0</v>
      </c>
      <c r="Y110" s="204">
        <f>'1b Historical level tables'!Y103</f>
        <v>0</v>
      </c>
      <c r="Z110" s="204" t="str">
        <f>'1b Historical level tables'!Z103</f>
        <v>-</v>
      </c>
      <c r="AA110" s="204" t="str">
        <f>'1b Historical level tables'!AA103</f>
        <v>-</v>
      </c>
      <c r="AB110" s="204" t="str">
        <f>'1b Historical level tables'!AB103</f>
        <v>-</v>
      </c>
      <c r="AC110" s="204" t="str">
        <f>'1b Historical level tables'!AC103</f>
        <v>-</v>
      </c>
      <c r="AD110" s="144"/>
      <c r="AE110" s="174" t="s">
        <v>209</v>
      </c>
      <c r="AF110" s="204">
        <f>'1b Historical level tables'!AF103</f>
        <v>0</v>
      </c>
      <c r="AG110" s="204">
        <f>'1b Historical level tables'!AG103</f>
        <v>0</v>
      </c>
      <c r="AH110" s="204">
        <f>'1b Historical level tables'!AH103</f>
        <v>0</v>
      </c>
      <c r="AI110" s="204">
        <f>'1b Historical level tables'!AI103</f>
        <v>0</v>
      </c>
      <c r="AJ110" s="204">
        <f>'1b Historical level tables'!AJ103</f>
        <v>0</v>
      </c>
      <c r="AK110" s="204">
        <f>'1b Historical level tables'!AK103</f>
        <v>0</v>
      </c>
      <c r="AL110" s="204">
        <f>'1b Historical level tables'!AL103</f>
        <v>0</v>
      </c>
      <c r="AM110" s="204">
        <f>'1b Historical level tables'!AM103</f>
        <v>0</v>
      </c>
      <c r="AN110" s="204">
        <f>'1b Historical level tables'!AN103</f>
        <v>0</v>
      </c>
      <c r="AO110" s="204">
        <f>'1b Historical level tables'!AO103</f>
        <v>0</v>
      </c>
      <c r="AP110" s="204">
        <f>'1b Historical level tables'!AP103</f>
        <v>0</v>
      </c>
      <c r="AQ110" s="172"/>
      <c r="AR110" s="204">
        <f>'1b Historical level tables'!AR103</f>
        <v>0</v>
      </c>
      <c r="AS110" s="204">
        <f>'1b Historical level tables'!AS103</f>
        <v>0</v>
      </c>
      <c r="AT110" s="204">
        <f>'1b Historical level tables'!AT103</f>
        <v>0</v>
      </c>
      <c r="AU110" s="204">
        <f>'1b Historical level tables'!AU103</f>
        <v>0</v>
      </c>
      <c r="AV110" s="204">
        <f>'1b Historical level tables'!AV103</f>
        <v>0</v>
      </c>
      <c r="AW110" s="204">
        <f>'1b Historical level tables'!AW103</f>
        <v>0</v>
      </c>
      <c r="AX110" s="204">
        <f>'1b Historical level tables'!AX103</f>
        <v>0</v>
      </c>
      <c r="AY110" s="204">
        <f>'1b Historical level tables'!AY103</f>
        <v>0</v>
      </c>
      <c r="AZ110" s="204">
        <f>'1b Historical level tables'!AZ103</f>
        <v>0</v>
      </c>
      <c r="BA110" s="204">
        <f>'1b Historical level tables'!BA103</f>
        <v>0</v>
      </c>
      <c r="BB110" s="204">
        <f>'1b Historical level tables'!BB103</f>
        <v>0</v>
      </c>
      <c r="BC110" s="204" t="str">
        <f>'1b Historical level tables'!BC103</f>
        <v>-</v>
      </c>
      <c r="BD110" s="204" t="str">
        <f>'1b Historical level tables'!BD103</f>
        <v>-</v>
      </c>
      <c r="BE110" s="204" t="str">
        <f>'1b Historical level tables'!BE103</f>
        <v>-</v>
      </c>
      <c r="BF110" s="204" t="str">
        <f>'1b Historical level tables'!BF103</f>
        <v>-</v>
      </c>
      <c r="BH110" s="174" t="s">
        <v>209</v>
      </c>
      <c r="BI110" s="204">
        <f>'1b Historical level tables'!BI103</f>
        <v>0</v>
      </c>
      <c r="BJ110" s="204">
        <f>'1b Historical level tables'!BJ103</f>
        <v>0</v>
      </c>
      <c r="BK110" s="204">
        <f>'1b Historical level tables'!BK103</f>
        <v>0</v>
      </c>
      <c r="BL110" s="204">
        <f>'1b Historical level tables'!BL103</f>
        <v>0</v>
      </c>
      <c r="BM110" s="204">
        <f>'1b Historical level tables'!BM103</f>
        <v>0</v>
      </c>
      <c r="BN110" s="204">
        <f>'1b Historical level tables'!BN103</f>
        <v>0</v>
      </c>
      <c r="BO110" s="204">
        <f>'1b Historical level tables'!BO103</f>
        <v>0</v>
      </c>
      <c r="BP110" s="204">
        <f>'1b Historical level tables'!BP103</f>
        <v>0</v>
      </c>
      <c r="BQ110" s="204">
        <f>'1b Historical level tables'!BQ103</f>
        <v>0</v>
      </c>
      <c r="BR110" s="204">
        <f>'1b Historical level tables'!BR103</f>
        <v>0</v>
      </c>
      <c r="BS110" s="204">
        <f>'1b Historical level tables'!BS103</f>
        <v>0</v>
      </c>
      <c r="BT110" s="172"/>
      <c r="BU110" s="204">
        <f>'1b Historical level tables'!BU103</f>
        <v>0</v>
      </c>
      <c r="BV110" s="204">
        <f>'1b Historical level tables'!BV103</f>
        <v>0</v>
      </c>
      <c r="BW110" s="204">
        <f>'1b Historical level tables'!BW103</f>
        <v>0</v>
      </c>
      <c r="BX110" s="204">
        <f>'1b Historical level tables'!BX103</f>
        <v>0</v>
      </c>
      <c r="BY110" s="204">
        <f>'1b Historical level tables'!BY103</f>
        <v>0</v>
      </c>
      <c r="BZ110" s="204">
        <f>'1b Historical level tables'!BZ103</f>
        <v>0</v>
      </c>
      <c r="CA110" s="204">
        <f>'1b Historical level tables'!CA103</f>
        <v>0</v>
      </c>
      <c r="CB110" s="204">
        <f>'1b Historical level tables'!CB103</f>
        <v>0</v>
      </c>
      <c r="CC110" s="204">
        <f>'1b Historical level tables'!CC103</f>
        <v>0</v>
      </c>
      <c r="CD110" s="204">
        <f>'1b Historical level tables'!CD103</f>
        <v>0</v>
      </c>
      <c r="CE110" s="204">
        <f>'1b Historical level tables'!CE103</f>
        <v>0</v>
      </c>
      <c r="CF110" s="204" t="str">
        <f>'1b Historical level tables'!CF103</f>
        <v>-</v>
      </c>
      <c r="CG110" s="204" t="str">
        <f>'1b Historical level tables'!CG103</f>
        <v>-</v>
      </c>
      <c r="CH110" s="204" t="str">
        <f>'1b Historical level tables'!CH103</f>
        <v>-</v>
      </c>
      <c r="CI110" s="204" t="str">
        <f>'1b Historical level tables'!CI103</f>
        <v>-</v>
      </c>
      <c r="CJ110" s="144"/>
      <c r="CK110" s="174" t="s">
        <v>209</v>
      </c>
      <c r="CL110" s="204">
        <f t="shared" si="189"/>
        <v>0</v>
      </c>
      <c r="CM110" s="204">
        <f t="shared" si="190"/>
        <v>0</v>
      </c>
      <c r="CN110" s="204">
        <f t="shared" si="191"/>
        <v>0</v>
      </c>
      <c r="CO110" s="204">
        <f t="shared" si="192"/>
        <v>0</v>
      </c>
      <c r="CP110" s="204">
        <f t="shared" si="193"/>
        <v>0</v>
      </c>
      <c r="CQ110" s="204">
        <f t="shared" si="194"/>
        <v>0</v>
      </c>
      <c r="CR110" s="204">
        <f t="shared" si="195"/>
        <v>0</v>
      </c>
      <c r="CS110" s="204">
        <f t="shared" si="196"/>
        <v>0</v>
      </c>
      <c r="CT110" s="204">
        <f t="shared" si="197"/>
        <v>0</v>
      </c>
      <c r="CU110" s="204">
        <f t="shared" si="198"/>
        <v>0</v>
      </c>
      <c r="CV110" s="204">
        <f t="shared" si="199"/>
        <v>0</v>
      </c>
      <c r="CW110" s="172"/>
      <c r="CX110" s="204">
        <f t="shared" si="175"/>
        <v>0</v>
      </c>
      <c r="CY110" s="204">
        <f t="shared" si="176"/>
        <v>0</v>
      </c>
      <c r="CZ110" s="204">
        <f t="shared" si="177"/>
        <v>0</v>
      </c>
      <c r="DA110" s="204">
        <f t="shared" si="178"/>
        <v>0</v>
      </c>
      <c r="DB110" s="204">
        <f t="shared" si="179"/>
        <v>0</v>
      </c>
      <c r="DC110" s="204">
        <f t="shared" si="180"/>
        <v>0</v>
      </c>
      <c r="DD110" s="204">
        <f t="shared" si="181"/>
        <v>0</v>
      </c>
      <c r="DE110" s="204">
        <f t="shared" si="182"/>
        <v>0</v>
      </c>
      <c r="DF110" s="204">
        <f t="shared" si="183"/>
        <v>0</v>
      </c>
      <c r="DG110" s="204">
        <f t="shared" si="184"/>
        <v>0</v>
      </c>
      <c r="DH110" s="204">
        <f t="shared" si="185"/>
        <v>0</v>
      </c>
      <c r="DI110" s="204" t="str">
        <f t="shared" si="186"/>
        <v>-</v>
      </c>
      <c r="DJ110" s="204" t="str">
        <f t="shared" si="187"/>
        <v>-</v>
      </c>
      <c r="DK110" s="204" t="str">
        <f t="shared" si="188"/>
        <v>-</v>
      </c>
      <c r="DL110" s="204" t="str">
        <f t="shared" si="188"/>
        <v>-</v>
      </c>
    </row>
    <row r="111" spans="2:116" s="158" customFormat="1" ht="10.5" customHeight="1">
      <c r="B111" s="174" t="s">
        <v>210</v>
      </c>
      <c r="C111" s="204" t="str">
        <f>'1b Historical level tables'!C104</f>
        <v>-</v>
      </c>
      <c r="D111" s="204" t="str">
        <f>'1b Historical level tables'!D104</f>
        <v>-</v>
      </c>
      <c r="E111" s="204" t="str">
        <f>'1b Historical level tables'!E104</f>
        <v>-</v>
      </c>
      <c r="F111" s="204" t="str">
        <f>'1b Historical level tables'!F104</f>
        <v>-</v>
      </c>
      <c r="G111" s="204" t="str">
        <f>'1b Historical level tables'!G104</f>
        <v>-</v>
      </c>
      <c r="H111" s="204" t="str">
        <f>'1b Historical level tables'!H104</f>
        <v>-</v>
      </c>
      <c r="I111" s="204" t="str">
        <f>'1b Historical level tables'!I104</f>
        <v>-</v>
      </c>
      <c r="J111" s="204" t="str">
        <f>'1b Historical level tables'!J104</f>
        <v>-</v>
      </c>
      <c r="K111" s="204" t="str">
        <f>'1b Historical level tables'!K104</f>
        <v>-</v>
      </c>
      <c r="L111" s="204" t="str">
        <f>'1b Historical level tables'!L104</f>
        <v>-</v>
      </c>
      <c r="M111" s="204" t="str">
        <f>'1b Historical level tables'!M104</f>
        <v>-</v>
      </c>
      <c r="N111" s="172"/>
      <c r="O111" s="204" t="str">
        <f>'1b Historical level tables'!O104</f>
        <v>-</v>
      </c>
      <c r="P111" s="204" t="str">
        <f>'1b Historical level tables'!P104</f>
        <v>-</v>
      </c>
      <c r="Q111" s="204" t="str">
        <f>'1b Historical level tables'!Q104</f>
        <v>-</v>
      </c>
      <c r="R111" s="204" t="str">
        <f>'1b Historical level tables'!R104</f>
        <v>-</v>
      </c>
      <c r="S111" s="204" t="str">
        <f>'1b Historical level tables'!S104</f>
        <v>-</v>
      </c>
      <c r="T111" s="204" t="str">
        <f>'1b Historical level tables'!T104</f>
        <v>-</v>
      </c>
      <c r="U111" s="204" t="str">
        <f>'1b Historical level tables'!U104</f>
        <v>-</v>
      </c>
      <c r="V111" s="204" t="str">
        <f>'1b Historical level tables'!V104</f>
        <v>-</v>
      </c>
      <c r="W111" s="204" t="str">
        <f>'1b Historical level tables'!W104</f>
        <v>-</v>
      </c>
      <c r="X111" s="204" t="str">
        <f>'1b Historical level tables'!X104</f>
        <v>-</v>
      </c>
      <c r="Y111" s="204" t="str">
        <f>'1b Historical level tables'!Y104</f>
        <v>-</v>
      </c>
      <c r="Z111" s="204">
        <f>'1b Historical level tables'!Z104</f>
        <v>78.162243967949493</v>
      </c>
      <c r="AA111" s="204">
        <f>'1b Historical level tables'!AA104</f>
        <v>80.071462362429401</v>
      </c>
      <c r="AB111" s="204">
        <f>'1b Historical level tables'!AB104</f>
        <v>80.071462362429401</v>
      </c>
      <c r="AC111" s="204">
        <f>'1b Historical level tables'!AC104</f>
        <v>80.939288905374752</v>
      </c>
      <c r="AD111" s="144"/>
      <c r="AE111" s="174" t="s">
        <v>210</v>
      </c>
      <c r="AF111" s="204" t="str">
        <f>'1b Historical level tables'!AF104</f>
        <v>-</v>
      </c>
      <c r="AG111" s="204" t="str">
        <f>'1b Historical level tables'!AG104</f>
        <v>-</v>
      </c>
      <c r="AH111" s="204" t="str">
        <f>'1b Historical level tables'!AH104</f>
        <v>-</v>
      </c>
      <c r="AI111" s="204" t="str">
        <f>'1b Historical level tables'!AI104</f>
        <v>-</v>
      </c>
      <c r="AJ111" s="204" t="str">
        <f>'1b Historical level tables'!AJ104</f>
        <v>-</v>
      </c>
      <c r="AK111" s="204" t="str">
        <f>'1b Historical level tables'!AK104</f>
        <v>-</v>
      </c>
      <c r="AL111" s="204" t="str">
        <f>'1b Historical level tables'!AL104</f>
        <v>-</v>
      </c>
      <c r="AM111" s="204" t="str">
        <f>'1b Historical level tables'!AM104</f>
        <v>-</v>
      </c>
      <c r="AN111" s="204" t="str">
        <f>'1b Historical level tables'!AN104</f>
        <v>-</v>
      </c>
      <c r="AO111" s="204" t="str">
        <f>'1b Historical level tables'!AO104</f>
        <v>-</v>
      </c>
      <c r="AP111" s="204" t="str">
        <f>'1b Historical level tables'!AP104</f>
        <v>-</v>
      </c>
      <c r="AQ111" s="172"/>
      <c r="AR111" s="204" t="str">
        <f>'1b Historical level tables'!AR104</f>
        <v>-</v>
      </c>
      <c r="AS111" s="204" t="str">
        <f>'1b Historical level tables'!AS104</f>
        <v>-</v>
      </c>
      <c r="AT111" s="204" t="str">
        <f>'1b Historical level tables'!AT104</f>
        <v>-</v>
      </c>
      <c r="AU111" s="204" t="str">
        <f>'1b Historical level tables'!AU104</f>
        <v>-</v>
      </c>
      <c r="AV111" s="204" t="str">
        <f>'1b Historical level tables'!AV104</f>
        <v>-</v>
      </c>
      <c r="AW111" s="204" t="str">
        <f>'1b Historical level tables'!AW104</f>
        <v>-</v>
      </c>
      <c r="AX111" s="204" t="str">
        <f>'1b Historical level tables'!AX104</f>
        <v>-</v>
      </c>
      <c r="AY111" s="204" t="str">
        <f>'1b Historical level tables'!AY104</f>
        <v>-</v>
      </c>
      <c r="AZ111" s="204" t="str">
        <f>'1b Historical level tables'!AZ104</f>
        <v>-</v>
      </c>
      <c r="BA111" s="204" t="str">
        <f>'1b Historical level tables'!BA104</f>
        <v>-</v>
      </c>
      <c r="BB111" s="204" t="str">
        <f>'1b Historical level tables'!BB104</f>
        <v>-</v>
      </c>
      <c r="BC111" s="204">
        <f>'1b Historical level tables'!BC104</f>
        <v>78.162243967949493</v>
      </c>
      <c r="BD111" s="204">
        <f>'1b Historical level tables'!BD104</f>
        <v>80.071462362429401</v>
      </c>
      <c r="BE111" s="204">
        <f>'1b Historical level tables'!BE104</f>
        <v>80.071462362429401</v>
      </c>
      <c r="BF111" s="204">
        <f>'1b Historical level tables'!BF104</f>
        <v>80.939288905374752</v>
      </c>
      <c r="BH111" s="174" t="s">
        <v>210</v>
      </c>
      <c r="BI111" s="204" t="str">
        <f>'1b Historical level tables'!BI104</f>
        <v>-</v>
      </c>
      <c r="BJ111" s="204" t="str">
        <f>'1b Historical level tables'!BJ104</f>
        <v>-</v>
      </c>
      <c r="BK111" s="204" t="str">
        <f>'1b Historical level tables'!BK104</f>
        <v>-</v>
      </c>
      <c r="BL111" s="204" t="str">
        <f>'1b Historical level tables'!BL104</f>
        <v>-</v>
      </c>
      <c r="BM111" s="204" t="str">
        <f>'1b Historical level tables'!BM104</f>
        <v>-</v>
      </c>
      <c r="BN111" s="204" t="str">
        <f>'1b Historical level tables'!BN104</f>
        <v>-</v>
      </c>
      <c r="BO111" s="204" t="str">
        <f>'1b Historical level tables'!BO104</f>
        <v>-</v>
      </c>
      <c r="BP111" s="204" t="str">
        <f>'1b Historical level tables'!BP104</f>
        <v>-</v>
      </c>
      <c r="BQ111" s="204" t="str">
        <f>'1b Historical level tables'!BQ104</f>
        <v>-</v>
      </c>
      <c r="BR111" s="204" t="str">
        <f>'1b Historical level tables'!BR104</f>
        <v>-</v>
      </c>
      <c r="BS111" s="204" t="str">
        <f>'1b Historical level tables'!BS104</f>
        <v>-</v>
      </c>
      <c r="BT111" s="172"/>
      <c r="BU111" s="204" t="str">
        <f>'1b Historical level tables'!BU104</f>
        <v>-</v>
      </c>
      <c r="BV111" s="204" t="str">
        <f>'1b Historical level tables'!BV104</f>
        <v>-</v>
      </c>
      <c r="BW111" s="204" t="str">
        <f>'1b Historical level tables'!BW104</f>
        <v>-</v>
      </c>
      <c r="BX111" s="204" t="str">
        <f>'1b Historical level tables'!BX104</f>
        <v>-</v>
      </c>
      <c r="BY111" s="204" t="str">
        <f>'1b Historical level tables'!BY104</f>
        <v>-</v>
      </c>
      <c r="BZ111" s="204" t="str">
        <f>'1b Historical level tables'!BZ104</f>
        <v>-</v>
      </c>
      <c r="CA111" s="204" t="str">
        <f>'1b Historical level tables'!CA104</f>
        <v>-</v>
      </c>
      <c r="CB111" s="204" t="str">
        <f>'1b Historical level tables'!CB104</f>
        <v>-</v>
      </c>
      <c r="CC111" s="204" t="str">
        <f>'1b Historical level tables'!CC104</f>
        <v>-</v>
      </c>
      <c r="CD111" s="204" t="str">
        <f>'1b Historical level tables'!CD104</f>
        <v>-</v>
      </c>
      <c r="CE111" s="204" t="str">
        <f>'1b Historical level tables'!CE104</f>
        <v>-</v>
      </c>
      <c r="CF111" s="204">
        <f>'1b Historical level tables'!CF104</f>
        <v>103.96835319130393</v>
      </c>
      <c r="CG111" s="204">
        <f>'1b Historical level tables'!CG104</f>
        <v>106.50792066377842</v>
      </c>
      <c r="CH111" s="204">
        <f>'1b Historical level tables'!CH104</f>
        <v>106.50792066377842</v>
      </c>
      <c r="CI111" s="204">
        <f>'1b Historical level tables'!CI104</f>
        <v>107.66226951490314</v>
      </c>
      <c r="CJ111" s="144"/>
      <c r="CK111" s="174" t="s">
        <v>210</v>
      </c>
      <c r="CL111" s="204" t="str">
        <f t="shared" si="189"/>
        <v>-</v>
      </c>
      <c r="CM111" s="204" t="str">
        <f t="shared" si="190"/>
        <v>-</v>
      </c>
      <c r="CN111" s="204" t="str">
        <f t="shared" si="191"/>
        <v>-</v>
      </c>
      <c r="CO111" s="204" t="str">
        <f t="shared" si="192"/>
        <v>-</v>
      </c>
      <c r="CP111" s="204" t="str">
        <f t="shared" si="193"/>
        <v>-</v>
      </c>
      <c r="CQ111" s="204" t="str">
        <f t="shared" si="194"/>
        <v>-</v>
      </c>
      <c r="CR111" s="204" t="str">
        <f t="shared" si="195"/>
        <v>-</v>
      </c>
      <c r="CS111" s="204" t="str">
        <f t="shared" si="196"/>
        <v>-</v>
      </c>
      <c r="CT111" s="204" t="str">
        <f t="shared" si="197"/>
        <v>-</v>
      </c>
      <c r="CU111" s="204" t="str">
        <f t="shared" si="198"/>
        <v>-</v>
      </c>
      <c r="CV111" s="204" t="str">
        <f t="shared" si="199"/>
        <v>-</v>
      </c>
      <c r="CW111" s="172"/>
      <c r="CX111" s="204" t="str">
        <f t="shared" si="175"/>
        <v>-</v>
      </c>
      <c r="CY111" s="204" t="str">
        <f t="shared" si="176"/>
        <v>-</v>
      </c>
      <c r="CZ111" s="204" t="str">
        <f t="shared" si="177"/>
        <v>-</v>
      </c>
      <c r="DA111" s="204" t="str">
        <f t="shared" si="178"/>
        <v>-</v>
      </c>
      <c r="DB111" s="204" t="str">
        <f t="shared" si="179"/>
        <v>-</v>
      </c>
      <c r="DC111" s="204" t="str">
        <f t="shared" si="180"/>
        <v>-</v>
      </c>
      <c r="DD111" s="204" t="str">
        <f t="shared" si="181"/>
        <v>-</v>
      </c>
      <c r="DE111" s="204" t="str">
        <f t="shared" si="182"/>
        <v>-</v>
      </c>
      <c r="DF111" s="204" t="str">
        <f t="shared" si="183"/>
        <v>-</v>
      </c>
      <c r="DG111" s="204" t="str">
        <f t="shared" si="184"/>
        <v>-</v>
      </c>
      <c r="DH111" s="204" t="str">
        <f t="shared" si="185"/>
        <v>-</v>
      </c>
      <c r="DI111" s="204">
        <f t="shared" si="186"/>
        <v>182.13059715925343</v>
      </c>
      <c r="DJ111" s="204">
        <f t="shared" si="187"/>
        <v>186.57938302620784</v>
      </c>
      <c r="DK111" s="204">
        <f t="shared" si="188"/>
        <v>186.57938302620784</v>
      </c>
      <c r="DL111" s="204">
        <f t="shared" si="188"/>
        <v>188.60155842027791</v>
      </c>
    </row>
    <row r="112" spans="2:116" s="158" customFormat="1" ht="10.5" customHeight="1">
      <c r="B112" s="174" t="s">
        <v>211</v>
      </c>
      <c r="C112" s="204" t="str">
        <f>'1b Historical level tables'!C105</f>
        <v>-</v>
      </c>
      <c r="D112" s="204" t="str">
        <f>'1b Historical level tables'!D105</f>
        <v>-</v>
      </c>
      <c r="E112" s="204" t="str">
        <f>'1b Historical level tables'!E105</f>
        <v>-</v>
      </c>
      <c r="F112" s="204" t="str">
        <f>'1b Historical level tables'!F105</f>
        <v>-</v>
      </c>
      <c r="G112" s="204" t="str">
        <f>'1b Historical level tables'!G105</f>
        <v>-</v>
      </c>
      <c r="H112" s="204" t="str">
        <f>'1b Historical level tables'!H105</f>
        <v>-</v>
      </c>
      <c r="I112" s="204" t="str">
        <f>'1b Historical level tables'!I105</f>
        <v>-</v>
      </c>
      <c r="J112" s="204" t="str">
        <f>'1b Historical level tables'!J105</f>
        <v>-</v>
      </c>
      <c r="K112" s="204" t="str">
        <f>'1b Historical level tables'!K105</f>
        <v>-</v>
      </c>
      <c r="L112" s="204" t="str">
        <f>'1b Historical level tables'!L105</f>
        <v>-</v>
      </c>
      <c r="M112" s="204" t="str">
        <f>'1b Historical level tables'!M105</f>
        <v>-</v>
      </c>
      <c r="N112" s="172"/>
      <c r="O112" s="204" t="str">
        <f>'1b Historical level tables'!O105</f>
        <v>-</v>
      </c>
      <c r="P112" s="204" t="str">
        <f>'1b Historical level tables'!P105</f>
        <v>-</v>
      </c>
      <c r="Q112" s="204" t="str">
        <f>'1b Historical level tables'!Q105</f>
        <v>-</v>
      </c>
      <c r="R112" s="204" t="str">
        <f>'1b Historical level tables'!R105</f>
        <v>-</v>
      </c>
      <c r="S112" s="204" t="str">
        <f>'1b Historical level tables'!S105</f>
        <v>-</v>
      </c>
      <c r="T112" s="204" t="str">
        <f>'1b Historical level tables'!T105</f>
        <v>-</v>
      </c>
      <c r="U112" s="204" t="str">
        <f>'1b Historical level tables'!U105</f>
        <v>-</v>
      </c>
      <c r="V112" s="204" t="str">
        <f>'1b Historical level tables'!V105</f>
        <v>-</v>
      </c>
      <c r="W112" s="204" t="str">
        <f>'1b Historical level tables'!W105</f>
        <v>-</v>
      </c>
      <c r="X112" s="204" t="str">
        <f>'1b Historical level tables'!X105</f>
        <v>-</v>
      </c>
      <c r="Y112" s="204" t="str">
        <f>'1b Historical level tables'!Y105</f>
        <v>-</v>
      </c>
      <c r="Z112" s="204">
        <f>'1b Historical level tables'!Z105</f>
        <v>6.262204368723566</v>
      </c>
      <c r="AA112" s="204">
        <f>'1b Historical level tables'!AA105</f>
        <v>6.4211168495735693</v>
      </c>
      <c r="AB112" s="204">
        <f>'1b Historical level tables'!AB105</f>
        <v>6.2174632558002498</v>
      </c>
      <c r="AC112" s="204">
        <f>'1b Historical level tables'!AC105</f>
        <v>6.0269588611682234</v>
      </c>
      <c r="AD112" s="144"/>
      <c r="AE112" s="174" t="s">
        <v>211</v>
      </c>
      <c r="AF112" s="204" t="str">
        <f>'1b Historical level tables'!AF105</f>
        <v>-</v>
      </c>
      <c r="AG112" s="204" t="str">
        <f>'1b Historical level tables'!AG105</f>
        <v>-</v>
      </c>
      <c r="AH112" s="204" t="str">
        <f>'1b Historical level tables'!AH105</f>
        <v>-</v>
      </c>
      <c r="AI112" s="204" t="str">
        <f>'1b Historical level tables'!AI105</f>
        <v>-</v>
      </c>
      <c r="AJ112" s="204" t="str">
        <f>'1b Historical level tables'!AJ105</f>
        <v>-</v>
      </c>
      <c r="AK112" s="204" t="str">
        <f>'1b Historical level tables'!AK105</f>
        <v>-</v>
      </c>
      <c r="AL112" s="204" t="str">
        <f>'1b Historical level tables'!AL105</f>
        <v>-</v>
      </c>
      <c r="AM112" s="204" t="str">
        <f>'1b Historical level tables'!AM105</f>
        <v>-</v>
      </c>
      <c r="AN112" s="204" t="str">
        <f>'1b Historical level tables'!AN105</f>
        <v>-</v>
      </c>
      <c r="AO112" s="204" t="str">
        <f>'1b Historical level tables'!AO105</f>
        <v>-</v>
      </c>
      <c r="AP112" s="204" t="str">
        <f>'1b Historical level tables'!AP105</f>
        <v>-</v>
      </c>
      <c r="AQ112" s="172"/>
      <c r="AR112" s="204" t="str">
        <f>'1b Historical level tables'!AR105</f>
        <v>-</v>
      </c>
      <c r="AS112" s="204" t="str">
        <f>'1b Historical level tables'!AS105</f>
        <v>-</v>
      </c>
      <c r="AT112" s="204" t="str">
        <f>'1b Historical level tables'!AT105</f>
        <v>-</v>
      </c>
      <c r="AU112" s="204" t="str">
        <f>'1b Historical level tables'!AU105</f>
        <v>-</v>
      </c>
      <c r="AV112" s="204" t="str">
        <f>'1b Historical level tables'!AV105</f>
        <v>-</v>
      </c>
      <c r="AW112" s="204" t="str">
        <f>'1b Historical level tables'!AW105</f>
        <v>-</v>
      </c>
      <c r="AX112" s="204" t="str">
        <f>'1b Historical level tables'!AX105</f>
        <v>-</v>
      </c>
      <c r="AY112" s="204" t="str">
        <f>'1b Historical level tables'!AY105</f>
        <v>-</v>
      </c>
      <c r="AZ112" s="204" t="str">
        <f>'1b Historical level tables'!AZ105</f>
        <v>-</v>
      </c>
      <c r="BA112" s="204" t="str">
        <f>'1b Historical level tables'!BA105</f>
        <v>-</v>
      </c>
      <c r="BB112" s="204" t="str">
        <f>'1b Historical level tables'!BB105</f>
        <v>-</v>
      </c>
      <c r="BC112" s="204">
        <f>'1b Historical level tables'!BC105</f>
        <v>7.0286810076720831</v>
      </c>
      <c r="BD112" s="204">
        <f>'1b Historical level tables'!BD105</f>
        <v>7.2166412572577938</v>
      </c>
      <c r="BE112" s="204">
        <f>'1b Historical level tables'!BE105</f>
        <v>7.1440000897850231</v>
      </c>
      <c r="BF112" s="204">
        <f>'1b Historical level tables'!BF105</f>
        <v>6.7969612568556901</v>
      </c>
      <c r="BH112" s="174" t="s">
        <v>211</v>
      </c>
      <c r="BI112" s="204" t="str">
        <f>'1b Historical level tables'!BI105</f>
        <v>-</v>
      </c>
      <c r="BJ112" s="204" t="str">
        <f>'1b Historical level tables'!BJ105</f>
        <v>-</v>
      </c>
      <c r="BK112" s="204" t="str">
        <f>'1b Historical level tables'!BK105</f>
        <v>-</v>
      </c>
      <c r="BL112" s="204" t="str">
        <f>'1b Historical level tables'!BL105</f>
        <v>-</v>
      </c>
      <c r="BM112" s="204" t="str">
        <f>'1b Historical level tables'!BM105</f>
        <v>-</v>
      </c>
      <c r="BN112" s="204" t="str">
        <f>'1b Historical level tables'!BN105</f>
        <v>-</v>
      </c>
      <c r="BO112" s="204" t="str">
        <f>'1b Historical level tables'!BO105</f>
        <v>-</v>
      </c>
      <c r="BP112" s="204" t="str">
        <f>'1b Historical level tables'!BP105</f>
        <v>-</v>
      </c>
      <c r="BQ112" s="204" t="str">
        <f>'1b Historical level tables'!BQ105</f>
        <v>-</v>
      </c>
      <c r="BR112" s="204" t="str">
        <f>'1b Historical level tables'!BR105</f>
        <v>-</v>
      </c>
      <c r="BS112" s="204" t="str">
        <f>'1b Historical level tables'!BS105</f>
        <v>-</v>
      </c>
      <c r="BT112" s="172"/>
      <c r="BU112" s="204" t="str">
        <f>'1b Historical level tables'!BU105</f>
        <v>-</v>
      </c>
      <c r="BV112" s="204" t="str">
        <f>'1b Historical level tables'!BV105</f>
        <v>-</v>
      </c>
      <c r="BW112" s="204" t="str">
        <f>'1b Historical level tables'!BW105</f>
        <v>-</v>
      </c>
      <c r="BX112" s="204" t="str">
        <f>'1b Historical level tables'!BX105</f>
        <v>-</v>
      </c>
      <c r="BY112" s="204" t="str">
        <f>'1b Historical level tables'!BY105</f>
        <v>-</v>
      </c>
      <c r="BZ112" s="204" t="str">
        <f>'1b Historical level tables'!BZ105</f>
        <v>-</v>
      </c>
      <c r="CA112" s="204" t="str">
        <f>'1b Historical level tables'!CA105</f>
        <v>-</v>
      </c>
      <c r="CB112" s="204" t="str">
        <f>'1b Historical level tables'!CB105</f>
        <v>-</v>
      </c>
      <c r="CC112" s="204" t="str">
        <f>'1b Historical level tables'!CC105</f>
        <v>-</v>
      </c>
      <c r="CD112" s="204" t="str">
        <f>'1b Historical level tables'!CD105</f>
        <v>-</v>
      </c>
      <c r="CE112" s="204" t="str">
        <f>'1b Historical level tables'!CE105</f>
        <v>-</v>
      </c>
      <c r="CF112" s="204">
        <f>'1b Historical level tables'!CF105</f>
        <v>6.4157817514929087</v>
      </c>
      <c r="CG112" s="204">
        <f>'1b Historical level tables'!CG105</f>
        <v>6.6010395674108571</v>
      </c>
      <c r="CH112" s="204">
        <f>'1b Historical level tables'!CH105</f>
        <v>6.387016789485819</v>
      </c>
      <c r="CI112" s="204">
        <f>'1b Historical level tables'!CI105</f>
        <v>6.2436186672120968</v>
      </c>
      <c r="CJ112" s="144"/>
      <c r="CK112" s="174" t="s">
        <v>211</v>
      </c>
      <c r="CL112" s="204" t="str">
        <f t="shared" si="189"/>
        <v>-</v>
      </c>
      <c r="CM112" s="204" t="str">
        <f t="shared" si="190"/>
        <v>-</v>
      </c>
      <c r="CN112" s="204" t="str">
        <f t="shared" si="191"/>
        <v>-</v>
      </c>
      <c r="CO112" s="204" t="str">
        <f t="shared" si="192"/>
        <v>-</v>
      </c>
      <c r="CP112" s="204" t="str">
        <f t="shared" si="193"/>
        <v>-</v>
      </c>
      <c r="CQ112" s="204" t="str">
        <f t="shared" si="194"/>
        <v>-</v>
      </c>
      <c r="CR112" s="204" t="str">
        <f t="shared" si="195"/>
        <v>-</v>
      </c>
      <c r="CS112" s="204" t="str">
        <f t="shared" si="196"/>
        <v>-</v>
      </c>
      <c r="CT112" s="204" t="str">
        <f t="shared" si="197"/>
        <v>-</v>
      </c>
      <c r="CU112" s="204" t="str">
        <f t="shared" si="198"/>
        <v>-</v>
      </c>
      <c r="CV112" s="204" t="str">
        <f t="shared" si="199"/>
        <v>-</v>
      </c>
      <c r="CW112" s="172"/>
      <c r="CX112" s="204" t="str">
        <f t="shared" si="175"/>
        <v>-</v>
      </c>
      <c r="CY112" s="204" t="str">
        <f t="shared" si="176"/>
        <v>-</v>
      </c>
      <c r="CZ112" s="204" t="str">
        <f t="shared" si="177"/>
        <v>-</v>
      </c>
      <c r="DA112" s="204" t="str">
        <f t="shared" si="178"/>
        <v>-</v>
      </c>
      <c r="DB112" s="204" t="str">
        <f t="shared" si="179"/>
        <v>-</v>
      </c>
      <c r="DC112" s="204" t="str">
        <f t="shared" si="180"/>
        <v>-</v>
      </c>
      <c r="DD112" s="204" t="str">
        <f t="shared" si="181"/>
        <v>-</v>
      </c>
      <c r="DE112" s="204" t="str">
        <f t="shared" si="182"/>
        <v>-</v>
      </c>
      <c r="DF112" s="204" t="str">
        <f t="shared" si="183"/>
        <v>-</v>
      </c>
      <c r="DG112" s="204" t="str">
        <f t="shared" si="184"/>
        <v>-</v>
      </c>
      <c r="DH112" s="204" t="str">
        <f t="shared" si="185"/>
        <v>-</v>
      </c>
      <c r="DI112" s="204">
        <f t="shared" si="186"/>
        <v>12.677986120216474</v>
      </c>
      <c r="DJ112" s="204">
        <f t="shared" si="187"/>
        <v>13.022156416984426</v>
      </c>
      <c r="DK112" s="204">
        <f t="shared" si="188"/>
        <v>12.604480045286069</v>
      </c>
      <c r="DL112" s="204">
        <f t="shared" si="188"/>
        <v>12.27057752838032</v>
      </c>
    </row>
    <row r="113" spans="2:116" s="158" customFormat="1" ht="10.5" customHeight="1">
      <c r="B113" s="174" t="s">
        <v>212</v>
      </c>
      <c r="C113" s="204">
        <f>'1b Historical level tables'!C106</f>
        <v>1.6889733533388911</v>
      </c>
      <c r="D113" s="204">
        <f>'1b Historical level tables'!D106</f>
        <v>1.7022198955741037</v>
      </c>
      <c r="E113" s="204">
        <f>'1b Historical level tables'!E106</f>
        <v>1.768627069486832</v>
      </c>
      <c r="F113" s="204">
        <f>'1b Historical level tables'!F106</f>
        <v>1.7805654075736359</v>
      </c>
      <c r="G113" s="204">
        <f>'1b Historical level tables'!G106</f>
        <v>1.8271275485169689</v>
      </c>
      <c r="H113" s="204">
        <f>'1b Historical level tables'!H106</f>
        <v>1.8333269262738028</v>
      </c>
      <c r="I113" s="204">
        <f>'1b Historical level tables'!I106</f>
        <v>1.8892082521903257</v>
      </c>
      <c r="J113" s="204">
        <f>'1b Historical level tables'!J106</f>
        <v>1.8751092540022867</v>
      </c>
      <c r="K113" s="204">
        <f>'1b Historical level tables'!K106</f>
        <v>1.8814397640751825</v>
      </c>
      <c r="L113" s="204">
        <f>'1b Historical level tables'!L106</f>
        <v>1.908946497690531</v>
      </c>
      <c r="M113" s="204">
        <f>'1b Historical level tables'!M106</f>
        <v>3.2954239622974391</v>
      </c>
      <c r="N113" s="172"/>
      <c r="O113" s="204">
        <f>'1b Historical level tables'!O106</f>
        <v>3.3696355780860143</v>
      </c>
      <c r="P113" s="204">
        <f>'1b Historical level tables'!P106</f>
        <v>3.3696355780860143</v>
      </c>
      <c r="Q113" s="204">
        <f>'1b Historical level tables'!Q106</f>
        <v>3.8090759009818345</v>
      </c>
      <c r="R113" s="204">
        <f>'1b Historical level tables'!R106</f>
        <v>3.8090759009818345</v>
      </c>
      <c r="S113" s="204">
        <f>'1b Historical level tables'!S106</f>
        <v>4.9055654174385301</v>
      </c>
      <c r="T113" s="204">
        <f>'1b Historical level tables'!T106</f>
        <v>4.831609559362521</v>
      </c>
      <c r="U113" s="204">
        <f>'1b Historical level tables'!U106</f>
        <v>5.5534126104747958</v>
      </c>
      <c r="V113" s="204">
        <f>'1b Historical level tables'!V106</f>
        <v>5.7329444217727064</v>
      </c>
      <c r="W113" s="204">
        <f>'1b Historical level tables'!W106</f>
        <v>5.9026671433112243</v>
      </c>
      <c r="X113" s="204">
        <f>'1b Historical level tables'!X106</f>
        <v>5.8733845188357439</v>
      </c>
      <c r="Y113" s="204">
        <f>'1b Historical level tables'!Y106</f>
        <v>5.1713756610967945</v>
      </c>
      <c r="Z113" s="204">
        <f>'1b Historical level tables'!Z106</f>
        <v>5.2929780368001378</v>
      </c>
      <c r="AA113" s="204">
        <f>'1b Historical level tables'!AA106</f>
        <v>5.257593714468662</v>
      </c>
      <c r="AB113" s="204">
        <f>'1b Historical level tables'!AB106</f>
        <v>5.4989346381432158</v>
      </c>
      <c r="AC113" s="204">
        <f>'1b Historical level tables'!AC106</f>
        <v>5.9299289707462064</v>
      </c>
      <c r="AD113" s="144"/>
      <c r="AE113" s="174" t="s">
        <v>212</v>
      </c>
      <c r="AF113" s="204">
        <f>'1b Historical level tables'!AF106</f>
        <v>1.6941717245388905</v>
      </c>
      <c r="AG113" s="204">
        <f>'1b Historical level tables'!AG106</f>
        <v>1.7074843908696027</v>
      </c>
      <c r="AH113" s="204">
        <f>'1b Historical level tables'!AH106</f>
        <v>1.773967861815599</v>
      </c>
      <c r="AI113" s="204">
        <f>'1b Historical level tables'!AI106</f>
        <v>1.7859519781223645</v>
      </c>
      <c r="AJ113" s="204">
        <f>'1b Historical level tables'!AJ106</f>
        <v>1.8325751566923116</v>
      </c>
      <c r="AK113" s="204">
        <f>'1b Historical level tables'!AK106</f>
        <v>1.838815226200222</v>
      </c>
      <c r="AL113" s="204">
        <f>'1b Historical level tables'!AL106</f>
        <v>1.8947270709300512</v>
      </c>
      <c r="AM113" s="204">
        <f>'1b Historical level tables'!AM106</f>
        <v>1.8806433321486664</v>
      </c>
      <c r="AN113" s="204">
        <f>'1b Historical level tables'!AN106</f>
        <v>1.8870043610348692</v>
      </c>
      <c r="AO113" s="204">
        <f>'1b Historical level tables'!AO106</f>
        <v>1.9146128240279083</v>
      </c>
      <c r="AP113" s="204">
        <f>'1b Historical level tables'!AP106</f>
        <v>3.3012581421080074</v>
      </c>
      <c r="AQ113" s="172"/>
      <c r="AR113" s="204">
        <f>'1b Historical level tables'!AR106</f>
        <v>3.3757647730918854</v>
      </c>
      <c r="AS113" s="204">
        <f>'1b Historical level tables'!AS106</f>
        <v>3.3757647730918854</v>
      </c>
      <c r="AT113" s="204">
        <f>'1b Historical level tables'!AT106</f>
        <v>3.8154492464941634</v>
      </c>
      <c r="AU113" s="204">
        <f>'1b Historical level tables'!AU106</f>
        <v>3.8154492464941634</v>
      </c>
      <c r="AV113" s="204">
        <f>'1b Historical level tables'!AV106</f>
        <v>4.5097230225618059</v>
      </c>
      <c r="AW113" s="204">
        <f>'1b Historical level tables'!AW106</f>
        <v>4.4405296675486552</v>
      </c>
      <c r="AX113" s="204">
        <f>'1b Historical level tables'!AX106</f>
        <v>5.1162335530884162</v>
      </c>
      <c r="AY113" s="204">
        <f>'1b Historical level tables'!AY106</f>
        <v>5.2893378244261173</v>
      </c>
      <c r="AZ113" s="204">
        <f>'1b Historical level tables'!AZ106</f>
        <v>5.4274175596417304</v>
      </c>
      <c r="BA113" s="204">
        <f>'1b Historical level tables'!BA106</f>
        <v>5.3911596911718016</v>
      </c>
      <c r="BB113" s="204">
        <f>'1b Historical level tables'!BB106</f>
        <v>4.7435891318093288</v>
      </c>
      <c r="BC113" s="204">
        <f>'1b Historical level tables'!BC106</f>
        <v>4.8711620801103157</v>
      </c>
      <c r="BD113" s="204">
        <f>'1b Historical level tables'!BD106</f>
        <v>4.8367000353393248</v>
      </c>
      <c r="BE113" s="204">
        <f>'1b Historical level tables'!BE106</f>
        <v>4.9520470112224846</v>
      </c>
      <c r="BF113" s="204">
        <f>'1b Historical level tables'!BF106</f>
        <v>5.360506483707927</v>
      </c>
      <c r="BH113" s="174" t="s">
        <v>212</v>
      </c>
      <c r="BI113" s="204">
        <f>'1b Historical level tables'!BI106</f>
        <v>2.1557688535103199</v>
      </c>
      <c r="BJ113" s="204">
        <f>'1b Historical level tables'!BJ106</f>
        <v>2.1795568849503861</v>
      </c>
      <c r="BK113" s="204">
        <f>'1b Historical level tables'!BK106</f>
        <v>2.2446744028704724</v>
      </c>
      <c r="BL113" s="204">
        <f>'1b Historical level tables'!BL106</f>
        <v>2.2633936210989636</v>
      </c>
      <c r="BM113" s="204">
        <f>'1b Historical level tables'!BM106</f>
        <v>2.3168217242077782</v>
      </c>
      <c r="BN113" s="204">
        <f>'1b Historical level tables'!BN106</f>
        <v>2.3276183150087926</v>
      </c>
      <c r="BO113" s="204">
        <f>'1b Historical level tables'!BO106</f>
        <v>2.3655648117716734</v>
      </c>
      <c r="BP113" s="204">
        <f>'1b Historical level tables'!BP106</f>
        <v>2.3559741078194563</v>
      </c>
      <c r="BQ113" s="204">
        <f>'1b Historical level tables'!BQ106</f>
        <v>2.3654859215535935</v>
      </c>
      <c r="BR113" s="204">
        <f>'1b Historical level tables'!BR106</f>
        <v>2.2879451005225162</v>
      </c>
      <c r="BS113" s="204">
        <f>'1b Historical level tables'!BS106</f>
        <v>2.426778099129197</v>
      </c>
      <c r="BT113" s="172"/>
      <c r="BU113" s="204">
        <f>'1b Historical level tables'!BU106</f>
        <v>2.4415969338372041</v>
      </c>
      <c r="BV113" s="204">
        <f>'1b Historical level tables'!BV106</f>
        <v>2.4415969338372046</v>
      </c>
      <c r="BW113" s="204">
        <f>'1b Historical level tables'!BW106</f>
        <v>2.460512112858773</v>
      </c>
      <c r="BX113" s="204">
        <f>'1b Historical level tables'!BX106</f>
        <v>2.460512112858773</v>
      </c>
      <c r="BY113" s="204">
        <f>'1b Historical level tables'!BY106</f>
        <v>3.4234499134514205</v>
      </c>
      <c r="BZ113" s="204">
        <f>'1b Historical level tables'!BZ106</f>
        <v>3.3200308400490823</v>
      </c>
      <c r="CA113" s="204">
        <f>'1b Historical level tables'!CA106</f>
        <v>3.5509860445171846</v>
      </c>
      <c r="CB113" s="204">
        <f>'1b Historical level tables'!CB106</f>
        <v>3.6995545094660249</v>
      </c>
      <c r="CC113" s="204">
        <f>'1b Historical level tables'!CC106</f>
        <v>3.425217952639017</v>
      </c>
      <c r="CD113" s="204">
        <f>'1b Historical level tables'!CD106</f>
        <v>3.4021333710360602</v>
      </c>
      <c r="CE113" s="204">
        <f>'1b Historical level tables'!CE106</f>
        <v>3.3259663839040381</v>
      </c>
      <c r="CF113" s="204">
        <f>'1b Historical level tables'!CF106</f>
        <v>3.2979640282644964</v>
      </c>
      <c r="CG113" s="204">
        <f>'1b Historical level tables'!CG106</f>
        <v>3.8030634268502621</v>
      </c>
      <c r="CH113" s="204">
        <f>'1b Historical level tables'!CH106</f>
        <v>4.0436478456640526</v>
      </c>
      <c r="CI113" s="204">
        <f>'1b Historical level tables'!CI106</f>
        <v>3.5965751221159481</v>
      </c>
      <c r="CJ113" s="144"/>
      <c r="CK113" s="174" t="s">
        <v>212</v>
      </c>
      <c r="CL113" s="204">
        <f t="shared" si="189"/>
        <v>3.8447422068492108</v>
      </c>
      <c r="CM113" s="204">
        <f t="shared" si="190"/>
        <v>3.8817767805244898</v>
      </c>
      <c r="CN113" s="204">
        <f t="shared" si="191"/>
        <v>4.0133014723573046</v>
      </c>
      <c r="CO113" s="204">
        <f t="shared" si="192"/>
        <v>4.0439590286725995</v>
      </c>
      <c r="CP113" s="204">
        <f t="shared" si="193"/>
        <v>4.1439492727247469</v>
      </c>
      <c r="CQ113" s="204">
        <f t="shared" si="194"/>
        <v>4.1609452412825956</v>
      </c>
      <c r="CR113" s="204">
        <f t="shared" si="195"/>
        <v>4.2547730639619994</v>
      </c>
      <c r="CS113" s="204">
        <f t="shared" si="196"/>
        <v>4.2310833618217432</v>
      </c>
      <c r="CT113" s="204">
        <f t="shared" si="197"/>
        <v>4.246925685628776</v>
      </c>
      <c r="CU113" s="204">
        <f t="shared" si="198"/>
        <v>4.196891598213047</v>
      </c>
      <c r="CV113" s="204">
        <f t="shared" si="199"/>
        <v>5.7222020614266356</v>
      </c>
      <c r="CW113" s="172"/>
      <c r="CX113" s="204">
        <f t="shared" si="175"/>
        <v>5.8112325119232189</v>
      </c>
      <c r="CY113" s="204">
        <f t="shared" si="176"/>
        <v>5.8112325119232189</v>
      </c>
      <c r="CZ113" s="204">
        <f t="shared" si="177"/>
        <v>6.2695880138406075</v>
      </c>
      <c r="DA113" s="204">
        <f t="shared" si="178"/>
        <v>6.2695880138406075</v>
      </c>
      <c r="DB113" s="204">
        <f t="shared" si="179"/>
        <v>8.3290153308899502</v>
      </c>
      <c r="DC113" s="204">
        <f t="shared" si="180"/>
        <v>8.1516403994116029</v>
      </c>
      <c r="DD113" s="204">
        <f t="shared" si="181"/>
        <v>9.1043986549919804</v>
      </c>
      <c r="DE113" s="204">
        <f t="shared" si="182"/>
        <v>9.4324989312387313</v>
      </c>
      <c r="DF113" s="204">
        <f t="shared" si="183"/>
        <v>9.3278850959502417</v>
      </c>
      <c r="DG113" s="204">
        <f t="shared" si="184"/>
        <v>9.2755178898718036</v>
      </c>
      <c r="DH113" s="204">
        <f t="shared" si="185"/>
        <v>8.497342045000833</v>
      </c>
      <c r="DI113" s="204">
        <f t="shared" si="186"/>
        <v>8.5909420650646346</v>
      </c>
      <c r="DJ113" s="204">
        <f t="shared" si="187"/>
        <v>9.0606571413189236</v>
      </c>
      <c r="DK113" s="204">
        <f t="shared" si="188"/>
        <v>9.5425824838072693</v>
      </c>
      <c r="DL113" s="204">
        <f t="shared" si="188"/>
        <v>9.5265040928621545</v>
      </c>
    </row>
    <row r="114" spans="2:116" s="158" customFormat="1" ht="10.5" customHeight="1">
      <c r="B114" s="174" t="s">
        <v>213</v>
      </c>
      <c r="C114" s="204">
        <f>'1b Historical level tables'!C107</f>
        <v>1.0608938326309489</v>
      </c>
      <c r="D114" s="204">
        <f>'1b Historical level tables'!D107</f>
        <v>1.071101334986595</v>
      </c>
      <c r="E114" s="204">
        <f>'1b Historical level tables'!E107</f>
        <v>1.1179599408426975</v>
      </c>
      <c r="F114" s="204">
        <f>'1b Historical level tables'!F107</f>
        <v>1.1271593690391071</v>
      </c>
      <c r="G114" s="204">
        <f>'1b Historical level tables'!G107</f>
        <v>1.1657493134527706</v>
      </c>
      <c r="H114" s="204">
        <f>'1b Historical level tables'!H107</f>
        <v>1.1705264214657733</v>
      </c>
      <c r="I114" s="204">
        <f>'1b Historical level tables'!I107</f>
        <v>1.2029757893387811</v>
      </c>
      <c r="J114" s="204">
        <f>'1b Historical level tables'!J107</f>
        <v>1.1921114026436563</v>
      </c>
      <c r="K114" s="204">
        <f>'1b Historical level tables'!K107</f>
        <v>1.1948519724169988</v>
      </c>
      <c r="L114" s="204">
        <f>'1b Historical level tables'!L107</f>
        <v>1.216048073496752</v>
      </c>
      <c r="M114" s="204">
        <f>'1b Historical level tables'!M107</f>
        <v>1.3035150304937519</v>
      </c>
      <c r="N114" s="172"/>
      <c r="O114" s="204">
        <f>'1b Historical level tables'!O107</f>
        <v>1.3607009156498413</v>
      </c>
      <c r="P114" s="204">
        <f>'1b Historical level tables'!P107</f>
        <v>1.3607009156498413</v>
      </c>
      <c r="Q114" s="204">
        <f>'1b Historical level tables'!Q107</f>
        <v>1.4250658460403167</v>
      </c>
      <c r="R114" s="204">
        <f>'1b Historical level tables'!R107</f>
        <v>1.4250658460403167</v>
      </c>
      <c r="S114" s="204">
        <f>'1b Historical level tables'!S107</f>
        <v>1.5353912804688963</v>
      </c>
      <c r="T114" s="204">
        <f>'1b Historical level tables'!T107</f>
        <v>1.5343084927508055</v>
      </c>
      <c r="U114" s="204">
        <f>'1b Historical level tables'!U107</f>
        <v>1.5713421466079627</v>
      </c>
      <c r="V114" s="204">
        <f>'1b Historical level tables'!V107</f>
        <v>1.5739706718571751</v>
      </c>
      <c r="W114" s="204">
        <f>'1b Historical level tables'!W107</f>
        <v>1.5874437788062143</v>
      </c>
      <c r="X114" s="204">
        <f>'1b Historical level tables'!X107</f>
        <v>1.5870150519012689</v>
      </c>
      <c r="Y114" s="204">
        <f>'1b Historical level tables'!Y107</f>
        <v>1.5896991641868361</v>
      </c>
      <c r="Z114" s="204">
        <f>'1b Historical level tables'!Z107</f>
        <v>1.610011246467036</v>
      </c>
      <c r="AA114" s="204">
        <f>'1b Historical level tables'!AA107</f>
        <v>1.7251199137982514</v>
      </c>
      <c r="AB114" s="204">
        <f>'1b Historical level tables'!AB107</f>
        <v>1.7756006845464469</v>
      </c>
      <c r="AC114" s="204">
        <f>'1b Historical level tables'!AC107</f>
        <v>1.4711113498075978</v>
      </c>
      <c r="AD114" s="144"/>
      <c r="AE114" s="174" t="s">
        <v>213</v>
      </c>
      <c r="AF114" s="204">
        <f>'1b Historical level tables'!AF107</f>
        <v>1.0648995863836881</v>
      </c>
      <c r="AG114" s="204">
        <f>'1b Historical level tables'!AG107</f>
        <v>1.0751580425541933</v>
      </c>
      <c r="AH114" s="204">
        <f>'1b Historical level tables'!AH107</f>
        <v>1.122075441273594</v>
      </c>
      <c r="AI114" s="204">
        <f>'1b Historical level tables'!AI107</f>
        <v>1.1313101451879828</v>
      </c>
      <c r="AJ114" s="204">
        <f>'1b Historical level tables'!AJ107</f>
        <v>1.1699471238922847</v>
      </c>
      <c r="AK114" s="204">
        <f>'1b Historical level tables'!AK107</f>
        <v>1.1747555880990472</v>
      </c>
      <c r="AL114" s="204">
        <f>'1b Historical level tables'!AL107</f>
        <v>1.2072284731173739</v>
      </c>
      <c r="AM114" s="204">
        <f>'1b Historical level tables'!AM107</f>
        <v>1.1963758449949091</v>
      </c>
      <c r="AN114" s="204">
        <f>'1b Historical level tables'!AN107</f>
        <v>1.1991399319135709</v>
      </c>
      <c r="AO114" s="204">
        <f>'1b Historical level tables'!AO107</f>
        <v>1.2204144234777223</v>
      </c>
      <c r="AP114" s="204">
        <f>'1b Historical level tables'!AP107</f>
        <v>1.3080107247739787</v>
      </c>
      <c r="AQ114" s="172"/>
      <c r="AR114" s="204">
        <f>'1b Historical level tables'!AR107</f>
        <v>1.3654239423348222</v>
      </c>
      <c r="AS114" s="204">
        <f>'1b Historical level tables'!AS107</f>
        <v>1.3654239423348222</v>
      </c>
      <c r="AT114" s="204">
        <f>'1b Historical level tables'!AT107</f>
        <v>1.4299770098878533</v>
      </c>
      <c r="AU114" s="204">
        <f>'1b Historical level tables'!AU107</f>
        <v>1.4299770098878533</v>
      </c>
      <c r="AV114" s="204">
        <f>'1b Historical level tables'!AV107</f>
        <v>1.5345712508437841</v>
      </c>
      <c r="AW114" s="204">
        <f>'1b Historical level tables'!AW107</f>
        <v>1.5335581909330362</v>
      </c>
      <c r="AX114" s="204">
        <f>'1b Historical level tables'!AX107</f>
        <v>1.5699592024925644</v>
      </c>
      <c r="AY114" s="204">
        <f>'1b Historical level tables'!AY107</f>
        <v>1.5724936221292203</v>
      </c>
      <c r="AZ114" s="204">
        <f>'1b Historical level tables'!AZ107</f>
        <v>1.5855995704462298</v>
      </c>
      <c r="BA114" s="204">
        <f>'1b Historical level tables'!BA107</f>
        <v>1.5850687189939616</v>
      </c>
      <c r="BB114" s="204">
        <f>'1b Historical level tables'!BB107</f>
        <v>1.5886306085238668</v>
      </c>
      <c r="BC114" s="204">
        <f>'1b Historical level tables'!BC107</f>
        <v>1.6177749748051702</v>
      </c>
      <c r="BD114" s="204">
        <f>'1b Historical level tables'!BD107</f>
        <v>1.7335074177772258</v>
      </c>
      <c r="BE114" s="204">
        <f>'1b Historical level tables'!BE107</f>
        <v>1.7840616640692741</v>
      </c>
      <c r="BF114" s="204">
        <f>'1b Historical level tables'!BF107</f>
        <v>1.4768747724181772</v>
      </c>
      <c r="BH114" s="174" t="s">
        <v>213</v>
      </c>
      <c r="BI114" s="204">
        <f>'1b Historical level tables'!BI107</f>
        <v>1.6611894077489591</v>
      </c>
      <c r="BJ114" s="204">
        <f>'1b Historical level tables'!BJ107</f>
        <v>1.6795199564045309</v>
      </c>
      <c r="BK114" s="204">
        <f>'1b Historical level tables'!BK107</f>
        <v>1.7296981240924116</v>
      </c>
      <c r="BL114" s="204">
        <f>'1b Historical level tables'!BL107</f>
        <v>1.7441227536123509</v>
      </c>
      <c r="BM114" s="204">
        <f>'1b Historical level tables'!BM107</f>
        <v>1.785293308060228</v>
      </c>
      <c r="BN114" s="204">
        <f>'1b Historical level tables'!BN107</f>
        <v>1.7936129301983994</v>
      </c>
      <c r="BO114" s="204">
        <f>'1b Historical level tables'!BO107</f>
        <v>1.8228536896522851</v>
      </c>
      <c r="BP114" s="204">
        <f>'1b Historical level tables'!BP107</f>
        <v>1.8154632981488845</v>
      </c>
      <c r="BQ114" s="204">
        <f>'1b Historical level tables'!BQ107</f>
        <v>1.8227928985361899</v>
      </c>
      <c r="BR114" s="204">
        <f>'1b Historical level tables'!BR107</f>
        <v>1.7630415989684103</v>
      </c>
      <c r="BS114" s="204">
        <f>'1b Historical level tables'!BS107</f>
        <v>1.8700233407056575</v>
      </c>
      <c r="BT114" s="172"/>
      <c r="BU114" s="204">
        <f>'1b Historical level tables'!BU107</f>
        <v>1.8814424180395017</v>
      </c>
      <c r="BV114" s="204">
        <f>'1b Historical level tables'!BV107</f>
        <v>1.8814424180395017</v>
      </c>
      <c r="BW114" s="204">
        <f>'1b Historical level tables'!BW107</f>
        <v>1.8960180507587234</v>
      </c>
      <c r="BX114" s="204">
        <f>'1b Historical level tables'!BX107</f>
        <v>1.8960180507587234</v>
      </c>
      <c r="BY114" s="204">
        <f>'1b Historical level tables'!BY107</f>
        <v>2.0287579807936398</v>
      </c>
      <c r="BZ114" s="204">
        <f>'1b Historical level tables'!BZ107</f>
        <v>2.0272438221399556</v>
      </c>
      <c r="CA114" s="204">
        <f>'1b Historical level tables'!CA107</f>
        <v>1.9936208684223822</v>
      </c>
      <c r="CB114" s="204">
        <f>'1b Historical level tables'!CB107</f>
        <v>1.9957960593176978</v>
      </c>
      <c r="CC114" s="204">
        <f>'1b Historical level tables'!CC107</f>
        <v>1.8282766643719661</v>
      </c>
      <c r="CD114" s="204">
        <f>'1b Historical level tables'!CD107</f>
        <v>1.8279386830127173</v>
      </c>
      <c r="CE114" s="204">
        <f>'1b Historical level tables'!CE107</f>
        <v>1.8500526078743396</v>
      </c>
      <c r="CF114" s="204">
        <f>'1b Historical level tables'!CF107</f>
        <v>1.7546225821834114</v>
      </c>
      <c r="CG114" s="204">
        <f>'1b Historical level tables'!CG107</f>
        <v>2.1102200410964302</v>
      </c>
      <c r="CH114" s="204">
        <f>'1b Historical level tables'!CH107</f>
        <v>2.1605379206317945</v>
      </c>
      <c r="CI114" s="204">
        <f>'1b Historical level tables'!CI107</f>
        <v>1.8594811529044581</v>
      </c>
      <c r="CJ114" s="144"/>
      <c r="CK114" s="174" t="s">
        <v>213</v>
      </c>
      <c r="CL114" s="204">
        <f t="shared" si="189"/>
        <v>2.722083240379908</v>
      </c>
      <c r="CM114" s="204">
        <f t="shared" si="190"/>
        <v>2.7506212913911261</v>
      </c>
      <c r="CN114" s="204">
        <f t="shared" si="191"/>
        <v>2.8476580649351089</v>
      </c>
      <c r="CO114" s="204">
        <f t="shared" si="192"/>
        <v>2.8712821226514578</v>
      </c>
      <c r="CP114" s="204">
        <f t="shared" si="193"/>
        <v>2.9510426215129986</v>
      </c>
      <c r="CQ114" s="204">
        <f t="shared" si="194"/>
        <v>2.9641393516641728</v>
      </c>
      <c r="CR114" s="204">
        <f t="shared" si="195"/>
        <v>3.0258294789910662</v>
      </c>
      <c r="CS114" s="204">
        <f t="shared" si="196"/>
        <v>3.0075747007925409</v>
      </c>
      <c r="CT114" s="204">
        <f t="shared" si="197"/>
        <v>3.0176448709531885</v>
      </c>
      <c r="CU114" s="204">
        <f t="shared" si="198"/>
        <v>2.9790896724651623</v>
      </c>
      <c r="CV114" s="204">
        <f t="shared" si="199"/>
        <v>3.1735383711994096</v>
      </c>
      <c r="CW114" s="172"/>
      <c r="CX114" s="204">
        <f t="shared" si="175"/>
        <v>3.2421433336893433</v>
      </c>
      <c r="CY114" s="204">
        <f t="shared" si="176"/>
        <v>3.2421433336893433</v>
      </c>
      <c r="CZ114" s="204">
        <f t="shared" si="177"/>
        <v>3.3210838967990401</v>
      </c>
      <c r="DA114" s="204">
        <f t="shared" si="178"/>
        <v>3.3210838967990401</v>
      </c>
      <c r="DB114" s="204">
        <f t="shared" si="179"/>
        <v>3.5641492612625361</v>
      </c>
      <c r="DC114" s="204">
        <f t="shared" si="180"/>
        <v>3.5615523148907613</v>
      </c>
      <c r="DD114" s="204">
        <f t="shared" si="181"/>
        <v>3.5649630150303446</v>
      </c>
      <c r="DE114" s="204">
        <f t="shared" si="182"/>
        <v>3.5697667311748731</v>
      </c>
      <c r="DF114" s="204">
        <f t="shared" si="183"/>
        <v>3.4157204431781807</v>
      </c>
      <c r="DG114" s="204">
        <f t="shared" si="184"/>
        <v>3.4149537349139862</v>
      </c>
      <c r="DH114" s="204">
        <f t="shared" si="185"/>
        <v>3.4397517720611757</v>
      </c>
      <c r="DI114" s="204">
        <f t="shared" si="186"/>
        <v>3.3646338286504474</v>
      </c>
      <c r="DJ114" s="204">
        <f t="shared" si="187"/>
        <v>3.8353399548946818</v>
      </c>
      <c r="DK114" s="204">
        <f t="shared" si="188"/>
        <v>3.9361386051782414</v>
      </c>
      <c r="DL114" s="204">
        <f t="shared" si="188"/>
        <v>3.3305925027120562</v>
      </c>
    </row>
    <row r="115" spans="2:116" s="158" customFormat="1" ht="10.5" customHeight="1">
      <c r="B115" s="174" t="s">
        <v>214</v>
      </c>
      <c r="C115" s="204">
        <f>'1b Historical level tables'!C108</f>
        <v>0</v>
      </c>
      <c r="D115" s="204">
        <f>'1b Historical level tables'!D108</f>
        <v>0</v>
      </c>
      <c r="E115" s="204">
        <f>'1b Historical level tables'!E108</f>
        <v>0</v>
      </c>
      <c r="F115" s="204">
        <f>'1b Historical level tables'!F108</f>
        <v>0</v>
      </c>
      <c r="G115" s="204">
        <f>'1b Historical level tables'!G108</f>
        <v>0</v>
      </c>
      <c r="H115" s="204">
        <f>'1b Historical level tables'!H108</f>
        <v>0</v>
      </c>
      <c r="I115" s="204">
        <f>'1b Historical level tables'!I108</f>
        <v>0</v>
      </c>
      <c r="J115" s="204">
        <f>'1b Historical level tables'!J108</f>
        <v>0</v>
      </c>
      <c r="K115" s="204">
        <f>'1b Historical level tables'!K108</f>
        <v>0</v>
      </c>
      <c r="L115" s="204">
        <f>'1b Historical level tables'!L108</f>
        <v>0</v>
      </c>
      <c r="M115" s="204">
        <f>'1b Historical level tables'!M108</f>
        <v>0</v>
      </c>
      <c r="N115" s="172"/>
      <c r="O115" s="204">
        <f>'1b Historical level tables'!O108</f>
        <v>0</v>
      </c>
      <c r="P115" s="204">
        <f>'1b Historical level tables'!P108</f>
        <v>0</v>
      </c>
      <c r="Q115" s="204">
        <f>'1b Historical level tables'!Q108</f>
        <v>0</v>
      </c>
      <c r="R115" s="204">
        <f>'1b Historical level tables'!R108</f>
        <v>0</v>
      </c>
      <c r="S115" s="204">
        <f>'1b Historical level tables'!S108</f>
        <v>0</v>
      </c>
      <c r="T115" s="204">
        <f>'1b Historical level tables'!T108</f>
        <v>0</v>
      </c>
      <c r="U115" s="204">
        <f>'1b Historical level tables'!U108</f>
        <v>-20.568736962241086</v>
      </c>
      <c r="V115" s="204">
        <f>'1b Historical level tables'!V108</f>
        <v>-20.686572981316385</v>
      </c>
      <c r="W115" s="204">
        <f>'1b Historical level tables'!W108</f>
        <v>-18.595779414376043</v>
      </c>
      <c r="X115" s="204">
        <f>'1b Historical level tables'!X108</f>
        <v>-18.612654217432798</v>
      </c>
      <c r="Y115" s="204">
        <f>'1b Historical level tables'!Y108</f>
        <v>-18.338606673825812</v>
      </c>
      <c r="Z115" s="204">
        <f>'1b Historical level tables'!Z108</f>
        <v>-28.197674512771943</v>
      </c>
      <c r="AA115" s="204">
        <f>'1b Historical level tables'!AA108</f>
        <v>-28.159352171967299</v>
      </c>
      <c r="AB115" s="204">
        <f>'1b Historical level tables'!AB108</f>
        <v>-27.937064885301432</v>
      </c>
      <c r="AC115" s="204">
        <f>'1b Historical level tables'!AC108</f>
        <v>-26.714727295676116</v>
      </c>
      <c r="AD115" s="144"/>
      <c r="AE115" s="174" t="s">
        <v>214</v>
      </c>
      <c r="AF115" s="204">
        <f>'1b Historical level tables'!AF108</f>
        <v>0</v>
      </c>
      <c r="AG115" s="204">
        <f>'1b Historical level tables'!AG108</f>
        <v>0</v>
      </c>
      <c r="AH115" s="204">
        <f>'1b Historical level tables'!AH108</f>
        <v>0</v>
      </c>
      <c r="AI115" s="204">
        <f>'1b Historical level tables'!AI108</f>
        <v>0</v>
      </c>
      <c r="AJ115" s="204">
        <f>'1b Historical level tables'!AJ108</f>
        <v>0</v>
      </c>
      <c r="AK115" s="204">
        <f>'1b Historical level tables'!AK108</f>
        <v>0</v>
      </c>
      <c r="AL115" s="204">
        <f>'1b Historical level tables'!AL108</f>
        <v>0</v>
      </c>
      <c r="AM115" s="204">
        <f>'1b Historical level tables'!AM108</f>
        <v>0</v>
      </c>
      <c r="AN115" s="204">
        <f>'1b Historical level tables'!AN108</f>
        <v>0</v>
      </c>
      <c r="AO115" s="204">
        <f>'1b Historical level tables'!AO108</f>
        <v>0</v>
      </c>
      <c r="AP115" s="204">
        <f>'1b Historical level tables'!AP108</f>
        <v>0</v>
      </c>
      <c r="AQ115" s="172"/>
      <c r="AR115" s="204">
        <f>'1b Historical level tables'!AR108</f>
        <v>0</v>
      </c>
      <c r="AS115" s="204">
        <f>'1b Historical level tables'!AS108</f>
        <v>0</v>
      </c>
      <c r="AT115" s="204">
        <f>'1b Historical level tables'!AT108</f>
        <v>0</v>
      </c>
      <c r="AU115" s="204">
        <f>'1b Historical level tables'!AU108</f>
        <v>0</v>
      </c>
      <c r="AV115" s="204">
        <f>'1b Historical level tables'!AV108</f>
        <v>0</v>
      </c>
      <c r="AW115" s="204">
        <f>'1b Historical level tables'!AW108</f>
        <v>0</v>
      </c>
      <c r="AX115" s="204">
        <f>'1b Historical level tables'!AX108</f>
        <v>-19.649276227083682</v>
      </c>
      <c r="AY115" s="204">
        <f>'1b Historical level tables'!AY108</f>
        <v>-19.922776732871721</v>
      </c>
      <c r="AZ115" s="204">
        <f>'1b Historical level tables'!AZ108</f>
        <v>-18.023462376748981</v>
      </c>
      <c r="BA115" s="204">
        <f>'1b Historical level tables'!BA108</f>
        <v>-18.225633313470002</v>
      </c>
      <c r="BB115" s="204">
        <f>'1b Historical level tables'!BB108</f>
        <v>-18.137730891242143</v>
      </c>
      <c r="BC115" s="204">
        <f>'1b Historical level tables'!BC108</f>
        <v>-28.785700323865083</v>
      </c>
      <c r="BD115" s="204">
        <f>'1b Historical level tables'!BD108</f>
        <v>-28.949912237039513</v>
      </c>
      <c r="BE115" s="204">
        <f>'1b Historical level tables'!BE108</f>
        <v>-29.191224659651532</v>
      </c>
      <c r="BF115" s="204">
        <f>'1b Historical level tables'!BF108</f>
        <v>-27.879799601362723</v>
      </c>
      <c r="BH115" s="174" t="s">
        <v>214</v>
      </c>
      <c r="BI115" s="204">
        <f>'1b Historical level tables'!BI108</f>
        <v>0</v>
      </c>
      <c r="BJ115" s="204">
        <f>'1b Historical level tables'!BJ108</f>
        <v>0</v>
      </c>
      <c r="BK115" s="204">
        <f>'1b Historical level tables'!BK108</f>
        <v>0</v>
      </c>
      <c r="BL115" s="204">
        <f>'1b Historical level tables'!BL108</f>
        <v>0</v>
      </c>
      <c r="BM115" s="204">
        <f>'1b Historical level tables'!BM108</f>
        <v>0</v>
      </c>
      <c r="BN115" s="204">
        <f>'1b Historical level tables'!BN108</f>
        <v>0</v>
      </c>
      <c r="BO115" s="204">
        <f>'1b Historical level tables'!BO108</f>
        <v>0</v>
      </c>
      <c r="BP115" s="204">
        <f>'1b Historical level tables'!BP108</f>
        <v>0</v>
      </c>
      <c r="BQ115" s="204">
        <f>'1b Historical level tables'!BQ108</f>
        <v>0</v>
      </c>
      <c r="BR115" s="204">
        <f>'1b Historical level tables'!BR108</f>
        <v>0</v>
      </c>
      <c r="BS115" s="204">
        <f>'1b Historical level tables'!BS108</f>
        <v>0</v>
      </c>
      <c r="BT115" s="172"/>
      <c r="BU115" s="204">
        <f>'1b Historical level tables'!BU108</f>
        <v>0</v>
      </c>
      <c r="BV115" s="204">
        <f>'1b Historical level tables'!BV108</f>
        <v>0</v>
      </c>
      <c r="BW115" s="204">
        <f>'1b Historical level tables'!BW108</f>
        <v>0</v>
      </c>
      <c r="BX115" s="204">
        <f>'1b Historical level tables'!BX108</f>
        <v>0</v>
      </c>
      <c r="BY115" s="204">
        <f>'1b Historical level tables'!BY108</f>
        <v>0</v>
      </c>
      <c r="BZ115" s="204">
        <f>'1b Historical level tables'!BZ108</f>
        <v>0</v>
      </c>
      <c r="CA115" s="204">
        <f>'1b Historical level tables'!CA108</f>
        <v>-28.916528115702675</v>
      </c>
      <c r="CB115" s="204">
        <f>'1b Historical level tables'!CB108</f>
        <v>-29.111455362094244</v>
      </c>
      <c r="CC115" s="204">
        <f>'1b Historical level tables'!CC108</f>
        <v>-16.651945774222625</v>
      </c>
      <c r="CD115" s="204">
        <f>'1b Historical level tables'!CD108</f>
        <v>-16.658052872766287</v>
      </c>
      <c r="CE115" s="204">
        <f>'1b Historical level tables'!CE108</f>
        <v>-14.657087352124691</v>
      </c>
      <c r="CF115" s="204">
        <f>'1b Historical level tables'!CF108</f>
        <v>-17.922042577377837</v>
      </c>
      <c r="CG115" s="204">
        <f>'1b Historical level tables'!CG108</f>
        <v>-27.94705918273629</v>
      </c>
      <c r="CH115" s="204">
        <f>'1b Historical level tables'!CH108</f>
        <v>-27.743088361282581</v>
      </c>
      <c r="CI115" s="204">
        <f>'1b Historical level tables'!CI108</f>
        <v>-27.751441611056691</v>
      </c>
      <c r="CJ115" s="144"/>
      <c r="CK115" s="174" t="s">
        <v>214</v>
      </c>
      <c r="CL115" s="204">
        <f t="shared" si="189"/>
        <v>0</v>
      </c>
      <c r="CM115" s="204">
        <f t="shared" si="190"/>
        <v>0</v>
      </c>
      <c r="CN115" s="204">
        <f t="shared" si="191"/>
        <v>0</v>
      </c>
      <c r="CO115" s="204">
        <f t="shared" si="192"/>
        <v>0</v>
      </c>
      <c r="CP115" s="204">
        <f t="shared" si="193"/>
        <v>0</v>
      </c>
      <c r="CQ115" s="204">
        <f t="shared" si="194"/>
        <v>0</v>
      </c>
      <c r="CR115" s="204">
        <f t="shared" si="195"/>
        <v>0</v>
      </c>
      <c r="CS115" s="204">
        <f t="shared" si="196"/>
        <v>0</v>
      </c>
      <c r="CT115" s="204">
        <f t="shared" si="197"/>
        <v>0</v>
      </c>
      <c r="CU115" s="204">
        <f t="shared" si="198"/>
        <v>0</v>
      </c>
      <c r="CV115" s="204">
        <f t="shared" si="199"/>
        <v>0</v>
      </c>
      <c r="CW115" s="172"/>
      <c r="CX115" s="204">
        <f t="shared" si="175"/>
        <v>0</v>
      </c>
      <c r="CY115" s="204">
        <f t="shared" si="176"/>
        <v>0</v>
      </c>
      <c r="CZ115" s="204">
        <f t="shared" si="177"/>
        <v>0</v>
      </c>
      <c r="DA115" s="204">
        <f t="shared" si="178"/>
        <v>0</v>
      </c>
      <c r="DB115" s="204">
        <f t="shared" si="179"/>
        <v>0</v>
      </c>
      <c r="DC115" s="204">
        <f t="shared" si="180"/>
        <v>0</v>
      </c>
      <c r="DD115" s="204">
        <f t="shared" si="181"/>
        <v>-49.485265077943765</v>
      </c>
      <c r="DE115" s="204">
        <f t="shared" si="182"/>
        <v>-49.798028343410628</v>
      </c>
      <c r="DF115" s="204">
        <f t="shared" si="183"/>
        <v>-35.247725188598665</v>
      </c>
      <c r="DG115" s="204">
        <f t="shared" si="184"/>
        <v>-35.270707090199082</v>
      </c>
      <c r="DH115" s="204">
        <f t="shared" si="185"/>
        <v>-32.995694025950499</v>
      </c>
      <c r="DI115" s="204">
        <f t="shared" si="186"/>
        <v>-46.119717090149777</v>
      </c>
      <c r="DJ115" s="204">
        <f t="shared" si="187"/>
        <v>-56.106411354703589</v>
      </c>
      <c r="DK115" s="204">
        <f t="shared" si="188"/>
        <v>-55.680153246584013</v>
      </c>
      <c r="DL115" s="204">
        <f t="shared" si="188"/>
        <v>-54.466168906732804</v>
      </c>
    </row>
    <row r="116" spans="2:116" s="158" customFormat="1" ht="10.5" customHeight="1">
      <c r="B116" s="174" t="s">
        <v>215</v>
      </c>
      <c r="C116" s="204">
        <f>'1b Historical level tables'!C109</f>
        <v>89.954191501278132</v>
      </c>
      <c r="D116" s="204">
        <f>'1b Historical level tables'!D109</f>
        <v>90.661585149091465</v>
      </c>
      <c r="E116" s="204">
        <f>'1b Historical level tables'!E109</f>
        <v>94.203556727741358</v>
      </c>
      <c r="F116" s="204">
        <f>'1b Historical level tables'!F109</f>
        <v>94.841089479919006</v>
      </c>
      <c r="G116" s="204">
        <f>'1b Historical level tables'!G109</f>
        <v>97.330317409107764</v>
      </c>
      <c r="H116" s="204">
        <f>'1b Historical level tables'!H109</f>
        <v>97.661377422182099</v>
      </c>
      <c r="I116" s="204">
        <f>'1b Historical level tables'!I109</f>
        <v>100.63494799187637</v>
      </c>
      <c r="J116" s="204">
        <f>'1b Historical level tables'!J109</f>
        <v>99.882031375475293</v>
      </c>
      <c r="K116" s="204">
        <f>'1b Historical level tables'!K109</f>
        <v>100.21795654830457</v>
      </c>
      <c r="L116" s="204">
        <f>'1b Historical level tables'!L109</f>
        <v>101.68687487325928</v>
      </c>
      <c r="M116" s="204">
        <f>'1b Historical level tables'!M109</f>
        <v>174.74680982599233</v>
      </c>
      <c r="N116" s="172"/>
      <c r="O116" s="204">
        <f>'1b Historical level tables'!O109</f>
        <v>178.70986861300551</v>
      </c>
      <c r="P116" s="204">
        <f>'1b Historical level tables'!P109</f>
        <v>178.70986861300551</v>
      </c>
      <c r="Q116" s="204">
        <f>'1b Historical level tables'!Q109</f>
        <v>201.90266203728615</v>
      </c>
      <c r="R116" s="204">
        <f>'1b Historical level tables'!R109</f>
        <v>201.90266203728615</v>
      </c>
      <c r="S116" s="204">
        <f>'1b Historical level tables'!S109</f>
        <v>209.54836309008647</v>
      </c>
      <c r="T116" s="204">
        <f>'1b Historical level tables'!T109</f>
        <v>209.47332444429236</v>
      </c>
      <c r="U116" s="204">
        <f>'1b Historical level tables'!U109</f>
        <v>208.91306381019979</v>
      </c>
      <c r="V116" s="204">
        <f>'1b Historical level tables'!V109</f>
        <v>208.97738812767162</v>
      </c>
      <c r="W116" s="204">
        <f>'1b Historical level tables'!W109</f>
        <v>212.00188613473765</v>
      </c>
      <c r="X116" s="204">
        <f>'1b Historical level tables'!X109</f>
        <v>211.95529998030045</v>
      </c>
      <c r="Y116" s="204">
        <f>'1b Historical level tables'!Y109</f>
        <v>187.03216511686827</v>
      </c>
      <c r="Z116" s="204">
        <f>'1b Historical level tables'!Z109</f>
        <v>178.58075191058828</v>
      </c>
      <c r="AA116" s="204">
        <f>'1b Historical level tables'!AA109</f>
        <v>186.59625978036033</v>
      </c>
      <c r="AB116" s="204">
        <f>'1b Historical level tables'!AB109</f>
        <v>190.31693240359613</v>
      </c>
      <c r="AC116" s="204">
        <f>'1b Historical level tables'!AC109</f>
        <v>198.85878725144607</v>
      </c>
      <c r="AD116" s="144"/>
      <c r="AE116" s="174" t="s">
        <v>215</v>
      </c>
      <c r="AF116" s="204">
        <f>'1b Historical level tables'!AF109</f>
        <v>90.231795626230877</v>
      </c>
      <c r="AG116" s="204">
        <f>'1b Historical level tables'!AG109</f>
        <v>90.942720441974146</v>
      </c>
      <c r="AH116" s="204">
        <f>'1b Historical level tables'!AH109</f>
        <v>94.488766445158518</v>
      </c>
      <c r="AI116" s="204">
        <f>'1b Historical level tables'!AI109</f>
        <v>95.128743852056928</v>
      </c>
      <c r="AJ116" s="204">
        <f>'1b Historical level tables'!AJ109</f>
        <v>97.621231320873292</v>
      </c>
      <c r="AK116" s="204">
        <f>'1b Historical level tables'!AK109</f>
        <v>97.95446436036606</v>
      </c>
      <c r="AL116" s="204">
        <f>'1b Historical level tables'!AL109</f>
        <v>100.92966469987412</v>
      </c>
      <c r="AM116" s="204">
        <f>'1b Historical level tables'!AM109</f>
        <v>100.17756296837999</v>
      </c>
      <c r="AN116" s="204">
        <f>'1b Historical level tables'!AN109</f>
        <v>100.51511791102307</v>
      </c>
      <c r="AO116" s="204">
        <f>'1b Historical level tables'!AO109</f>
        <v>101.98946880202382</v>
      </c>
      <c r="AP116" s="204">
        <f>'1b Historical level tables'!AP109</f>
        <v>175.05836748873284</v>
      </c>
      <c r="AQ116" s="172"/>
      <c r="AR116" s="204">
        <f>'1b Historical level tables'!AR109</f>
        <v>179.03718071727954</v>
      </c>
      <c r="AS116" s="204">
        <f>'1b Historical level tables'!AS109</f>
        <v>179.03718071727954</v>
      </c>
      <c r="AT116" s="204">
        <f>'1b Historical level tables'!AT109</f>
        <v>202.24301230007077</v>
      </c>
      <c r="AU116" s="204">
        <f>'1b Historical level tables'!AU109</f>
        <v>202.24301230007077</v>
      </c>
      <c r="AV116" s="204">
        <f>'1b Historical level tables'!AV109</f>
        <v>209.49153393368638</v>
      </c>
      <c r="AW116" s="204">
        <f>'1b Historical level tables'!AW109</f>
        <v>209.42132751876247</v>
      </c>
      <c r="AX116" s="204">
        <f>'1b Historical level tables'!AX109</f>
        <v>209.73668465735832</v>
      </c>
      <c r="AY116" s="204">
        <f>'1b Historical level tables'!AY109</f>
        <v>209.63882284254467</v>
      </c>
      <c r="AZ116" s="204">
        <f>'1b Historical level tables'!AZ109</f>
        <v>212.44639705156811</v>
      </c>
      <c r="BA116" s="204">
        <f>'1b Historical level tables'!BA109</f>
        <v>212.20743739492488</v>
      </c>
      <c r="BB116" s="204">
        <f>'1b Historical level tables'!BB109</f>
        <v>187.15898855422756</v>
      </c>
      <c r="BC116" s="204">
        <f>'1b Historical level tables'!BC109</f>
        <v>178.53076291970774</v>
      </c>
      <c r="BD116" s="204">
        <f>'1b Historical level tables'!BD109</f>
        <v>186.38696502672389</v>
      </c>
      <c r="BE116" s="204">
        <f>'1b Historical level tables'!BE109</f>
        <v>189.64912989473473</v>
      </c>
      <c r="BF116" s="204">
        <f>'1b Historical level tables'!BF109</f>
        <v>198.09312788756816</v>
      </c>
      <c r="BH116" s="174" t="s">
        <v>215</v>
      </c>
      <c r="BI116" s="204">
        <f>'1b Historical level tables'!BI109</f>
        <v>115.12266114799611</v>
      </c>
      <c r="BJ116" s="204">
        <f>'1b Historical level tables'!BJ109</f>
        <v>116.39299283424974</v>
      </c>
      <c r="BK116" s="204">
        <f>'1b Historical level tables'!BK109</f>
        <v>119.87040737157623</v>
      </c>
      <c r="BL116" s="204">
        <f>'1b Historical level tables'!BL109</f>
        <v>120.87005360617376</v>
      </c>
      <c r="BM116" s="204">
        <f>'1b Historical level tables'!BM109</f>
        <v>123.72322842589558</v>
      </c>
      <c r="BN116" s="204">
        <f>'1b Historical level tables'!BN109</f>
        <v>124.29978943442619</v>
      </c>
      <c r="BO116" s="204">
        <f>'1b Historical level tables'!BO109</f>
        <v>126.32621340908987</v>
      </c>
      <c r="BP116" s="204">
        <f>'1b Historical level tables'!BP109</f>
        <v>125.8140493338626</v>
      </c>
      <c r="BQ116" s="204">
        <f>'1b Historical level tables'!BQ109</f>
        <v>126.32200050294777</v>
      </c>
      <c r="BR116" s="204">
        <f>'1b Historical level tables'!BR109</f>
        <v>122.18115504534576</v>
      </c>
      <c r="BS116" s="204">
        <f>'1b Historical level tables'!BS109</f>
        <v>129.5951336955761</v>
      </c>
      <c r="BT116" s="172"/>
      <c r="BU116" s="204">
        <f>'1b Historical level tables'!BU109</f>
        <v>130.38649111959694</v>
      </c>
      <c r="BV116" s="204">
        <f>'1b Historical level tables'!BV109</f>
        <v>130.38649111959694</v>
      </c>
      <c r="BW116" s="204">
        <f>'1b Historical level tables'!BW109</f>
        <v>131.39660207908494</v>
      </c>
      <c r="BX116" s="204">
        <f>'1b Historical level tables'!BX109</f>
        <v>131.39660207908494</v>
      </c>
      <c r="BY116" s="204">
        <f>'1b Historical level tables'!BY109</f>
        <v>140.59565783692634</v>
      </c>
      <c r="BZ116" s="204">
        <f>'1b Historical level tables'!BZ109</f>
        <v>140.49072460487031</v>
      </c>
      <c r="CA116" s="204">
        <f>'1b Historical level tables'!CA109</f>
        <v>109.24408055562807</v>
      </c>
      <c r="CB116" s="204">
        <f>'1b Historical level tables'!CB109</f>
        <v>109.19989696508067</v>
      </c>
      <c r="CC116" s="204">
        <f>'1b Historical level tables'!CC109</f>
        <v>110.05008707975151</v>
      </c>
      <c r="CD116" s="204">
        <f>'1b Historical level tables'!CD109</f>
        <v>110.02055741824563</v>
      </c>
      <c r="CE116" s="204">
        <f>'1b Historical level tables'!CE109</f>
        <v>113.55404768689094</v>
      </c>
      <c r="CF116" s="204">
        <f>'1b Historical level tables'!CF109</f>
        <v>103.67566327667306</v>
      </c>
      <c r="CG116" s="204">
        <f>'1b Historical level tables'!CG109</f>
        <v>118.29402904334955</v>
      </c>
      <c r="CH116" s="204">
        <f>'1b Historical level tables'!CH109</f>
        <v>121.98509662114787</v>
      </c>
      <c r="CI116" s="204">
        <f>'1b Historical level tables'!CI109</f>
        <v>101.11310428499769</v>
      </c>
      <c r="CJ116" s="144"/>
      <c r="CK116" s="174" t="s">
        <v>215</v>
      </c>
      <c r="CL116" s="204">
        <f t="shared" si="189"/>
        <v>205.07685264927426</v>
      </c>
      <c r="CM116" s="204">
        <f t="shared" si="190"/>
        <v>207.0545779833412</v>
      </c>
      <c r="CN116" s="204">
        <f t="shared" si="191"/>
        <v>214.07396409931761</v>
      </c>
      <c r="CO116" s="204">
        <f t="shared" si="192"/>
        <v>215.71114308609276</v>
      </c>
      <c r="CP116" s="204">
        <f t="shared" si="193"/>
        <v>221.05354583500335</v>
      </c>
      <c r="CQ116" s="204">
        <f t="shared" si="194"/>
        <v>221.96116685660829</v>
      </c>
      <c r="CR116" s="204">
        <f t="shared" si="195"/>
        <v>226.96116140096626</v>
      </c>
      <c r="CS116" s="204">
        <f t="shared" si="196"/>
        <v>225.69608070933788</v>
      </c>
      <c r="CT116" s="204">
        <f t="shared" si="197"/>
        <v>226.53995705125234</v>
      </c>
      <c r="CU116" s="204">
        <f t="shared" si="198"/>
        <v>223.86802991860503</v>
      </c>
      <c r="CV116" s="204">
        <f t="shared" si="199"/>
        <v>304.3419435215684</v>
      </c>
      <c r="CW116" s="172"/>
      <c r="CX116" s="204">
        <f t="shared" si="175"/>
        <v>309.09635973260242</v>
      </c>
      <c r="CY116" s="204">
        <f t="shared" si="176"/>
        <v>309.09635973260242</v>
      </c>
      <c r="CZ116" s="204">
        <f t="shared" si="177"/>
        <v>333.29926411637109</v>
      </c>
      <c r="DA116" s="204">
        <f t="shared" si="178"/>
        <v>333.29926411637109</v>
      </c>
      <c r="DB116" s="204">
        <f t="shared" si="179"/>
        <v>350.14402092701278</v>
      </c>
      <c r="DC116" s="204">
        <f t="shared" si="180"/>
        <v>349.96404904916267</v>
      </c>
      <c r="DD116" s="204">
        <f t="shared" si="181"/>
        <v>318.15714436582789</v>
      </c>
      <c r="DE116" s="204">
        <f t="shared" si="182"/>
        <v>318.1772850927523</v>
      </c>
      <c r="DF116" s="204">
        <f t="shared" si="183"/>
        <v>322.05197321448918</v>
      </c>
      <c r="DG116" s="204">
        <f t="shared" si="184"/>
        <v>321.97585739854605</v>
      </c>
      <c r="DH116" s="204">
        <f t="shared" si="185"/>
        <v>300.58621280375922</v>
      </c>
      <c r="DI116" s="204">
        <f t="shared" si="186"/>
        <v>282.25641518726133</v>
      </c>
      <c r="DJ116" s="204">
        <f t="shared" si="187"/>
        <v>304.89028882370985</v>
      </c>
      <c r="DK116" s="204">
        <f t="shared" si="188"/>
        <v>312.302029024744</v>
      </c>
      <c r="DL116" s="204">
        <f t="shared" si="188"/>
        <v>299.97189153644376</v>
      </c>
    </row>
    <row r="117" spans="2:116" s="158" customFormat="1" ht="10.5" customHeight="1">
      <c r="B117"/>
      <c r="C117"/>
      <c r="D117"/>
      <c r="E117"/>
      <c r="F117"/>
      <c r="G117"/>
      <c r="H117"/>
      <c r="I117"/>
      <c r="J117"/>
      <c r="K117"/>
      <c r="L117"/>
      <c r="M117"/>
      <c r="N117"/>
      <c r="O117"/>
      <c r="P117"/>
      <c r="Q117"/>
      <c r="R117"/>
      <c r="S117"/>
      <c r="T117"/>
      <c r="U117"/>
      <c r="V117"/>
      <c r="W117"/>
      <c r="X117"/>
      <c r="Y117"/>
      <c r="Z117"/>
      <c r="AA117"/>
      <c r="AB117"/>
      <c r="AC117"/>
      <c r="AD117" s="144"/>
      <c r="AE117"/>
      <c r="AF117"/>
      <c r="AG117"/>
      <c r="AH117"/>
      <c r="AI117"/>
      <c r="AJ117"/>
      <c r="AK117"/>
      <c r="AL117"/>
      <c r="AM117"/>
      <c r="AN117"/>
      <c r="AO117"/>
      <c r="AP117"/>
      <c r="AQ117"/>
      <c r="AZ117"/>
      <c r="BA117"/>
      <c r="BB117"/>
      <c r="BC117"/>
      <c r="BD117"/>
      <c r="BE117"/>
      <c r="BF117"/>
      <c r="BH117"/>
      <c r="BI117"/>
      <c r="BJ117"/>
      <c r="BK117"/>
      <c r="BL117"/>
      <c r="BM117"/>
      <c r="BN117"/>
      <c r="BO117"/>
      <c r="BP117"/>
      <c r="BQ117"/>
      <c r="BR117"/>
      <c r="BS117"/>
      <c r="BT117"/>
      <c r="BU117"/>
      <c r="BV117"/>
      <c r="BW117"/>
      <c r="BX117"/>
      <c r="BY117"/>
      <c r="BZ117"/>
      <c r="CA117"/>
      <c r="CB117"/>
      <c r="CC117"/>
      <c r="CD117"/>
      <c r="CE117"/>
      <c r="CF117"/>
      <c r="CG117"/>
      <c r="CH117"/>
      <c r="CI117"/>
      <c r="CJ117" s="144"/>
      <c r="CK117" s="174" t="s">
        <v>216</v>
      </c>
      <c r="CL117" s="204">
        <f>CL116*1.05</f>
        <v>215.33069528173797</v>
      </c>
      <c r="CM117" s="204">
        <f t="shared" ref="CM117:CV117" si="200">CM116*1.05</f>
        <v>217.40730688250827</v>
      </c>
      <c r="CN117" s="204">
        <f t="shared" si="200"/>
        <v>224.7776623042835</v>
      </c>
      <c r="CO117" s="204">
        <f t="shared" si="200"/>
        <v>226.49670024039742</v>
      </c>
      <c r="CP117" s="204">
        <f t="shared" si="200"/>
        <v>232.10622312675352</v>
      </c>
      <c r="CQ117" s="204">
        <f t="shared" si="200"/>
        <v>233.05922519943871</v>
      </c>
      <c r="CR117" s="204">
        <f t="shared" si="200"/>
        <v>238.30921947101459</v>
      </c>
      <c r="CS117" s="204">
        <f t="shared" si="200"/>
        <v>236.98088474480477</v>
      </c>
      <c r="CT117" s="204">
        <f t="shared" si="200"/>
        <v>237.86695490381499</v>
      </c>
      <c r="CU117" s="204">
        <f t="shared" si="200"/>
        <v>235.06143141453529</v>
      </c>
      <c r="CV117" s="204">
        <f t="shared" si="200"/>
        <v>319.55904069764682</v>
      </c>
      <c r="CW117" s="172"/>
      <c r="CX117" s="204">
        <f t="shared" ref="CX117:DC117" si="201">CX116*1.05</f>
        <v>324.55117771923256</v>
      </c>
      <c r="CY117" s="204">
        <f t="shared" si="201"/>
        <v>324.55117771923256</v>
      </c>
      <c r="CZ117" s="204">
        <f t="shared" si="201"/>
        <v>349.96422732218969</v>
      </c>
      <c r="DA117" s="204">
        <f t="shared" si="201"/>
        <v>349.96422732218969</v>
      </c>
      <c r="DB117" s="204">
        <f t="shared" si="201"/>
        <v>367.65122197336342</v>
      </c>
      <c r="DC117" s="204">
        <f t="shared" si="201"/>
        <v>367.46225150162081</v>
      </c>
      <c r="DD117" s="204">
        <f t="shared" ref="DD117" si="202">DD116*1.05</f>
        <v>334.06500158411927</v>
      </c>
      <c r="DE117" s="204">
        <f t="shared" ref="DE117" si="203">DE116*1.05</f>
        <v>334.08614934738995</v>
      </c>
      <c r="DF117" s="204">
        <f t="shared" ref="DF117:DG117" si="204">DF116*1.05</f>
        <v>338.15457187521366</v>
      </c>
      <c r="DG117" s="204">
        <f t="shared" si="204"/>
        <v>338.07465026847336</v>
      </c>
      <c r="DH117" s="204">
        <f t="shared" ref="DH117" si="205">DH116*1.05</f>
        <v>315.61552344394721</v>
      </c>
      <c r="DI117" s="204">
        <f t="shared" ref="DI117:DJ117" si="206">DI116*1.05</f>
        <v>296.36923594662443</v>
      </c>
      <c r="DJ117" s="204">
        <f t="shared" si="206"/>
        <v>320.13480326489537</v>
      </c>
      <c r="DK117" s="204">
        <f t="shared" ref="DK117:DL117" si="207">DK116*1.05</f>
        <v>327.9171304759812</v>
      </c>
      <c r="DL117" s="204">
        <f t="shared" si="207"/>
        <v>314.97048611326596</v>
      </c>
    </row>
    <row r="118" spans="2:116" s="160" customFormat="1" ht="10.5" customHeight="1">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c r="CH118" s="168"/>
      <c r="CI118" s="168"/>
      <c r="CJ118" s="168"/>
      <c r="CK118" s="168"/>
      <c r="CL118" s="168"/>
      <c r="CM118" s="168"/>
      <c r="CN118" s="168"/>
      <c r="CO118" s="168"/>
      <c r="CP118" s="168"/>
      <c r="CQ118" s="168"/>
      <c r="CR118" s="168"/>
      <c r="CS118" s="168"/>
      <c r="CT118" s="168"/>
      <c r="CU118" s="168"/>
      <c r="CV118" s="168"/>
      <c r="CW118" s="168"/>
      <c r="CX118" s="168"/>
      <c r="CY118" s="168"/>
      <c r="CZ118" s="168"/>
      <c r="DA118" s="168"/>
      <c r="DB118" s="168"/>
      <c r="DC118" s="168"/>
      <c r="DF118" s="168"/>
      <c r="DG118" s="168"/>
    </row>
    <row r="119" spans="2:116" s="158" customFormat="1" ht="38.25" customHeight="1">
      <c r="B119" s="170" t="s">
        <v>217</v>
      </c>
      <c r="C119" s="171" t="s">
        <v>176</v>
      </c>
      <c r="D119" s="171" t="s">
        <v>177</v>
      </c>
      <c r="E119" s="171" t="s">
        <v>178</v>
      </c>
      <c r="F119" s="171" t="s">
        <v>179</v>
      </c>
      <c r="G119" s="171" t="s">
        <v>180</v>
      </c>
      <c r="H119" s="171" t="s">
        <v>181</v>
      </c>
      <c r="I119" s="171" t="s">
        <v>182</v>
      </c>
      <c r="J119" s="171" t="s">
        <v>183</v>
      </c>
      <c r="K119" s="171" t="s">
        <v>184</v>
      </c>
      <c r="L119" s="171" t="s">
        <v>185</v>
      </c>
      <c r="M119" s="171" t="s">
        <v>186</v>
      </c>
      <c r="N119" s="172"/>
      <c r="O119" s="171" t="s">
        <v>187</v>
      </c>
      <c r="P119" s="171" t="s">
        <v>188</v>
      </c>
      <c r="Q119" s="171" t="s">
        <v>189</v>
      </c>
      <c r="R119" s="173" t="s">
        <v>190</v>
      </c>
      <c r="S119" s="173" t="s">
        <v>191</v>
      </c>
      <c r="T119" s="173" t="s">
        <v>192</v>
      </c>
      <c r="U119" s="173" t="s">
        <v>146</v>
      </c>
      <c r="V119" s="173" t="s">
        <v>147</v>
      </c>
      <c r="W119" s="173" t="s">
        <v>193</v>
      </c>
      <c r="X119" s="173" t="s">
        <v>194</v>
      </c>
      <c r="Y119" s="171" t="s">
        <v>195</v>
      </c>
      <c r="Z119" s="173" t="s">
        <v>196</v>
      </c>
      <c r="AA119" s="173" t="s">
        <v>197</v>
      </c>
      <c r="AB119" s="173" t="s">
        <v>198</v>
      </c>
      <c r="AC119" s="171" t="s">
        <v>199</v>
      </c>
      <c r="AD119" s="144"/>
      <c r="AE119" s="170" t="s">
        <v>217</v>
      </c>
      <c r="AF119" s="171" t="s">
        <v>176</v>
      </c>
      <c r="AG119" s="171" t="s">
        <v>177</v>
      </c>
      <c r="AH119" s="171" t="s">
        <v>178</v>
      </c>
      <c r="AI119" s="171" t="s">
        <v>179</v>
      </c>
      <c r="AJ119" s="171" t="s">
        <v>180</v>
      </c>
      <c r="AK119" s="171" t="s">
        <v>181</v>
      </c>
      <c r="AL119" s="171" t="s">
        <v>182</v>
      </c>
      <c r="AM119" s="171" t="s">
        <v>183</v>
      </c>
      <c r="AN119" s="171" t="s">
        <v>184</v>
      </c>
      <c r="AO119" s="171" t="s">
        <v>185</v>
      </c>
      <c r="AP119" s="171" t="s">
        <v>186</v>
      </c>
      <c r="AQ119" s="172"/>
      <c r="AR119" s="171" t="s">
        <v>187</v>
      </c>
      <c r="AS119" s="171" t="s">
        <v>188</v>
      </c>
      <c r="AT119" s="171" t="s">
        <v>189</v>
      </c>
      <c r="AU119" s="173" t="s">
        <v>190</v>
      </c>
      <c r="AV119" s="173" t="s">
        <v>191</v>
      </c>
      <c r="AW119" s="173" t="s">
        <v>192</v>
      </c>
      <c r="AX119" s="173" t="s">
        <v>146</v>
      </c>
      <c r="AY119" s="173" t="s">
        <v>147</v>
      </c>
      <c r="AZ119" s="173" t="s">
        <v>193</v>
      </c>
      <c r="BA119" s="173" t="s">
        <v>194</v>
      </c>
      <c r="BB119" s="171" t="s">
        <v>195</v>
      </c>
      <c r="BC119" s="173" t="s">
        <v>196</v>
      </c>
      <c r="BD119" s="173" t="s">
        <v>197</v>
      </c>
      <c r="BE119" s="173" t="s">
        <v>198</v>
      </c>
      <c r="BF119" s="171" t="s">
        <v>199</v>
      </c>
      <c r="BH119" s="170" t="s">
        <v>217</v>
      </c>
      <c r="BI119" s="171" t="s">
        <v>176</v>
      </c>
      <c r="BJ119" s="171" t="s">
        <v>177</v>
      </c>
      <c r="BK119" s="171" t="s">
        <v>178</v>
      </c>
      <c r="BL119" s="171" t="s">
        <v>179</v>
      </c>
      <c r="BM119" s="171" t="s">
        <v>180</v>
      </c>
      <c r="BN119" s="171" t="s">
        <v>181</v>
      </c>
      <c r="BO119" s="171" t="s">
        <v>182</v>
      </c>
      <c r="BP119" s="171" t="s">
        <v>183</v>
      </c>
      <c r="BQ119" s="171" t="s">
        <v>184</v>
      </c>
      <c r="BR119" s="171" t="s">
        <v>185</v>
      </c>
      <c r="BS119" s="171" t="s">
        <v>186</v>
      </c>
      <c r="BT119" s="172"/>
      <c r="BU119" s="171" t="s">
        <v>187</v>
      </c>
      <c r="BV119" s="171" t="s">
        <v>188</v>
      </c>
      <c r="BW119" s="171" t="s">
        <v>189</v>
      </c>
      <c r="BX119" s="173" t="s">
        <v>190</v>
      </c>
      <c r="BY119" s="173" t="s">
        <v>191</v>
      </c>
      <c r="BZ119" s="173" t="s">
        <v>192</v>
      </c>
      <c r="CA119" s="173" t="s">
        <v>146</v>
      </c>
      <c r="CB119" s="173" t="s">
        <v>147</v>
      </c>
      <c r="CC119" s="173" t="s">
        <v>193</v>
      </c>
      <c r="CD119" s="173" t="s">
        <v>194</v>
      </c>
      <c r="CE119" s="171" t="s">
        <v>195</v>
      </c>
      <c r="CF119" s="173" t="s">
        <v>196</v>
      </c>
      <c r="CG119" s="173" t="s">
        <v>197</v>
      </c>
      <c r="CH119" s="173" t="s">
        <v>198</v>
      </c>
      <c r="CI119" s="171" t="s">
        <v>199</v>
      </c>
      <c r="CJ119" s="144"/>
      <c r="CK119" s="170" t="s">
        <v>217</v>
      </c>
      <c r="CL119" s="171" t="s">
        <v>176</v>
      </c>
      <c r="CM119" s="171" t="s">
        <v>177</v>
      </c>
      <c r="CN119" s="171" t="s">
        <v>178</v>
      </c>
      <c r="CO119" s="171" t="s">
        <v>179</v>
      </c>
      <c r="CP119" s="171" t="s">
        <v>180</v>
      </c>
      <c r="CQ119" s="171" t="s">
        <v>181</v>
      </c>
      <c r="CR119" s="171" t="s">
        <v>182</v>
      </c>
      <c r="CS119" s="171" t="s">
        <v>183</v>
      </c>
      <c r="CT119" s="171" t="s">
        <v>184</v>
      </c>
      <c r="CU119" s="171" t="s">
        <v>185</v>
      </c>
      <c r="CV119" s="171" t="s">
        <v>186</v>
      </c>
      <c r="CW119" s="172"/>
      <c r="CX119" s="171" t="s">
        <v>187</v>
      </c>
      <c r="CY119" s="171" t="s">
        <v>188</v>
      </c>
      <c r="CZ119" s="171" t="s">
        <v>189</v>
      </c>
      <c r="DA119" s="173" t="s">
        <v>190</v>
      </c>
      <c r="DB119" s="173" t="s">
        <v>191</v>
      </c>
      <c r="DC119" s="173" t="s">
        <v>192</v>
      </c>
      <c r="DD119" s="173" t="s">
        <v>146</v>
      </c>
      <c r="DE119" s="173" t="s">
        <v>147</v>
      </c>
      <c r="DF119" s="173" t="s">
        <v>193</v>
      </c>
      <c r="DG119" s="173" t="s">
        <v>194</v>
      </c>
      <c r="DH119" s="171" t="s">
        <v>195</v>
      </c>
      <c r="DI119" s="173" t="s">
        <v>196</v>
      </c>
      <c r="DJ119" s="173" t="s">
        <v>197</v>
      </c>
      <c r="DK119" s="173" t="s">
        <v>198</v>
      </c>
      <c r="DL119" s="171" t="s">
        <v>199</v>
      </c>
    </row>
    <row r="120" spans="2:116" s="158" customFormat="1" ht="10.5" customHeight="1">
      <c r="B120" s="174" t="s">
        <v>200</v>
      </c>
      <c r="C120" s="204">
        <f>((IF('1b Historical level tables'!C113="-",0,'1b Historical level tables'!C113)-(IF('1b Historical level tables'!C94="-",0,'1b Historical level tables'!C94)))*'1c Consumption adjusted levels'!$C$7/3.1)+IF('1b Historical level tables'!C94="-",0,'1b Historical level tables'!C94)</f>
        <v>155.90441726789425</v>
      </c>
      <c r="D120" s="204">
        <f>((IF('1b Historical level tables'!D113="-",0,'1b Historical level tables'!D113)-(IF('1b Historical level tables'!D94="-",0,'1b Historical level tables'!D94)))*'1c Consumption adjusted levels'!$C$7/3.1)+IF('1b Historical level tables'!D94="-",0,'1b Historical level tables'!D94)</f>
        <v>149.18325460968612</v>
      </c>
      <c r="E120" s="204">
        <f>((IF('1b Historical level tables'!E113="-",0,'1b Historical level tables'!E113)-(IF('1b Historical level tables'!E94="-",0,'1b Historical level tables'!E94)))*'1c Consumption adjusted levels'!$C$7/3.1)+IF('1b Historical level tables'!E94="-",0,'1b Historical level tables'!E94)</f>
        <v>164.00030154598235</v>
      </c>
      <c r="F120" s="204">
        <f>((IF('1b Historical level tables'!F113="-",0,'1b Historical level tables'!F113)-(IF('1b Historical level tables'!F94="-",0,'1b Historical level tables'!F94)))*'1c Consumption adjusted levels'!$C$7/3.1)+IF('1b Historical level tables'!F94="-",0,'1b Historical level tables'!F94)</f>
        <v>179.11213462343758</v>
      </c>
      <c r="G120" s="204">
        <f>((IF('1b Historical level tables'!G113="-",0,'1b Historical level tables'!G113)-(IF('1b Historical level tables'!G94="-",0,'1b Historical level tables'!G94)))*'1c Consumption adjusted levels'!$C$7/3.1)+IF('1b Historical level tables'!G94="-",0,'1b Historical level tables'!G94)</f>
        <v>212.82249469929468</v>
      </c>
      <c r="H120" s="204">
        <f>((IF('1b Historical level tables'!H113="-",0,'1b Historical level tables'!H113)-(IF('1b Historical level tables'!H94="-",0,'1b Historical level tables'!H94)))*'1c Consumption adjusted levels'!$C$7/3.1)+IF('1b Historical level tables'!H94="-",0,'1b Historical level tables'!H94)</f>
        <v>192.33767067495862</v>
      </c>
      <c r="I120" s="204">
        <f>((IF('1b Historical level tables'!I113="-",0,'1b Historical level tables'!I113)-(IF('1b Historical level tables'!I94="-",0,'1b Historical level tables'!I94)))*'1c Consumption adjusted levels'!$C$7/3.1)+IF('1b Historical level tables'!I94="-",0,'1b Historical level tables'!I94)</f>
        <v>185.67579969586257</v>
      </c>
      <c r="J120" s="204">
        <f>((IF('1b Historical level tables'!J113="-",0,'1b Historical level tables'!J113)-(IF('1b Historical level tables'!J94="-",0,'1b Historical level tables'!J94)))*'1c Consumption adjusted levels'!$C$7/3.1)+IF('1b Historical level tables'!J94="-",0,'1b Historical level tables'!J94)</f>
        <v>162.24939907170486</v>
      </c>
      <c r="K120" s="204">
        <f>((IF('1b Historical level tables'!K113="-",0,'1b Historical level tables'!K113)-(IF('1b Historical level tables'!K94="-",0,'1b Historical level tables'!K94)))*'1c Consumption adjusted levels'!$C$7/3.1)+IF('1b Historical level tables'!K94="-",0,'1b Historical level tables'!K94)</f>
        <v>192.83894706919443</v>
      </c>
      <c r="L120" s="204">
        <f>((IF('1b Historical level tables'!L113="-",0,'1b Historical level tables'!L113)-(IF('1b Historical level tables'!L94="-",0,'1b Historical level tables'!L94)))*'1c Consumption adjusted levels'!$C$7/3.1)+IF('1b Historical level tables'!L94="-",0,'1b Historical level tables'!L94)</f>
        <v>242.04584304675112</v>
      </c>
      <c r="M120" s="204">
        <f>((IF('1b Historical level tables'!M113="-",0,'1b Historical level tables'!M113)-(IF('1b Historical level tables'!M94="-",0,'1b Historical level tables'!M94)))*'1c Consumption adjusted levels'!$C$7/3.1)+IF('1b Historical level tables'!M94="-",0,'1b Historical level tables'!M94)</f>
        <v>448.79754415583545</v>
      </c>
      <c r="N120" s="172"/>
      <c r="O120" s="204">
        <f>((IF('1b Historical level tables'!O113="-",0,'1b Historical level tables'!O113)-(IF('1b Historical level tables'!O94="-",0,'1b Historical level tables'!O94)))*'1c Consumption adjusted levels'!$C$7/3.1)+IF('1b Historical level tables'!O94="-",0,'1b Historical level tables'!O94)</f>
        <v>1005.5136076845566</v>
      </c>
      <c r="P120" s="204">
        <f>((IF('1b Historical level tables'!P113="-",0,'1b Historical level tables'!P113)-(IF('1b Historical level tables'!P94="-",0,'1b Historical level tables'!P94)))*'1c Consumption adjusted levels'!$C$7/3.1)+IF('1b Historical level tables'!P94="-",0,'1b Historical level tables'!P94)</f>
        <v>1391.0875001094882</v>
      </c>
      <c r="Q120" s="204">
        <f>((IF('1b Historical level tables'!Q113="-",0,'1b Historical level tables'!Q113)-(IF('1b Historical level tables'!Q94="-",0,'1b Historical level tables'!Q94)))*'1c Consumption adjusted levels'!$C$7/3.1)+IF('1b Historical level tables'!Q94="-",0,'1b Historical level tables'!Q94)</f>
        <v>949.320472505373</v>
      </c>
      <c r="R120" s="204">
        <f>((IF('1b Historical level tables'!R113="-",0,'1b Historical level tables'!R113)-(IF('1b Historical level tables'!R94="-",0,'1b Historical level tables'!R94)))*'1c Consumption adjusted levels'!$C$7/3.1)+IF('1b Historical level tables'!R94="-",0,'1b Historical level tables'!R94)</f>
        <v>429.66879065618389</v>
      </c>
      <c r="S120" s="204">
        <f>((IF('1b Historical level tables'!S113="-",0,'1b Historical level tables'!S113)-(IF('1b Historical level tables'!S94="-",0,'1b Historical level tables'!S94)))*'1c Consumption adjusted levels'!$C$7/3.1)+IF('1b Historical level tables'!S94="-",0,'1b Historical level tables'!S94)</f>
        <v>380.99959429095202</v>
      </c>
      <c r="T120" s="204">
        <f>((IF('1b Historical level tables'!T113="-",0,'1b Historical level tables'!T113)-(IF('1b Historical level tables'!T94="-",0,'1b Historical level tables'!T94)))*'1c Consumption adjusted levels'!$C$7/3.1)+IF('1b Historical level tables'!T94="-",0,'1b Historical level tables'!T94)</f>
        <v>412.38837562438863</v>
      </c>
      <c r="U120" s="204">
        <f>((IF('1b Historical level tables'!U113="-",0,'1b Historical level tables'!U113)-(IF('1b Historical level tables'!U94="-",0,'1b Historical level tables'!U94)))*'1c Consumption adjusted levels'!$C$7/3.1)+IF('1b Historical level tables'!U94="-",0,'1b Historical level tables'!U94)</f>
        <v>307.29200619142603</v>
      </c>
      <c r="V120" s="204">
        <f>((IF('1b Historical level tables'!V113="-",0,'1b Historical level tables'!V113)-(IF('1b Historical level tables'!V94="-",0,'1b Historical level tables'!V94)))*'1c Consumption adjusted levels'!$C$7/3.1)+IF('1b Historical level tables'!V94="-",0,'1b Historical level tables'!V94)</f>
        <v>261.26459396984194</v>
      </c>
      <c r="W120" s="204">
        <f>((IF('1b Historical level tables'!W113="-",0,'1b Historical level tables'!W113)-(IF('1b Historical level tables'!W94="-",0,'1b Historical level tables'!W94)))*'1c Consumption adjusted levels'!$C$7/3.1)+IF('1b Historical level tables'!W94="-",0,'1b Historical level tables'!W94)</f>
        <v>301.2131609460929</v>
      </c>
      <c r="X120" s="204">
        <f>((IF('1b Historical level tables'!X113="-",0,'1b Historical level tables'!X113)-(IF('1b Historical level tables'!X94="-",0,'1b Historical level tables'!X94)))*'1c Consumption adjusted levels'!$C$7/3.1)+IF('1b Historical level tables'!X94="-",0,'1b Historical level tables'!X94)</f>
        <v>309.98346980319485</v>
      </c>
      <c r="Y120" s="204">
        <f>((IF('1b Historical level tables'!Y113="-",0,'1b Historical level tables'!Y113)-(IF('1b Historical level tables'!Y94="-",0,'1b Historical level tables'!Y94)))*'1c Consumption adjusted levels'!$C$7/3.1)+IF('1b Historical level tables'!Y94="-",0,'1b Historical level tables'!Y94)</f>
        <v>337.29699490019135</v>
      </c>
      <c r="Z120" s="204">
        <f>((IF('1b Historical level tables'!Z113="-",0,'1b Historical level tables'!Z113)-(IF('1b Historical level tables'!Z94="-",0,'1b Historical level tables'!Z94)))*'1c Consumption adjusted levels'!$C$7/3.1)+IF('1b Historical level tables'!Z94="-",0,'1b Historical level tables'!Z94)</f>
        <v>302.25070946897603</v>
      </c>
      <c r="AA120" s="204">
        <f>((IF('1b Historical level tables'!AA113="-",0,'1b Historical level tables'!AA113)-(IF('1b Historical level tables'!AA94="-",0,'1b Historical level tables'!AA94)))*'1c Consumption adjusted levels'!$C$7/3.1)+IF('1b Historical level tables'!AA94="-",0,'1b Historical level tables'!AA94)</f>
        <v>302.84280359706713</v>
      </c>
      <c r="AB120" s="204">
        <f>((IF('1b Historical level tables'!AB113="-",0,'1b Historical level tables'!AB113)-(IF('1b Historical level tables'!AB94="-",0,'1b Historical level tables'!AB94)))*'1c Consumption adjusted levels'!$C$7/$D$7)+IF('1b Historical level tables'!AB94="-",0,'1b Historical level tables'!AB94)</f>
        <v>311.3397552471971</v>
      </c>
      <c r="AC120" s="204">
        <f>((IF('1b Historical level tables'!AC113="-",0,'1b Historical level tables'!AC113)-(IF('1b Historical level tables'!AC94="-",0,'1b Historical level tables'!AC94)))*'1c Consumption adjusted levels'!$C$7/$D$7)+IF('1b Historical level tables'!AC94="-",0,'1b Historical level tables'!AC94)</f>
        <v>298.38120440828499</v>
      </c>
      <c r="AD120" s="144"/>
      <c r="AE120" s="174" t="s">
        <v>200</v>
      </c>
      <c r="AF120" s="204">
        <f>((IF('1b Historical level tables'!AF113="-",0,'1b Historical level tables'!AF113)-(IF('1b Historical level tables'!AF94="-",0,'1b Historical level tables'!AF94)))*'1c Consumption adjusted levels'!$C$8/4.2)+IF('1b Historical level tables'!AF94="-",0,'1b Historical level tables'!AF94)</f>
        <v>226.16666492980605</v>
      </c>
      <c r="AG120" s="204">
        <f>((IF('1b Historical level tables'!AG113="-",0,'1b Historical level tables'!AG113)-(IF('1b Historical level tables'!AG94="-",0,'1b Historical level tables'!AG94)))*'1c Consumption adjusted levels'!$C$8/4.2)+IF('1b Historical level tables'!AG94="-",0,'1b Historical level tables'!AG94)</f>
        <v>216.71667203233801</v>
      </c>
      <c r="AH120" s="204">
        <f>((IF('1b Historical level tables'!AH113="-",0,'1b Historical level tables'!AH113)-(IF('1b Historical level tables'!AH94="-",0,'1b Historical level tables'!AH94)))*'1c Consumption adjusted levels'!$C$8/4.2)+IF('1b Historical level tables'!AH94="-",0,'1b Historical level tables'!AH94)</f>
        <v>237.68157317828059</v>
      </c>
      <c r="AI120" s="204">
        <f>((IF('1b Historical level tables'!AI113="-",0,'1b Historical level tables'!AI113)-(IF('1b Historical level tables'!AI94="-",0,'1b Historical level tables'!AI94)))*'1c Consumption adjusted levels'!$C$8/4.2)+IF('1b Historical level tables'!AI94="-",0,'1b Historical level tables'!AI94)</f>
        <v>260.32623700119535</v>
      </c>
      <c r="AJ120" s="204">
        <f>((IF('1b Historical level tables'!AJ113="-",0,'1b Historical level tables'!AJ113)-(IF('1b Historical level tables'!AJ94="-",0,'1b Historical level tables'!AJ94)))*'1c Consumption adjusted levels'!$C$8/4.2)+IF('1b Historical level tables'!AJ94="-",0,'1b Historical level tables'!AJ94)</f>
        <v>308.17593487294073</v>
      </c>
      <c r="AK120" s="204">
        <f>((IF('1b Historical level tables'!AK113="-",0,'1b Historical level tables'!AK113)-(IF('1b Historical level tables'!AK94="-",0,'1b Historical level tables'!AK94)))*'1c Consumption adjusted levels'!$C$8/4.2)+IF('1b Historical level tables'!AK94="-",0,'1b Historical level tables'!AK94)</f>
        <v>279.36327701404275</v>
      </c>
      <c r="AL120" s="204">
        <f>((IF('1b Historical level tables'!AL113="-",0,'1b Historical level tables'!AL113)-(IF('1b Historical level tables'!AL94="-",0,'1b Historical level tables'!AL94)))*'1c Consumption adjusted levels'!$C$8/4.2)+IF('1b Historical level tables'!AL94="-",0,'1b Historical level tables'!AL94)</f>
        <v>269.59714111455742</v>
      </c>
      <c r="AM120" s="204">
        <f>((IF('1b Historical level tables'!AM113="-",0,'1b Historical level tables'!AM113)-(IF('1b Historical level tables'!AM94="-",0,'1b Historical level tables'!AM94)))*'1c Consumption adjusted levels'!$C$8/4.2)+IF('1b Historical level tables'!AM94="-",0,'1b Historical level tables'!AM94)</f>
        <v>235.24936524828624</v>
      </c>
      <c r="AN120" s="204">
        <f>((IF('1b Historical level tables'!AN113="-",0,'1b Historical level tables'!AN113)-(IF('1b Historical level tables'!AN94="-",0,'1b Historical level tables'!AN94)))*'1c Consumption adjusted levels'!$C$8/4.2)+IF('1b Historical level tables'!AN94="-",0,'1b Historical level tables'!AN94)</f>
        <v>279.663438943686</v>
      </c>
      <c r="AO120" s="204">
        <f>((IF('1b Historical level tables'!AO113="-",0,'1b Historical level tables'!AO113)-(IF('1b Historical level tables'!AO94="-",0,'1b Historical level tables'!AO94)))*'1c Consumption adjusted levels'!$C$8/4.2)+IF('1b Historical level tables'!AO94="-",0,'1b Historical level tables'!AO94)</f>
        <v>352.97708076708869</v>
      </c>
      <c r="AP120" s="204">
        <f>((IF('1b Historical level tables'!AP113="-",0,'1b Historical level tables'!AP113)-(IF('1b Historical level tables'!AP94="-",0,'1b Historical level tables'!AP94)))*'1c Consumption adjusted levels'!$C$8/4.2)+IF('1b Historical level tables'!AP94="-",0,'1b Historical level tables'!AP94)</f>
        <v>637.86883617816898</v>
      </c>
      <c r="AQ120" s="172"/>
      <c r="AR120" s="204">
        <f>((IF('1b Historical level tables'!AR113="-",0,'1b Historical level tables'!AR113)-(IF('1b Historical level tables'!AR94="-",0,'1b Historical level tables'!AR94)))*'1c Consumption adjusted levels'!$C$8/4.2)+IF('1b Historical level tables'!AR94="-",0,'1b Historical level tables'!AR94)</f>
        <v>1404.751663852825</v>
      </c>
      <c r="AS120" s="204">
        <f>((IF('1b Historical level tables'!AS113="-",0,'1b Historical level tables'!AS113)-(IF('1b Historical level tables'!AS94="-",0,'1b Historical level tables'!AS94)))*'1c Consumption adjusted levels'!$C$8/4.2)+IF('1b Historical level tables'!AS94="-",0,'1b Historical level tables'!AS94)</f>
        <v>2050.6003254343541</v>
      </c>
      <c r="AT120" s="204">
        <f>((IF('1b Historical level tables'!AT113="-",0,'1b Historical level tables'!AT113)-(IF('1b Historical level tables'!AT94="-",0,'1b Historical level tables'!AT94)))*'1c Consumption adjusted levels'!$C$8/4.2)+IF('1b Historical level tables'!AT94="-",0,'1b Historical level tables'!AT94)</f>
        <v>1387.4638236146354</v>
      </c>
      <c r="AU120" s="204">
        <f>((IF('1b Historical level tables'!AU113="-",0,'1b Historical level tables'!AU113)-(IF('1b Historical level tables'!AU94="-",0,'1b Historical level tables'!AU94)))*'1c Consumption adjusted levels'!$C$8/4.2)+IF('1b Historical level tables'!AU94="-",0,'1b Historical level tables'!AU94)</f>
        <v>619.02384770664548</v>
      </c>
      <c r="AV120" s="204">
        <f>((IF('1b Historical level tables'!AV113="-",0,'1b Historical level tables'!AV113)-(IF('1b Historical level tables'!AV94="-",0,'1b Historical level tables'!AV94)))*'1c Consumption adjusted levels'!$C$8/4.2)+IF('1b Historical level tables'!AV94="-",0,'1b Historical level tables'!AV94)</f>
        <v>551.83510461059029</v>
      </c>
      <c r="AW120" s="204">
        <f>((IF('1b Historical level tables'!AW113="-",0,'1b Historical level tables'!AW113)-(IF('1b Historical level tables'!AW94="-",0,'1b Historical level tables'!AW94)))*'1c Consumption adjusted levels'!$C$8/4.2)+IF('1b Historical level tables'!AW94="-",0,'1b Historical level tables'!AW94)</f>
        <v>600.37633227709614</v>
      </c>
      <c r="AX120" s="204">
        <f>((IF('1b Historical level tables'!AX113="-",0,'1b Historical level tables'!AX113)-(IF('1b Historical level tables'!AX94="-",0,'1b Historical level tables'!AX94)))*'1c Consumption adjusted levels'!$C$8/4.2)+IF('1b Historical level tables'!AX94="-",0,'1b Historical level tables'!AX94)</f>
        <v>443.08462386660591</v>
      </c>
      <c r="AY120" s="204">
        <f>((IF('1b Historical level tables'!AY113="-",0,'1b Historical level tables'!AY113)-(IF('1b Historical level tables'!AY94="-",0,'1b Historical level tables'!AY94)))*'1c Consumption adjusted levels'!$C$8/4.2)+IF('1b Historical level tables'!AY94="-",0,'1b Historical level tables'!AY94)</f>
        <v>372.13007580088663</v>
      </c>
      <c r="AZ120" s="204">
        <f>((IF('1b Historical level tables'!AZ113="-",0,'1b Historical level tables'!AZ113)-(IF('1b Historical level tables'!AZ94="-",0,'1b Historical level tables'!AZ94)))*'1c Consumption adjusted levels'!$C$8/4.2)+IF('1b Historical level tables'!AZ94="-",0,'1b Historical level tables'!AZ94)</f>
        <v>434.32470549842611</v>
      </c>
      <c r="BA120" s="204">
        <f>((IF('1b Historical level tables'!BA113="-",0,'1b Historical level tables'!BA113)-(IF('1b Historical level tables'!BA94="-",0,'1b Historical level tables'!BA94)))*'1c Consumption adjusted levels'!$C$8/4.2)+IF('1b Historical level tables'!BA94="-",0,'1b Historical level tables'!BA94)</f>
        <v>451.7412591309012</v>
      </c>
      <c r="BB120" s="204">
        <f>((IF('1b Historical level tables'!BB113="-",0,'1b Historical level tables'!BB113)-(IF('1b Historical level tables'!BB94="-",0,'1b Historical level tables'!BB94)))*'1c Consumption adjusted levels'!$C$8/4.2)+IF('1b Historical level tables'!BB94="-",0,'1b Historical level tables'!BB94)</f>
        <v>490.03835655304511</v>
      </c>
      <c r="BC120" s="204">
        <f>((IF('1b Historical level tables'!BC113="-",0,'1b Historical level tables'!BC113)-(IF('1b Historical level tables'!BC94="-",0,'1b Historical level tables'!BC94)))*'1c Consumption adjusted levels'!$C$8/4.2)+IF('1b Historical level tables'!BC94="-",0,'1b Historical level tables'!BC94)</f>
        <v>437.50034376846804</v>
      </c>
      <c r="BD120" s="204">
        <f>((IF('1b Historical level tables'!BD113="-",0,'1b Historical level tables'!BD113)-(IF('1b Historical level tables'!BD94="-",0,'1b Historical level tables'!BD94)))*'1c Consumption adjusted levels'!$C$8/4.2)+IF('1b Historical level tables'!BD94="-",0,'1b Historical level tables'!BD94)</f>
        <v>439.97337747043252</v>
      </c>
      <c r="BE120" s="204">
        <f>((IF('1b Historical level tables'!BE113="-",0,'1b Historical level tables'!BE113)-(IF('1b Historical level tables'!BE94="-",0,'1b Historical level tables'!BE94)))*'1c Consumption adjusted levels'!$C$8/$D$8)+IF('1b Historical level tables'!BE94="-",0,'1b Historical level tables'!BE94)</f>
        <v>455.20280566706157</v>
      </c>
      <c r="BF120" s="204">
        <f>((IF('1b Historical level tables'!BF113="-",0,'1b Historical level tables'!BF113)-(IF('1b Historical level tables'!BF94="-",0,'1b Historical level tables'!BF94)))*'1c Consumption adjusted levels'!$C$8/$D$8)+IF('1b Historical level tables'!BF94="-",0,'1b Historical level tables'!BF94)</f>
        <v>430.37690013179059</v>
      </c>
      <c r="BH120" s="174" t="s">
        <v>200</v>
      </c>
      <c r="BI120" s="204">
        <f>((IF('1b Historical level tables'!BI113="-",0,'1b Historical level tables'!BI113)-(IF('1b Historical level tables'!BI94="-",0,'1b Historical level tables'!BI94)))*'1c Consumption adjusted levels'!$C$9/12)+IF('1b Historical level tables'!BI94="-",0,'1b Historical level tables'!BI94)</f>
        <v>192.38541666666666</v>
      </c>
      <c r="BJ120" s="204">
        <f>((IF('1b Historical level tables'!BJ113="-",0,'1b Historical level tables'!BJ113)-(IF('1b Historical level tables'!BJ94="-",0,'1b Historical level tables'!BJ94)))*'1c Consumption adjusted levels'!$C$9/12)+IF('1b Historical level tables'!BJ94="-",0,'1b Historical level tables'!BJ94)</f>
        <v>190.76583333333329</v>
      </c>
      <c r="BK120" s="204">
        <f>((IF('1b Historical level tables'!BK113="-",0,'1b Historical level tables'!BK113)-(IF('1b Historical level tables'!BK94="-",0,'1b Historical level tables'!BK94)))*'1c Consumption adjusted levels'!$C$9/12)+IF('1b Historical level tables'!BK94="-",0,'1b Historical level tables'!BK94)</f>
        <v>206.77958333333333</v>
      </c>
      <c r="BL120" s="204">
        <f>((IF('1b Historical level tables'!BL113="-",0,'1b Historical level tables'!BL113)-(IF('1b Historical level tables'!BL94="-",0,'1b Historical level tables'!BL94)))*'1c Consumption adjusted levels'!$C$9/12)+IF('1b Historical level tables'!BL94="-",0,'1b Historical level tables'!BL94)</f>
        <v>233.22000000000011</v>
      </c>
      <c r="BM120" s="204">
        <f>((IF('1b Historical level tables'!BM113="-",0,'1b Historical level tables'!BM113)-(IF('1b Historical level tables'!BM94="-",0,'1b Historical level tables'!BM94)))*'1c Consumption adjusted levels'!$C$9/12)+IF('1b Historical level tables'!BM94="-",0,'1b Historical level tables'!BM94)</f>
        <v>269.46416666666659</v>
      </c>
      <c r="BN120" s="204">
        <f>((IF('1b Historical level tables'!BN113="-",0,'1b Historical level tables'!BN113)-(IF('1b Historical level tables'!BN94="-",0,'1b Historical level tables'!BN94)))*'1c Consumption adjusted levels'!$C$9/12)+IF('1b Historical level tables'!BN94="-",0,'1b Historical level tables'!BN94)</f>
        <v>221.16416666666672</v>
      </c>
      <c r="BO120" s="204">
        <f>((IF('1b Historical level tables'!BO113="-",0,'1b Historical level tables'!BO113)-(IF('1b Historical level tables'!BO94="-",0,'1b Historical level tables'!BO94)))*'1c Consumption adjusted levels'!$C$9/12)+IF('1b Historical level tables'!BO94="-",0,'1b Historical level tables'!BO94)</f>
        <v>197.72333333333336</v>
      </c>
      <c r="BP120" s="204">
        <f>((IF('1b Historical level tables'!BP113="-",0,'1b Historical level tables'!BP113)-(IF('1b Historical level tables'!BP94="-",0,'1b Historical level tables'!BP94)))*'1c Consumption adjusted levels'!$C$9/12)+IF('1b Historical level tables'!BP94="-",0,'1b Historical level tables'!BP94)</f>
        <v>139.0829166666667</v>
      </c>
      <c r="BQ120" s="204">
        <f>((IF('1b Historical level tables'!BQ113="-",0,'1b Historical level tables'!BQ113)-(IF('1b Historical level tables'!BQ94="-",0,'1b Historical level tables'!BQ94)))*'1c Consumption adjusted levels'!$C$9/12)+IF('1b Historical level tables'!BQ94="-",0,'1b Historical level tables'!BQ94)</f>
        <v>179.27541666666664</v>
      </c>
      <c r="BR120" s="204">
        <f>((IF('1b Historical level tables'!BR113="-",0,'1b Historical level tables'!BR113)-(IF('1b Historical level tables'!BR94="-",0,'1b Historical level tables'!BR94)))*'1c Consumption adjusted levels'!$C$9/12)+IF('1b Historical level tables'!BR94="-",0,'1b Historical level tables'!BR94)</f>
        <v>264.9887500000001</v>
      </c>
      <c r="BS120" s="204">
        <f>((IF('1b Historical level tables'!BS113="-",0,'1b Historical level tables'!BS113)-(IF('1b Historical level tables'!BS94="-",0,'1b Historical level tables'!BS94)))*'1c Consumption adjusted levels'!$C$9/12)+IF('1b Historical level tables'!BS94="-",0,'1b Historical level tables'!BS94)</f>
        <v>580.21333333333359</v>
      </c>
      <c r="BT120" s="172"/>
      <c r="BU120" s="204">
        <f>((IF('1b Historical level tables'!BU113="-",0,'1b Historical level tables'!BU113)-(IF('1b Historical level tables'!BU94="-",0,'1b Historical level tables'!BU94)))*'1c Consumption adjusted levels'!$C$9/12)+IF('1b Historical level tables'!BU94="-",0,'1b Historical level tables'!BU94)</f>
        <v>1395.2927342476071</v>
      </c>
      <c r="BV120" s="204">
        <f>((IF('1b Historical level tables'!BV113="-",0,'1b Historical level tables'!BV113)-(IF('1b Historical level tables'!BV94="-",0,'1b Historical level tables'!BV94)))*'1c Consumption adjusted levels'!$C$9/12)+IF('1b Historical level tables'!BV94="-",0,'1b Historical level tables'!BV94)</f>
        <v>1660.3846137957196</v>
      </c>
      <c r="BW120" s="204">
        <f>((IF('1b Historical level tables'!BW113="-",0,'1b Historical level tables'!BW113)-(IF('1b Historical level tables'!BW94="-",0,'1b Historical level tables'!BW94)))*'1c Consumption adjusted levels'!$C$9/12)+IF('1b Historical level tables'!BW94="-",0,'1b Historical level tables'!BW94)</f>
        <v>1154.9144119617351</v>
      </c>
      <c r="BX120" s="204">
        <f>((IF('1b Historical level tables'!BX113="-",0,'1b Historical level tables'!BX113)-(IF('1b Historical level tables'!BX94="-",0,'1b Historical level tables'!BX94)))*'1c Consumption adjusted levels'!$C$9/12)+IF('1b Historical level tables'!BX94="-",0,'1b Historical level tables'!BX94)</f>
        <v>575.93358764431684</v>
      </c>
      <c r="BY120" s="204">
        <f>((IF('1b Historical level tables'!BY113="-",0,'1b Historical level tables'!BY113)-(IF('1b Historical level tables'!BY94="-",0,'1b Historical level tables'!BY94)))*'1c Consumption adjusted levels'!$C$9/12)+IF('1b Historical level tables'!BY94="-",0,'1b Historical level tables'!BY94)</f>
        <v>497.30117532900704</v>
      </c>
      <c r="BZ120" s="204">
        <f>((IF('1b Historical level tables'!BZ113="-",0,'1b Historical level tables'!BZ113)-(IF('1b Historical level tables'!BZ94="-",0,'1b Historical level tables'!BZ94)))*'1c Consumption adjusted levels'!$C$9/12)+IF('1b Historical level tables'!BZ94="-",0,'1b Historical level tables'!BZ94)</f>
        <v>557.52517109151211</v>
      </c>
      <c r="CA120" s="204">
        <f>((IF('1b Historical level tables'!CA113="-",0,'1b Historical level tables'!CA113)-(IF('1b Historical level tables'!CA94="-",0,'1b Historical level tables'!CA94)))*'1c Consumption adjusted levels'!$C$9/12)+IF('1b Historical level tables'!CA94="-",0,'1b Historical level tables'!CA94)</f>
        <v>391.8511309730896</v>
      </c>
      <c r="CB120" s="204">
        <f>((IF('1b Historical level tables'!CB113="-",0,'1b Historical level tables'!CB113)-(IF('1b Historical level tables'!CB94="-",0,'1b Historical level tables'!CB94)))*'1c Consumption adjusted levels'!$C$9/12)+IF('1b Historical level tables'!CB94="-",0,'1b Historical level tables'!CB94)</f>
        <v>332.67109834721242</v>
      </c>
      <c r="CC120" s="204">
        <f>((IF('1b Historical level tables'!CC113="-",0,'1b Historical level tables'!CC113)-(IF('1b Historical level tables'!CC94="-",0,'1b Historical level tables'!CC94)))*'1c Consumption adjusted levels'!$C$9/12)+IF('1b Historical level tables'!CC94="-",0,'1b Historical level tables'!CC94)</f>
        <v>416.00015213430362</v>
      </c>
      <c r="CD120" s="204">
        <f>((IF('1b Historical level tables'!CD113="-",0,'1b Historical level tables'!CD113)-(IF('1b Historical level tables'!CD94="-",0,'1b Historical level tables'!CD94)))*'1c Consumption adjusted levels'!$C$9/12)+IF('1b Historical level tables'!CD94="-",0,'1b Historical level tables'!CD94)</f>
        <v>426.62649013576214</v>
      </c>
      <c r="CE120" s="204">
        <f>((IF('1b Historical level tables'!CE113="-",0,'1b Historical level tables'!CE113)-(IF('1b Historical level tables'!CE94="-",0,'1b Historical level tables'!CE94)))*'1c Consumption adjusted levels'!$C$9/12)+IF('1b Historical level tables'!CE94="-",0,'1b Historical level tables'!CE94)</f>
        <v>478.99360032209711</v>
      </c>
      <c r="CF120" s="204">
        <f>((IF('1b Historical level tables'!CF113="-",0,'1b Historical level tables'!CF113)-(IF('1b Historical level tables'!CF94="-",0,'1b Historical level tables'!CF94)))*'1c Consumption adjusted levels'!$C$9/12)+IF('1b Historical level tables'!CF94="-",0,'1b Historical level tables'!CF94)</f>
        <v>407.59364429896431</v>
      </c>
      <c r="CG120" s="204">
        <f>((IF('1b Historical level tables'!CG113="-",0,'1b Historical level tables'!CG113)-(IF('1b Historical level tables'!CG94="-",0,'1b Historical level tables'!CG94)))*'1c Consumption adjusted levels'!$C$9/12)+IF('1b Historical level tables'!CG94="-",0,'1b Historical level tables'!CG94)</f>
        <v>392.5517326357795</v>
      </c>
      <c r="CH120" s="204">
        <f>((IF('1b Historical level tables'!CH113="-",0,'1b Historical level tables'!CH113)-(IF('1b Historical level tables'!CH94="-",0,'1b Historical level tables'!CH94)))*'1c Consumption adjusted levels'!$C$9/$D$9)+IF('1b Historical level tables'!CH94="-",0,'1b Historical level tables'!CH94)</f>
        <v>354.70438950083286</v>
      </c>
      <c r="CI120" s="204">
        <f>((IF('1b Historical level tables'!CI113="-",0,'1b Historical level tables'!CI113)-(IF('1b Historical level tables'!CI94="-",0,'1b Historical level tables'!CI94)))*'1c Consumption adjusted levels'!$C$9/$D$9)+IF('1b Historical level tables'!CI94="-",0,'1b Historical level tables'!CI94)</f>
        <v>310.82599625738652</v>
      </c>
      <c r="CJ120" s="144"/>
      <c r="CK120" s="174" t="s">
        <v>200</v>
      </c>
      <c r="CL120" s="204">
        <f t="shared" ref="CL120:CV120" si="208">IFERROR(C120+BI120,"-")</f>
        <v>348.28983393456087</v>
      </c>
      <c r="CM120" s="204">
        <f t="shared" si="208"/>
        <v>339.94908794301944</v>
      </c>
      <c r="CN120" s="204">
        <f t="shared" si="208"/>
        <v>370.77988487931566</v>
      </c>
      <c r="CO120" s="204">
        <f t="shared" si="208"/>
        <v>412.3321346234377</v>
      </c>
      <c r="CP120" s="204">
        <f t="shared" si="208"/>
        <v>482.28666136596127</v>
      </c>
      <c r="CQ120" s="204">
        <f t="shared" si="208"/>
        <v>413.50183734162533</v>
      </c>
      <c r="CR120" s="204">
        <f t="shared" si="208"/>
        <v>383.39913302919592</v>
      </c>
      <c r="CS120" s="204">
        <f t="shared" si="208"/>
        <v>301.33231573837156</v>
      </c>
      <c r="CT120" s="204">
        <f t="shared" si="208"/>
        <v>372.11436373586105</v>
      </c>
      <c r="CU120" s="204">
        <f t="shared" si="208"/>
        <v>507.03459304675118</v>
      </c>
      <c r="CV120" s="204">
        <f t="shared" si="208"/>
        <v>1029.0108774891692</v>
      </c>
      <c r="CW120" s="172"/>
      <c r="CX120" s="204">
        <f t="shared" ref="CX120:CX135" si="209">IFERROR(O120+BU120,"-")</f>
        <v>2400.8063419321638</v>
      </c>
      <c r="CY120" s="204">
        <f t="shared" ref="CY120:CY135" si="210">IFERROR(P120+BV120,"-")</f>
        <v>3051.4721139052081</v>
      </c>
      <c r="CZ120" s="204">
        <f t="shared" ref="CZ120:CZ135" si="211">IFERROR(Q120+BW120,"-")</f>
        <v>2104.2348844671083</v>
      </c>
      <c r="DA120" s="204">
        <f t="shared" ref="DA120:DA135" si="212">IFERROR(R120+BX120,"-")</f>
        <v>1005.6023783005007</v>
      </c>
      <c r="DB120" s="204">
        <f t="shared" ref="DB120:DB135" si="213">IFERROR(S120+BY120,"-")</f>
        <v>878.30076961995906</v>
      </c>
      <c r="DC120" s="204">
        <f t="shared" ref="DC120:DC135" si="214">IFERROR(T120+BZ120,"-")</f>
        <v>969.91354671590079</v>
      </c>
      <c r="DD120" s="204">
        <f t="shared" ref="DD120:DD135" si="215">IFERROR(U120+CA120,"-")</f>
        <v>699.14313716451557</v>
      </c>
      <c r="DE120" s="204">
        <f t="shared" ref="DE120:DE135" si="216">IFERROR(V120+CB120,"-")</f>
        <v>593.93569231705442</v>
      </c>
      <c r="DF120" s="204">
        <f t="shared" ref="DF120:DF135" si="217">IFERROR(W120+CC120,"-")</f>
        <v>717.21331308039657</v>
      </c>
      <c r="DG120" s="204">
        <f t="shared" ref="DG120:DG135" si="218">IFERROR(X120+CD120,"-")</f>
        <v>736.60995993895699</v>
      </c>
      <c r="DH120" s="204">
        <f t="shared" ref="DH120:DH135" si="219">IFERROR(Y120+CE120,"-")</f>
        <v>816.2905952222884</v>
      </c>
      <c r="DI120" s="204">
        <f t="shared" ref="DI120:DI135" si="220">IFERROR(Z120+CF120,"-")</f>
        <v>709.84435376794033</v>
      </c>
      <c r="DJ120" s="204">
        <f t="shared" ref="DJ120:DJ135" si="221">IFERROR(AA120+CG120,"-")</f>
        <v>695.39453623284658</v>
      </c>
      <c r="DK120" s="204">
        <f t="shared" ref="DK120:DL135" si="222">IFERROR(AB120+CH120,"-")</f>
        <v>666.04414474803002</v>
      </c>
      <c r="DL120" s="204">
        <f t="shared" si="222"/>
        <v>609.20720066567151</v>
      </c>
    </row>
    <row r="121" spans="2:116" s="158" customFormat="1" ht="10.5" customHeight="1">
      <c r="B121" s="174" t="s">
        <v>201</v>
      </c>
      <c r="C121" s="204">
        <f>((IF('1b Historical level tables'!C114="-",0,'1b Historical level tables'!C114)-(IF('1b Historical level tables'!C95="-",0,'1b Historical level tables'!C95)))*'1c Consumption adjusted levels'!$C$7/3.1)+IF('1b Historical level tables'!C95="-",0,'1b Historical level tables'!C95)</f>
        <v>3.0178024987068612</v>
      </c>
      <c r="D121" s="204">
        <f>((IF('1b Historical level tables'!D114="-",0,'1b Historical level tables'!D114)-(IF('1b Historical level tables'!D95="-",0,'1b Historical level tables'!D95)))*'1c Consumption adjusted levels'!$C$7/3.1)+IF('1b Historical level tables'!D95="-",0,'1b Historical level tables'!D95)</f>
        <v>2.9275733668216319</v>
      </c>
      <c r="E121" s="204">
        <f>((IF('1b Historical level tables'!E114="-",0,'1b Historical level tables'!E114)-(IF('1b Historical level tables'!E95="-",0,'1b Historical level tables'!E95)))*'1c Consumption adjusted levels'!$C$7/3.1)+IF('1b Historical level tables'!E95="-",0,'1b Historical level tables'!E95)</f>
        <v>10.148867182390159</v>
      </c>
      <c r="F121" s="204">
        <f>((IF('1b Historical level tables'!F114="-",0,'1b Historical level tables'!F114)-(IF('1b Historical level tables'!F95="-",0,'1b Historical level tables'!F95)))*'1c Consumption adjusted levels'!$C$7/3.1)+IF('1b Historical level tables'!F95="-",0,'1b Historical level tables'!F95)</f>
        <v>9.6478018269985082</v>
      </c>
      <c r="G121" s="204">
        <f>((IF('1b Historical level tables'!G114="-",0,'1b Historical level tables'!G114)-(IF('1b Historical level tables'!G95="-",0,'1b Historical level tables'!G95)))*'1c Consumption adjusted levels'!$C$7/3.1)+IF('1b Historical level tables'!G95="-",0,'1b Historical level tables'!G95)</f>
        <v>12.962813788471427</v>
      </c>
      <c r="H121" s="204">
        <f>((IF('1b Historical level tables'!H114="-",0,'1b Historical level tables'!H114)-(IF('1b Historical level tables'!H95="-",0,'1b Historical level tables'!H95)))*'1c Consumption adjusted levels'!$C$7/3.1)+IF('1b Historical level tables'!H95="-",0,'1b Historical level tables'!H95)</f>
        <v>12.907024738230101</v>
      </c>
      <c r="I121" s="204">
        <f>((IF('1b Historical level tables'!I114="-",0,'1b Historical level tables'!I114)-(IF('1b Historical level tables'!I95="-",0,'1b Historical level tables'!I95)))*'1c Consumption adjusted levels'!$C$7/3.1)+IF('1b Historical level tables'!I95="-",0,'1b Historical level tables'!I95)</f>
        <v>15.369185645012525</v>
      </c>
      <c r="J121" s="204">
        <f>((IF('1b Historical level tables'!J114="-",0,'1b Historical level tables'!J114)-(IF('1b Historical level tables'!J95="-",0,'1b Historical level tables'!J95)))*'1c Consumption adjusted levels'!$C$7/3.1)+IF('1b Historical level tables'!J95="-",0,'1b Historical level tables'!J95)</f>
        <v>16.300531252799225</v>
      </c>
      <c r="K121" s="204">
        <f>((IF('1b Historical level tables'!K114="-",0,'1b Historical level tables'!K114)-(IF('1b Historical level tables'!K95="-",0,'1b Historical level tables'!K95)))*'1c Consumption adjusted levels'!$C$7/3.1)+IF('1b Historical level tables'!K95="-",0,'1b Historical level tables'!K95)</f>
        <v>12.462323766546612</v>
      </c>
      <c r="L121" s="204">
        <f>((IF('1b Historical level tables'!L114="-",0,'1b Historical level tables'!L114)-(IF('1b Historical level tables'!L95="-",0,'1b Historical level tables'!L95)))*'1c Consumption adjusted levels'!$C$7/3.1)+IF('1b Historical level tables'!L95="-",0,'1b Historical level tables'!L95)</f>
        <v>12.781381976151758</v>
      </c>
      <c r="M121" s="204">
        <f>((IF('1b Historical level tables'!M114="-",0,'1b Historical level tables'!M114)-(IF('1b Historical level tables'!M95="-",0,'1b Historical level tables'!M95)))*'1c Consumption adjusted levels'!$C$7/3.1)+IF('1b Historical level tables'!M95="-",0,'1b Historical level tables'!M95)</f>
        <v>8.027955576017515</v>
      </c>
      <c r="N121" s="172"/>
      <c r="O121" s="204">
        <f>((IF('1b Historical level tables'!O114="-",0,'1b Historical level tables'!O114)-(IF('1b Historical level tables'!O95="-",0,'1b Historical level tables'!O95)))*'1c Consumption adjusted levels'!$C$7/3.1)+IF('1b Historical level tables'!O95="-",0,'1b Historical level tables'!O95)</f>
        <v>10.165169355686436</v>
      </c>
      <c r="P121" s="204">
        <f>((IF('1b Historical level tables'!P114="-",0,'1b Historical level tables'!P114)-(IF('1b Historical level tables'!P95="-",0,'1b Historical level tables'!P95)))*'1c Consumption adjusted levels'!$C$7/3.1)+IF('1b Historical level tables'!P95="-",0,'1b Historical level tables'!P95)</f>
        <v>10.165169355686436</v>
      </c>
      <c r="Q121" s="204">
        <f>((IF('1b Historical level tables'!Q114="-",0,'1b Historical level tables'!Q114)-(IF('1b Historical level tables'!Q95="-",0,'1b Historical level tables'!Q95)))*'1c Consumption adjusted levels'!$C$7/3.1)+IF('1b Historical level tables'!Q95="-",0,'1b Historical level tables'!Q95)</f>
        <v>15.677465161842026</v>
      </c>
      <c r="R121" s="204">
        <f>((IF('1b Historical level tables'!R114="-",0,'1b Historical level tables'!R114)-(IF('1b Historical level tables'!R95="-",0,'1b Historical level tables'!R95)))*'1c Consumption adjusted levels'!$C$7/3.1)+IF('1b Historical level tables'!R95="-",0,'1b Historical level tables'!R95)</f>
        <v>15.677465161842026</v>
      </c>
      <c r="S121" s="204">
        <f>((IF('1b Historical level tables'!S114="-",0,'1b Historical level tables'!S114)-(IF('1b Historical level tables'!S95="-",0,'1b Historical level tables'!S95)))*'1c Consumption adjusted levels'!$C$7/3.1)+IF('1b Historical level tables'!S95="-",0,'1b Historical level tables'!S95)</f>
        <v>14.99509996659647</v>
      </c>
      <c r="T121" s="204">
        <f>((IF('1b Historical level tables'!T114="-",0,'1b Historical level tables'!T114)-(IF('1b Historical level tables'!T95="-",0,'1b Historical level tables'!T95)))*'1c Consumption adjusted levels'!$C$7/3.1)+IF('1b Historical level tables'!T95="-",0,'1b Historical level tables'!T95)</f>
        <v>14.99509996659647</v>
      </c>
      <c r="U121" s="204">
        <f>((IF('1b Historical level tables'!U114="-",0,'1b Historical level tables'!U114)-(IF('1b Historical level tables'!U95="-",0,'1b Historical level tables'!U95)))*'1c Consumption adjusted levels'!$C$7/3.1)+IF('1b Historical level tables'!U95="-",0,'1b Historical level tables'!U95)</f>
        <v>20.441897115770779</v>
      </c>
      <c r="V121" s="204">
        <f>((IF('1b Historical level tables'!V114="-",0,'1b Historical level tables'!V114)-(IF('1b Historical level tables'!V95="-",0,'1b Historical level tables'!V95)))*'1c Consumption adjusted levels'!$C$7/3.1)+IF('1b Historical level tables'!V95="-",0,'1b Historical level tables'!V95)</f>
        <v>18.824863196865326</v>
      </c>
      <c r="W121" s="204">
        <f>((IF('1b Historical level tables'!W114="-",0,'1b Historical level tables'!W114)-(IF('1b Historical level tables'!W95="-",0,'1b Historical level tables'!W95)))*'1c Consumption adjusted levels'!$C$7/3.1)+IF('1b Historical level tables'!W95="-",0,'1b Historical level tables'!W95)</f>
        <v>18.114702593767056</v>
      </c>
      <c r="X121" s="204">
        <f>((IF('1b Historical level tables'!X114="-",0,'1b Historical level tables'!X114)-(IF('1b Historical level tables'!X95="-",0,'1b Historical level tables'!X95)))*'1c Consumption adjusted levels'!$C$7/3.1)+IF('1b Historical level tables'!X95="-",0,'1b Historical level tables'!X95)</f>
        <v>18.114702593767056</v>
      </c>
      <c r="Y121" s="204">
        <f>((IF('1b Historical level tables'!Y114="-",0,'1b Historical level tables'!Y114)-(IF('1b Historical level tables'!Y95="-",0,'1b Historical level tables'!Y95)))*'1c Consumption adjusted levels'!$C$7/3.1)+IF('1b Historical level tables'!Y95="-",0,'1b Historical level tables'!Y95)</f>
        <v>24.69209794609964</v>
      </c>
      <c r="Z121" s="204">
        <f>((IF('1b Historical level tables'!Z114="-",0,'1b Historical level tables'!Z114)-(IF('1b Historical level tables'!Z95="-",0,'1b Historical level tables'!Z95)))*'1c Consumption adjusted levels'!$C$7/3.1)+IF('1b Historical level tables'!Z95="-",0,'1b Historical level tables'!Z95)</f>
        <v>24.061843814676173</v>
      </c>
      <c r="AA121" s="204">
        <f>((IF('1b Historical level tables'!AA114="-",0,'1b Historical level tables'!AA114)-(IF('1b Historical level tables'!AA95="-",0,'1b Historical level tables'!AA95)))*'1c Consumption adjusted levels'!$C$7/3.1)+IF('1b Historical level tables'!AA95="-",0,'1b Historical level tables'!AA95)</f>
        <v>23.660899140682417</v>
      </c>
      <c r="AB121" s="204">
        <f>((IF('1b Historical level tables'!AB114="-",0,'1b Historical level tables'!AB114)-(IF('1b Historical level tables'!AB95="-",0,'1b Historical level tables'!AB95)))*'1c Consumption adjusted levels'!$C$7/$D$7)+IF('1b Historical level tables'!AB95="-",0,'1b Historical level tables'!AB95)</f>
        <v>24.053416438725467</v>
      </c>
      <c r="AC121" s="204">
        <f>((IF('1b Historical level tables'!AC114="-",0,'1b Historical level tables'!AC114)-(IF('1b Historical level tables'!AC95="-",0,'1b Historical level tables'!AC95)))*'1c Consumption adjusted levels'!$C$7/$D$7)+IF('1b Historical level tables'!AC95="-",0,'1b Historical level tables'!AC95)</f>
        <v>42.671816390679375</v>
      </c>
      <c r="AD121" s="144"/>
      <c r="AE121" s="174" t="s">
        <v>201</v>
      </c>
      <c r="AF121" s="204">
        <f>((IF('1b Historical level tables'!AF114="-",0,'1b Historical level tables'!AF114)-(IF('1b Historical level tables'!AF95="-",0,'1b Historical level tables'!AF95)))*'1c Consumption adjusted levels'!$C$8/4.2)+IF('1b Historical level tables'!AF95="-",0,'1b Historical level tables'!AF95)</f>
        <v>3.4318500067423954</v>
      </c>
      <c r="AG121" s="204">
        <f>((IF('1b Historical level tables'!AG114="-",0,'1b Historical level tables'!AG114)-(IF('1b Historical level tables'!AG95="-",0,'1b Historical level tables'!AG95)))*'1c Consumption adjusted levels'!$C$8/4.2)+IF('1b Historical level tables'!AG95="-",0,'1b Historical level tables'!AG95)</f>
        <v>3.3292412883118923</v>
      </c>
      <c r="AH121" s="204">
        <f>((IF('1b Historical level tables'!AH114="-",0,'1b Historical level tables'!AH114)-(IF('1b Historical level tables'!AH95="-",0,'1b Historical level tables'!AH95)))*'1c Consumption adjusted levels'!$C$8/4.2)+IF('1b Historical level tables'!AH95="-",0,'1b Historical level tables'!AH95)</f>
        <v>11.541307738016066</v>
      </c>
      <c r="AI121" s="204">
        <f>((IF('1b Historical level tables'!AI114="-",0,'1b Historical level tables'!AI114)-(IF('1b Historical level tables'!AI95="-",0,'1b Historical level tables'!AI95)))*'1c Consumption adjusted levels'!$C$8/4.2)+IF('1b Historical level tables'!AI95="-",0,'1b Historical level tables'!AI95)</f>
        <v>10.971495426996002</v>
      </c>
      <c r="AJ121" s="204">
        <f>((IF('1b Historical level tables'!AJ114="-",0,'1b Historical level tables'!AJ114)-(IF('1b Historical level tables'!AJ95="-",0,'1b Historical level tables'!AJ95)))*'1c Consumption adjusted levels'!$C$8/4.2)+IF('1b Historical level tables'!AJ95="-",0,'1b Historical level tables'!AJ95)</f>
        <v>14.741329760952985</v>
      </c>
      <c r="AK121" s="204">
        <f>((IF('1b Historical level tables'!AK114="-",0,'1b Historical level tables'!AK114)-(IF('1b Historical level tables'!AK95="-",0,'1b Historical level tables'!AK95)))*'1c Consumption adjusted levels'!$C$8/4.2)+IF('1b Historical level tables'!AK95="-",0,'1b Historical level tables'!AK95)</f>
        <v>14.163052298014744</v>
      </c>
      <c r="AL121" s="204">
        <f>((IF('1b Historical level tables'!AL114="-",0,'1b Historical level tables'!AL114)-(IF('1b Historical level tables'!AL95="-",0,'1b Historical level tables'!AL95)))*'1c Consumption adjusted levels'!$C$8/4.2)+IF('1b Historical level tables'!AL95="-",0,'1b Historical level tables'!AL95)</f>
        <v>16.864801871612205</v>
      </c>
      <c r="AM121" s="204">
        <f>((IF('1b Historical level tables'!AM114="-",0,'1b Historical level tables'!AM114)-(IF('1b Historical level tables'!AM95="-",0,'1b Historical level tables'!AM95)))*'1c Consumption adjusted levels'!$C$8/4.2)+IF('1b Historical level tables'!AM95="-",0,'1b Historical level tables'!AM95)</f>
        <v>17.193251650420535</v>
      </c>
      <c r="AN121" s="204">
        <f>((IF('1b Historical level tables'!AN114="-",0,'1b Historical level tables'!AN114)-(IF('1b Historical level tables'!AN95="-",0,'1b Historical level tables'!AN95)))*'1c Consumption adjusted levels'!$C$8/4.2)+IF('1b Historical level tables'!AN95="-",0,'1b Historical level tables'!AN95)</f>
        <v>13.144838701466496</v>
      </c>
      <c r="AO121" s="204">
        <f>((IF('1b Historical level tables'!AO114="-",0,'1b Historical level tables'!AO114)-(IF('1b Historical level tables'!AO95="-",0,'1b Historical level tables'!AO95)))*'1c Consumption adjusted levels'!$C$8/4.2)+IF('1b Historical level tables'!AO95="-",0,'1b Historical level tables'!AO95)</f>
        <v>13.287206812312576</v>
      </c>
      <c r="AP121" s="204">
        <f>((IF('1b Historical level tables'!AP114="-",0,'1b Historical level tables'!AP114)-(IF('1b Historical level tables'!AP95="-",0,'1b Historical level tables'!AP95)))*'1c Consumption adjusted levels'!$C$8/4.2)+IF('1b Historical level tables'!AP95="-",0,'1b Historical level tables'!AP95)</f>
        <v>8.3456608003285204</v>
      </c>
      <c r="AQ121" s="172"/>
      <c r="AR121" s="204">
        <f>((IF('1b Historical level tables'!AR114="-",0,'1b Historical level tables'!AR114)-(IF('1b Historical level tables'!AR95="-",0,'1b Historical level tables'!AR95)))*'1c Consumption adjusted levels'!$C$8/4.2)+IF('1b Historical level tables'!AR95="-",0,'1b Historical level tables'!AR95)</f>
        <v>11.151335919266243</v>
      </c>
      <c r="AS121" s="204">
        <f>((IF('1b Historical level tables'!AS114="-",0,'1b Historical level tables'!AS114)-(IF('1b Historical level tables'!AS95="-",0,'1b Historical level tables'!AS95)))*'1c Consumption adjusted levels'!$C$8/4.2)+IF('1b Historical level tables'!AS95="-",0,'1b Historical level tables'!AS95)</f>
        <v>11.151335919266243</v>
      </c>
      <c r="AT121" s="204">
        <f>((IF('1b Historical level tables'!AT114="-",0,'1b Historical level tables'!AT114)-(IF('1b Historical level tables'!AT95="-",0,'1b Historical level tables'!AT95)))*'1c Consumption adjusted levels'!$C$8/4.2)+IF('1b Historical level tables'!AT95="-",0,'1b Historical level tables'!AT95)</f>
        <v>17.19849285605234</v>
      </c>
      <c r="AU121" s="204">
        <f>((IF('1b Historical level tables'!AU114="-",0,'1b Historical level tables'!AU114)-(IF('1b Historical level tables'!AU95="-",0,'1b Historical level tables'!AU95)))*'1c Consumption adjusted levels'!$C$8/4.2)+IF('1b Historical level tables'!AU95="-",0,'1b Historical level tables'!AU95)</f>
        <v>17.19849285605234</v>
      </c>
      <c r="AV121" s="204">
        <f>((IF('1b Historical level tables'!AV114="-",0,'1b Historical level tables'!AV114)-(IF('1b Historical level tables'!AV95="-",0,'1b Historical level tables'!AV95)))*'1c Consumption adjusted levels'!$C$8/4.2)+IF('1b Historical level tables'!AV95="-",0,'1b Historical level tables'!AV95)</f>
        <v>17.102063665129251</v>
      </c>
      <c r="AW121" s="204">
        <f>((IF('1b Historical level tables'!AW114="-",0,'1b Historical level tables'!AW114)-(IF('1b Historical level tables'!AW95="-",0,'1b Historical level tables'!AW95)))*'1c Consumption adjusted levels'!$C$8/4.2)+IF('1b Historical level tables'!AW95="-",0,'1b Historical level tables'!AW95)</f>
        <v>17.102063665129251</v>
      </c>
      <c r="AX121" s="204">
        <f>((IF('1b Historical level tables'!AX114="-",0,'1b Historical level tables'!AX114)-(IF('1b Historical level tables'!AX95="-",0,'1b Historical level tables'!AX95)))*'1c Consumption adjusted levels'!$C$8/4.2)+IF('1b Historical level tables'!AX95="-",0,'1b Historical level tables'!AX95)</f>
        <v>23.313815798136314</v>
      </c>
      <c r="AY121" s="204">
        <f>((IF('1b Historical level tables'!AY114="-",0,'1b Historical level tables'!AY114)-(IF('1b Historical level tables'!AY95="-",0,'1b Historical level tables'!AY95)))*'1c Consumption adjusted levels'!$C$8/4.2)+IF('1b Historical level tables'!AY95="-",0,'1b Historical level tables'!AY95)</f>
        <v>21.469601892196248</v>
      </c>
      <c r="AZ121" s="204">
        <f>((IF('1b Historical level tables'!AZ114="-",0,'1b Historical level tables'!AZ114)-(IF('1b Historical level tables'!AZ95="-",0,'1b Historical level tables'!AZ95)))*'1c Consumption adjusted levels'!$C$8/4.2)+IF('1b Historical level tables'!AZ95="-",0,'1b Historical level tables'!AZ95)</f>
        <v>22.099742168517036</v>
      </c>
      <c r="BA121" s="204">
        <f>((IF('1b Historical level tables'!BA114="-",0,'1b Historical level tables'!BA114)-(IF('1b Historical level tables'!BA95="-",0,'1b Historical level tables'!BA95)))*'1c Consumption adjusted levels'!$C$8/4.2)+IF('1b Historical level tables'!BA95="-",0,'1b Historical level tables'!BA95)</f>
        <v>22.099742168517036</v>
      </c>
      <c r="BB121" s="204">
        <f>((IF('1b Historical level tables'!BB114="-",0,'1b Historical level tables'!BB114)-(IF('1b Historical level tables'!BB95="-",0,'1b Historical level tables'!BB95)))*'1c Consumption adjusted levels'!$C$8/4.2)+IF('1b Historical level tables'!BB95="-",0,'1b Historical level tables'!BB95)</f>
        <v>30.124293738547799</v>
      </c>
      <c r="BC121" s="204">
        <f>((IF('1b Historical level tables'!BC114="-",0,'1b Historical level tables'!BC114)-(IF('1b Historical level tables'!BC95="-",0,'1b Historical level tables'!BC95)))*'1c Consumption adjusted levels'!$C$8/4.2)+IF('1b Historical level tables'!BC95="-",0,'1b Historical level tables'!BC95)</f>
        <v>29.355385376594182</v>
      </c>
      <c r="BD121" s="204">
        <f>((IF('1b Historical level tables'!BD114="-",0,'1b Historical level tables'!BD114)-(IF('1b Historical level tables'!BD95="-",0,'1b Historical level tables'!BD95)))*'1c Consumption adjusted levels'!$C$8/4.2)+IF('1b Historical level tables'!BD95="-",0,'1b Historical level tables'!BD95)</f>
        <v>28.883856184509586</v>
      </c>
      <c r="BE121" s="204">
        <f>((IF('1b Historical level tables'!BE114="-",0,'1b Historical level tables'!BE114)-(IF('1b Historical level tables'!BE95="-",0,'1b Historical level tables'!BE95)))*'1c Consumption adjusted levels'!$C$8/$D$8)+IF('1b Historical level tables'!BE95="-",0,'1b Historical level tables'!BE95)</f>
        <v>29.363017652570335</v>
      </c>
      <c r="BF121" s="204">
        <f>((IF('1b Historical level tables'!BF114="-",0,'1b Historical level tables'!BF114)-(IF('1b Historical level tables'!BF95="-",0,'1b Historical level tables'!BF95)))*'1c Consumption adjusted levels'!$C$8/$D$8)+IF('1b Historical level tables'!BF95="-",0,'1b Historical level tables'!BF95)</f>
        <v>52.091044670052121</v>
      </c>
      <c r="BH121" s="174" t="s">
        <v>201</v>
      </c>
      <c r="BI121" s="204">
        <f>((IF('1b Historical level tables'!BI114="-",0,'1b Historical level tables'!BI114)-(IF('1b Historical level tables'!BI95="-",0,'1b Historical level tables'!BI95)))*'1c Consumption adjusted levels'!$C$9/12)+IF('1b Historical level tables'!BI95="-",0,'1b Historical level tables'!BI95)</f>
        <v>0</v>
      </c>
      <c r="BJ121" s="204">
        <f>((IF('1b Historical level tables'!BJ114="-",0,'1b Historical level tables'!BJ114)-(IF('1b Historical level tables'!BJ95="-",0,'1b Historical level tables'!BJ95)))*'1c Consumption adjusted levels'!$C$9/12)+IF('1b Historical level tables'!BJ95="-",0,'1b Historical level tables'!BJ95)</f>
        <v>0</v>
      </c>
      <c r="BK121" s="204">
        <f>((IF('1b Historical level tables'!BK114="-",0,'1b Historical level tables'!BK114)-(IF('1b Historical level tables'!BK95="-",0,'1b Historical level tables'!BK95)))*'1c Consumption adjusted levels'!$C$9/12)+IF('1b Historical level tables'!BK95="-",0,'1b Historical level tables'!BK95)</f>
        <v>0</v>
      </c>
      <c r="BL121" s="204">
        <f>((IF('1b Historical level tables'!BL114="-",0,'1b Historical level tables'!BL114)-(IF('1b Historical level tables'!BL95="-",0,'1b Historical level tables'!BL95)))*'1c Consumption adjusted levels'!$C$9/12)+IF('1b Historical level tables'!BL95="-",0,'1b Historical level tables'!BL95)</f>
        <v>0</v>
      </c>
      <c r="BM121" s="204">
        <f>((IF('1b Historical level tables'!BM114="-",0,'1b Historical level tables'!BM114)-(IF('1b Historical level tables'!BM95="-",0,'1b Historical level tables'!BM95)))*'1c Consumption adjusted levels'!$C$9/12)+IF('1b Historical level tables'!BM95="-",0,'1b Historical level tables'!BM95)</f>
        <v>0</v>
      </c>
      <c r="BN121" s="204">
        <f>((IF('1b Historical level tables'!BN114="-",0,'1b Historical level tables'!BN114)-(IF('1b Historical level tables'!BN95="-",0,'1b Historical level tables'!BN95)))*'1c Consumption adjusted levels'!$C$9/12)+IF('1b Historical level tables'!BN95="-",0,'1b Historical level tables'!BN95)</f>
        <v>0</v>
      </c>
      <c r="BO121" s="204">
        <f>((IF('1b Historical level tables'!BO114="-",0,'1b Historical level tables'!BO114)-(IF('1b Historical level tables'!BO95="-",0,'1b Historical level tables'!BO95)))*'1c Consumption adjusted levels'!$C$9/12)+IF('1b Historical level tables'!BO95="-",0,'1b Historical level tables'!BO95)</f>
        <v>0</v>
      </c>
      <c r="BP121" s="204">
        <f>((IF('1b Historical level tables'!BP114="-",0,'1b Historical level tables'!BP114)-(IF('1b Historical level tables'!BP95="-",0,'1b Historical level tables'!BP95)))*'1c Consumption adjusted levels'!$C$9/12)+IF('1b Historical level tables'!BP95="-",0,'1b Historical level tables'!BP95)</f>
        <v>0</v>
      </c>
      <c r="BQ121" s="204">
        <f>((IF('1b Historical level tables'!BQ114="-",0,'1b Historical level tables'!BQ114)-(IF('1b Historical level tables'!BQ95="-",0,'1b Historical level tables'!BQ95)))*'1c Consumption adjusted levels'!$C$9/12)+IF('1b Historical level tables'!BQ95="-",0,'1b Historical level tables'!BQ95)</f>
        <v>0</v>
      </c>
      <c r="BR121" s="204">
        <f>((IF('1b Historical level tables'!BR114="-",0,'1b Historical level tables'!BR114)-(IF('1b Historical level tables'!BR95="-",0,'1b Historical level tables'!BR95)))*'1c Consumption adjusted levels'!$C$9/12)+IF('1b Historical level tables'!BR95="-",0,'1b Historical level tables'!BR95)</f>
        <v>0</v>
      </c>
      <c r="BS121" s="204">
        <f>((IF('1b Historical level tables'!BS114="-",0,'1b Historical level tables'!BS114)-(IF('1b Historical level tables'!BS95="-",0,'1b Historical level tables'!BS95)))*'1c Consumption adjusted levels'!$C$9/12)+IF('1b Historical level tables'!BS95="-",0,'1b Historical level tables'!BS95)</f>
        <v>0</v>
      </c>
      <c r="BT121" s="172"/>
      <c r="BU121" s="204">
        <f>((IF('1b Historical level tables'!BU114="-",0,'1b Historical level tables'!BU114)-(IF('1b Historical level tables'!BU95="-",0,'1b Historical level tables'!BU95)))*'1c Consumption adjusted levels'!$C$9/12)+IF('1b Historical level tables'!BU95="-",0,'1b Historical level tables'!BU95)</f>
        <v>0</v>
      </c>
      <c r="BV121" s="204">
        <f>((IF('1b Historical level tables'!BV114="-",0,'1b Historical level tables'!BV114)-(IF('1b Historical level tables'!BV95="-",0,'1b Historical level tables'!BV95)))*'1c Consumption adjusted levels'!$C$9/12)+IF('1b Historical level tables'!BV95="-",0,'1b Historical level tables'!BV95)</f>
        <v>0</v>
      </c>
      <c r="BW121" s="204">
        <f>((IF('1b Historical level tables'!BW114="-",0,'1b Historical level tables'!BW114)-(IF('1b Historical level tables'!BW95="-",0,'1b Historical level tables'!BW95)))*'1c Consumption adjusted levels'!$C$9/12)+IF('1b Historical level tables'!BW95="-",0,'1b Historical level tables'!BW95)</f>
        <v>0</v>
      </c>
      <c r="BX121" s="204">
        <f>((IF('1b Historical level tables'!BX114="-",0,'1b Historical level tables'!BX114)-(IF('1b Historical level tables'!BX95="-",0,'1b Historical level tables'!BX95)))*'1c Consumption adjusted levels'!$C$9/12)+IF('1b Historical level tables'!BX95="-",0,'1b Historical level tables'!BX95)</f>
        <v>0</v>
      </c>
      <c r="BY121" s="204">
        <f>((IF('1b Historical level tables'!BY114="-",0,'1b Historical level tables'!BY114)-(IF('1b Historical level tables'!BY95="-",0,'1b Historical level tables'!BY95)))*'1c Consumption adjusted levels'!$C$9/12)+IF('1b Historical level tables'!BY95="-",0,'1b Historical level tables'!BY95)</f>
        <v>0</v>
      </c>
      <c r="BZ121" s="204">
        <f>((IF('1b Historical level tables'!BZ114="-",0,'1b Historical level tables'!BZ114)-(IF('1b Historical level tables'!BZ95="-",0,'1b Historical level tables'!BZ95)))*'1c Consumption adjusted levels'!$C$9/12)+IF('1b Historical level tables'!BZ95="-",0,'1b Historical level tables'!BZ95)</f>
        <v>0</v>
      </c>
      <c r="CA121" s="204">
        <f>((IF('1b Historical level tables'!CA114="-",0,'1b Historical level tables'!CA114)-(IF('1b Historical level tables'!CA95="-",0,'1b Historical level tables'!CA95)))*'1c Consumption adjusted levels'!$C$9/12)+IF('1b Historical level tables'!CA95="-",0,'1b Historical level tables'!CA95)</f>
        <v>0</v>
      </c>
      <c r="CB121" s="204">
        <f>((IF('1b Historical level tables'!CB114="-",0,'1b Historical level tables'!CB114)-(IF('1b Historical level tables'!CB95="-",0,'1b Historical level tables'!CB95)))*'1c Consumption adjusted levels'!$C$9/12)+IF('1b Historical level tables'!CB95="-",0,'1b Historical level tables'!CB95)</f>
        <v>0</v>
      </c>
      <c r="CC121" s="204">
        <f>((IF('1b Historical level tables'!CC114="-",0,'1b Historical level tables'!CC114)-(IF('1b Historical level tables'!CC95="-",0,'1b Historical level tables'!CC95)))*'1c Consumption adjusted levels'!$C$9/12)+IF('1b Historical level tables'!CC95="-",0,'1b Historical level tables'!CC95)</f>
        <v>0</v>
      </c>
      <c r="CD121" s="204">
        <f>((IF('1b Historical level tables'!CD114="-",0,'1b Historical level tables'!CD114)-(IF('1b Historical level tables'!CD95="-",0,'1b Historical level tables'!CD95)))*'1c Consumption adjusted levels'!$C$9/12)+IF('1b Historical level tables'!CD95="-",0,'1b Historical level tables'!CD95)</f>
        <v>0</v>
      </c>
      <c r="CE121" s="204">
        <f>((IF('1b Historical level tables'!CE114="-",0,'1b Historical level tables'!CE114)-(IF('1b Historical level tables'!CE95="-",0,'1b Historical level tables'!CE95)))*'1c Consumption adjusted levels'!$C$9/12)+IF('1b Historical level tables'!CE95="-",0,'1b Historical level tables'!CE95)</f>
        <v>0</v>
      </c>
      <c r="CF121" s="204">
        <f>((IF('1b Historical level tables'!CF114="-",0,'1b Historical level tables'!CF114)-(IF('1b Historical level tables'!CF95="-",0,'1b Historical level tables'!CF95)))*'1c Consumption adjusted levels'!$C$9/12)+IF('1b Historical level tables'!CF95="-",0,'1b Historical level tables'!CF95)</f>
        <v>0</v>
      </c>
      <c r="CG121" s="204">
        <f>((IF('1b Historical level tables'!CG114="-",0,'1b Historical level tables'!CG114)-(IF('1b Historical level tables'!CG95="-",0,'1b Historical level tables'!CG95)))*'1c Consumption adjusted levels'!$C$9/12)+IF('1b Historical level tables'!CG95="-",0,'1b Historical level tables'!CG95)</f>
        <v>0</v>
      </c>
      <c r="CH121" s="204">
        <f>((IF('1b Historical level tables'!CH114="-",0,'1b Historical level tables'!CH114)-(IF('1b Historical level tables'!CH95="-",0,'1b Historical level tables'!CH95)))*'1c Consumption adjusted levels'!$C$9/$D$9)+IF('1b Historical level tables'!CH95="-",0,'1b Historical level tables'!CH95)</f>
        <v>0</v>
      </c>
      <c r="CI121" s="204">
        <f>((IF('1b Historical level tables'!CI114="-",0,'1b Historical level tables'!CI114)-(IF('1b Historical level tables'!CI95="-",0,'1b Historical level tables'!CI95)))*'1c Consumption adjusted levels'!$C$9/$D$9)+IF('1b Historical level tables'!CI95="-",0,'1b Historical level tables'!CI95)</f>
        <v>0</v>
      </c>
      <c r="CJ121" s="144"/>
      <c r="CK121" s="174" t="s">
        <v>201</v>
      </c>
      <c r="CL121" s="204">
        <f t="shared" ref="CL121:CL135" si="223">IFERROR(C121+BI121,"-")</f>
        <v>3.0178024987068612</v>
      </c>
      <c r="CM121" s="204">
        <f t="shared" ref="CM121:CM135" si="224">IFERROR(D121+BJ121,"-")</f>
        <v>2.9275733668216319</v>
      </c>
      <c r="CN121" s="204">
        <f t="shared" ref="CN121:CN135" si="225">IFERROR(E121+BK121,"-")</f>
        <v>10.148867182390159</v>
      </c>
      <c r="CO121" s="204">
        <f t="shared" ref="CO121:CO135" si="226">IFERROR(F121+BL121,"-")</f>
        <v>9.6478018269985082</v>
      </c>
      <c r="CP121" s="204">
        <f t="shared" ref="CP121:CP135" si="227">IFERROR(G121+BM121,"-")</f>
        <v>12.962813788471427</v>
      </c>
      <c r="CQ121" s="204">
        <f t="shared" ref="CQ121:CQ135" si="228">IFERROR(H121+BN121,"-")</f>
        <v>12.907024738230101</v>
      </c>
      <c r="CR121" s="204">
        <f t="shared" ref="CR121:CR135" si="229">IFERROR(I121+BO121,"-")</f>
        <v>15.369185645012525</v>
      </c>
      <c r="CS121" s="204">
        <f t="shared" ref="CS121:CS135" si="230">IFERROR(J121+BP121,"-")</f>
        <v>16.300531252799225</v>
      </c>
      <c r="CT121" s="204">
        <f t="shared" ref="CT121:CT135" si="231">IFERROR(K121+BQ121,"-")</f>
        <v>12.462323766546612</v>
      </c>
      <c r="CU121" s="204">
        <f t="shared" ref="CU121:CU135" si="232">IFERROR(L121+BR121,"-")</f>
        <v>12.781381976151758</v>
      </c>
      <c r="CV121" s="204">
        <f t="shared" ref="CV121:CV135" si="233">IFERROR(M121+BS121,"-")</f>
        <v>8.027955576017515</v>
      </c>
      <c r="CW121" s="172"/>
      <c r="CX121" s="204">
        <f t="shared" si="209"/>
        <v>10.165169355686436</v>
      </c>
      <c r="CY121" s="204">
        <f t="shared" si="210"/>
        <v>10.165169355686436</v>
      </c>
      <c r="CZ121" s="204">
        <f t="shared" si="211"/>
        <v>15.677465161842026</v>
      </c>
      <c r="DA121" s="204">
        <f t="shared" si="212"/>
        <v>15.677465161842026</v>
      </c>
      <c r="DB121" s="204">
        <f t="shared" si="213"/>
        <v>14.99509996659647</v>
      </c>
      <c r="DC121" s="204">
        <f t="shared" si="214"/>
        <v>14.99509996659647</v>
      </c>
      <c r="DD121" s="204">
        <f t="shared" si="215"/>
        <v>20.441897115770779</v>
      </c>
      <c r="DE121" s="204">
        <f t="shared" si="216"/>
        <v>18.824863196865326</v>
      </c>
      <c r="DF121" s="204">
        <f t="shared" si="217"/>
        <v>18.114702593767056</v>
      </c>
      <c r="DG121" s="204">
        <f t="shared" si="218"/>
        <v>18.114702593767056</v>
      </c>
      <c r="DH121" s="204">
        <f t="shared" si="219"/>
        <v>24.69209794609964</v>
      </c>
      <c r="DI121" s="204">
        <f t="shared" si="220"/>
        <v>24.061843814676173</v>
      </c>
      <c r="DJ121" s="204">
        <f t="shared" si="221"/>
        <v>23.660899140682417</v>
      </c>
      <c r="DK121" s="204">
        <f t="shared" si="222"/>
        <v>24.053416438725467</v>
      </c>
      <c r="DL121" s="204">
        <f t="shared" si="222"/>
        <v>42.671816390679375</v>
      </c>
    </row>
    <row r="122" spans="2:116" s="158" customFormat="1" ht="10.5" customHeight="1">
      <c r="B122" s="174" t="s">
        <v>202</v>
      </c>
      <c r="C122" s="204">
        <f>((IF('1b Historical level tables'!C115="-",0,'1b Historical level tables'!C115)-(IF('1b Historical level tables'!C96="-",0,'1b Historical level tables'!C96)))*'1c Consumption adjusted levels'!$C$7/3.1)+IF('1b Historical level tables'!C96="-",0,'1b Historical level tables'!C96)</f>
        <v>0</v>
      </c>
      <c r="D122" s="204">
        <f>((IF('1b Historical level tables'!D115="-",0,'1b Historical level tables'!D115)-(IF('1b Historical level tables'!D96="-",0,'1b Historical level tables'!D96)))*'1c Consumption adjusted levels'!$C$7/3.1)+IF('1b Historical level tables'!D96="-",0,'1b Historical level tables'!D96)</f>
        <v>0</v>
      </c>
      <c r="E122" s="204">
        <f>((IF('1b Historical level tables'!E115="-",0,'1b Historical level tables'!E115)-(IF('1b Historical level tables'!E96="-",0,'1b Historical level tables'!E96)))*'1c Consumption adjusted levels'!$C$7/3.1)+IF('1b Historical level tables'!E96="-",0,'1b Historical level tables'!E96)</f>
        <v>0</v>
      </c>
      <c r="F122" s="204">
        <f>((IF('1b Historical level tables'!F115="-",0,'1b Historical level tables'!F115)-(IF('1b Historical level tables'!F96="-",0,'1b Historical level tables'!F96)))*'1c Consumption adjusted levels'!$C$7/3.1)+IF('1b Historical level tables'!F96="-",0,'1b Historical level tables'!F96)</f>
        <v>0</v>
      </c>
      <c r="G122" s="204">
        <f>((IF('1b Historical level tables'!G115="-",0,'1b Historical level tables'!G115)-(IF('1b Historical level tables'!G96="-",0,'1b Historical level tables'!G96)))*'1c Consumption adjusted levels'!$C$7/3.1)+IF('1b Historical level tables'!G96="-",0,'1b Historical level tables'!G96)</f>
        <v>0</v>
      </c>
      <c r="H122" s="204">
        <f>((IF('1b Historical level tables'!H115="-",0,'1b Historical level tables'!H115)-(IF('1b Historical level tables'!H96="-",0,'1b Historical level tables'!H96)))*'1c Consumption adjusted levels'!$C$7/3.1)+IF('1b Historical level tables'!H96="-",0,'1b Historical level tables'!H96)</f>
        <v>0</v>
      </c>
      <c r="I122" s="204">
        <f>((IF('1b Historical level tables'!I115="-",0,'1b Historical level tables'!I115)-(IF('1b Historical level tables'!I96="-",0,'1b Historical level tables'!I96)))*'1c Consumption adjusted levels'!$C$7/3.1)+IF('1b Historical level tables'!I96="-",0,'1b Historical level tables'!I96)</f>
        <v>0</v>
      </c>
      <c r="J122" s="204">
        <f>((IF('1b Historical level tables'!J115="-",0,'1b Historical level tables'!J115)-(IF('1b Historical level tables'!J96="-",0,'1b Historical level tables'!J96)))*'1c Consumption adjusted levels'!$C$7/3.1)+IF('1b Historical level tables'!J96="-",0,'1b Historical level tables'!J96)</f>
        <v>0</v>
      </c>
      <c r="K122" s="204">
        <f>((IF('1b Historical level tables'!K115="-",0,'1b Historical level tables'!K115)-(IF('1b Historical level tables'!K96="-",0,'1b Historical level tables'!K96)))*'1c Consumption adjusted levels'!$C$7/3.1)+IF('1b Historical level tables'!K96="-",0,'1b Historical level tables'!K96)</f>
        <v>0</v>
      </c>
      <c r="L122" s="204">
        <f>((IF('1b Historical level tables'!L115="-",0,'1b Historical level tables'!L115)-(IF('1b Historical level tables'!L96="-",0,'1b Historical level tables'!L96)))*'1c Consumption adjusted levels'!$C$7/3.1)+IF('1b Historical level tables'!L96="-",0,'1b Historical level tables'!L96)</f>
        <v>0</v>
      </c>
      <c r="M122" s="204">
        <f>((IF('1b Historical level tables'!M115="-",0,'1b Historical level tables'!M115)-(IF('1b Historical level tables'!M96="-",0,'1b Historical level tables'!M96)))*'1c Consumption adjusted levels'!$C$7/3.1)+IF('1b Historical level tables'!M96="-",0,'1b Historical level tables'!M96)</f>
        <v>0</v>
      </c>
      <c r="N122" s="172"/>
      <c r="O122" s="204">
        <f>((IF('1b Historical level tables'!O115="-",0,'1b Historical level tables'!O115)-(IF('1b Historical level tables'!O96="-",0,'1b Historical level tables'!O96)))*'1c Consumption adjusted levels'!$C$7/3.1)+IF('1b Historical level tables'!O96="-",0,'1b Historical level tables'!O96)</f>
        <v>3.1600082356039434</v>
      </c>
      <c r="P122" s="204">
        <f>((IF('1b Historical level tables'!P115="-",0,'1b Historical level tables'!P115)-(IF('1b Historical level tables'!P96="-",0,'1b Historical level tables'!P96)))*'1c Consumption adjusted levels'!$C$7/3.1)+IF('1b Historical level tables'!P96="-",0,'1b Historical level tables'!P96)</f>
        <v>3.1600082356039434</v>
      </c>
      <c r="Q122" s="204">
        <f>((IF('1b Historical level tables'!Q115="-",0,'1b Historical level tables'!Q115)-(IF('1b Historical level tables'!Q96="-",0,'1b Historical level tables'!Q96)))*'1c Consumption adjusted levels'!$C$7/3.1)+IF('1b Historical level tables'!Q96="-",0,'1b Historical level tables'!Q96)</f>
        <v>3.1600082356039434</v>
      </c>
      <c r="R122" s="204">
        <f>((IF('1b Historical level tables'!R115="-",0,'1b Historical level tables'!R115)-(IF('1b Historical level tables'!R96="-",0,'1b Historical level tables'!R96)))*'1c Consumption adjusted levels'!$C$7/3.1)+IF('1b Historical level tables'!R96="-",0,'1b Historical level tables'!R96)</f>
        <v>10.490468187260261</v>
      </c>
      <c r="S122" s="204">
        <f>((IF('1b Historical level tables'!S115="-",0,'1b Historical level tables'!S115)-(IF('1b Historical level tables'!S96="-",0,'1b Historical level tables'!S96)))*'1c Consumption adjusted levels'!$C$7/3.1)+IF('1b Historical level tables'!S96="-",0,'1b Historical level tables'!S96)</f>
        <v>4.3827690078309374</v>
      </c>
      <c r="T122" s="204">
        <f>((IF('1b Historical level tables'!T115="-",0,'1b Historical level tables'!T115)-(IF('1b Historical level tables'!T96="-",0,'1b Historical level tables'!T96)))*'1c Consumption adjusted levels'!$C$7/3.1)+IF('1b Historical level tables'!T96="-",0,'1b Historical level tables'!T96)</f>
        <v>4.3827690078309374</v>
      </c>
      <c r="U122" s="204">
        <f>((IF('1b Historical level tables'!U115="-",0,'1b Historical level tables'!U115)-(IF('1b Historical level tables'!U96="-",0,'1b Historical level tables'!U96)))*'1c Consumption adjusted levels'!$C$7/3.1)+IF('1b Historical level tables'!U96="-",0,'1b Historical level tables'!U96)</f>
        <v>4.3827690078309374</v>
      </c>
      <c r="V122" s="204">
        <f>((IF('1b Historical level tables'!V115="-",0,'1b Historical level tables'!V115)-(IF('1b Historical level tables'!V96="-",0,'1b Historical level tables'!V96)))*'1c Consumption adjusted levels'!$C$7/3.1)+IF('1b Historical level tables'!V96="-",0,'1b Historical level tables'!V96)</f>
        <v>4.3827690078309374</v>
      </c>
      <c r="W122" s="204">
        <f>((IF('1b Historical level tables'!W115="-",0,'1b Historical level tables'!W115)-(IF('1b Historical level tables'!W96="-",0,'1b Historical level tables'!W96)))*'1c Consumption adjusted levels'!$C$7/3.1)+IF('1b Historical level tables'!W96="-",0,'1b Historical level tables'!W96)</f>
        <v>4.3827690078309374</v>
      </c>
      <c r="X122" s="204">
        <f>((IF('1b Historical level tables'!X115="-",0,'1b Historical level tables'!X115)-(IF('1b Historical level tables'!X96="-",0,'1b Historical level tables'!X96)))*'1c Consumption adjusted levels'!$C$7/3.1)+IF('1b Historical level tables'!X96="-",0,'1b Historical level tables'!X96)</f>
        <v>4.3827690078309374</v>
      </c>
      <c r="Y122" s="204">
        <f>((IF('1b Historical level tables'!Y115="-",0,'1b Historical level tables'!Y115)-(IF('1b Historical level tables'!Y96="-",0,'1b Historical level tables'!Y96)))*'1c Consumption adjusted levels'!$C$7/3.1)+IF('1b Historical level tables'!Y96="-",0,'1b Historical level tables'!Y96)</f>
        <v>4.3827690078309374</v>
      </c>
      <c r="Z122" s="204">
        <f>((IF('1b Historical level tables'!Z115="-",0,'1b Historical level tables'!Z115)-(IF('1b Historical level tables'!Z96="-",0,'1b Historical level tables'!Z96)))*'1c Consumption adjusted levels'!$C$7/3.1)+IF('1b Historical level tables'!Z96="-",0,'1b Historical level tables'!Z96)</f>
        <v>0</v>
      </c>
      <c r="AA122" s="204">
        <f>((IF('1b Historical level tables'!AA115="-",0,'1b Historical level tables'!AA115)-(IF('1b Historical level tables'!AA96="-",0,'1b Historical level tables'!AA96)))*'1c Consumption adjusted levels'!$C$7/3.1)+IF('1b Historical level tables'!AA96="-",0,'1b Historical level tables'!AA96)</f>
        <v>0</v>
      </c>
      <c r="AB122" s="204">
        <f>((IF('1b Historical level tables'!AB115="-",0,'1b Historical level tables'!AB115)-(IF('1b Historical level tables'!AB96="-",0,'1b Historical level tables'!AB96)))*'1c Consumption adjusted levels'!$C$7/$D$7)+IF('1b Historical level tables'!AB96="-",0,'1b Historical level tables'!AB96)</f>
        <v>0</v>
      </c>
      <c r="AC122" s="204">
        <f>((IF('1b Historical level tables'!AC115="-",0,'1b Historical level tables'!AC115)-(IF('1b Historical level tables'!AC96="-",0,'1b Historical level tables'!AC96)))*'1c Consumption adjusted levels'!$C$7/$D$7)+IF('1b Historical level tables'!AC96="-",0,'1b Historical level tables'!AC96)</f>
        <v>0</v>
      </c>
      <c r="AD122" s="144"/>
      <c r="AE122" s="174" t="s">
        <v>202</v>
      </c>
      <c r="AF122" s="204">
        <f>((IF('1b Historical level tables'!AF115="-",0,'1b Historical level tables'!AF115)-(IF('1b Historical level tables'!AF96="-",0,'1b Historical level tables'!AF96)))*'1c Consumption adjusted levels'!$C$8/4.2)+IF('1b Historical level tables'!AF96="-",0,'1b Historical level tables'!AF96)</f>
        <v>0</v>
      </c>
      <c r="AG122" s="204">
        <f>((IF('1b Historical level tables'!AG115="-",0,'1b Historical level tables'!AG115)-(IF('1b Historical level tables'!AG96="-",0,'1b Historical level tables'!AG96)))*'1c Consumption adjusted levels'!$C$8/4.2)+IF('1b Historical level tables'!AG96="-",0,'1b Historical level tables'!AG96)</f>
        <v>0</v>
      </c>
      <c r="AH122" s="204">
        <f>((IF('1b Historical level tables'!AH115="-",0,'1b Historical level tables'!AH115)-(IF('1b Historical level tables'!AH96="-",0,'1b Historical level tables'!AH96)))*'1c Consumption adjusted levels'!$C$8/4.2)+IF('1b Historical level tables'!AH96="-",0,'1b Historical level tables'!AH96)</f>
        <v>0</v>
      </c>
      <c r="AI122" s="204">
        <f>((IF('1b Historical level tables'!AI115="-",0,'1b Historical level tables'!AI115)-(IF('1b Historical level tables'!AI96="-",0,'1b Historical level tables'!AI96)))*'1c Consumption adjusted levels'!$C$8/4.2)+IF('1b Historical level tables'!AI96="-",0,'1b Historical level tables'!AI96)</f>
        <v>0</v>
      </c>
      <c r="AJ122" s="204">
        <f>((IF('1b Historical level tables'!AJ115="-",0,'1b Historical level tables'!AJ115)-(IF('1b Historical level tables'!AJ96="-",0,'1b Historical level tables'!AJ96)))*'1c Consumption adjusted levels'!$C$8/4.2)+IF('1b Historical level tables'!AJ96="-",0,'1b Historical level tables'!AJ96)</f>
        <v>0</v>
      </c>
      <c r="AK122" s="204">
        <f>((IF('1b Historical level tables'!AK115="-",0,'1b Historical level tables'!AK115)-(IF('1b Historical level tables'!AK96="-",0,'1b Historical level tables'!AK96)))*'1c Consumption adjusted levels'!$C$8/4.2)+IF('1b Historical level tables'!AK96="-",0,'1b Historical level tables'!AK96)</f>
        <v>0</v>
      </c>
      <c r="AL122" s="204">
        <f>((IF('1b Historical level tables'!AL115="-",0,'1b Historical level tables'!AL115)-(IF('1b Historical level tables'!AL96="-",0,'1b Historical level tables'!AL96)))*'1c Consumption adjusted levels'!$C$8/4.2)+IF('1b Historical level tables'!AL96="-",0,'1b Historical level tables'!AL96)</f>
        <v>0</v>
      </c>
      <c r="AM122" s="204">
        <f>((IF('1b Historical level tables'!AM115="-",0,'1b Historical level tables'!AM115)-(IF('1b Historical level tables'!AM96="-",0,'1b Historical level tables'!AM96)))*'1c Consumption adjusted levels'!$C$8/4.2)+IF('1b Historical level tables'!AM96="-",0,'1b Historical level tables'!AM96)</f>
        <v>0</v>
      </c>
      <c r="AN122" s="204">
        <f>((IF('1b Historical level tables'!AN115="-",0,'1b Historical level tables'!AN115)-(IF('1b Historical level tables'!AN96="-",0,'1b Historical level tables'!AN96)))*'1c Consumption adjusted levels'!$C$8/4.2)+IF('1b Historical level tables'!AN96="-",0,'1b Historical level tables'!AN96)</f>
        <v>0</v>
      </c>
      <c r="AO122" s="204">
        <f>((IF('1b Historical level tables'!AO115="-",0,'1b Historical level tables'!AO115)-(IF('1b Historical level tables'!AO96="-",0,'1b Historical level tables'!AO96)))*'1c Consumption adjusted levels'!$C$8/4.2)+IF('1b Historical level tables'!AO96="-",0,'1b Historical level tables'!AO96)</f>
        <v>0</v>
      </c>
      <c r="AP122" s="204">
        <f>((IF('1b Historical level tables'!AP115="-",0,'1b Historical level tables'!AP115)-(IF('1b Historical level tables'!AP96="-",0,'1b Historical level tables'!AP96)))*'1c Consumption adjusted levels'!$C$8/4.2)+IF('1b Historical level tables'!AP96="-",0,'1b Historical level tables'!AP96)</f>
        <v>0</v>
      </c>
      <c r="AQ122" s="172"/>
      <c r="AR122" s="204">
        <f>((IF('1b Historical level tables'!AR115="-",0,'1b Historical level tables'!AR115)-(IF('1b Historical level tables'!AR96="-",0,'1b Historical level tables'!AR96)))*'1c Consumption adjusted levels'!$C$8/4.2)+IF('1b Historical level tables'!AR96="-",0,'1b Historical level tables'!AR96)</f>
        <v>3.3634023254296923</v>
      </c>
      <c r="AS122" s="204">
        <f>((IF('1b Historical level tables'!AS115="-",0,'1b Historical level tables'!AS115)-(IF('1b Historical level tables'!AS96="-",0,'1b Historical level tables'!AS96)))*'1c Consumption adjusted levels'!$C$8/4.2)+IF('1b Historical level tables'!AS96="-",0,'1b Historical level tables'!AS96)</f>
        <v>3.3634023254296923</v>
      </c>
      <c r="AT122" s="204">
        <f>((IF('1b Historical level tables'!AT115="-",0,'1b Historical level tables'!AT115)-(IF('1b Historical level tables'!AT96="-",0,'1b Historical level tables'!AT96)))*'1c Consumption adjusted levels'!$C$8/4.2)+IF('1b Historical level tables'!AT96="-",0,'1b Historical level tables'!AT96)</f>
        <v>3.3634023254296923</v>
      </c>
      <c r="AU122" s="204">
        <f>((IF('1b Historical level tables'!AU115="-",0,'1b Historical level tables'!AU115)-(IF('1b Historical level tables'!AU96="-",0,'1b Historical level tables'!AU96)))*'1c Consumption adjusted levels'!$C$8/4.2)+IF('1b Historical level tables'!AU96="-",0,'1b Historical level tables'!AU96)</f>
        <v>13.951844477822155</v>
      </c>
      <c r="AV122" s="204">
        <f>((IF('1b Historical level tables'!AV115="-",0,'1b Historical level tables'!AV115)-(IF('1b Historical level tables'!AV96="-",0,'1b Historical level tables'!AV96)))*'1c Consumption adjusted levels'!$C$8/4.2)+IF('1b Historical level tables'!AV96="-",0,'1b Historical level tables'!AV96)</f>
        <v>4.3827690078309374</v>
      </c>
      <c r="AW122" s="204">
        <f>((IF('1b Historical level tables'!AW115="-",0,'1b Historical level tables'!AW115)-(IF('1b Historical level tables'!AW96="-",0,'1b Historical level tables'!AW96)))*'1c Consumption adjusted levels'!$C$8/4.2)+IF('1b Historical level tables'!AW96="-",0,'1b Historical level tables'!AW96)</f>
        <v>4.3827690078309374</v>
      </c>
      <c r="AX122" s="204">
        <f>((IF('1b Historical level tables'!AX115="-",0,'1b Historical level tables'!AX115)-(IF('1b Historical level tables'!AX96="-",0,'1b Historical level tables'!AX96)))*'1c Consumption adjusted levels'!$C$8/4.2)+IF('1b Historical level tables'!AX96="-",0,'1b Historical level tables'!AX96)</f>
        <v>4.3827690078309374</v>
      </c>
      <c r="AY122" s="204">
        <f>((IF('1b Historical level tables'!AY115="-",0,'1b Historical level tables'!AY115)-(IF('1b Historical level tables'!AY96="-",0,'1b Historical level tables'!AY96)))*'1c Consumption adjusted levels'!$C$8/4.2)+IF('1b Historical level tables'!AY96="-",0,'1b Historical level tables'!AY96)</f>
        <v>4.3827690078309374</v>
      </c>
      <c r="AZ122" s="204">
        <f>((IF('1b Historical level tables'!AZ115="-",0,'1b Historical level tables'!AZ115)-(IF('1b Historical level tables'!AZ96="-",0,'1b Historical level tables'!AZ96)))*'1c Consumption adjusted levels'!$C$8/4.2)+IF('1b Historical level tables'!AZ96="-",0,'1b Historical level tables'!AZ96)</f>
        <v>4.3827690078309374</v>
      </c>
      <c r="BA122" s="204">
        <f>((IF('1b Historical level tables'!BA115="-",0,'1b Historical level tables'!BA115)-(IF('1b Historical level tables'!BA96="-",0,'1b Historical level tables'!BA96)))*'1c Consumption adjusted levels'!$C$8/4.2)+IF('1b Historical level tables'!BA96="-",0,'1b Historical level tables'!BA96)</f>
        <v>4.3827690078309374</v>
      </c>
      <c r="BB122" s="204">
        <f>((IF('1b Historical level tables'!BB115="-",0,'1b Historical level tables'!BB115)-(IF('1b Historical level tables'!BB96="-",0,'1b Historical level tables'!BB96)))*'1c Consumption adjusted levels'!$C$8/4.2)+IF('1b Historical level tables'!BB96="-",0,'1b Historical level tables'!BB96)</f>
        <v>4.3827690078309374</v>
      </c>
      <c r="BC122" s="204">
        <f>((IF('1b Historical level tables'!BC115="-",0,'1b Historical level tables'!BC115)-(IF('1b Historical level tables'!BC96="-",0,'1b Historical level tables'!BC96)))*'1c Consumption adjusted levels'!$C$8/4.2)+IF('1b Historical level tables'!BC96="-",0,'1b Historical level tables'!BC96)</f>
        <v>0</v>
      </c>
      <c r="BD122" s="204">
        <f>((IF('1b Historical level tables'!BD115="-",0,'1b Historical level tables'!BD115)-(IF('1b Historical level tables'!BD96="-",0,'1b Historical level tables'!BD96)))*'1c Consumption adjusted levels'!$C$8/4.2)+IF('1b Historical level tables'!BD96="-",0,'1b Historical level tables'!BD96)</f>
        <v>0</v>
      </c>
      <c r="BE122" s="204">
        <f>((IF('1b Historical level tables'!BE115="-",0,'1b Historical level tables'!BE115)-(IF('1b Historical level tables'!BE96="-",0,'1b Historical level tables'!BE96)))*'1c Consumption adjusted levels'!$C$8/$D$8)+IF('1b Historical level tables'!BE96="-",0,'1b Historical level tables'!BE96)</f>
        <v>0</v>
      </c>
      <c r="BF122" s="204">
        <f>((IF('1b Historical level tables'!BF115="-",0,'1b Historical level tables'!BF115)-(IF('1b Historical level tables'!BF96="-",0,'1b Historical level tables'!BF96)))*'1c Consumption adjusted levels'!$C$8/$D$8)+IF('1b Historical level tables'!BF96="-",0,'1b Historical level tables'!BF96)</f>
        <v>0</v>
      </c>
      <c r="BH122" s="174" t="s">
        <v>202</v>
      </c>
      <c r="BI122" s="204">
        <f>((IF('1b Historical level tables'!BI115="-",0,'1b Historical level tables'!BI115)-(IF('1b Historical level tables'!BI96="-",0,'1b Historical level tables'!BI96)))*'1c Consumption adjusted levels'!$C$9/12)+IF('1b Historical level tables'!BI96="-",0,'1b Historical level tables'!BI96)</f>
        <v>0</v>
      </c>
      <c r="BJ122" s="204">
        <f>((IF('1b Historical level tables'!BJ115="-",0,'1b Historical level tables'!BJ115)-(IF('1b Historical level tables'!BJ96="-",0,'1b Historical level tables'!BJ96)))*'1c Consumption adjusted levels'!$C$9/12)+IF('1b Historical level tables'!BJ96="-",0,'1b Historical level tables'!BJ96)</f>
        <v>0</v>
      </c>
      <c r="BK122" s="204">
        <f>((IF('1b Historical level tables'!BK115="-",0,'1b Historical level tables'!BK115)-(IF('1b Historical level tables'!BK96="-",0,'1b Historical level tables'!BK96)))*'1c Consumption adjusted levels'!$C$9/12)+IF('1b Historical level tables'!BK96="-",0,'1b Historical level tables'!BK96)</f>
        <v>0</v>
      </c>
      <c r="BL122" s="204">
        <f>((IF('1b Historical level tables'!BL115="-",0,'1b Historical level tables'!BL115)-(IF('1b Historical level tables'!BL96="-",0,'1b Historical level tables'!BL96)))*'1c Consumption adjusted levels'!$C$9/12)+IF('1b Historical level tables'!BL96="-",0,'1b Historical level tables'!BL96)</f>
        <v>0</v>
      </c>
      <c r="BM122" s="204">
        <f>((IF('1b Historical level tables'!BM115="-",0,'1b Historical level tables'!BM115)-(IF('1b Historical level tables'!BM96="-",0,'1b Historical level tables'!BM96)))*'1c Consumption adjusted levels'!$C$9/12)+IF('1b Historical level tables'!BM96="-",0,'1b Historical level tables'!BM96)</f>
        <v>0</v>
      </c>
      <c r="BN122" s="204">
        <f>((IF('1b Historical level tables'!BN115="-",0,'1b Historical level tables'!BN115)-(IF('1b Historical level tables'!BN96="-",0,'1b Historical level tables'!BN96)))*'1c Consumption adjusted levels'!$C$9/12)+IF('1b Historical level tables'!BN96="-",0,'1b Historical level tables'!BN96)</f>
        <v>0</v>
      </c>
      <c r="BO122" s="204">
        <f>((IF('1b Historical level tables'!BO115="-",0,'1b Historical level tables'!BO115)-(IF('1b Historical level tables'!BO96="-",0,'1b Historical level tables'!BO96)))*'1c Consumption adjusted levels'!$C$9/12)+IF('1b Historical level tables'!BO96="-",0,'1b Historical level tables'!BO96)</f>
        <v>0</v>
      </c>
      <c r="BP122" s="204">
        <f>((IF('1b Historical level tables'!BP115="-",0,'1b Historical level tables'!BP115)-(IF('1b Historical level tables'!BP96="-",0,'1b Historical level tables'!BP96)))*'1c Consumption adjusted levels'!$C$9/12)+IF('1b Historical level tables'!BP96="-",0,'1b Historical level tables'!BP96)</f>
        <v>0</v>
      </c>
      <c r="BQ122" s="204">
        <f>((IF('1b Historical level tables'!BQ115="-",0,'1b Historical level tables'!BQ115)-(IF('1b Historical level tables'!BQ96="-",0,'1b Historical level tables'!BQ96)))*'1c Consumption adjusted levels'!$C$9/12)+IF('1b Historical level tables'!BQ96="-",0,'1b Historical level tables'!BQ96)</f>
        <v>0</v>
      </c>
      <c r="BR122" s="204">
        <f>((IF('1b Historical level tables'!BR115="-",0,'1b Historical level tables'!BR115)-(IF('1b Historical level tables'!BR96="-",0,'1b Historical level tables'!BR96)))*'1c Consumption adjusted levels'!$C$9/12)+IF('1b Historical level tables'!BR96="-",0,'1b Historical level tables'!BR96)</f>
        <v>0</v>
      </c>
      <c r="BS122" s="204">
        <f>((IF('1b Historical level tables'!BS115="-",0,'1b Historical level tables'!BS115)-(IF('1b Historical level tables'!BS96="-",0,'1b Historical level tables'!BS96)))*'1c Consumption adjusted levels'!$C$9/12)+IF('1b Historical level tables'!BS96="-",0,'1b Historical level tables'!BS96)</f>
        <v>0</v>
      </c>
      <c r="BT122" s="172"/>
      <c r="BU122" s="204">
        <f>((IF('1b Historical level tables'!BU115="-",0,'1b Historical level tables'!BU115)-(IF('1b Historical level tables'!BU96="-",0,'1b Historical level tables'!BU96)))*'1c Consumption adjusted levels'!$C$9/12)+IF('1b Historical level tables'!BU96="-",0,'1b Historical level tables'!BU96)</f>
        <v>2.850332490760104</v>
      </c>
      <c r="BV122" s="204">
        <f>((IF('1b Historical level tables'!BV115="-",0,'1b Historical level tables'!BV115)-(IF('1b Historical level tables'!BV96="-",0,'1b Historical level tables'!BV96)))*'1c Consumption adjusted levels'!$C$9/12)+IF('1b Historical level tables'!BV96="-",0,'1b Historical level tables'!BV96)</f>
        <v>2.850332490760104</v>
      </c>
      <c r="BW122" s="204">
        <f>((IF('1b Historical level tables'!BW115="-",0,'1b Historical level tables'!BW115)-(IF('1b Historical level tables'!BW96="-",0,'1b Historical level tables'!BW96)))*'1c Consumption adjusted levels'!$C$9/12)+IF('1b Historical level tables'!BW96="-",0,'1b Historical level tables'!BW96)</f>
        <v>2.850332490760104</v>
      </c>
      <c r="BX122" s="204">
        <f>((IF('1b Historical level tables'!BX115="-",0,'1b Historical level tables'!BX115)-(IF('1b Historical level tables'!BX96="-",0,'1b Historical level tables'!BX96)))*'1c Consumption adjusted levels'!$C$9/12)+IF('1b Historical level tables'!BX96="-",0,'1b Historical level tables'!BX96)</f>
        <v>2.850332490760104</v>
      </c>
      <c r="BY122" s="204">
        <f>((IF('1b Historical level tables'!BY115="-",0,'1b Historical level tables'!BY115)-(IF('1b Historical level tables'!BY96="-",0,'1b Historical level tables'!BY96)))*'1c Consumption adjusted levels'!$C$9/12)+IF('1b Historical level tables'!BY96="-",0,'1b Historical level tables'!BY96)</f>
        <v>4.3827690078309374</v>
      </c>
      <c r="BZ122" s="204">
        <f>((IF('1b Historical level tables'!BZ115="-",0,'1b Historical level tables'!BZ115)-(IF('1b Historical level tables'!BZ96="-",0,'1b Historical level tables'!BZ96)))*'1c Consumption adjusted levels'!$C$9/12)+IF('1b Historical level tables'!BZ96="-",0,'1b Historical level tables'!BZ96)</f>
        <v>4.3827690078309374</v>
      </c>
      <c r="CA122" s="204">
        <f>((IF('1b Historical level tables'!CA115="-",0,'1b Historical level tables'!CA115)-(IF('1b Historical level tables'!CA96="-",0,'1b Historical level tables'!CA96)))*'1c Consumption adjusted levels'!$C$9/12)+IF('1b Historical level tables'!CA96="-",0,'1b Historical level tables'!CA96)</f>
        <v>4.3827690078309374</v>
      </c>
      <c r="CB122" s="204">
        <f>((IF('1b Historical level tables'!CB115="-",0,'1b Historical level tables'!CB115)-(IF('1b Historical level tables'!CB96="-",0,'1b Historical level tables'!CB96)))*'1c Consumption adjusted levels'!$C$9/12)+IF('1b Historical level tables'!CB96="-",0,'1b Historical level tables'!CB96)</f>
        <v>4.3827690078309374</v>
      </c>
      <c r="CC122" s="204">
        <f>((IF('1b Historical level tables'!CC115="-",0,'1b Historical level tables'!CC115)-(IF('1b Historical level tables'!CC96="-",0,'1b Historical level tables'!CC96)))*'1c Consumption adjusted levels'!$C$9/12)+IF('1b Historical level tables'!CC96="-",0,'1b Historical level tables'!CC96)</f>
        <v>4.3827690078309374</v>
      </c>
      <c r="CD122" s="204">
        <f>((IF('1b Historical level tables'!CD115="-",0,'1b Historical level tables'!CD115)-(IF('1b Historical level tables'!CD96="-",0,'1b Historical level tables'!CD96)))*'1c Consumption adjusted levels'!$C$9/12)+IF('1b Historical level tables'!CD96="-",0,'1b Historical level tables'!CD96)</f>
        <v>4.3827690078309374</v>
      </c>
      <c r="CE122" s="204">
        <f>((IF('1b Historical level tables'!CE115="-",0,'1b Historical level tables'!CE115)-(IF('1b Historical level tables'!CE96="-",0,'1b Historical level tables'!CE96)))*'1c Consumption adjusted levels'!$C$9/12)+IF('1b Historical level tables'!CE96="-",0,'1b Historical level tables'!CE96)</f>
        <v>4.3827690078309374</v>
      </c>
      <c r="CF122" s="204">
        <f>((IF('1b Historical level tables'!CF115="-",0,'1b Historical level tables'!CF115)-(IF('1b Historical level tables'!CF96="-",0,'1b Historical level tables'!CF96)))*'1c Consumption adjusted levels'!$C$9/12)+IF('1b Historical level tables'!CF96="-",0,'1b Historical level tables'!CF96)</f>
        <v>0</v>
      </c>
      <c r="CG122" s="204">
        <f>((IF('1b Historical level tables'!CG115="-",0,'1b Historical level tables'!CG115)-(IF('1b Historical level tables'!CG96="-",0,'1b Historical level tables'!CG96)))*'1c Consumption adjusted levels'!$C$9/12)+IF('1b Historical level tables'!CG96="-",0,'1b Historical level tables'!CG96)</f>
        <v>0</v>
      </c>
      <c r="CH122" s="204">
        <f>((IF('1b Historical level tables'!CH115="-",0,'1b Historical level tables'!CH115)-(IF('1b Historical level tables'!CH96="-",0,'1b Historical level tables'!CH96)))*'1c Consumption adjusted levels'!$C$9/$D$9)+IF('1b Historical level tables'!CH96="-",0,'1b Historical level tables'!CH96)</f>
        <v>0</v>
      </c>
      <c r="CI122" s="204">
        <f>((IF('1b Historical level tables'!CI115="-",0,'1b Historical level tables'!CI115)-(IF('1b Historical level tables'!CI96="-",0,'1b Historical level tables'!CI96)))*'1c Consumption adjusted levels'!$C$9/$D$9)+IF('1b Historical level tables'!CI96="-",0,'1b Historical level tables'!CI96)</f>
        <v>0</v>
      </c>
      <c r="CJ122" s="144"/>
      <c r="CK122" s="174" t="s">
        <v>202</v>
      </c>
      <c r="CL122" s="204">
        <f t="shared" si="223"/>
        <v>0</v>
      </c>
      <c r="CM122" s="204">
        <f t="shared" si="224"/>
        <v>0</v>
      </c>
      <c r="CN122" s="204">
        <f t="shared" si="225"/>
        <v>0</v>
      </c>
      <c r="CO122" s="204">
        <f t="shared" si="226"/>
        <v>0</v>
      </c>
      <c r="CP122" s="204">
        <f t="shared" si="227"/>
        <v>0</v>
      </c>
      <c r="CQ122" s="204">
        <f t="shared" si="228"/>
        <v>0</v>
      </c>
      <c r="CR122" s="204">
        <f t="shared" si="229"/>
        <v>0</v>
      </c>
      <c r="CS122" s="204">
        <f t="shared" si="230"/>
        <v>0</v>
      </c>
      <c r="CT122" s="204">
        <f t="shared" si="231"/>
        <v>0</v>
      </c>
      <c r="CU122" s="204">
        <f t="shared" si="232"/>
        <v>0</v>
      </c>
      <c r="CV122" s="204">
        <f t="shared" si="233"/>
        <v>0</v>
      </c>
      <c r="CW122" s="172"/>
      <c r="CX122" s="204">
        <f t="shared" si="209"/>
        <v>6.0103407263640474</v>
      </c>
      <c r="CY122" s="204">
        <f t="shared" si="210"/>
        <v>6.0103407263640474</v>
      </c>
      <c r="CZ122" s="204">
        <f t="shared" si="211"/>
        <v>6.0103407263640474</v>
      </c>
      <c r="DA122" s="204">
        <f t="shared" si="212"/>
        <v>13.340800678020365</v>
      </c>
      <c r="DB122" s="204">
        <f t="shared" si="213"/>
        <v>8.7655380156618747</v>
      </c>
      <c r="DC122" s="204">
        <f t="shared" si="214"/>
        <v>8.7655380156618747</v>
      </c>
      <c r="DD122" s="204">
        <f t="shared" si="215"/>
        <v>8.7655380156618747</v>
      </c>
      <c r="DE122" s="204">
        <f t="shared" si="216"/>
        <v>8.7655380156618747</v>
      </c>
      <c r="DF122" s="204">
        <f t="shared" si="217"/>
        <v>8.7655380156618747</v>
      </c>
      <c r="DG122" s="204">
        <f t="shared" si="218"/>
        <v>8.7655380156618747</v>
      </c>
      <c r="DH122" s="204">
        <f t="shared" si="219"/>
        <v>8.7655380156618747</v>
      </c>
      <c r="DI122" s="204">
        <f t="shared" si="220"/>
        <v>0</v>
      </c>
      <c r="DJ122" s="204">
        <f t="shared" si="221"/>
        <v>0</v>
      </c>
      <c r="DK122" s="204">
        <f t="shared" si="222"/>
        <v>0</v>
      </c>
      <c r="DL122" s="204">
        <f t="shared" si="222"/>
        <v>0</v>
      </c>
    </row>
    <row r="123" spans="2:116" s="158" customFormat="1" ht="10.5" customHeight="1">
      <c r="B123" s="174" t="s">
        <v>203</v>
      </c>
      <c r="C123" s="204">
        <f>((IF('1b Historical level tables'!C116="-",0,'1b Historical level tables'!C116)-(IF('1b Historical level tables'!C97="-",0,'1b Historical level tables'!C97)))*'1c Consumption adjusted levels'!$C$7/3.1)+IF('1b Historical level tables'!C97="-",0,'1b Historical level tables'!C97)</f>
        <v>78.300365586306171</v>
      </c>
      <c r="D123" s="204">
        <f>((IF('1b Historical level tables'!D116="-",0,'1b Historical level tables'!D116)-(IF('1b Historical level tables'!D97="-",0,'1b Historical level tables'!D97)))*'1c Consumption adjusted levels'!$C$7/3.1)+IF('1b Historical level tables'!D97="-",0,'1b Historical level tables'!D97)</f>
        <v>78.574663500680444</v>
      </c>
      <c r="E123" s="204">
        <f>((IF('1b Historical level tables'!E116="-",0,'1b Historical level tables'!E116)-(IF('1b Historical level tables'!E97="-",0,'1b Historical level tables'!E97)))*'1c Consumption adjusted levels'!$C$7/3.1)+IF('1b Historical level tables'!E97="-",0,'1b Historical level tables'!E97)</f>
        <v>90.791845842218635</v>
      </c>
      <c r="F123" s="204">
        <f>((IF('1b Historical level tables'!F116="-",0,'1b Historical level tables'!F116)-(IF('1b Historical level tables'!F97="-",0,'1b Historical level tables'!F97)))*'1c Consumption adjusted levels'!$C$7/3.1)+IF('1b Historical level tables'!F97="-",0,'1b Historical level tables'!F97)</f>
        <v>90.852074169151294</v>
      </c>
      <c r="G123" s="204">
        <f>((IF('1b Historical level tables'!G116="-",0,'1b Historical level tables'!G116)-(IF('1b Historical level tables'!G97="-",0,'1b Historical level tables'!G97)))*'1c Consumption adjusted levels'!$C$7/3.1)+IF('1b Historical level tables'!G97="-",0,'1b Historical level tables'!G97)</f>
        <v>97.085160415445813</v>
      </c>
      <c r="H123" s="204">
        <f>((IF('1b Historical level tables'!H116="-",0,'1b Historical level tables'!H116)-(IF('1b Historical level tables'!H97="-",0,'1b Historical level tables'!H97)))*'1c Consumption adjusted levels'!$C$7/3.1)+IF('1b Historical level tables'!H97="-",0,'1b Historical level tables'!H97)</f>
        <v>98.215756534022901</v>
      </c>
      <c r="I123" s="204">
        <f>((IF('1b Historical level tables'!I116="-",0,'1b Historical level tables'!I116)-(IF('1b Historical level tables'!I97="-",0,'1b Historical level tables'!I97)))*'1c Consumption adjusted levels'!$C$7/3.1)+IF('1b Historical level tables'!I97="-",0,'1b Historical level tables'!I97)</f>
        <v>101.02002514058842</v>
      </c>
      <c r="J123" s="204">
        <f>((IF('1b Historical level tables'!J116="-",0,'1b Historical level tables'!J116)-(IF('1b Historical level tables'!J97="-",0,'1b Historical level tables'!J97)))*'1c Consumption adjusted levels'!$C$7/3.1)+IF('1b Historical level tables'!J97="-",0,'1b Historical level tables'!J97)</f>
        <v>100.55983273551504</v>
      </c>
      <c r="K123" s="204">
        <f>((IF('1b Historical level tables'!K116="-",0,'1b Historical level tables'!K116)-(IF('1b Historical level tables'!K97="-",0,'1b Historical level tables'!K97)))*'1c Consumption adjusted levels'!$C$7/3.1)+IF('1b Historical level tables'!K97="-",0,'1b Historical level tables'!K97)</f>
        <v>106.34545437400037</v>
      </c>
      <c r="L123" s="204">
        <f>((IF('1b Historical level tables'!L116="-",0,'1b Historical level tables'!L116)-(IF('1b Historical level tables'!L97="-",0,'1b Historical level tables'!L97)))*'1c Consumption adjusted levels'!$C$7/3.1)+IF('1b Historical level tables'!L97="-",0,'1b Historical level tables'!L97)</f>
        <v>105.81446744557965</v>
      </c>
      <c r="M123" s="204">
        <f>((IF('1b Historical level tables'!M116="-",0,'1b Historical level tables'!M116)-(IF('1b Historical level tables'!M97="-",0,'1b Historical level tables'!M97)))*'1c Consumption adjusted levels'!$C$7/3.1)+IF('1b Historical level tables'!M97="-",0,'1b Historical level tables'!M97)</f>
        <v>111.47991711630441</v>
      </c>
      <c r="N123" s="172"/>
      <c r="O123" s="204">
        <f>((IF('1b Historical level tables'!O116="-",0,'1b Historical level tables'!O116)-(IF('1b Historical level tables'!O97="-",0,'1b Historical level tables'!O97)))*'1c Consumption adjusted levels'!$C$7/3.1)+IF('1b Historical level tables'!O97="-",0,'1b Historical level tables'!O97)</f>
        <v>110.5855262661711</v>
      </c>
      <c r="P123" s="204">
        <f>((IF('1b Historical level tables'!P116="-",0,'1b Historical level tables'!P116)-(IF('1b Historical level tables'!P97="-",0,'1b Historical level tables'!P97)))*'1c Consumption adjusted levels'!$C$7/3.1)+IF('1b Historical level tables'!P97="-",0,'1b Historical level tables'!P97)</f>
        <v>110.5855262661711</v>
      </c>
      <c r="Q123" s="204">
        <f>((IF('1b Historical level tables'!Q116="-",0,'1b Historical level tables'!Q116)-(IF('1b Historical level tables'!Q97="-",0,'1b Historical level tables'!Q97)))*'1c Consumption adjusted levels'!$C$7/3.1)+IF('1b Historical level tables'!Q97="-",0,'1b Historical level tables'!Q97)</f>
        <v>123.01836598332152</v>
      </c>
      <c r="R123" s="204">
        <f>((IF('1b Historical level tables'!R116="-",0,'1b Historical level tables'!R116)-(IF('1b Historical level tables'!R97="-",0,'1b Historical level tables'!R97)))*'1c Consumption adjusted levels'!$C$7/3.1)+IF('1b Historical level tables'!R97="-",0,'1b Historical level tables'!R97)</f>
        <v>123.01836598332152</v>
      </c>
      <c r="S123" s="204">
        <f>((IF('1b Historical level tables'!S116="-",0,'1b Historical level tables'!S116)-(IF('1b Historical level tables'!S97="-",0,'1b Historical level tables'!S97)))*'1c Consumption adjusted levels'!$C$7/3.1)+IF('1b Historical level tables'!S97="-",0,'1b Historical level tables'!S97)</f>
        <v>124.47789739663965</v>
      </c>
      <c r="T123" s="204">
        <f>((IF('1b Historical level tables'!T116="-",0,'1b Historical level tables'!T116)-(IF('1b Historical level tables'!T97="-",0,'1b Historical level tables'!T97)))*'1c Consumption adjusted levels'!$C$7/3.1)+IF('1b Historical level tables'!T97="-",0,'1b Historical level tables'!T97)</f>
        <v>124.47789739663965</v>
      </c>
      <c r="U123" s="204">
        <f>((IF('1b Historical level tables'!U116="-",0,'1b Historical level tables'!U116)-(IF('1b Historical level tables'!U97="-",0,'1b Historical level tables'!U97)))*'1c Consumption adjusted levels'!$C$7/3.1)+IF('1b Historical level tables'!U97="-",0,'1b Historical level tables'!U97)</f>
        <v>142.17066245575265</v>
      </c>
      <c r="V123" s="204">
        <f>((IF('1b Historical level tables'!V116="-",0,'1b Historical level tables'!V116)-(IF('1b Historical level tables'!V97="-",0,'1b Historical level tables'!V97)))*'1c Consumption adjusted levels'!$C$7/3.1)+IF('1b Historical level tables'!V97="-",0,'1b Historical level tables'!V97)</f>
        <v>142.17066245575265</v>
      </c>
      <c r="W123" s="204">
        <f>((IF('1b Historical level tables'!W116="-",0,'1b Historical level tables'!W116)-(IF('1b Historical level tables'!W97="-",0,'1b Historical level tables'!W97)))*'1c Consumption adjusted levels'!$C$7/3.1)+IF('1b Historical level tables'!W97="-",0,'1b Historical level tables'!W97)</f>
        <v>141.1687775375994</v>
      </c>
      <c r="X123" s="204">
        <f>((IF('1b Historical level tables'!X116="-",0,'1b Historical level tables'!X116)-(IF('1b Historical level tables'!X97="-",0,'1b Historical level tables'!X97)))*'1c Consumption adjusted levels'!$C$7/3.1)+IF('1b Historical level tables'!X97="-",0,'1b Historical level tables'!X97)</f>
        <v>141.1687775375994</v>
      </c>
      <c r="Y123" s="204">
        <f>((IF('1b Historical level tables'!Y116="-",0,'1b Historical level tables'!Y116)-(IF('1b Historical level tables'!Y97="-",0,'1b Historical level tables'!Y97)))*'1c Consumption adjusted levels'!$C$7/3.1)+IF('1b Historical level tables'!Y97="-",0,'1b Historical level tables'!Y97)</f>
        <v>148.2481472531361</v>
      </c>
      <c r="Z123" s="204">
        <f>((IF('1b Historical level tables'!Z116="-",0,'1b Historical level tables'!Z116)-(IF('1b Historical level tables'!Z97="-",0,'1b Historical level tables'!Z97)))*'1c Consumption adjusted levels'!$C$7/3.1)+IF('1b Historical level tables'!Z97="-",0,'1b Historical level tables'!Z97)</f>
        <v>148.2481472531361</v>
      </c>
      <c r="AA123" s="204">
        <f>((IF('1b Historical level tables'!AA116="-",0,'1b Historical level tables'!AA116)-(IF('1b Historical level tables'!AA97="-",0,'1b Historical level tables'!AA97)))*'1c Consumption adjusted levels'!$C$7/3.1)+IF('1b Historical level tables'!AA97="-",0,'1b Historical level tables'!AA97)</f>
        <v>156.07710516393848</v>
      </c>
      <c r="AB123" s="204">
        <f>((IF('1b Historical level tables'!AB116="-",0,'1b Historical level tables'!AB116)-(IF('1b Historical level tables'!AB97="-",0,'1b Historical level tables'!AB97)))*'1c Consumption adjusted levels'!$C$7/$D$7)+IF('1b Historical level tables'!AB97="-",0,'1b Historical level tables'!AB97)</f>
        <v>173.94499533158441</v>
      </c>
      <c r="AC123" s="204">
        <f>((IF('1b Historical level tables'!AC116="-",0,'1b Historical level tables'!AC116)-(IF('1b Historical level tables'!AC97="-",0,'1b Historical level tables'!AC97)))*'1c Consumption adjusted levels'!$C$7/$D$7)+IF('1b Historical level tables'!AC97="-",0,'1b Historical level tables'!AC97)</f>
        <v>77.968793938280285</v>
      </c>
      <c r="AD123" s="144"/>
      <c r="AE123" s="174" t="s">
        <v>203</v>
      </c>
      <c r="AF123" s="204">
        <f>((IF('1b Historical level tables'!AF116="-",0,'1b Historical level tables'!AF116)-(IF('1b Historical level tables'!AF97="-",0,'1b Historical level tables'!AF97)))*'1c Consumption adjusted levels'!$C$8/4.2)+IF('1b Historical level tables'!AF97="-",0,'1b Historical level tables'!AF97)</f>
        <v>110.12151904860768</v>
      </c>
      <c r="AG123" s="204">
        <f>((IF('1b Historical level tables'!AG116="-",0,'1b Historical level tables'!AG116)-(IF('1b Historical level tables'!AG97="-",0,'1b Historical level tables'!AG97)))*'1c Consumption adjusted levels'!$C$8/4.2)+IF('1b Historical level tables'!AG97="-",0,'1b Historical level tables'!AG97)</f>
        <v>110.51775362602426</v>
      </c>
      <c r="AH123" s="204">
        <f>((IF('1b Historical level tables'!AH116="-",0,'1b Historical level tables'!AH116)-(IF('1b Historical level tables'!AH97="-",0,'1b Historical level tables'!AH97)))*'1c Consumption adjusted levels'!$C$8/4.2)+IF('1b Historical level tables'!AH97="-",0,'1b Historical level tables'!AH97)</f>
        <v>127.98101129467588</v>
      </c>
      <c r="AI123" s="204">
        <f>((IF('1b Historical level tables'!AI116="-",0,'1b Historical level tables'!AI116)-(IF('1b Historical level tables'!AI97="-",0,'1b Historical level tables'!AI97)))*'1c Consumption adjusted levels'!$C$8/4.2)+IF('1b Historical level tables'!AI97="-",0,'1b Historical level tables'!AI97)</f>
        <v>128.0679774544349</v>
      </c>
      <c r="AJ123" s="204">
        <f>((IF('1b Historical level tables'!AJ116="-",0,'1b Historical level tables'!AJ116)-(IF('1b Historical level tables'!AJ97="-",0,'1b Historical level tables'!AJ97)))*'1c Consumption adjusted levels'!$C$8/4.2)+IF('1b Historical level tables'!AJ97="-",0,'1b Historical level tables'!AJ97)</f>
        <v>136.99680105922835</v>
      </c>
      <c r="AK123" s="204">
        <f>((IF('1b Historical level tables'!AK116="-",0,'1b Historical level tables'!AK116)-(IF('1b Historical level tables'!AK97="-",0,'1b Historical level tables'!AK97)))*'1c Consumption adjusted levels'!$C$8/4.2)+IF('1b Historical level tables'!AK97="-",0,'1b Historical level tables'!AK97)</f>
        <v>138.66835070806692</v>
      </c>
      <c r="AL123" s="204">
        <f>((IF('1b Historical level tables'!AL116="-",0,'1b Historical level tables'!AL116)-(IF('1b Historical level tables'!AL97="-",0,'1b Historical level tables'!AL97)))*'1c Consumption adjusted levels'!$C$8/4.2)+IF('1b Historical level tables'!AL97="-",0,'1b Historical level tables'!AL97)</f>
        <v>142.64517982899204</v>
      </c>
      <c r="AM123" s="204">
        <f>((IF('1b Historical level tables'!AM116="-",0,'1b Historical level tables'!AM116)-(IF('1b Historical level tables'!AM97="-",0,'1b Historical level tables'!AM97)))*'1c Consumption adjusted levels'!$C$8/4.2)+IF('1b Historical level tables'!AM97="-",0,'1b Historical level tables'!AM97)</f>
        <v>142.11801635159634</v>
      </c>
      <c r="AN123" s="204">
        <f>((IF('1b Historical level tables'!AN116="-",0,'1b Historical level tables'!AN116)-(IF('1b Historical level tables'!AN97="-",0,'1b Historical level tables'!AN97)))*'1c Consumption adjusted levels'!$C$8/4.2)+IF('1b Historical level tables'!AN97="-",0,'1b Historical level tables'!AN97)</f>
        <v>150.44779966790696</v>
      </c>
      <c r="AO123" s="204">
        <f>((IF('1b Historical level tables'!AO116="-",0,'1b Historical level tables'!AO116)-(IF('1b Historical level tables'!AO97="-",0,'1b Historical level tables'!AO97)))*'1c Consumption adjusted levels'!$C$8/4.2)+IF('1b Historical level tables'!AO97="-",0,'1b Historical level tables'!AO97)</f>
        <v>149.73706458353601</v>
      </c>
      <c r="AP123" s="204">
        <f>((IF('1b Historical level tables'!AP116="-",0,'1b Historical level tables'!AP116)-(IF('1b Historical level tables'!AP97="-",0,'1b Historical level tables'!AP97)))*'1c Consumption adjusted levels'!$C$8/4.2)+IF('1b Historical level tables'!AP97="-",0,'1b Historical level tables'!AP97)</f>
        <v>156.74527535065894</v>
      </c>
      <c r="AQ123" s="172"/>
      <c r="AR123" s="204">
        <f>((IF('1b Historical level tables'!AR116="-",0,'1b Historical level tables'!AR116)-(IF('1b Historical level tables'!AR97="-",0,'1b Historical level tables'!AR97)))*'1c Consumption adjusted levels'!$C$8/4.2)+IF('1b Historical level tables'!AR97="-",0,'1b Historical level tables'!AR97)</f>
        <v>155.30977206933755</v>
      </c>
      <c r="AS123" s="204">
        <f>((IF('1b Historical level tables'!AS116="-",0,'1b Historical level tables'!AS116)-(IF('1b Historical level tables'!AS97="-",0,'1b Historical level tables'!AS97)))*'1c Consumption adjusted levels'!$C$8/4.2)+IF('1b Historical level tables'!AS97="-",0,'1b Historical level tables'!AS97)</f>
        <v>155.30977206933755</v>
      </c>
      <c r="AT123" s="204">
        <f>((IF('1b Historical level tables'!AT116="-",0,'1b Historical level tables'!AT116)-(IF('1b Historical level tables'!AT97="-",0,'1b Historical level tables'!AT97)))*'1c Consumption adjusted levels'!$C$8/4.2)+IF('1b Historical level tables'!AT97="-",0,'1b Historical level tables'!AT97)</f>
        <v>173.1133391920346</v>
      </c>
      <c r="AU123" s="204">
        <f>((IF('1b Historical level tables'!AU116="-",0,'1b Historical level tables'!AU116)-(IF('1b Historical level tables'!AU97="-",0,'1b Historical level tables'!AU97)))*'1c Consumption adjusted levels'!$C$8/4.2)+IF('1b Historical level tables'!AU97="-",0,'1b Historical level tables'!AU97)</f>
        <v>173.1133391920346</v>
      </c>
      <c r="AV123" s="204">
        <f>((IF('1b Historical level tables'!AV116="-",0,'1b Historical level tables'!AV116)-(IF('1b Historical level tables'!AV97="-",0,'1b Historical level tables'!AV97)))*'1c Consumption adjusted levels'!$C$8/4.2)+IF('1b Historical level tables'!AV97="-",0,'1b Historical level tables'!AV97)</f>
        <v>175.22211382324343</v>
      </c>
      <c r="AW123" s="204">
        <f>((IF('1b Historical level tables'!AW116="-",0,'1b Historical level tables'!AW116)-(IF('1b Historical level tables'!AW97="-",0,'1b Historical level tables'!AW97)))*'1c Consumption adjusted levels'!$C$8/4.2)+IF('1b Historical level tables'!AW97="-",0,'1b Historical level tables'!AW97)</f>
        <v>175.22211382324343</v>
      </c>
      <c r="AX123" s="204">
        <f>((IF('1b Historical level tables'!AX116="-",0,'1b Historical level tables'!AX116)-(IF('1b Historical level tables'!AX97="-",0,'1b Historical level tables'!AX97)))*'1c Consumption adjusted levels'!$C$8/4.2)+IF('1b Historical level tables'!AX97="-",0,'1b Historical level tables'!AX97)</f>
        <v>200.50675579158167</v>
      </c>
      <c r="AY123" s="204">
        <f>((IF('1b Historical level tables'!AY116="-",0,'1b Historical level tables'!AY116)-(IF('1b Historical level tables'!AY97="-",0,'1b Historical level tables'!AY97)))*'1c Consumption adjusted levels'!$C$8/4.2)+IF('1b Historical level tables'!AY97="-",0,'1b Historical level tables'!AY97)</f>
        <v>200.50675579158167</v>
      </c>
      <c r="AZ123" s="204">
        <f>((IF('1b Historical level tables'!AZ116="-",0,'1b Historical level tables'!AZ116)-(IF('1b Historical level tables'!AZ97="-",0,'1b Historical level tables'!AZ97)))*'1c Consumption adjusted levels'!$C$8/4.2)+IF('1b Historical level tables'!AZ97="-",0,'1b Historical level tables'!AZ97)</f>
        <v>199.05955118244276</v>
      </c>
      <c r="BA123" s="204">
        <f>((IF('1b Historical level tables'!BA116="-",0,'1b Historical level tables'!BA116)-(IF('1b Historical level tables'!BA97="-",0,'1b Historical level tables'!BA97)))*'1c Consumption adjusted levels'!$C$8/4.2)+IF('1b Historical level tables'!BA97="-",0,'1b Historical level tables'!BA97)</f>
        <v>199.05955118244276</v>
      </c>
      <c r="BB123" s="204">
        <f>((IF('1b Historical level tables'!BB116="-",0,'1b Historical level tables'!BB116)-(IF('1b Historical level tables'!BB97="-",0,'1b Historical level tables'!BB97)))*'1c Consumption adjusted levels'!$C$8/4.2)+IF('1b Historical level tables'!BB97="-",0,'1b Historical level tables'!BB97)</f>
        <v>209.24734667101851</v>
      </c>
      <c r="BC123" s="204">
        <f>((IF('1b Historical level tables'!BC116="-",0,'1b Historical level tables'!BC116)-(IF('1b Historical level tables'!BC97="-",0,'1b Historical level tables'!BC97)))*'1c Consumption adjusted levels'!$C$8/4.2)+IF('1b Historical level tables'!BC97="-",0,'1b Historical level tables'!BC97)</f>
        <v>209.24734667101851</v>
      </c>
      <c r="BD123" s="204">
        <f>((IF('1b Historical level tables'!BD116="-",0,'1b Historical level tables'!BD116)-(IF('1b Historical level tables'!BD97="-",0,'1b Historical level tables'!BD97)))*'1c Consumption adjusted levels'!$C$8/4.2)+IF('1b Historical level tables'!BD97="-",0,'1b Historical level tables'!BD97)</f>
        <v>216.76727917558401</v>
      </c>
      <c r="BE123" s="204">
        <f>((IF('1b Historical level tables'!BE116="-",0,'1b Historical level tables'!BE116)-(IF('1b Historical level tables'!BE97="-",0,'1b Historical level tables'!BE97)))*'1c Consumption adjusted levels'!$C$8/$D$8)+IF('1b Historical level tables'!BE97="-",0,'1b Historical level tables'!BE97)</f>
        <v>241.03087654584155</v>
      </c>
      <c r="BF123" s="204">
        <f>((IF('1b Historical level tables'!BF116="-",0,'1b Historical level tables'!BF116)-(IF('1b Historical level tables'!BF97="-",0,'1b Historical level tables'!BF97)))*'1c Consumption adjusted levels'!$C$8/$D$8)+IF('1b Historical level tables'!BF97="-",0,'1b Historical level tables'!BF97)</f>
        <v>111.05576023678213</v>
      </c>
      <c r="BH123" s="174" t="s">
        <v>203</v>
      </c>
      <c r="BI123" s="204">
        <f>((IF('1b Historical level tables'!BI116="-",0,'1b Historical level tables'!BI116)-(IF('1b Historical level tables'!BI97="-",0,'1b Historical level tables'!BI97)))*'1c Consumption adjusted levels'!$C$9/12)+IF('1b Historical level tables'!BI97="-",0,'1b Historical level tables'!BI97)</f>
        <v>18.589347462596031</v>
      </c>
      <c r="BJ123" s="204">
        <f>((IF('1b Historical level tables'!BJ116="-",0,'1b Historical level tables'!BJ116)-(IF('1b Historical level tables'!BJ97="-",0,'1b Historical level tables'!BJ97)))*'1c Consumption adjusted levels'!$C$9/12)+IF('1b Historical level tables'!BJ97="-",0,'1b Historical level tables'!BJ97)</f>
        <v>18.589347462596031</v>
      </c>
      <c r="BK123" s="204">
        <f>((IF('1b Historical level tables'!BK116="-",0,'1b Historical level tables'!BK116)-(IF('1b Historical level tables'!BK97="-",0,'1b Historical level tables'!BK97)))*'1c Consumption adjusted levels'!$C$9/12)+IF('1b Historical level tables'!BK97="-",0,'1b Historical level tables'!BK97)</f>
        <v>20.27992348825952</v>
      </c>
      <c r="BL123" s="204">
        <f>((IF('1b Historical level tables'!BL116="-",0,'1b Historical level tables'!BL116)-(IF('1b Historical level tables'!BL97="-",0,'1b Historical level tables'!BL97)))*'1c Consumption adjusted levels'!$C$9/12)+IF('1b Historical level tables'!BL97="-",0,'1b Historical level tables'!BL97)</f>
        <v>20.277026602134171</v>
      </c>
      <c r="BM123" s="204">
        <f>((IF('1b Historical level tables'!BM116="-",0,'1b Historical level tables'!BM116)-(IF('1b Historical level tables'!BM97="-",0,'1b Historical level tables'!BM97)))*'1c Consumption adjusted levels'!$C$9/12)+IF('1b Historical level tables'!BM97="-",0,'1b Historical level tables'!BM97)</f>
        <v>20.91057942413557</v>
      </c>
      <c r="BN123" s="204">
        <f>((IF('1b Historical level tables'!BN116="-",0,'1b Historical level tables'!BN116)-(IF('1b Historical level tables'!BN97="-",0,'1b Historical level tables'!BN97)))*'1c Consumption adjusted levels'!$C$9/12)+IF('1b Historical level tables'!BN97="-",0,'1b Historical level tables'!BN97)</f>
        <v>21.210069154821277</v>
      </c>
      <c r="BO123" s="204">
        <f>((IF('1b Historical level tables'!BO116="-",0,'1b Historical level tables'!BO116)-(IF('1b Historical level tables'!BO97="-",0,'1b Historical level tables'!BO97)))*'1c Consumption adjusted levels'!$C$9/12)+IF('1b Historical level tables'!BO97="-",0,'1b Historical level tables'!BO97)</f>
        <v>24.510994414041289</v>
      </c>
      <c r="BP123" s="204">
        <f>((IF('1b Historical level tables'!BP116="-",0,'1b Historical level tables'!BP116)-(IF('1b Historical level tables'!BP97="-",0,'1b Historical level tables'!BP97)))*'1c Consumption adjusted levels'!$C$9/12)+IF('1b Historical level tables'!BP97="-",0,'1b Historical level tables'!BP97)</f>
        <v>23.454049927225501</v>
      </c>
      <c r="BQ123" s="204">
        <f>((IF('1b Historical level tables'!BQ116="-",0,'1b Historical level tables'!BQ116)-(IF('1b Historical level tables'!BQ97="-",0,'1b Historical level tables'!BQ97)))*'1c Consumption adjusted levels'!$C$9/12)+IF('1b Historical level tables'!BQ97="-",0,'1b Historical level tables'!BQ97)</f>
        <v>23.260281711596061</v>
      </c>
      <c r="BR123" s="204">
        <f>((IF('1b Historical level tables'!BR116="-",0,'1b Historical level tables'!BR116)-(IF('1b Historical level tables'!BR97="-",0,'1b Historical level tables'!BR97)))*'1c Consumption adjusted levels'!$C$9/12)+IF('1b Historical level tables'!BR97="-",0,'1b Historical level tables'!BR97)</f>
        <v>23.15549455171432</v>
      </c>
      <c r="BS123" s="204">
        <f>((IF('1b Historical level tables'!BS116="-",0,'1b Historical level tables'!BS116)-(IF('1b Historical level tables'!BS97="-",0,'1b Historical level tables'!BS97)))*'1c Consumption adjusted levels'!$C$9/12)+IF('1b Historical level tables'!BS97="-",0,'1b Historical level tables'!BS97)</f>
        <v>32.489829807946336</v>
      </c>
      <c r="BT123" s="172"/>
      <c r="BU123" s="204">
        <f>((IF('1b Historical level tables'!BU116="-",0,'1b Historical level tables'!BU116)-(IF('1b Historical level tables'!BU97="-",0,'1b Historical level tables'!BU97)))*'1c Consumption adjusted levels'!$C$9/12)+IF('1b Historical level tables'!BU97="-",0,'1b Historical level tables'!BU97)</f>
        <v>32.60785013397534</v>
      </c>
      <c r="BV123" s="204">
        <f>((IF('1b Historical level tables'!BV116="-",0,'1b Historical level tables'!BV116)-(IF('1b Historical level tables'!BV97="-",0,'1b Historical level tables'!BV97)))*'1c Consumption adjusted levels'!$C$9/12)+IF('1b Historical level tables'!BV97="-",0,'1b Historical level tables'!BV97)</f>
        <v>32.60785013397534</v>
      </c>
      <c r="BW123" s="204">
        <f>((IF('1b Historical level tables'!BW116="-",0,'1b Historical level tables'!BW116)-(IF('1b Historical level tables'!BW97="-",0,'1b Historical level tables'!BW97)))*'1c Consumption adjusted levels'!$C$9/12)+IF('1b Historical level tables'!BW97="-",0,'1b Historical level tables'!BW97)</f>
        <v>32.984693405124489</v>
      </c>
      <c r="BX123" s="204">
        <f>((IF('1b Historical level tables'!BX116="-",0,'1b Historical level tables'!BX116)-(IF('1b Historical level tables'!BX97="-",0,'1b Historical level tables'!BX97)))*'1c Consumption adjusted levels'!$C$9/12)+IF('1b Historical level tables'!BX97="-",0,'1b Historical level tables'!BX97)</f>
        <v>32.984693405124489</v>
      </c>
      <c r="BY123" s="204">
        <f>((IF('1b Historical level tables'!BY116="-",0,'1b Historical level tables'!BY116)-(IF('1b Historical level tables'!BY97="-",0,'1b Historical level tables'!BY97)))*'1c Consumption adjusted levels'!$C$9/12)+IF('1b Historical level tables'!BY97="-",0,'1b Historical level tables'!BY97)</f>
        <v>32.982648073145015</v>
      </c>
      <c r="BZ123" s="204">
        <f>((IF('1b Historical level tables'!BZ116="-",0,'1b Historical level tables'!BZ116)-(IF('1b Historical level tables'!BZ97="-",0,'1b Historical level tables'!BZ97)))*'1c Consumption adjusted levels'!$C$9/12)+IF('1b Historical level tables'!BZ97="-",0,'1b Historical level tables'!BZ97)</f>
        <v>32.982648073145015</v>
      </c>
      <c r="CA123" s="204">
        <f>((IF('1b Historical level tables'!CA116="-",0,'1b Historical level tables'!CA116)-(IF('1b Historical level tables'!CA97="-",0,'1b Historical level tables'!CA97)))*'1c Consumption adjusted levels'!$C$9/12)+IF('1b Historical level tables'!CA97="-",0,'1b Historical level tables'!CA97)</f>
        <v>45.724751066233196</v>
      </c>
      <c r="CB123" s="204">
        <f>((IF('1b Historical level tables'!CB116="-",0,'1b Historical level tables'!CB116)-(IF('1b Historical level tables'!CB97="-",0,'1b Historical level tables'!CB97)))*'1c Consumption adjusted levels'!$C$9/12)+IF('1b Historical level tables'!CB97="-",0,'1b Historical level tables'!CB97)</f>
        <v>45.724751066233196</v>
      </c>
      <c r="CC123" s="204">
        <f>((IF('1b Historical level tables'!CC116="-",0,'1b Historical level tables'!CC116)-(IF('1b Historical level tables'!CC97="-",0,'1b Historical level tables'!CC97)))*'1c Consumption adjusted levels'!$C$9/12)+IF('1b Historical level tables'!CC97="-",0,'1b Historical level tables'!CC97)</f>
        <v>45.674089666460191</v>
      </c>
      <c r="CD123" s="204">
        <f>((IF('1b Historical level tables'!CD116="-",0,'1b Historical level tables'!CD116)-(IF('1b Historical level tables'!CD97="-",0,'1b Historical level tables'!CD97)))*'1c Consumption adjusted levels'!$C$9/12)+IF('1b Historical level tables'!CD97="-",0,'1b Historical level tables'!CD97)</f>
        <v>45.674089666460191</v>
      </c>
      <c r="CE123" s="204">
        <f>((IF('1b Historical level tables'!CE116="-",0,'1b Historical level tables'!CE116)-(IF('1b Historical level tables'!CE97="-",0,'1b Historical level tables'!CE97)))*'1c Consumption adjusted levels'!$C$9/12)+IF('1b Historical level tables'!CE97="-",0,'1b Historical level tables'!CE97)</f>
        <v>49.494141074666238</v>
      </c>
      <c r="CF123" s="204">
        <f>((IF('1b Historical level tables'!CF116="-",0,'1b Historical level tables'!CF116)-(IF('1b Historical level tables'!CF97="-",0,'1b Historical level tables'!CF97)))*'1c Consumption adjusted levels'!$C$9/12)+IF('1b Historical level tables'!CF97="-",0,'1b Historical level tables'!CF97)</f>
        <v>49.494141074666238</v>
      </c>
      <c r="CG123" s="204">
        <f>((IF('1b Historical level tables'!CG116="-",0,'1b Historical level tables'!CG116)-(IF('1b Historical level tables'!CG97="-",0,'1b Historical level tables'!CG97)))*'1c Consumption adjusted levels'!$C$9/12)+IF('1b Historical level tables'!CG97="-",0,'1b Historical level tables'!CG97)</f>
        <v>58.699982032827094</v>
      </c>
      <c r="CH123" s="204">
        <f>((IF('1b Historical level tables'!CH116="-",0,'1b Historical level tables'!CH116)-(IF('1b Historical level tables'!CH97="-",0,'1b Historical level tables'!CH97)))*'1c Consumption adjusted levels'!$C$9/$D$9)+IF('1b Historical level tables'!CH97="-",0,'1b Historical level tables'!CH97)</f>
        <v>62.110199268747593</v>
      </c>
      <c r="CI123" s="204">
        <f>((IF('1b Historical level tables'!CI116="-",0,'1b Historical level tables'!CI116)-(IF('1b Historical level tables'!CI97="-",0,'1b Historical level tables'!CI97)))*'1c Consumption adjusted levels'!$C$9/$D$9)+IF('1b Historical level tables'!CI97="-",0,'1b Historical level tables'!CI97)</f>
        <v>28.083833243280782</v>
      </c>
      <c r="CJ123" s="144"/>
      <c r="CK123" s="174" t="s">
        <v>203</v>
      </c>
      <c r="CL123" s="204">
        <f t="shared" si="223"/>
        <v>96.889713048902195</v>
      </c>
      <c r="CM123" s="204">
        <f t="shared" si="224"/>
        <v>97.164010963276468</v>
      </c>
      <c r="CN123" s="204">
        <f t="shared" si="225"/>
        <v>111.07176933047816</v>
      </c>
      <c r="CO123" s="204">
        <f t="shared" si="226"/>
        <v>111.12910077128547</v>
      </c>
      <c r="CP123" s="204">
        <f t="shared" si="227"/>
        <v>117.99573983958138</v>
      </c>
      <c r="CQ123" s="204">
        <f t="shared" si="228"/>
        <v>119.42582568884418</v>
      </c>
      <c r="CR123" s="204">
        <f t="shared" si="229"/>
        <v>125.53101955462971</v>
      </c>
      <c r="CS123" s="204">
        <f t="shared" si="230"/>
        <v>124.01388266274054</v>
      </c>
      <c r="CT123" s="204">
        <f t="shared" si="231"/>
        <v>129.60573608559642</v>
      </c>
      <c r="CU123" s="204">
        <f t="shared" si="232"/>
        <v>128.96996199729398</v>
      </c>
      <c r="CV123" s="204">
        <f t="shared" si="233"/>
        <v>143.96974692425073</v>
      </c>
      <c r="CW123" s="172"/>
      <c r="CX123" s="204">
        <f t="shared" si="209"/>
        <v>143.19337640014643</v>
      </c>
      <c r="CY123" s="204">
        <f t="shared" si="210"/>
        <v>143.19337640014643</v>
      </c>
      <c r="CZ123" s="204">
        <f t="shared" si="211"/>
        <v>156.00305938844599</v>
      </c>
      <c r="DA123" s="204">
        <f t="shared" si="212"/>
        <v>156.00305938844599</v>
      </c>
      <c r="DB123" s="204">
        <f t="shared" si="213"/>
        <v>157.46054546978468</v>
      </c>
      <c r="DC123" s="204">
        <f t="shared" si="214"/>
        <v>157.46054546978468</v>
      </c>
      <c r="DD123" s="204">
        <f t="shared" si="215"/>
        <v>187.89541352198586</v>
      </c>
      <c r="DE123" s="204">
        <f t="shared" si="216"/>
        <v>187.89541352198586</v>
      </c>
      <c r="DF123" s="204">
        <f t="shared" si="217"/>
        <v>186.84286720405959</v>
      </c>
      <c r="DG123" s="204">
        <f t="shared" si="218"/>
        <v>186.84286720405959</v>
      </c>
      <c r="DH123" s="204">
        <f t="shared" si="219"/>
        <v>197.74228832780233</v>
      </c>
      <c r="DI123" s="204">
        <f t="shared" si="220"/>
        <v>197.74228832780233</v>
      </c>
      <c r="DJ123" s="204">
        <f t="shared" si="221"/>
        <v>214.77708719676559</v>
      </c>
      <c r="DK123" s="204">
        <f t="shared" si="222"/>
        <v>236.05519460033202</v>
      </c>
      <c r="DL123" s="204">
        <f t="shared" si="222"/>
        <v>106.05262718156106</v>
      </c>
    </row>
    <row r="124" spans="2:116" s="158" customFormat="1" ht="10.5" customHeight="1">
      <c r="B124" s="174" t="s">
        <v>204</v>
      </c>
      <c r="C124" s="204">
        <f>((IF('1b Historical level tables'!C117="-",0,'1b Historical level tables'!C117)-(IF('1b Historical level tables'!C98="-",0,'1b Historical level tables'!C98)))*'1c Consumption adjusted levels'!$C$7/3.1)+IF('1b Historical level tables'!C98="-",0,'1b Historical level tables'!C98)</f>
        <v>119.65420827879916</v>
      </c>
      <c r="D124" s="204">
        <f>((IF('1b Historical level tables'!D117="-",0,'1b Historical level tables'!D117)-(IF('1b Historical level tables'!D98="-",0,'1b Historical level tables'!D98)))*'1c Consumption adjusted levels'!$C$7/3.1)+IF('1b Historical level tables'!D98="-",0,'1b Historical level tables'!D98)</f>
        <v>120.43017548377533</v>
      </c>
      <c r="E124" s="204">
        <f>((IF('1b Historical level tables'!E117="-",0,'1b Historical level tables'!E117)-(IF('1b Historical level tables'!E98="-",0,'1b Historical level tables'!E98)))*'1c Consumption adjusted levels'!$C$7/3.1)+IF('1b Historical level tables'!E98="-",0,'1b Historical level tables'!E98)</f>
        <v>116.84599104720263</v>
      </c>
      <c r="F124" s="204">
        <f>((IF('1b Historical level tables'!F117="-",0,'1b Historical level tables'!F117)-(IF('1b Historical level tables'!F98="-",0,'1b Historical level tables'!F98)))*'1c Consumption adjusted levels'!$C$7/3.1)+IF('1b Historical level tables'!F98="-",0,'1b Historical level tables'!F98)</f>
        <v>116.50272864181775</v>
      </c>
      <c r="G124" s="204">
        <f>((IF('1b Historical level tables'!G117="-",0,'1b Historical level tables'!G117)-(IF('1b Historical level tables'!G98="-",0,'1b Historical level tables'!G98)))*'1c Consumption adjusted levels'!$C$7/3.1)+IF('1b Historical level tables'!G98="-",0,'1b Historical level tables'!G98)</f>
        <v>122.77780180608403</v>
      </c>
      <c r="H124" s="204">
        <f>((IF('1b Historical level tables'!H117="-",0,'1b Historical level tables'!H117)-(IF('1b Historical level tables'!H98="-",0,'1b Historical level tables'!H98)))*'1c Consumption adjusted levels'!$C$7/3.1)+IF('1b Historical level tables'!H98="-",0,'1b Historical level tables'!H98)</f>
        <v>124.27712261135555</v>
      </c>
      <c r="I124" s="204">
        <f>((IF('1b Historical level tables'!I117="-",0,'1b Historical level tables'!I117)-(IF('1b Historical level tables'!I98="-",0,'1b Historical level tables'!I98)))*'1c Consumption adjusted levels'!$C$7/3.1)+IF('1b Historical level tables'!I98="-",0,'1b Historical level tables'!I98)</f>
        <v>124.61634031534872</v>
      </c>
      <c r="J124" s="204">
        <f>((IF('1b Historical level tables'!J117="-",0,'1b Historical level tables'!J117)-(IF('1b Historical level tables'!J98="-",0,'1b Historical level tables'!J98)))*'1c Consumption adjusted levels'!$C$7/3.1)+IF('1b Historical level tables'!J98="-",0,'1b Historical level tables'!J98)</f>
        <v>127.65147306888983</v>
      </c>
      <c r="K124" s="204">
        <f>((IF('1b Historical level tables'!K117="-",0,'1b Historical level tables'!K117)-(IF('1b Historical level tables'!K98="-",0,'1b Historical level tables'!K98)))*'1c Consumption adjusted levels'!$C$7/3.1)+IF('1b Historical level tables'!K98="-",0,'1b Historical level tables'!K98)</f>
        <v>135.64030276956268</v>
      </c>
      <c r="L124" s="204">
        <f>((IF('1b Historical level tables'!L117="-",0,'1b Historical level tables'!L117)-(IF('1b Historical level tables'!L98="-",0,'1b Historical level tables'!L98)))*'1c Consumption adjusted levels'!$C$7/3.1)+IF('1b Historical level tables'!L98="-",0,'1b Historical level tables'!L98)</f>
        <v>135.74046380309898</v>
      </c>
      <c r="M124" s="204">
        <f>((IF('1b Historical level tables'!M117="-",0,'1b Historical level tables'!M117)-(IF('1b Historical level tables'!M98="-",0,'1b Historical level tables'!M98)))*'1c Consumption adjusted levels'!$C$7/3.1)+IF('1b Historical level tables'!M98="-",0,'1b Historical level tables'!M98)</f>
        <v>186.60371118906642</v>
      </c>
      <c r="N124" s="172"/>
      <c r="O124" s="204">
        <f>((IF('1b Historical level tables'!O117="-",0,'1b Historical level tables'!O117)-(IF('1b Historical level tables'!O98="-",0,'1b Historical level tables'!O98)))*'1c Consumption adjusted levels'!$C$7/3.1)+IF('1b Historical level tables'!O98="-",0,'1b Historical level tables'!O98)</f>
        <v>191.31244731621609</v>
      </c>
      <c r="P124" s="204">
        <f>((IF('1b Historical level tables'!P117="-",0,'1b Historical level tables'!P117)-(IF('1b Historical level tables'!P98="-",0,'1b Historical level tables'!P98)))*'1c Consumption adjusted levels'!$C$7/3.1)+IF('1b Historical level tables'!P98="-",0,'1b Historical level tables'!P98)</f>
        <v>191.31244731621609</v>
      </c>
      <c r="Q124" s="204">
        <f>((IF('1b Historical level tables'!Q117="-",0,'1b Historical level tables'!Q117)-(IF('1b Historical level tables'!Q98="-",0,'1b Historical level tables'!Q98)))*'1c Consumption adjusted levels'!$C$7/3.1)+IF('1b Historical level tables'!Q98="-",0,'1b Historical level tables'!Q98)</f>
        <v>210.12740172038917</v>
      </c>
      <c r="R124" s="204">
        <f>((IF('1b Historical level tables'!R117="-",0,'1b Historical level tables'!R117)-(IF('1b Historical level tables'!R98="-",0,'1b Historical level tables'!R98)))*'1c Consumption adjusted levels'!$C$7/3.1)+IF('1b Historical level tables'!R98="-",0,'1b Historical level tables'!R98)</f>
        <v>215.54625370060393</v>
      </c>
      <c r="S124" s="204">
        <f>((IF('1b Historical level tables'!S117="-",0,'1b Historical level tables'!S117)-(IF('1b Historical level tables'!S98="-",0,'1b Historical level tables'!S98)))*'1c Consumption adjusted levels'!$C$7/3.1)+IF('1b Historical level tables'!S98="-",0,'1b Historical level tables'!S98)</f>
        <v>216.41057763184469</v>
      </c>
      <c r="T124" s="204">
        <f>((IF('1b Historical level tables'!T117="-",0,'1b Historical level tables'!T117)-(IF('1b Historical level tables'!T98="-",0,'1b Historical level tables'!T98)))*'1c Consumption adjusted levels'!$C$7/3.1)+IF('1b Historical level tables'!T98="-",0,'1b Historical level tables'!T98)</f>
        <v>216.41057763184469</v>
      </c>
      <c r="U124" s="204">
        <f>((IF('1b Historical level tables'!U117="-",0,'1b Historical level tables'!U117)-(IF('1b Historical level tables'!U98="-",0,'1b Historical level tables'!U98)))*'1c Consumption adjusted levels'!$C$7/3.1)+IF('1b Historical level tables'!U98="-",0,'1b Historical level tables'!U98)</f>
        <v>204.46172840005272</v>
      </c>
      <c r="V124" s="204">
        <f>((IF('1b Historical level tables'!V117="-",0,'1b Historical level tables'!V117)-(IF('1b Historical level tables'!V98="-",0,'1b Historical level tables'!V98)))*'1c Consumption adjusted levels'!$C$7/3.1)+IF('1b Historical level tables'!V98="-",0,'1b Historical level tables'!V98)</f>
        <v>199.01381804450449</v>
      </c>
      <c r="W124" s="204">
        <f>((IF('1b Historical level tables'!W117="-",0,'1b Historical level tables'!W117)-(IF('1b Historical level tables'!W98="-",0,'1b Historical level tables'!W98)))*'1c Consumption adjusted levels'!$C$7/3.1)+IF('1b Historical level tables'!W98="-",0,'1b Historical level tables'!W98)</f>
        <v>211.51926460849654</v>
      </c>
      <c r="X124" s="204">
        <f>((IF('1b Historical level tables'!X117="-",0,'1b Historical level tables'!X117)-(IF('1b Historical level tables'!X98="-",0,'1b Historical level tables'!X98)))*'1c Consumption adjusted levels'!$C$7/3.1)+IF('1b Historical level tables'!X98="-",0,'1b Historical level tables'!X98)</f>
        <v>211.51926460849654</v>
      </c>
      <c r="Y124" s="204">
        <f>((IF('1b Historical level tables'!Y117="-",0,'1b Historical level tables'!Y117)-(IF('1b Historical level tables'!Y98="-",0,'1b Historical level tables'!Y98)))*'1c Consumption adjusted levels'!$C$7/3.1)+IF('1b Historical level tables'!Y98="-",0,'1b Historical level tables'!Y98)</f>
        <v>198.15884474571919</v>
      </c>
      <c r="Z124" s="204">
        <f>((IF('1b Historical level tables'!Z117="-",0,'1b Historical level tables'!Z117)-(IF('1b Historical level tables'!Z98="-",0,'1b Historical level tables'!Z98)))*'1c Consumption adjusted levels'!$C$7/3.1)+IF('1b Historical level tables'!Z98="-",0,'1b Historical level tables'!Z98)</f>
        <v>198.15884474571919</v>
      </c>
      <c r="AA124" s="204">
        <f>((IF('1b Historical level tables'!AA117="-",0,'1b Historical level tables'!AA117)-(IF('1b Historical level tables'!AA98="-",0,'1b Historical level tables'!AA98)))*'1c Consumption adjusted levels'!$C$7/3.1)+IF('1b Historical level tables'!AA98="-",0,'1b Historical level tables'!AA98)</f>
        <v>213.54561357910882</v>
      </c>
      <c r="AB124" s="204">
        <f>((IF('1b Historical level tables'!AB117="-",0,'1b Historical level tables'!AB117)-(IF('1b Historical level tables'!AB98="-",0,'1b Historical level tables'!AB98)))*'1c Consumption adjusted levels'!$C$7/$D$7)+IF('1b Historical level tables'!AB98="-",0,'1b Historical level tables'!AB98)</f>
        <v>214.37155829707672</v>
      </c>
      <c r="AC124" s="204">
        <f>((IF('1b Historical level tables'!AC117="-",0,'1b Historical level tables'!AC117)-(IF('1b Historical level tables'!AC98="-",0,'1b Historical level tables'!AC98)))*'1c Consumption adjusted levels'!$C$7/$D$7)+IF('1b Historical level tables'!AC98="-",0,'1b Historical level tables'!AC98)</f>
        <v>240.85979670043099</v>
      </c>
      <c r="AD124" s="144"/>
      <c r="AE124" s="174" t="s">
        <v>204</v>
      </c>
      <c r="AF124" s="204">
        <f>((IF('1b Historical level tables'!AF117="-",0,'1b Historical level tables'!AF117)-(IF('1b Historical level tables'!AF98="-",0,'1b Historical level tables'!AF98)))*'1c Consumption adjusted levels'!$C$8/4.2)+IF('1b Historical level tables'!AF98="-",0,'1b Historical level tables'!AF98)</f>
        <v>131.80360217659251</v>
      </c>
      <c r="AG124" s="204">
        <f>((IF('1b Historical level tables'!AG117="-",0,'1b Historical level tables'!AG117)-(IF('1b Historical level tables'!AG98="-",0,'1b Historical level tables'!AG98)))*'1c Consumption adjusted levels'!$C$8/4.2)+IF('1b Historical level tables'!AG98="-",0,'1b Historical level tables'!AG98)</f>
        <v>132.92285579848067</v>
      </c>
      <c r="AH124" s="204">
        <f>((IF('1b Historical level tables'!AH117="-",0,'1b Historical level tables'!AH117)-(IF('1b Historical level tables'!AH98="-",0,'1b Historical level tables'!AH98)))*'1c Consumption adjusted levels'!$C$8/4.2)+IF('1b Historical level tables'!AH98="-",0,'1b Historical level tables'!AH98)</f>
        <v>137.45935893706141</v>
      </c>
      <c r="AI124" s="204">
        <f>((IF('1b Historical level tables'!AI117="-",0,'1b Historical level tables'!AI117)-(IF('1b Historical level tables'!AI98="-",0,'1b Historical level tables'!AI98)))*'1c Consumption adjusted levels'!$C$8/4.2)+IF('1b Historical level tables'!AI98="-",0,'1b Historical level tables'!AI98)</f>
        <v>136.96423313294895</v>
      </c>
      <c r="AJ124" s="204">
        <f>((IF('1b Historical level tables'!AJ117="-",0,'1b Historical level tables'!AJ117)-(IF('1b Historical level tables'!AJ98="-",0,'1b Historical level tables'!AJ98)))*'1c Consumption adjusted levels'!$C$8/4.2)+IF('1b Historical level tables'!AJ98="-",0,'1b Historical level tables'!AJ98)</f>
        <v>145.0980523627066</v>
      </c>
      <c r="AK124" s="204">
        <f>((IF('1b Historical level tables'!AK117="-",0,'1b Historical level tables'!AK117)-(IF('1b Historical level tables'!AK98="-",0,'1b Historical level tables'!AK98)))*'1c Consumption adjusted levels'!$C$8/4.2)+IF('1b Historical level tables'!AK98="-",0,'1b Historical level tables'!AK98)</f>
        <v>145.96391081032471</v>
      </c>
      <c r="AL124" s="204">
        <f>((IF('1b Historical level tables'!AL117="-",0,'1b Historical level tables'!AL117)-(IF('1b Historical level tables'!AL98="-",0,'1b Historical level tables'!AL98)))*'1c Consumption adjusted levels'!$C$8/4.2)+IF('1b Historical level tables'!AL98="-",0,'1b Historical level tables'!AL98)</f>
        <v>146.85312858700027</v>
      </c>
      <c r="AM124" s="204">
        <f>((IF('1b Historical level tables'!AM117="-",0,'1b Historical level tables'!AM117)-(IF('1b Historical level tables'!AM98="-",0,'1b Historical level tables'!AM98)))*'1c Consumption adjusted levels'!$C$8/4.2)+IF('1b Historical level tables'!AM98="-",0,'1b Historical level tables'!AM98)</f>
        <v>149.85432611460479</v>
      </c>
      <c r="AN124" s="204">
        <f>((IF('1b Historical level tables'!AN117="-",0,'1b Historical level tables'!AN117)-(IF('1b Historical level tables'!AN98="-",0,'1b Historical level tables'!AN98)))*'1c Consumption adjusted levels'!$C$8/4.2)+IF('1b Historical level tables'!AN98="-",0,'1b Historical level tables'!AN98)</f>
        <v>160.08509717193974</v>
      </c>
      <c r="AO124" s="204">
        <f>((IF('1b Historical level tables'!AO117="-",0,'1b Historical level tables'!AO117)-(IF('1b Historical level tables'!AO98="-",0,'1b Historical level tables'!AO98)))*'1c Consumption adjusted levels'!$C$8/4.2)+IF('1b Historical level tables'!AO98="-",0,'1b Historical level tables'!AO98)</f>
        <v>159.1733906583697</v>
      </c>
      <c r="AP124" s="204">
        <f>((IF('1b Historical level tables'!AP117="-",0,'1b Historical level tables'!AP117)-(IF('1b Historical level tables'!AP98="-",0,'1b Historical level tables'!AP98)))*'1c Consumption adjusted levels'!$C$8/4.2)+IF('1b Historical level tables'!AP98="-",0,'1b Historical level tables'!AP98)</f>
        <v>202.12848997534746</v>
      </c>
      <c r="AQ124" s="172"/>
      <c r="AR124" s="204">
        <f>((IF('1b Historical level tables'!AR117="-",0,'1b Historical level tables'!AR117)-(IF('1b Historical level tables'!AR98="-",0,'1b Historical level tables'!AR98)))*'1c Consumption adjusted levels'!$C$8/4.2)+IF('1b Historical level tables'!AR98="-",0,'1b Historical level tables'!AR98)</f>
        <v>212.10602371861245</v>
      </c>
      <c r="AS124" s="204">
        <f>((IF('1b Historical level tables'!AS117="-",0,'1b Historical level tables'!AS117)-(IF('1b Historical level tables'!AS98="-",0,'1b Historical level tables'!AS98)))*'1c Consumption adjusted levels'!$C$8/4.2)+IF('1b Historical level tables'!AS98="-",0,'1b Historical level tables'!AS98)</f>
        <v>212.10602371861245</v>
      </c>
      <c r="AT124" s="204">
        <f>((IF('1b Historical level tables'!AT117="-",0,'1b Historical level tables'!AT117)-(IF('1b Historical level tables'!AT98="-",0,'1b Historical level tables'!AT98)))*'1c Consumption adjusted levels'!$C$8/4.2)+IF('1b Historical level tables'!AT98="-",0,'1b Historical level tables'!AT98)</f>
        <v>241.61685165601995</v>
      </c>
      <c r="AU124" s="204">
        <f>((IF('1b Historical level tables'!AU117="-",0,'1b Historical level tables'!AU117)-(IF('1b Historical level tables'!AU98="-",0,'1b Historical level tables'!AU98)))*'1c Consumption adjusted levels'!$C$8/4.2)+IF('1b Historical level tables'!AU98="-",0,'1b Historical level tables'!AU98)</f>
        <v>248.96480289969946</v>
      </c>
      <c r="AV124" s="204">
        <f>((IF('1b Historical level tables'!AV117="-",0,'1b Historical level tables'!AV117)-(IF('1b Historical level tables'!AV98="-",0,'1b Historical level tables'!AV98)))*'1c Consumption adjusted levels'!$C$8/4.2)+IF('1b Historical level tables'!AV98="-",0,'1b Historical level tables'!AV98)</f>
        <v>252.57889383419959</v>
      </c>
      <c r="AW124" s="204">
        <f>((IF('1b Historical level tables'!AW117="-",0,'1b Historical level tables'!AW117)-(IF('1b Historical level tables'!AW98="-",0,'1b Historical level tables'!AW98)))*'1c Consumption adjusted levels'!$C$8/4.2)+IF('1b Historical level tables'!AW98="-",0,'1b Historical level tables'!AW98)</f>
        <v>252.57889383419959</v>
      </c>
      <c r="AX124" s="204">
        <f>((IF('1b Historical level tables'!AX117="-",0,'1b Historical level tables'!AX117)-(IF('1b Historical level tables'!AX98="-",0,'1b Historical level tables'!AX98)))*'1c Consumption adjusted levels'!$C$8/4.2)+IF('1b Historical level tables'!AX98="-",0,'1b Historical level tables'!AX98)</f>
        <v>227.1652563917923</v>
      </c>
      <c r="AY124" s="204">
        <f>((IF('1b Historical level tables'!AY117="-",0,'1b Historical level tables'!AY117)-(IF('1b Historical level tables'!AY98="-",0,'1b Historical level tables'!AY98)))*'1c Consumption adjusted levels'!$C$8/4.2)+IF('1b Historical level tables'!AY98="-",0,'1b Historical level tables'!AY98)</f>
        <v>219.77598138526602</v>
      </c>
      <c r="AZ124" s="204">
        <f>((IF('1b Historical level tables'!AZ117="-",0,'1b Historical level tables'!AZ117)-(IF('1b Historical level tables'!AZ98="-",0,'1b Historical level tables'!AZ98)))*'1c Consumption adjusted levels'!$C$8/4.2)+IF('1b Historical level tables'!AZ98="-",0,'1b Historical level tables'!AZ98)</f>
        <v>239.19551262149673</v>
      </c>
      <c r="BA124" s="204">
        <f>((IF('1b Historical level tables'!BA117="-",0,'1b Historical level tables'!BA117)-(IF('1b Historical level tables'!BA98="-",0,'1b Historical level tables'!BA98)))*'1c Consumption adjusted levels'!$C$8/4.2)+IF('1b Historical level tables'!BA98="-",0,'1b Historical level tables'!BA98)</f>
        <v>239.19551262149673</v>
      </c>
      <c r="BB124" s="204">
        <f>((IF('1b Historical level tables'!BB117="-",0,'1b Historical level tables'!BB117)-(IF('1b Historical level tables'!BB98="-",0,'1b Historical level tables'!BB98)))*'1c Consumption adjusted levels'!$C$8/4.2)+IF('1b Historical level tables'!BB98="-",0,'1b Historical level tables'!BB98)</f>
        <v>227.62131909966047</v>
      </c>
      <c r="BC124" s="204">
        <f>((IF('1b Historical level tables'!BC117="-",0,'1b Historical level tables'!BC117)-(IF('1b Historical level tables'!BC98="-",0,'1b Historical level tables'!BC98)))*'1c Consumption adjusted levels'!$C$8/4.2)+IF('1b Historical level tables'!BC98="-",0,'1b Historical level tables'!BC98)</f>
        <v>227.62131909966047</v>
      </c>
      <c r="BD124" s="204">
        <f>((IF('1b Historical level tables'!BD117="-",0,'1b Historical level tables'!BD117)-(IF('1b Historical level tables'!BD98="-",0,'1b Historical level tables'!BD98)))*'1c Consumption adjusted levels'!$C$8/4.2)+IF('1b Historical level tables'!BD98="-",0,'1b Historical level tables'!BD98)</f>
        <v>249.88006165828278</v>
      </c>
      <c r="BE124" s="204">
        <f>((IF('1b Historical level tables'!BE117="-",0,'1b Historical level tables'!BE117)-(IF('1b Historical level tables'!BE98="-",0,'1b Historical level tables'!BE98)))*'1c Consumption adjusted levels'!$C$8/$D$8)+IF('1b Historical level tables'!BE98="-",0,'1b Historical level tables'!BE98)</f>
        <v>251.06447952079458</v>
      </c>
      <c r="BF124" s="204">
        <f>((IF('1b Historical level tables'!BF117="-",0,'1b Historical level tables'!BF117)-(IF('1b Historical level tables'!BF98="-",0,'1b Historical level tables'!BF98)))*'1c Consumption adjusted levels'!$C$8/$D$8)+IF('1b Historical level tables'!BF98="-",0,'1b Historical level tables'!BF98)</f>
        <v>275.57040355904081</v>
      </c>
      <c r="BH124" s="174" t="s">
        <v>204</v>
      </c>
      <c r="BI124" s="204">
        <f>((IF('1b Historical level tables'!BI117="-",0,'1b Historical level tables'!BI117)-(IF('1b Historical level tables'!BI98="-",0,'1b Historical level tables'!BI98)))*'1c Consumption adjusted levels'!$C$9/12)+IF('1b Historical level tables'!BI98="-",0,'1b Historical level tables'!BI98)</f>
        <v>117.33789721068213</v>
      </c>
      <c r="BJ124" s="204">
        <f>((IF('1b Historical level tables'!BJ117="-",0,'1b Historical level tables'!BJ117)-(IF('1b Historical level tables'!BJ98="-",0,'1b Historical level tables'!BJ98)))*'1c Consumption adjusted levels'!$C$9/12)+IF('1b Historical level tables'!BJ98="-",0,'1b Historical level tables'!BJ98)</f>
        <v>117.3608972104455</v>
      </c>
      <c r="BK124" s="204">
        <f>((IF('1b Historical level tables'!BK117="-",0,'1b Historical level tables'!BK117)-(IF('1b Historical level tables'!BK98="-",0,'1b Historical level tables'!BK98)))*'1c Consumption adjusted levels'!$C$9/12)+IF('1b Historical level tables'!BK98="-",0,'1b Historical level tables'!BK98)</f>
        <v>121.00867205716027</v>
      </c>
      <c r="BL124" s="204">
        <f>((IF('1b Historical level tables'!BL117="-",0,'1b Historical level tables'!BL117)-(IF('1b Historical level tables'!BL98="-",0,'1b Historical level tables'!BL98)))*'1c Consumption adjusted levels'!$C$9/12)+IF('1b Historical level tables'!BL98="-",0,'1b Historical level tables'!BL98)</f>
        <v>121.07767205645042</v>
      </c>
      <c r="BM124" s="204">
        <f>((IF('1b Historical level tables'!BM117="-",0,'1b Historical level tables'!BM117)-(IF('1b Historical level tables'!BM98="-",0,'1b Historical level tables'!BM98)))*'1c Consumption adjusted levels'!$C$9/12)+IF('1b Historical level tables'!BM98="-",0,'1b Historical level tables'!BM98)</f>
        <v>126.25535696967951</v>
      </c>
      <c r="BN124" s="204">
        <f>((IF('1b Historical level tables'!BN117="-",0,'1b Historical level tables'!BN117)-(IF('1b Historical level tables'!BN98="-",0,'1b Historical level tables'!BN98)))*'1c Consumption adjusted levels'!$C$9/12)+IF('1b Historical level tables'!BN98="-",0,'1b Historical level tables'!BN98)</f>
        <v>125.82985697405668</v>
      </c>
      <c r="BO124" s="204">
        <f>((IF('1b Historical level tables'!BO117="-",0,'1b Historical level tables'!BO117)-(IF('1b Historical level tables'!BO98="-",0,'1b Historical level tables'!BO98)))*'1c Consumption adjusted levels'!$C$9/12)+IF('1b Historical level tables'!BO98="-",0,'1b Historical level tables'!BO98)</f>
        <v>126.73530093007265</v>
      </c>
      <c r="BP124" s="204">
        <f>((IF('1b Historical level tables'!BP117="-",0,'1b Historical level tables'!BP117)-(IF('1b Historical level tables'!BP98="-",0,'1b Historical level tables'!BP98)))*'1c Consumption adjusted levels'!$C$9/12)+IF('1b Historical level tables'!BP98="-",0,'1b Historical level tables'!BP98)</f>
        <v>124.18230095633567</v>
      </c>
      <c r="BQ124" s="204">
        <f>((IF('1b Historical level tables'!BQ117="-",0,'1b Historical level tables'!BQ117)-(IF('1b Historical level tables'!BQ98="-",0,'1b Historical level tables'!BQ98)))*'1c Consumption adjusted levels'!$C$9/12)+IF('1b Historical level tables'!BQ98="-",0,'1b Historical level tables'!BQ98)</f>
        <v>118.52511961338128</v>
      </c>
      <c r="BR124" s="204">
        <f>((IF('1b Historical level tables'!BR117="-",0,'1b Historical level tables'!BR117)-(IF('1b Historical level tables'!BR98="-",0,'1b Historical level tables'!BR98)))*'1c Consumption adjusted levels'!$C$9/12)+IF('1b Historical level tables'!BR98="-",0,'1b Historical level tables'!BR98)</f>
        <v>118.1111196176402</v>
      </c>
      <c r="BS124" s="204">
        <f>((IF('1b Historical level tables'!BS117="-",0,'1b Historical level tables'!BS117)-(IF('1b Historical level tables'!BS98="-",0,'1b Historical level tables'!BS98)))*'1c Consumption adjusted levels'!$C$9/12)+IF('1b Historical level tables'!BS98="-",0,'1b Historical level tables'!BS98)</f>
        <v>153.41327421708556</v>
      </c>
      <c r="BT124" s="172"/>
      <c r="BU124" s="204">
        <f>((IF('1b Historical level tables'!BU117="-",0,'1b Historical level tables'!BU117)-(IF('1b Historical level tables'!BU98="-",0,'1b Historical level tables'!BU98)))*'1c Consumption adjusted levels'!$C$9/12)+IF('1b Historical level tables'!BU98="-",0,'1b Historical level tables'!BU98)</f>
        <v>149.8500140433047</v>
      </c>
      <c r="BV124" s="204">
        <f>((IF('1b Historical level tables'!BV117="-",0,'1b Historical level tables'!BV117)-(IF('1b Historical level tables'!BV98="-",0,'1b Historical level tables'!BV98)))*'1c Consumption adjusted levels'!$C$9/12)+IF('1b Historical level tables'!BV98="-",0,'1b Historical level tables'!BV98)</f>
        <v>149.8500140433047</v>
      </c>
      <c r="BW124" s="204">
        <f>((IF('1b Historical level tables'!BW117="-",0,'1b Historical level tables'!BW117)-(IF('1b Historical level tables'!BW98="-",0,'1b Historical level tables'!BW98)))*'1c Consumption adjusted levels'!$C$9/12)+IF('1b Historical level tables'!BW98="-",0,'1b Historical level tables'!BW98)</f>
        <v>151.82759120481313</v>
      </c>
      <c r="BX124" s="204">
        <f>((IF('1b Historical level tables'!BX117="-",0,'1b Historical level tables'!BX117)-(IF('1b Historical level tables'!BX98="-",0,'1b Historical level tables'!BX98)))*'1c Consumption adjusted levels'!$C$9/12)+IF('1b Historical level tables'!BX98="-",0,'1b Historical level tables'!BX98)</f>
        <v>151.82759120481313</v>
      </c>
      <c r="BY124" s="204">
        <f>((IF('1b Historical level tables'!BY117="-",0,'1b Historical level tables'!BY117)-(IF('1b Historical level tables'!BY98="-",0,'1b Historical level tables'!BY98)))*'1c Consumption adjusted levels'!$C$9/12)+IF('1b Historical level tables'!BY98="-",0,'1b Historical level tables'!BY98)</f>
        <v>154.01259118233574</v>
      </c>
      <c r="BZ124" s="204">
        <f>((IF('1b Historical level tables'!BZ117="-",0,'1b Historical level tables'!BZ117)-(IF('1b Historical level tables'!BZ98="-",0,'1b Historical level tables'!BZ98)))*'1c Consumption adjusted levels'!$C$9/12)+IF('1b Historical level tables'!BZ98="-",0,'1b Historical level tables'!BZ98)</f>
        <v>154.01259118233574</v>
      </c>
      <c r="CA124" s="204">
        <f>((IF('1b Historical level tables'!CA117="-",0,'1b Historical level tables'!CA117)-(IF('1b Historical level tables'!CA98="-",0,'1b Historical level tables'!CA98)))*'1c Consumption adjusted levels'!$C$9/12)+IF('1b Historical level tables'!CA98="-",0,'1b Historical level tables'!CA98)</f>
        <v>156.32431958394497</v>
      </c>
      <c r="CB124" s="204">
        <f>((IF('1b Historical level tables'!CB117="-",0,'1b Historical level tables'!CB117)-(IF('1b Historical level tables'!CB98="-",0,'1b Historical level tables'!CB98)))*'1c Consumption adjusted levels'!$C$9/12)+IF('1b Historical level tables'!CB98="-",0,'1b Historical level tables'!CB98)</f>
        <v>156.32431958394497</v>
      </c>
      <c r="CC124" s="204">
        <f>((IF('1b Historical level tables'!CC117="-",0,'1b Historical level tables'!CC117)-(IF('1b Historical level tables'!CC98="-",0,'1b Historical level tables'!CC98)))*'1c Consumption adjusted levels'!$C$9/12)+IF('1b Historical level tables'!CC98="-",0,'1b Historical level tables'!CC98)</f>
        <v>151.05731963812724</v>
      </c>
      <c r="CD124" s="204">
        <f>((IF('1b Historical level tables'!CD117="-",0,'1b Historical level tables'!CD117)-(IF('1b Historical level tables'!CD98="-",0,'1b Historical level tables'!CD98)))*'1c Consumption adjusted levels'!$C$9/12)+IF('1b Historical level tables'!CD98="-",0,'1b Historical level tables'!CD98)</f>
        <v>151.05731963812724</v>
      </c>
      <c r="CE124" s="204">
        <f>((IF('1b Historical level tables'!CE117="-",0,'1b Historical level tables'!CE117)-(IF('1b Historical level tables'!CE98="-",0,'1b Historical level tables'!CE98)))*'1c Consumption adjusted levels'!$C$9/12)+IF('1b Historical level tables'!CE98="-",0,'1b Historical level tables'!CE98)</f>
        <v>168.33062622900169</v>
      </c>
      <c r="CF124" s="204">
        <f>((IF('1b Historical level tables'!CF117="-",0,'1b Historical level tables'!CF117)-(IF('1b Historical level tables'!CF98="-",0,'1b Historical level tables'!CF98)))*'1c Consumption adjusted levels'!$C$9/12)+IF('1b Historical level tables'!CF98="-",0,'1b Historical level tables'!CF98)</f>
        <v>168.33062622900169</v>
      </c>
      <c r="CG124" s="204">
        <f>((IF('1b Historical level tables'!CG117="-",0,'1b Historical level tables'!CG117)-(IF('1b Historical level tables'!CG98="-",0,'1b Historical level tables'!CG98)))*'1c Consumption adjusted levels'!$C$9/12)+IF('1b Historical level tables'!CG98="-",0,'1b Historical level tables'!CG98)</f>
        <v>177.41615535836749</v>
      </c>
      <c r="CH124" s="204">
        <f>((IF('1b Historical level tables'!CH117="-",0,'1b Historical level tables'!CH117)-(IF('1b Historical level tables'!CH98="-",0,'1b Historical level tables'!CH98)))*'1c Consumption adjusted levels'!$C$9/$D$9)+IF('1b Historical level tables'!CH98="-",0,'1b Historical level tables'!CH98)</f>
        <v>177.41615535836755</v>
      </c>
      <c r="CI124" s="204">
        <f>((IF('1b Historical level tables'!CI117="-",0,'1b Historical level tables'!CI117)-(IF('1b Historical level tables'!CI98="-",0,'1b Historical level tables'!CI98)))*'1c Consumption adjusted levels'!$C$9/$D$9)+IF('1b Historical level tables'!CI98="-",0,'1b Historical level tables'!CI98)</f>
        <v>216.28620302942744</v>
      </c>
      <c r="CJ124" s="144"/>
      <c r="CK124" s="174" t="s">
        <v>204</v>
      </c>
      <c r="CL124" s="204">
        <f t="shared" si="223"/>
        <v>236.99210548948128</v>
      </c>
      <c r="CM124" s="204">
        <f t="shared" si="224"/>
        <v>237.79107269422082</v>
      </c>
      <c r="CN124" s="204">
        <f t="shared" si="225"/>
        <v>237.85466310436288</v>
      </c>
      <c r="CO124" s="204">
        <f t="shared" si="226"/>
        <v>237.58040069826819</v>
      </c>
      <c r="CP124" s="204">
        <f t="shared" si="227"/>
        <v>249.03315877576352</v>
      </c>
      <c r="CQ124" s="204">
        <f t="shared" si="228"/>
        <v>250.10697958541223</v>
      </c>
      <c r="CR124" s="204">
        <f t="shared" si="229"/>
        <v>251.35164124542138</v>
      </c>
      <c r="CS124" s="204">
        <f t="shared" si="230"/>
        <v>251.83377402522549</v>
      </c>
      <c r="CT124" s="204">
        <f t="shared" si="231"/>
        <v>254.16542238294397</v>
      </c>
      <c r="CU124" s="204">
        <f t="shared" si="232"/>
        <v>253.85158342073919</v>
      </c>
      <c r="CV124" s="204">
        <f t="shared" si="233"/>
        <v>340.016985406152</v>
      </c>
      <c r="CW124" s="172"/>
      <c r="CX124" s="204">
        <f t="shared" si="209"/>
        <v>341.16246135952076</v>
      </c>
      <c r="CY124" s="204">
        <f t="shared" si="210"/>
        <v>341.16246135952076</v>
      </c>
      <c r="CZ124" s="204">
        <f t="shared" si="211"/>
        <v>361.9549929252023</v>
      </c>
      <c r="DA124" s="204">
        <f t="shared" si="212"/>
        <v>367.37384490541706</v>
      </c>
      <c r="DB124" s="204">
        <f t="shared" si="213"/>
        <v>370.42316881418043</v>
      </c>
      <c r="DC124" s="204">
        <f t="shared" si="214"/>
        <v>370.42316881418043</v>
      </c>
      <c r="DD124" s="204">
        <f t="shared" si="215"/>
        <v>360.78604798399772</v>
      </c>
      <c r="DE124" s="204">
        <f t="shared" si="216"/>
        <v>355.33813762844943</v>
      </c>
      <c r="DF124" s="204">
        <f t="shared" si="217"/>
        <v>362.57658424662378</v>
      </c>
      <c r="DG124" s="204">
        <f t="shared" si="218"/>
        <v>362.57658424662378</v>
      </c>
      <c r="DH124" s="204">
        <f t="shared" si="219"/>
        <v>366.48947097472092</v>
      </c>
      <c r="DI124" s="204">
        <f t="shared" si="220"/>
        <v>366.48947097472092</v>
      </c>
      <c r="DJ124" s="204">
        <f t="shared" si="221"/>
        <v>390.96176893747634</v>
      </c>
      <c r="DK124" s="204">
        <f t="shared" si="222"/>
        <v>391.78771365544424</v>
      </c>
      <c r="DL124" s="204">
        <f t="shared" si="222"/>
        <v>457.14599972985843</v>
      </c>
    </row>
    <row r="125" spans="2:116" s="158" customFormat="1" ht="10.5" customHeight="1">
      <c r="B125" s="174" t="s">
        <v>205</v>
      </c>
      <c r="C125" s="204">
        <f>((IF('1b Historical level tables'!C118="-",0,'1b Historical level tables'!C118)-(IF('1b Historical level tables'!C99="-",0,'1b Historical level tables'!C99)))*'1c Consumption adjusted levels'!$C$7/3.1)+IF('1b Historical level tables'!C99="-",0,'1b Historical level tables'!C99)</f>
        <v>73.283458064516125</v>
      </c>
      <c r="D125" s="204">
        <f>((IF('1b Historical level tables'!D118="-",0,'1b Historical level tables'!D118)-(IF('1b Historical level tables'!D99="-",0,'1b Historical level tables'!D99)))*'1c Consumption adjusted levels'!$C$7/3.1)+IF('1b Historical level tables'!D99="-",0,'1b Historical level tables'!D99)</f>
        <v>74.215635124045207</v>
      </c>
      <c r="E125" s="204">
        <f>((IF('1b Historical level tables'!E118="-",0,'1b Historical level tables'!E118)-(IF('1b Historical level tables'!E99="-",0,'1b Historical level tables'!E99)))*'1c Consumption adjusted levels'!$C$7/3.1)+IF('1b Historical level tables'!E99="-",0,'1b Historical level tables'!E99)</f>
        <v>75.291224038886426</v>
      </c>
      <c r="F125" s="204">
        <f>((IF('1b Historical level tables'!F118="-",0,'1b Historical level tables'!F118)-(IF('1b Historical level tables'!F99="-",0,'1b Historical level tables'!F99)))*'1c Consumption adjusted levels'!$C$7/3.1)+IF('1b Historical level tables'!F99="-",0,'1b Historical level tables'!F99)</f>
        <v>75.936577387791175</v>
      </c>
      <c r="G125" s="204">
        <f>((IF('1b Historical level tables'!G118="-",0,'1b Historical level tables'!G118)-(IF('1b Historical level tables'!G99="-",0,'1b Historical level tables'!G99)))*'1c Consumption adjusted levels'!$C$7/3.1)+IF('1b Historical level tables'!G99="-",0,'1b Historical level tables'!G99)</f>
        <v>76.797048519664145</v>
      </c>
      <c r="H125" s="204">
        <f>((IF('1b Historical level tables'!H118="-",0,'1b Historical level tables'!H118)-(IF('1b Historical level tables'!H99="-",0,'1b Historical level tables'!H99)))*'1c Consumption adjusted levels'!$C$7/3.1)+IF('1b Historical level tables'!H99="-",0,'1b Historical level tables'!H99)</f>
        <v>77.37069594091281</v>
      </c>
      <c r="I125" s="204">
        <f>((IF('1b Historical level tables'!I118="-",0,'1b Historical level tables'!I118)-(IF('1b Historical level tables'!I99="-",0,'1b Historical level tables'!I99)))*'1c Consumption adjusted levels'!$C$7/3.1)+IF('1b Historical level tables'!I99="-",0,'1b Historical level tables'!I99)</f>
        <v>77.800931506849309</v>
      </c>
      <c r="J125" s="204">
        <f>((IF('1b Historical level tables'!J118="-",0,'1b Historical level tables'!J118)-(IF('1b Historical level tables'!J99="-",0,'1b Historical level tables'!J99)))*'1c Consumption adjusted levels'!$C$7/3.1)+IF('1b Historical level tables'!J99="-",0,'1b Historical level tables'!J99)</f>
        <v>78.016049289817545</v>
      </c>
      <c r="K125" s="204">
        <f>((IF('1b Historical level tables'!K118="-",0,'1b Historical level tables'!K118)-(IF('1b Historical level tables'!K99="-",0,'1b Historical level tables'!K99)))*'1c Consumption adjusted levels'!$C$7/3.1)+IF('1b Historical level tables'!K99="-",0,'1b Historical level tables'!K99)</f>
        <v>78.446284855754072</v>
      </c>
      <c r="L125" s="204">
        <f>((IF('1b Historical level tables'!L118="-",0,'1b Historical level tables'!L118)-(IF('1b Historical level tables'!L99="-",0,'1b Historical level tables'!L99)))*'1c Consumption adjusted levels'!$C$7/3.1)+IF('1b Historical level tables'!L99="-",0,'1b Historical level tables'!L99)</f>
        <v>79.880403408875679</v>
      </c>
      <c r="M125" s="204">
        <f>((IF('1b Historical level tables'!M118="-",0,'1b Historical level tables'!M118)-(IF('1b Historical level tables'!M99="-",0,'1b Historical level tables'!M99)))*'1c Consumption adjusted levels'!$C$7/3.1)+IF('1b Historical level tables'!M99="-",0,'1b Historical level tables'!M99)</f>
        <v>82.24669902152641</v>
      </c>
      <c r="N125" s="172"/>
      <c r="O125" s="204">
        <f>((IF('1b Historical level tables'!O118="-",0,'1b Historical level tables'!O118)-(IF('1b Historical level tables'!O99="-",0,'1b Historical level tables'!O99)))*'1c Consumption adjusted levels'!$C$7/3.1)+IF('1b Historical level tables'!O99="-",0,'1b Historical level tables'!O99)</f>
        <v>86.405642825579179</v>
      </c>
      <c r="P125" s="204">
        <f>((IF('1b Historical level tables'!P118="-",0,'1b Historical level tables'!P118)-(IF('1b Historical level tables'!P99="-",0,'1b Historical level tables'!P99)))*'1c Consumption adjusted levels'!$C$7/3.1)+IF('1b Historical level tables'!P99="-",0,'1b Historical level tables'!P99)</f>
        <v>86.405642825579179</v>
      </c>
      <c r="Q125" s="204">
        <f>((IF('1b Historical level tables'!Q118="-",0,'1b Historical level tables'!Q118)-(IF('1b Historical level tables'!Q99="-",0,'1b Historical level tables'!Q99)))*'1c Consumption adjusted levels'!$C$7/3.1)+IF('1b Historical level tables'!Q99="-",0,'1b Historical level tables'!Q99)</f>
        <v>89.847527353071115</v>
      </c>
      <c r="R125" s="204">
        <f>((IF('1b Historical level tables'!R118="-",0,'1b Historical level tables'!R118)-(IF('1b Historical level tables'!R99="-",0,'1b Historical level tables'!R99)))*'1c Consumption adjusted levels'!$C$7/3.1)+IF('1b Historical level tables'!R99="-",0,'1b Historical level tables'!R99)</f>
        <v>89.847527353071115</v>
      </c>
      <c r="S125" s="204">
        <f>((IF('1b Historical level tables'!S118="-",0,'1b Historical level tables'!S118)-(IF('1b Historical level tables'!S99="-",0,'1b Historical level tables'!S99)))*'1c Consumption adjusted levels'!$C$7/3.1)+IF('1b Historical level tables'!S99="-",0,'1b Historical level tables'!S99)</f>
        <v>92.787470386970512</v>
      </c>
      <c r="T125" s="204">
        <f>((IF('1b Historical level tables'!T118="-",0,'1b Historical level tables'!T118)-(IF('1b Historical level tables'!T99="-",0,'1b Historical level tables'!T99)))*'1c Consumption adjusted levels'!$C$7/3.1)+IF('1b Historical level tables'!T99="-",0,'1b Historical level tables'!T99)</f>
        <v>92.787470386970512</v>
      </c>
      <c r="U125" s="204">
        <f>((IF('1b Historical level tables'!U118="-",0,'1b Historical level tables'!U118)-(IF('1b Historical level tables'!U99="-",0,'1b Historical level tables'!U99)))*'1c Consumption adjusted levels'!$C$7/3.1)+IF('1b Historical level tables'!U99="-",0,'1b Historical level tables'!U99)</f>
        <v>93.576235591187384</v>
      </c>
      <c r="V125" s="204">
        <f>((IF('1b Historical level tables'!V118="-",0,'1b Historical level tables'!V118)-(IF('1b Historical level tables'!V99="-",0,'1b Historical level tables'!V99)))*'1c Consumption adjusted levels'!$C$7/3.1)+IF('1b Historical level tables'!V99="-",0,'1b Historical level tables'!V99)</f>
        <v>93.576235591187384</v>
      </c>
      <c r="W125" s="204">
        <f>((IF('1b Historical level tables'!W118="-",0,'1b Historical level tables'!W118)-(IF('1b Historical level tables'!W99="-",0,'1b Historical level tables'!W99)))*'1c Consumption adjusted levels'!$C$7/3.1)+IF('1b Historical level tables'!W99="-",0,'1b Historical level tables'!W99)</f>
        <v>95.368883782589506</v>
      </c>
      <c r="X125" s="204">
        <f>((IF('1b Historical level tables'!X118="-",0,'1b Historical level tables'!X118)-(IF('1b Historical level tables'!X99="-",0,'1b Historical level tables'!X99)))*'1c Consumption adjusted levels'!$C$7/3.1)+IF('1b Historical level tables'!X99="-",0,'1b Historical level tables'!X99)</f>
        <v>95.368883782589506</v>
      </c>
      <c r="Y125" s="204">
        <f>((IF('1b Historical level tables'!Y118="-",0,'1b Historical level tables'!Y118)-(IF('1b Historical level tables'!Y99="-",0,'1b Historical level tables'!Y99)))*'1c Consumption adjusted levels'!$C$7/3.1)+IF('1b Historical level tables'!Y99="-",0,'1b Historical level tables'!Y99)</f>
        <v>96.874708263367239</v>
      </c>
      <c r="Z125" s="204">
        <f>((IF('1b Historical level tables'!Z118="-",0,'1b Historical level tables'!Z118)-(IF('1b Historical level tables'!Z99="-",0,'1b Historical level tables'!Z99)))*'1c Consumption adjusted levels'!$C$7/3.1)+IF('1b Historical level tables'!Z99="-",0,'1b Historical level tables'!Z99)</f>
        <v>0</v>
      </c>
      <c r="AA125" s="204">
        <f>((IF('1b Historical level tables'!AA118="-",0,'1b Historical level tables'!AA118)-(IF('1b Historical level tables'!AA99="-",0,'1b Historical level tables'!AA99)))*'1c Consumption adjusted levels'!$C$7/3.1)+IF('1b Historical level tables'!AA99="-",0,'1b Historical level tables'!AA99)</f>
        <v>0</v>
      </c>
      <c r="AB125" s="204">
        <f>((IF('1b Historical level tables'!AB118="-",0,'1b Historical level tables'!AB118)-(IF('1b Historical level tables'!AB99="-",0,'1b Historical level tables'!AB99)))*'1c Consumption adjusted levels'!$C$7/$D$7)+IF('1b Historical level tables'!AB99="-",0,'1b Historical level tables'!AB99)</f>
        <v>0</v>
      </c>
      <c r="AC125" s="204">
        <f>((IF('1b Historical level tables'!AC118="-",0,'1b Historical level tables'!AC118)-(IF('1b Historical level tables'!AC99="-",0,'1b Historical level tables'!AC99)))*'1c Consumption adjusted levels'!$C$7/$D$7)+IF('1b Historical level tables'!AC99="-",0,'1b Historical level tables'!AC99)</f>
        <v>0</v>
      </c>
      <c r="AD125" s="144"/>
      <c r="AE125" s="174" t="s">
        <v>205</v>
      </c>
      <c r="AF125" s="204">
        <f>((IF('1b Historical level tables'!AF118="-",0,'1b Historical level tables'!AF118)-(IF('1b Historical level tables'!AF99="-",0,'1b Historical level tables'!AF99)))*'1c Consumption adjusted levels'!$C$8/4.2)+IF('1b Historical level tables'!AF99="-",0,'1b Historical level tables'!AF99)</f>
        <v>75.526085714285699</v>
      </c>
      <c r="AG125" s="204">
        <f>((IF('1b Historical level tables'!AG118="-",0,'1b Historical level tables'!AG118)-(IF('1b Historical level tables'!AG99="-",0,'1b Historical level tables'!AG99)))*'1c Consumption adjusted levels'!$C$8/4.2)+IF('1b Historical level tables'!AG99="-",0,'1b Historical level tables'!AG99)</f>
        <v>76.486789348616156</v>
      </c>
      <c r="AH125" s="204">
        <f>((IF('1b Historical level tables'!AH118="-",0,'1b Historical level tables'!AH118)-(IF('1b Historical level tables'!AH99="-",0,'1b Historical level tables'!AH99)))*'1c Consumption adjusted levels'!$C$8/4.2)+IF('1b Historical level tables'!AH99="-",0,'1b Historical level tables'!AH99)</f>
        <v>77.595293542074359</v>
      </c>
      <c r="AI125" s="204">
        <f>((IF('1b Historical level tables'!AI118="-",0,'1b Historical level tables'!AI118)-(IF('1b Historical level tables'!AI99="-",0,'1b Historical level tables'!AI99)))*'1c Consumption adjusted levels'!$C$8/4.2)+IF('1b Historical level tables'!AI99="-",0,'1b Historical level tables'!AI99)</f>
        <v>78.260396058149283</v>
      </c>
      <c r="AJ125" s="204">
        <f>((IF('1b Historical level tables'!AJ118="-",0,'1b Historical level tables'!AJ118)-(IF('1b Historical level tables'!AJ99="-",0,'1b Historical level tables'!AJ99)))*'1c Consumption adjusted levels'!$C$8/4.2)+IF('1b Historical level tables'!AJ99="-",0,'1b Historical level tables'!AJ99)</f>
        <v>79.147199412915825</v>
      </c>
      <c r="AK125" s="204">
        <f>((IF('1b Historical level tables'!AK118="-",0,'1b Historical level tables'!AK118)-(IF('1b Historical level tables'!AK99="-",0,'1b Historical level tables'!AK99)))*'1c Consumption adjusted levels'!$C$8/4.2)+IF('1b Historical level tables'!AK99="-",0,'1b Historical level tables'!AK99)</f>
        <v>79.738401649426862</v>
      </c>
      <c r="AL125" s="204">
        <f>((IF('1b Historical level tables'!AL118="-",0,'1b Historical level tables'!AL118)-(IF('1b Historical level tables'!AL99="-",0,'1b Historical level tables'!AL99)))*'1c Consumption adjusted levels'!$C$8/4.2)+IF('1b Historical level tables'!AL99="-",0,'1b Historical level tables'!AL99)</f>
        <v>80.181803326810169</v>
      </c>
      <c r="AM125" s="204">
        <f>((IF('1b Historical level tables'!AM118="-",0,'1b Historical level tables'!AM118)-(IF('1b Historical level tables'!AM99="-",0,'1b Historical level tables'!AM99)))*'1c Consumption adjusted levels'!$C$8/4.2)+IF('1b Historical level tables'!AM99="-",0,'1b Historical level tables'!AM99)</f>
        <v>80.403504165501801</v>
      </c>
      <c r="AN125" s="204">
        <f>((IF('1b Historical level tables'!AN118="-",0,'1b Historical level tables'!AN118)-(IF('1b Historical level tables'!AN99="-",0,'1b Historical level tables'!AN99)))*'1c Consumption adjusted levels'!$C$8/4.2)+IF('1b Historical level tables'!AN99="-",0,'1b Historical level tables'!AN99)</f>
        <v>80.846905842885107</v>
      </c>
      <c r="AO125" s="204">
        <f>((IF('1b Historical level tables'!AO118="-",0,'1b Historical level tables'!AO118)-(IF('1b Historical level tables'!AO99="-",0,'1b Historical level tables'!AO99)))*'1c Consumption adjusted levels'!$C$8/4.2)+IF('1b Historical level tables'!AO99="-",0,'1b Historical level tables'!AO99)</f>
        <v>82.324911434162686</v>
      </c>
      <c r="AP125" s="204">
        <f>((IF('1b Historical level tables'!AP118="-",0,'1b Historical level tables'!AP118)-(IF('1b Historical level tables'!AP99="-",0,'1b Historical level tables'!AP99)))*'1c Consumption adjusted levels'!$C$8/4.2)+IF('1b Historical level tables'!AP99="-",0,'1b Historical level tables'!AP99)</f>
        <v>84.763620659770751</v>
      </c>
      <c r="AQ125" s="172"/>
      <c r="AR125" s="204">
        <f>((IF('1b Historical level tables'!AR118="-",0,'1b Historical level tables'!AR118)-(IF('1b Historical level tables'!AR99="-",0,'1b Historical level tables'!AR99)))*'1c Consumption adjusted levels'!$C$8/4.2)+IF('1b Historical level tables'!AR99="-",0,'1b Historical level tables'!AR99)</f>
        <v>89.049836874475787</v>
      </c>
      <c r="AS125" s="204">
        <f>((IF('1b Historical level tables'!AS118="-",0,'1b Historical level tables'!AS118)-(IF('1b Historical level tables'!AS99="-",0,'1b Historical level tables'!AS99)))*'1c Consumption adjusted levels'!$C$8/4.2)+IF('1b Historical level tables'!AS99="-",0,'1b Historical level tables'!AS99)</f>
        <v>89.049836874475787</v>
      </c>
      <c r="AT125" s="204">
        <f>((IF('1b Historical level tables'!AT118="-",0,'1b Historical level tables'!AT118)-(IF('1b Historical level tables'!AT99="-",0,'1b Historical level tables'!AT99)))*'1c Consumption adjusted levels'!$C$8/4.2)+IF('1b Historical level tables'!AT99="-",0,'1b Historical level tables'!AT99)</f>
        <v>92.597050293542054</v>
      </c>
      <c r="AU125" s="204">
        <f>((IF('1b Historical level tables'!AU118="-",0,'1b Historical level tables'!AU118)-(IF('1b Historical level tables'!AU99="-",0,'1b Historical level tables'!AU99)))*'1c Consumption adjusted levels'!$C$8/4.2)+IF('1b Historical level tables'!AU99="-",0,'1b Historical level tables'!AU99)</f>
        <v>92.597050293542054</v>
      </c>
      <c r="AV125" s="204">
        <f>((IF('1b Historical level tables'!AV118="-",0,'1b Historical level tables'!AV118)-(IF('1b Historical level tables'!AV99="-",0,'1b Historical level tables'!AV99)))*'1c Consumption adjusted levels'!$C$8/4.2)+IF('1b Historical level tables'!AV99="-",0,'1b Historical level tables'!AV99)</f>
        <v>95.626961755661156</v>
      </c>
      <c r="AW125" s="204">
        <f>((IF('1b Historical level tables'!AW118="-",0,'1b Historical level tables'!AW118)-(IF('1b Historical level tables'!AW99="-",0,'1b Historical level tables'!AW99)))*'1c Consumption adjusted levels'!$C$8/4.2)+IF('1b Historical level tables'!AW99="-",0,'1b Historical level tables'!AW99)</f>
        <v>95.626961755661156</v>
      </c>
      <c r="AX125" s="204">
        <f>((IF('1b Historical level tables'!AX118="-",0,'1b Historical level tables'!AX118)-(IF('1b Historical level tables'!AX99="-",0,'1b Historical level tables'!AX99)))*'1c Consumption adjusted levels'!$C$8/4.2)+IF('1b Historical level tables'!AX99="-",0,'1b Historical level tables'!AX99)</f>
        <v>96.439864830863812</v>
      </c>
      <c r="AY125" s="204">
        <f>((IF('1b Historical level tables'!AY118="-",0,'1b Historical level tables'!AY118)-(IF('1b Historical level tables'!AY99="-",0,'1b Historical level tables'!AY99)))*'1c Consumption adjusted levels'!$C$8/4.2)+IF('1b Historical level tables'!AY99="-",0,'1b Historical level tables'!AY99)</f>
        <v>96.439864830863812</v>
      </c>
      <c r="AZ125" s="204">
        <f>((IF('1b Historical level tables'!AZ118="-",0,'1b Historical level tables'!AZ118)-(IF('1b Historical level tables'!AZ99="-",0,'1b Historical level tables'!AZ99)))*'1c Consumption adjusted levels'!$C$8/4.2)+IF('1b Historical level tables'!AZ99="-",0,'1b Historical level tables'!AZ99)</f>
        <v>98.287371819960867</v>
      </c>
      <c r="BA125" s="204">
        <f>((IF('1b Historical level tables'!BA118="-",0,'1b Historical level tables'!BA118)-(IF('1b Historical level tables'!BA99="-",0,'1b Historical level tables'!BA99)))*'1c Consumption adjusted levels'!$C$8/4.2)+IF('1b Historical level tables'!BA99="-",0,'1b Historical level tables'!BA99)</f>
        <v>98.287371819960867</v>
      </c>
      <c r="BB125" s="204">
        <f>((IF('1b Historical level tables'!BB118="-",0,'1b Historical level tables'!BB118)-(IF('1b Historical level tables'!BB99="-",0,'1b Historical level tables'!BB99)))*'1c Consumption adjusted levels'!$C$8/4.2)+IF('1b Historical level tables'!BB99="-",0,'1b Historical level tables'!BB99)</f>
        <v>99.839277690802362</v>
      </c>
      <c r="BC125" s="204">
        <f>((IF('1b Historical level tables'!BC118="-",0,'1b Historical level tables'!BC118)-(IF('1b Historical level tables'!BC99="-",0,'1b Historical level tables'!BC99)))*'1c Consumption adjusted levels'!$C$8/4.2)+IF('1b Historical level tables'!BC99="-",0,'1b Historical level tables'!BC99)</f>
        <v>0</v>
      </c>
      <c r="BD125" s="204">
        <f>((IF('1b Historical level tables'!BD118="-",0,'1b Historical level tables'!BD118)-(IF('1b Historical level tables'!BD99="-",0,'1b Historical level tables'!BD99)))*'1c Consumption adjusted levels'!$C$8/4.2)+IF('1b Historical level tables'!BD99="-",0,'1b Historical level tables'!BD99)</f>
        <v>0</v>
      </c>
      <c r="BE125" s="204">
        <f>((IF('1b Historical level tables'!BE118="-",0,'1b Historical level tables'!BE118)-(IF('1b Historical level tables'!BE99="-",0,'1b Historical level tables'!BE99)))*'1c Consumption adjusted levels'!$C$8/$D$8)+IF('1b Historical level tables'!BE99="-",0,'1b Historical level tables'!BE99)</f>
        <v>0</v>
      </c>
      <c r="BF125" s="204">
        <f>((IF('1b Historical level tables'!BF118="-",0,'1b Historical level tables'!BF118)-(IF('1b Historical level tables'!BF99="-",0,'1b Historical level tables'!BF99)))*'1c Consumption adjusted levels'!$C$8/$D$8)+IF('1b Historical level tables'!BF99="-",0,'1b Historical level tables'!BF99)</f>
        <v>0</v>
      </c>
      <c r="BH125" s="174" t="s">
        <v>205</v>
      </c>
      <c r="BI125" s="204">
        <f>((IF('1b Historical level tables'!BI118="-",0,'1b Historical level tables'!BI118)-(IF('1b Historical level tables'!BI99="-",0,'1b Historical level tables'!BI99)))*'1c Consumption adjusted levels'!$C$9/12)+IF('1b Historical level tables'!BI99="-",0,'1b Historical level tables'!BI99)</f>
        <v>88.191366666666653</v>
      </c>
      <c r="BJ125" s="204">
        <f>((IF('1b Historical level tables'!BJ118="-",0,'1b Historical level tables'!BJ118)-(IF('1b Historical level tables'!BJ99="-",0,'1b Historical level tables'!BJ99)))*'1c Consumption adjusted levels'!$C$9/12)+IF('1b Historical level tables'!BJ99="-",0,'1b Historical level tables'!BJ99)</f>
        <v>89.313174657534248</v>
      </c>
      <c r="BK125" s="204">
        <f>((IF('1b Historical level tables'!BK118="-",0,'1b Historical level tables'!BK118)-(IF('1b Historical level tables'!BK99="-",0,'1b Historical level tables'!BK99)))*'1c Consumption adjusted levels'!$C$9/12)+IF('1b Historical level tables'!BK99="-",0,'1b Historical level tables'!BK99)</f>
        <v>90.60756849315068</v>
      </c>
      <c r="BL125" s="204">
        <f>((IF('1b Historical level tables'!BL118="-",0,'1b Historical level tables'!BL118)-(IF('1b Historical level tables'!BL99="-",0,'1b Historical level tables'!BL99)))*'1c Consumption adjusted levels'!$C$9/12)+IF('1b Historical level tables'!BL99="-",0,'1b Historical level tables'!BL99)</f>
        <v>91.384204794520542</v>
      </c>
      <c r="BM125" s="204">
        <f>((IF('1b Historical level tables'!BM118="-",0,'1b Historical level tables'!BM118)-(IF('1b Historical level tables'!BM99="-",0,'1b Historical level tables'!BM99)))*'1c Consumption adjusted levels'!$C$9/12)+IF('1b Historical level tables'!BM99="-",0,'1b Historical level tables'!BM99)</f>
        <v>92.419719863013711</v>
      </c>
      <c r="BN125" s="204">
        <f>((IF('1b Historical level tables'!BN118="-",0,'1b Historical level tables'!BN118)-(IF('1b Historical level tables'!BN99="-",0,'1b Historical level tables'!BN99)))*'1c Consumption adjusted levels'!$C$9/12)+IF('1b Historical level tables'!BN99="-",0,'1b Historical level tables'!BN99)</f>
        <v>93.110063242009105</v>
      </c>
      <c r="BO125" s="204">
        <f>((IF('1b Historical level tables'!BO118="-",0,'1b Historical level tables'!BO118)-(IF('1b Historical level tables'!BO99="-",0,'1b Historical level tables'!BO99)))*'1c Consumption adjusted levels'!$C$9/12)+IF('1b Historical level tables'!BO99="-",0,'1b Historical level tables'!BO99)</f>
        <v>93.627820776255717</v>
      </c>
      <c r="BP125" s="204">
        <f>((IF('1b Historical level tables'!BP118="-",0,'1b Historical level tables'!BP118)-(IF('1b Historical level tables'!BP99="-",0,'1b Historical level tables'!BP99)))*'1c Consumption adjusted levels'!$C$9/12)+IF('1b Historical level tables'!BP99="-",0,'1b Historical level tables'!BP99)</f>
        <v>93.886699543378981</v>
      </c>
      <c r="BQ125" s="204">
        <f>((IF('1b Historical level tables'!BQ118="-",0,'1b Historical level tables'!BQ118)-(IF('1b Historical level tables'!BQ99="-",0,'1b Historical level tables'!BQ99)))*'1c Consumption adjusted levels'!$C$9/12)+IF('1b Historical level tables'!BQ99="-",0,'1b Historical level tables'!BQ99)</f>
        <v>94.404457077625565</v>
      </c>
      <c r="BR125" s="204">
        <f>((IF('1b Historical level tables'!BR118="-",0,'1b Historical level tables'!BR118)-(IF('1b Historical level tables'!BR99="-",0,'1b Historical level tables'!BR99)))*'1c Consumption adjusted levels'!$C$9/12)+IF('1b Historical level tables'!BR99="-",0,'1b Historical level tables'!BR99)</f>
        <v>96.13031552511417</v>
      </c>
      <c r="BS125" s="204">
        <f>((IF('1b Historical level tables'!BS118="-",0,'1b Historical level tables'!BS118)-(IF('1b Historical level tables'!BS99="-",0,'1b Historical level tables'!BS99)))*'1c Consumption adjusted levels'!$C$9/12)+IF('1b Historical level tables'!BS99="-",0,'1b Historical level tables'!BS99)</f>
        <v>98.977981963470313</v>
      </c>
      <c r="BT125" s="172"/>
      <c r="BU125" s="204">
        <f>((IF('1b Historical level tables'!BU118="-",0,'1b Historical level tables'!BU118)-(IF('1b Historical level tables'!BU99="-",0,'1b Historical level tables'!BU99)))*'1c Consumption adjusted levels'!$C$9/12)+IF('1b Historical level tables'!BU99="-",0,'1b Historical level tables'!BU99)</f>
        <v>103.98297146118722</v>
      </c>
      <c r="BV125" s="204">
        <f>((IF('1b Historical level tables'!BV118="-",0,'1b Historical level tables'!BV118)-(IF('1b Historical level tables'!BV99="-",0,'1b Historical level tables'!BV99)))*'1c Consumption adjusted levels'!$C$9/12)+IF('1b Historical level tables'!BV99="-",0,'1b Historical level tables'!BV99)</f>
        <v>103.98297146118722</v>
      </c>
      <c r="BW125" s="204">
        <f>((IF('1b Historical level tables'!BW118="-",0,'1b Historical level tables'!BW118)-(IF('1b Historical level tables'!BW99="-",0,'1b Historical level tables'!BW99)))*'1c Consumption adjusted levels'!$C$9/12)+IF('1b Historical level tables'!BW99="-",0,'1b Historical level tables'!BW99)</f>
        <v>108.12503173515982</v>
      </c>
      <c r="BX125" s="204">
        <f>((IF('1b Historical level tables'!BX118="-",0,'1b Historical level tables'!BX118)-(IF('1b Historical level tables'!BX99="-",0,'1b Historical level tables'!BX99)))*'1c Consumption adjusted levels'!$C$9/12)+IF('1b Historical level tables'!BX99="-",0,'1b Historical level tables'!BX99)</f>
        <v>108.12503173515982</v>
      </c>
      <c r="BY125" s="204">
        <f>((IF('1b Historical level tables'!BY118="-",0,'1b Historical level tables'!BY118)-(IF('1b Historical level tables'!BY99="-",0,'1b Historical level tables'!BY99)))*'1c Consumption adjusted levels'!$C$9/12)+IF('1b Historical level tables'!BY99="-",0,'1b Historical level tables'!BY99)</f>
        <v>111.66304155251142</v>
      </c>
      <c r="BZ125" s="204">
        <f>((IF('1b Historical level tables'!BZ118="-",0,'1b Historical level tables'!BZ118)-(IF('1b Historical level tables'!BZ99="-",0,'1b Historical level tables'!BZ99)))*'1c Consumption adjusted levels'!$C$9/12)+IF('1b Historical level tables'!BZ99="-",0,'1b Historical level tables'!BZ99)</f>
        <v>111.66304155251142</v>
      </c>
      <c r="CA125" s="204">
        <f>((IF('1b Historical level tables'!CA118="-",0,'1b Historical level tables'!CA118)-(IF('1b Historical level tables'!CA99="-",0,'1b Historical level tables'!CA99)))*'1c Consumption adjusted levels'!$C$9/12)+IF('1b Historical level tables'!CA99="-",0,'1b Historical level tables'!CA99)</f>
        <v>112.61226369863016</v>
      </c>
      <c r="CB125" s="204">
        <f>((IF('1b Historical level tables'!CB118="-",0,'1b Historical level tables'!CB118)-(IF('1b Historical level tables'!CB99="-",0,'1b Historical level tables'!CB99)))*'1c Consumption adjusted levels'!$C$9/12)+IF('1b Historical level tables'!CB99="-",0,'1b Historical level tables'!CB99)</f>
        <v>112.61226369863016</v>
      </c>
      <c r="CC125" s="204">
        <f>((IF('1b Historical level tables'!CC118="-",0,'1b Historical level tables'!CC118)-(IF('1b Historical level tables'!CC99="-",0,'1b Historical level tables'!CC99)))*'1c Consumption adjusted levels'!$C$9/12)+IF('1b Historical level tables'!CC99="-",0,'1b Historical level tables'!CC99)</f>
        <v>114.76958675799084</v>
      </c>
      <c r="CD125" s="204">
        <f>((IF('1b Historical level tables'!CD118="-",0,'1b Historical level tables'!CD118)-(IF('1b Historical level tables'!CD99="-",0,'1b Historical level tables'!CD99)))*'1c Consumption adjusted levels'!$C$9/12)+IF('1b Historical level tables'!CD99="-",0,'1b Historical level tables'!CD99)</f>
        <v>114.76958675799084</v>
      </c>
      <c r="CE125" s="204">
        <f>((IF('1b Historical level tables'!CE118="-",0,'1b Historical level tables'!CE118)-(IF('1b Historical level tables'!CE99="-",0,'1b Historical level tables'!CE99)))*'1c Consumption adjusted levels'!$C$9/12)+IF('1b Historical level tables'!CE99="-",0,'1b Historical level tables'!CE99)</f>
        <v>116.58173812785391</v>
      </c>
      <c r="CF125" s="204">
        <f>((IF('1b Historical level tables'!CF118="-",0,'1b Historical level tables'!CF118)-(IF('1b Historical level tables'!CF99="-",0,'1b Historical level tables'!CF99)))*'1c Consumption adjusted levels'!$C$9/12)+IF('1b Historical level tables'!CF99="-",0,'1b Historical level tables'!CF99)</f>
        <v>0</v>
      </c>
      <c r="CG125" s="204">
        <f>((IF('1b Historical level tables'!CG118="-",0,'1b Historical level tables'!CG118)-(IF('1b Historical level tables'!CG99="-",0,'1b Historical level tables'!CG99)))*'1c Consumption adjusted levels'!$C$9/12)+IF('1b Historical level tables'!CG99="-",0,'1b Historical level tables'!CG99)</f>
        <v>0</v>
      </c>
      <c r="CH125" s="204">
        <f>((IF('1b Historical level tables'!CH118="-",0,'1b Historical level tables'!CH118)-(IF('1b Historical level tables'!CH99="-",0,'1b Historical level tables'!CH99)))*'1c Consumption adjusted levels'!$C$9/$D$9)+IF('1b Historical level tables'!CH99="-",0,'1b Historical level tables'!CH99)</f>
        <v>0</v>
      </c>
      <c r="CI125" s="204">
        <f>((IF('1b Historical level tables'!CI118="-",0,'1b Historical level tables'!CI118)-(IF('1b Historical level tables'!CI99="-",0,'1b Historical level tables'!CI99)))*'1c Consumption adjusted levels'!$C$9/$D$9)+IF('1b Historical level tables'!CI99="-",0,'1b Historical level tables'!CI99)</f>
        <v>0</v>
      </c>
      <c r="CJ125" s="144"/>
      <c r="CK125" s="174" t="s">
        <v>205</v>
      </c>
      <c r="CL125" s="204">
        <f t="shared" si="223"/>
        <v>161.47482473118276</v>
      </c>
      <c r="CM125" s="204">
        <f t="shared" si="224"/>
        <v>163.52880978157947</v>
      </c>
      <c r="CN125" s="204">
        <f t="shared" si="225"/>
        <v>165.89879253203711</v>
      </c>
      <c r="CO125" s="204">
        <f t="shared" si="226"/>
        <v>167.32078218231172</v>
      </c>
      <c r="CP125" s="204">
        <f t="shared" si="227"/>
        <v>169.21676838267786</v>
      </c>
      <c r="CQ125" s="204">
        <f t="shared" si="228"/>
        <v>170.48075918292193</v>
      </c>
      <c r="CR125" s="204">
        <f t="shared" si="229"/>
        <v>171.42875228310504</v>
      </c>
      <c r="CS125" s="204">
        <f t="shared" si="230"/>
        <v>171.90274883319654</v>
      </c>
      <c r="CT125" s="204">
        <f t="shared" si="231"/>
        <v>172.85074193337965</v>
      </c>
      <c r="CU125" s="204">
        <f t="shared" si="232"/>
        <v>176.01071893398984</v>
      </c>
      <c r="CV125" s="204">
        <f t="shared" si="233"/>
        <v>181.22468098499672</v>
      </c>
      <c r="CW125" s="172"/>
      <c r="CX125" s="204">
        <f t="shared" si="209"/>
        <v>190.3886142867664</v>
      </c>
      <c r="CY125" s="204">
        <f t="shared" si="210"/>
        <v>190.3886142867664</v>
      </c>
      <c r="CZ125" s="204">
        <f t="shared" si="211"/>
        <v>197.97255908823092</v>
      </c>
      <c r="DA125" s="204">
        <f t="shared" si="212"/>
        <v>197.97255908823092</v>
      </c>
      <c r="DB125" s="204">
        <f t="shared" si="213"/>
        <v>204.45051193948194</v>
      </c>
      <c r="DC125" s="204">
        <f t="shared" si="214"/>
        <v>204.45051193948194</v>
      </c>
      <c r="DD125" s="204">
        <f t="shared" si="215"/>
        <v>206.18849928981754</v>
      </c>
      <c r="DE125" s="204">
        <f t="shared" si="216"/>
        <v>206.18849928981754</v>
      </c>
      <c r="DF125" s="204">
        <f t="shared" si="217"/>
        <v>210.13847054058033</v>
      </c>
      <c r="DG125" s="204">
        <f t="shared" si="218"/>
        <v>210.13847054058033</v>
      </c>
      <c r="DH125" s="204">
        <f t="shared" si="219"/>
        <v>213.45644639122116</v>
      </c>
      <c r="DI125" s="204">
        <f t="shared" si="220"/>
        <v>0</v>
      </c>
      <c r="DJ125" s="204">
        <f t="shared" si="221"/>
        <v>0</v>
      </c>
      <c r="DK125" s="204">
        <f t="shared" si="222"/>
        <v>0</v>
      </c>
      <c r="DL125" s="204">
        <f t="shared" si="222"/>
        <v>0</v>
      </c>
    </row>
    <row r="126" spans="2:116" s="158" customFormat="1" ht="10.5" customHeight="1">
      <c r="B126" s="174" t="s">
        <v>206</v>
      </c>
      <c r="C126" s="204">
        <f>((IF('1b Historical level tables'!C119="-",0,'1b Historical level tables'!C119)-(IF('1b Historical level tables'!C100="-",0,'1b Historical level tables'!C100)))*'1c Consumption adjusted levels'!$C$7/3.1)+IF('1b Historical level tables'!C100="-",0,'1b Historical level tables'!C100)</f>
        <v>0</v>
      </c>
      <c r="D126" s="204">
        <f>((IF('1b Historical level tables'!D119="-",0,'1b Historical level tables'!D119)-(IF('1b Historical level tables'!D100="-",0,'1b Historical level tables'!D100)))*'1c Consumption adjusted levels'!$C$7/3.1)+IF('1b Historical level tables'!D100="-",0,'1b Historical level tables'!D100)</f>
        <v>-0.1823530679916732</v>
      </c>
      <c r="E126" s="204">
        <f>((IF('1b Historical level tables'!E119="-",0,'1b Historical level tables'!E119)-(IF('1b Historical level tables'!E100="-",0,'1b Historical level tables'!E100)))*'1c Consumption adjusted levels'!$C$7/3.1)+IF('1b Historical level tables'!E100="-",0,'1b Historical level tables'!E100)</f>
        <v>2.294291555592245</v>
      </c>
      <c r="F126" s="204">
        <f>((IF('1b Historical level tables'!F119="-",0,'1b Historical level tables'!F119)-(IF('1b Historical level tables'!F100="-",0,'1b Historical level tables'!F100)))*'1c Consumption adjusted levels'!$C$7/3.1)+IF('1b Historical level tables'!F100="-",0,'1b Historical level tables'!F100)</f>
        <v>2.3668622021800139</v>
      </c>
      <c r="G126" s="204">
        <f>((IF('1b Historical level tables'!G119="-",0,'1b Historical level tables'!G119)-(IF('1b Historical level tables'!G100="-",0,'1b Historical level tables'!G100)))*'1c Consumption adjusted levels'!$C$7/3.1)+IF('1b Historical level tables'!G100="-",0,'1b Historical level tables'!G100)</f>
        <v>4.6896917726224974</v>
      </c>
      <c r="H126" s="204">
        <f>((IF('1b Historical level tables'!H119="-",0,'1b Historical level tables'!H119)-(IF('1b Historical level tables'!H100="-",0,'1b Historical level tables'!H100)))*'1c Consumption adjusted levels'!$C$7/3.1)+IF('1b Historical level tables'!H100="-",0,'1b Historical level tables'!H100)</f>
        <v>4.5580956890654498</v>
      </c>
      <c r="I126" s="204">
        <f>((IF('1b Historical level tables'!I119="-",0,'1b Historical level tables'!I119)-(IF('1b Historical level tables'!I100="-",0,'1b Historical level tables'!I100)))*'1c Consumption adjusted levels'!$C$7/3.1)+IF('1b Historical level tables'!I100="-",0,'1b Historical level tables'!I100)</f>
        <v>6.8098963174451459</v>
      </c>
      <c r="J126" s="204">
        <f>((IF('1b Historical level tables'!J119="-",0,'1b Historical level tables'!J119)-(IF('1b Historical level tables'!J100="-",0,'1b Historical level tables'!J100)))*'1c Consumption adjusted levels'!$C$7/3.1)+IF('1b Historical level tables'!J100="-",0,'1b Historical level tables'!J100)</f>
        <v>5.9669664784491765</v>
      </c>
      <c r="K126" s="204">
        <f>((IF('1b Historical level tables'!K119="-",0,'1b Historical level tables'!K119)-(IF('1b Historical level tables'!K100="-",0,'1b Historical level tables'!K100)))*'1c Consumption adjusted levels'!$C$7/3.1)+IF('1b Historical level tables'!K100="-",0,'1b Historical level tables'!K100)</f>
        <v>5.612121151781384</v>
      </c>
      <c r="L126" s="204">
        <f>((IF('1b Historical level tables'!L119="-",0,'1b Historical level tables'!L119)-(IF('1b Historical level tables'!L100="-",0,'1b Historical level tables'!L100)))*'1c Consumption adjusted levels'!$C$7/3.1)+IF('1b Historical level tables'!L100="-",0,'1b Historical level tables'!L100)</f>
        <v>6.0188983914214633</v>
      </c>
      <c r="M126" s="204">
        <f>((IF('1b Historical level tables'!M119="-",0,'1b Historical level tables'!M119)-(IF('1b Historical level tables'!M100="-",0,'1b Historical level tables'!M100)))*'1c Consumption adjusted levels'!$C$7/3.1)+IF('1b Historical level tables'!M100="-",0,'1b Historical level tables'!M100)</f>
        <v>5.8456877049887463</v>
      </c>
      <c r="N126" s="172"/>
      <c r="O126" s="204">
        <f>((IF('1b Historical level tables'!O119="-",0,'1b Historical level tables'!O119)-(IF('1b Historical level tables'!O100="-",0,'1b Historical level tables'!O100)))*'1c Consumption adjusted levels'!$C$7/3.1)+IF('1b Historical level tables'!O100="-",0,'1b Historical level tables'!O100)</f>
        <v>5.6665133950675379</v>
      </c>
      <c r="P126" s="204">
        <f>((IF('1b Historical level tables'!P119="-",0,'1b Historical level tables'!P119)-(IF('1b Historical level tables'!P100="-",0,'1b Historical level tables'!P100)))*'1c Consumption adjusted levels'!$C$7/3.1)+IF('1b Historical level tables'!P100="-",0,'1b Historical level tables'!P100)</f>
        <v>5.6665133950675379</v>
      </c>
      <c r="Q126" s="204">
        <f>((IF('1b Historical level tables'!Q119="-",0,'1b Historical level tables'!Q119)-(IF('1b Historical level tables'!Q100="-",0,'1b Historical level tables'!Q100)))*'1c Consumption adjusted levels'!$C$7/3.1)+IF('1b Historical level tables'!Q100="-",0,'1b Historical level tables'!Q100)</f>
        <v>6.5004155040359652</v>
      </c>
      <c r="R126" s="204">
        <f>((IF('1b Historical level tables'!R119="-",0,'1b Historical level tables'!R119)-(IF('1b Historical level tables'!R100="-",0,'1b Historical level tables'!R100)))*'1c Consumption adjusted levels'!$C$7/3.1)+IF('1b Historical level tables'!R100="-",0,'1b Historical level tables'!R100)</f>
        <v>6.5004155040359652</v>
      </c>
      <c r="S126" s="204">
        <f>((IF('1b Historical level tables'!S119="-",0,'1b Historical level tables'!S119)-(IF('1b Historical level tables'!S100="-",0,'1b Historical level tables'!S100)))*'1c Consumption adjusted levels'!$C$7/3.1)+IF('1b Historical level tables'!S100="-",0,'1b Historical level tables'!S100)</f>
        <v>5.7848871046879022</v>
      </c>
      <c r="T126" s="204">
        <f>((IF('1b Historical level tables'!T119="-",0,'1b Historical level tables'!T119)-(IF('1b Historical level tables'!T100="-",0,'1b Historical level tables'!T100)))*'1c Consumption adjusted levels'!$C$7/3.1)+IF('1b Historical level tables'!T100="-",0,'1b Historical level tables'!T100)</f>
        <v>5.7848871046879022</v>
      </c>
      <c r="U126" s="204">
        <f>((IF('1b Historical level tables'!U119="-",0,'1b Historical level tables'!U119)-(IF('1b Historical level tables'!U100="-",0,'1b Historical level tables'!U100)))*'1c Consumption adjusted levels'!$C$7/3.1)+IF('1b Historical level tables'!U100="-",0,'1b Historical level tables'!U100)</f>
        <v>6.4908313618945304</v>
      </c>
      <c r="V126" s="204">
        <f>((IF('1b Historical level tables'!V119="-",0,'1b Historical level tables'!V119)-(IF('1b Historical level tables'!V100="-",0,'1b Historical level tables'!V100)))*'1c Consumption adjusted levels'!$C$7/3.1)+IF('1b Historical level tables'!V100="-",0,'1b Historical level tables'!V100)</f>
        <v>6.4908313618945304</v>
      </c>
      <c r="W126" s="204">
        <f>((IF('1b Historical level tables'!W119="-",0,'1b Historical level tables'!W119)-(IF('1b Historical level tables'!W100="-",0,'1b Historical level tables'!W100)))*'1c Consumption adjusted levels'!$C$7/3.1)+IF('1b Historical level tables'!W100="-",0,'1b Historical level tables'!W100)</f>
        <v>5.5477467722158949</v>
      </c>
      <c r="X126" s="204">
        <f>((IF('1b Historical level tables'!X119="-",0,'1b Historical level tables'!X119)-(IF('1b Historical level tables'!X100="-",0,'1b Historical level tables'!X100)))*'1c Consumption adjusted levels'!$C$7/3.1)+IF('1b Historical level tables'!X100="-",0,'1b Historical level tables'!X100)</f>
        <v>5.5477467722158949</v>
      </c>
      <c r="Y126" s="204">
        <f>((IF('1b Historical level tables'!Y119="-",0,'1b Historical level tables'!Y119)-(IF('1b Historical level tables'!Y100="-",0,'1b Historical level tables'!Y100)))*'1c Consumption adjusted levels'!$C$7/3.1)+IF('1b Historical level tables'!Y100="-",0,'1b Historical level tables'!Y100)</f>
        <v>5.177021494475472</v>
      </c>
      <c r="Z126" s="204">
        <f>((IF('1b Historical level tables'!Z119="-",0,'1b Historical level tables'!Z119)-(IF('1b Historical level tables'!Z100="-",0,'1b Historical level tables'!Z100)))*'1c Consumption adjusted levels'!$C$7/3.1)+IF('1b Historical level tables'!Z100="-",0,'1b Historical level tables'!Z100)</f>
        <v>0.10390263632931142</v>
      </c>
      <c r="AA126" s="204">
        <f>((IF('1b Historical level tables'!AA119="-",0,'1b Historical level tables'!AA119)-(IF('1b Historical level tables'!AA100="-",0,'1b Historical level tables'!AA100)))*'1c Consumption adjusted levels'!$C$7/3.1)+IF('1b Historical level tables'!AA100="-",0,'1b Historical level tables'!AA100)</f>
        <v>-3.1599999999999997</v>
      </c>
      <c r="AB126" s="204">
        <f>((IF('1b Historical level tables'!AB119="-",0,'1b Historical level tables'!AB119)-(IF('1b Historical level tables'!AB100="-",0,'1b Historical level tables'!AB100)))*'1c Consumption adjusted levels'!$C$7/$D$7)+IF('1b Historical level tables'!AB100="-",0,'1b Historical level tables'!AB100)</f>
        <v>-3.1599999999999997</v>
      </c>
      <c r="AC126" s="204">
        <f>((IF('1b Historical level tables'!AC119="-",0,'1b Historical level tables'!AC119)-(IF('1b Historical level tables'!AC100="-",0,'1b Historical level tables'!AC100)))*'1c Consumption adjusted levels'!$C$7/$D$7)+IF('1b Historical level tables'!AC100="-",0,'1b Historical level tables'!AC100)</f>
        <v>-5.2275331950000004</v>
      </c>
      <c r="AD126" s="144"/>
      <c r="AE126" s="174" t="s">
        <v>206</v>
      </c>
      <c r="AF126" s="204">
        <f>((IF('1b Historical level tables'!AF119="-",0,'1b Historical level tables'!AF119)-(IF('1b Historical level tables'!AF100="-",0,'1b Historical level tables'!AF100)))*'1c Consumption adjusted levels'!$C$8/4.2)+IF('1b Historical level tables'!AF100="-",0,'1b Historical level tables'!AF100)</f>
        <v>0</v>
      </c>
      <c r="AG126" s="204">
        <f>((IF('1b Historical level tables'!AG119="-",0,'1b Historical level tables'!AG119)-(IF('1b Historical level tables'!AG100="-",0,'1b Historical level tables'!AG100)))*'1c Consumption adjusted levels'!$C$8/4.2)+IF('1b Historical level tables'!AG100="-",0,'1b Historical level tables'!AG100)</f>
        <v>-0.185745052143304</v>
      </c>
      <c r="AH126" s="204">
        <f>((IF('1b Historical level tables'!AH119="-",0,'1b Historical level tables'!AH119)-(IF('1b Historical level tables'!AH100="-",0,'1b Historical level tables'!AH100)))*'1c Consumption adjusted levels'!$C$8/4.2)+IF('1b Historical level tables'!AH100="-",0,'1b Historical level tables'!AH100)</f>
        <v>2.3369681098257318</v>
      </c>
      <c r="AI126" s="204">
        <f>((IF('1b Historical level tables'!AI119="-",0,'1b Historical level tables'!AI119)-(IF('1b Historical level tables'!AI100="-",0,'1b Historical level tables'!AI100)))*'1c Consumption adjusted levels'!$C$8/4.2)+IF('1b Historical level tables'!AI100="-",0,'1b Historical level tables'!AI100)</f>
        <v>2.4108886568336598</v>
      </c>
      <c r="AJ126" s="204">
        <f>((IF('1b Historical level tables'!AJ119="-",0,'1b Historical level tables'!AJ119)-(IF('1b Historical level tables'!AJ100="-",0,'1b Historical level tables'!AJ100)))*'1c Consumption adjusted levels'!$C$8/4.2)+IF('1b Historical level tables'!AJ100="-",0,'1b Historical level tables'!AJ100)</f>
        <v>4.7769256225596726</v>
      </c>
      <c r="AK126" s="204">
        <f>((IF('1b Historical level tables'!AK119="-",0,'1b Historical level tables'!AK119)-(IF('1b Historical level tables'!AK100="-",0,'1b Historical level tables'!AK100)))*'1c Consumption adjusted levels'!$C$8/4.2)+IF('1b Historical level tables'!AK100="-",0,'1b Historical level tables'!AK100)</f>
        <v>4.6428816951864587</v>
      </c>
      <c r="AL126" s="204">
        <f>((IF('1b Historical level tables'!AL119="-",0,'1b Historical level tables'!AL119)-(IF('1b Historical level tables'!AL100="-",0,'1b Historical level tables'!AL100)))*'1c Consumption adjusted levels'!$C$8/4.2)+IF('1b Historical level tables'!AL100="-",0,'1b Historical level tables'!AL100)</f>
        <v>6.9365684959690519</v>
      </c>
      <c r="AM126" s="204">
        <f>((IF('1b Historical level tables'!AM119="-",0,'1b Historical level tables'!AM119)-(IF('1b Historical level tables'!AM100="-",0,'1b Historical level tables'!AM100)))*'1c Consumption adjusted levels'!$C$8/4.2)+IF('1b Historical level tables'!AM100="-",0,'1b Historical level tables'!AM100)</f>
        <v>6.0779591584798531</v>
      </c>
      <c r="AN126" s="204">
        <f>((IF('1b Historical level tables'!AN119="-",0,'1b Historical level tables'!AN119)-(IF('1b Historical level tables'!AN100="-",0,'1b Historical level tables'!AN100)))*'1c Consumption adjusted levels'!$C$8/4.2)+IF('1b Historical level tables'!AN100="-",0,'1b Historical level tables'!AN100)</f>
        <v>5.7165132863011268</v>
      </c>
      <c r="AO126" s="204">
        <f>((IF('1b Historical level tables'!AO119="-",0,'1b Historical level tables'!AO119)-(IF('1b Historical level tables'!AO100="-",0,'1b Historical level tables'!AO100)))*'1c Consumption adjusted levels'!$C$8/4.2)+IF('1b Historical level tables'!AO100="-",0,'1b Historical level tables'!AO100)</f>
        <v>6.1308570668571303</v>
      </c>
      <c r="AP126" s="204">
        <f>((IF('1b Historical level tables'!AP119="-",0,'1b Historical level tables'!AP119)-(IF('1b Historical level tables'!AP100="-",0,'1b Historical level tables'!AP100)))*'1c Consumption adjusted levels'!$C$8/4.2)+IF('1b Historical level tables'!AP100="-",0,'1b Historical level tables'!AP100)</f>
        <v>5.9544244554535677</v>
      </c>
      <c r="AQ126" s="172"/>
      <c r="AR126" s="204">
        <f>((IF('1b Historical level tables'!AR119="-",0,'1b Historical level tables'!AR119)-(IF('1b Historical level tables'!AR100="-",0,'1b Historical level tables'!AR100)))*'1c Consumption adjusted levels'!$C$8/4.2)+IF('1b Historical level tables'!AR100="-",0,'1b Historical level tables'!AR100)</f>
        <v>5.7719172900650735</v>
      </c>
      <c r="AS126" s="204">
        <f>((IF('1b Historical level tables'!AS119="-",0,'1b Historical level tables'!AS119)-(IF('1b Historical level tables'!AS100="-",0,'1b Historical level tables'!AS100)))*'1c Consumption adjusted levels'!$C$8/4.2)+IF('1b Historical level tables'!AS100="-",0,'1b Historical level tables'!AS100)</f>
        <v>5.7719172900650735</v>
      </c>
      <c r="AT126" s="204">
        <f>((IF('1b Historical level tables'!AT119="-",0,'1b Historical level tables'!AT119)-(IF('1b Historical level tables'!AT100="-",0,'1b Historical level tables'!AT100)))*'1c Consumption adjusted levels'!$C$8/4.2)+IF('1b Historical level tables'!AT100="-",0,'1b Historical level tables'!AT100)</f>
        <v>6.6213309710009192</v>
      </c>
      <c r="AU126" s="204">
        <f>((IF('1b Historical level tables'!AU119="-",0,'1b Historical level tables'!AU119)-(IF('1b Historical level tables'!AU100="-",0,'1b Historical level tables'!AU100)))*'1c Consumption adjusted levels'!$C$8/4.2)+IF('1b Historical level tables'!AU100="-",0,'1b Historical level tables'!AU100)</f>
        <v>6.6213309710009192</v>
      </c>
      <c r="AV126" s="204">
        <f>((IF('1b Historical level tables'!AV119="-",0,'1b Historical level tables'!AV119)-(IF('1b Historical level tables'!AV100="-",0,'1b Historical level tables'!AV100)))*'1c Consumption adjusted levels'!$C$8/4.2)+IF('1b Historical level tables'!AV100="-",0,'1b Historical level tables'!AV100)</f>
        <v>5.8924928916054595</v>
      </c>
      <c r="AW126" s="204">
        <f>((IF('1b Historical level tables'!AW119="-",0,'1b Historical level tables'!AW119)-(IF('1b Historical level tables'!AW100="-",0,'1b Historical level tables'!AW100)))*'1c Consumption adjusted levels'!$C$8/4.2)+IF('1b Historical level tables'!AW100="-",0,'1b Historical level tables'!AW100)</f>
        <v>5.8924928916054595</v>
      </c>
      <c r="AX126" s="204">
        <f>((IF('1b Historical level tables'!AX119="-",0,'1b Historical level tables'!AX119)-(IF('1b Historical level tables'!AX100="-",0,'1b Historical level tables'!AX100)))*'1c Consumption adjusted levels'!$C$8/4.2)+IF('1b Historical level tables'!AX100="-",0,'1b Historical level tables'!AX100)</f>
        <v>6.6115685524059611</v>
      </c>
      <c r="AY126" s="204">
        <f>((IF('1b Historical level tables'!AY119="-",0,'1b Historical level tables'!AY119)-(IF('1b Historical level tables'!AY100="-",0,'1b Historical level tables'!AY100)))*'1c Consumption adjusted levels'!$C$8/4.2)+IF('1b Historical level tables'!AY100="-",0,'1b Historical level tables'!AY100)</f>
        <v>6.6115685524059611</v>
      </c>
      <c r="AZ126" s="204">
        <f>((IF('1b Historical level tables'!AZ119="-",0,'1b Historical level tables'!AZ119)-(IF('1b Historical level tables'!AZ100="-",0,'1b Historical level tables'!AZ100)))*'1c Consumption adjusted levels'!$C$8/4.2)+IF('1b Historical level tables'!AZ100="-",0,'1b Historical level tables'!AZ100)</f>
        <v>5.6601324932214183</v>
      </c>
      <c r="BA126" s="204">
        <f>((IF('1b Historical level tables'!BA119="-",0,'1b Historical level tables'!BA119)-(IF('1b Historical level tables'!BA100="-",0,'1b Historical level tables'!BA100)))*'1c Consumption adjusted levels'!$C$8/4.2)+IF('1b Historical level tables'!BA100="-",0,'1b Historical level tables'!BA100)</f>
        <v>5.6601324932214183</v>
      </c>
      <c r="BB126" s="204">
        <f>((IF('1b Historical level tables'!BB119="-",0,'1b Historical level tables'!BB119)-(IF('1b Historical level tables'!BB100="-",0,'1b Historical level tables'!BB100)))*'1c Consumption adjusted levels'!$C$8/4.2)+IF('1b Historical level tables'!BB100="-",0,'1b Historical level tables'!BB100)</f>
        <v>5.29807385532244</v>
      </c>
      <c r="BC126" s="204">
        <f>((IF('1b Historical level tables'!BC119="-",0,'1b Historical level tables'!BC119)-(IF('1b Historical level tables'!BC100="-",0,'1b Historical level tables'!BC100)))*'1c Consumption adjusted levels'!$C$8/4.2)+IF('1b Historical level tables'!BC100="-",0,'1b Historical level tables'!BC100)</f>
        <v>0.10390263632931142</v>
      </c>
      <c r="BD126" s="204">
        <f>((IF('1b Historical level tables'!BD119="-",0,'1b Historical level tables'!BD119)-(IF('1b Historical level tables'!BD100="-",0,'1b Historical level tables'!BD100)))*'1c Consumption adjusted levels'!$C$8/4.2)+IF('1b Historical level tables'!BD100="-",0,'1b Historical level tables'!BD100)</f>
        <v>-3.1599999999999997</v>
      </c>
      <c r="BE126" s="204">
        <f>((IF('1b Historical level tables'!BE119="-",0,'1b Historical level tables'!BE119)-(IF('1b Historical level tables'!BE100="-",0,'1b Historical level tables'!BE100)))*'1c Consumption adjusted levels'!$C$8/$D$8)+IF('1b Historical level tables'!BE100="-",0,'1b Historical level tables'!BE100)</f>
        <v>-3.1599999999999997</v>
      </c>
      <c r="BF126" s="204">
        <f>((IF('1b Historical level tables'!BF119="-",0,'1b Historical level tables'!BF119)-(IF('1b Historical level tables'!BF100="-",0,'1b Historical level tables'!BF100)))*'1c Consumption adjusted levels'!$C$8/$D$8)+IF('1b Historical level tables'!BF100="-",0,'1b Historical level tables'!BF100)</f>
        <v>-5.2275331950000004</v>
      </c>
      <c r="BH126" s="174" t="s">
        <v>206</v>
      </c>
      <c r="BI126" s="204">
        <f>((IF('1b Historical level tables'!BI119="-",0,'1b Historical level tables'!BI119)-(IF('1b Historical level tables'!BI100="-",0,'1b Historical level tables'!BI100)))*'1c Consumption adjusted levels'!$C$9/12)+IF('1b Historical level tables'!BI100="-",0,'1b Historical level tables'!BI100)</f>
        <v>0</v>
      </c>
      <c r="BJ126" s="204">
        <f>((IF('1b Historical level tables'!BJ119="-",0,'1b Historical level tables'!BJ119)-(IF('1b Historical level tables'!BJ100="-",0,'1b Historical level tables'!BJ100)))*'1c Consumption adjusted levels'!$C$9/12)+IF('1b Historical level tables'!BJ100="-",0,'1b Historical level tables'!BJ100)</f>
        <v>-0.14648049803195351</v>
      </c>
      <c r="BK126" s="204">
        <f>((IF('1b Historical level tables'!BK119="-",0,'1b Historical level tables'!BK119)-(IF('1b Historical level tables'!BK100="-",0,'1b Historical level tables'!BK100)))*'1c Consumption adjusted levels'!$C$9/12)+IF('1b Historical level tables'!BK100="-",0,'1b Historical level tables'!BK100)</f>
        <v>1.8751575258600659</v>
      </c>
      <c r="BL126" s="204">
        <f>((IF('1b Historical level tables'!BL119="-",0,'1b Historical level tables'!BL119)-(IF('1b Historical level tables'!BL100="-",0,'1b Historical level tables'!BL100)))*'1c Consumption adjusted levels'!$C$9/12)+IF('1b Historical level tables'!BL100="-",0,'1b Historical level tables'!BL100)</f>
        <v>1.9399799445114683</v>
      </c>
      <c r="BM126" s="204">
        <f>((IF('1b Historical level tables'!BM119="-",0,'1b Historical level tables'!BM119)-(IF('1b Historical level tables'!BM100="-",0,'1b Historical level tables'!BM100)))*'1c Consumption adjusted levels'!$C$9/12)+IF('1b Historical level tables'!BM100="-",0,'1b Historical level tables'!BM100)</f>
        <v>3.8898088602067062</v>
      </c>
      <c r="BN126" s="204">
        <f>((IF('1b Historical level tables'!BN119="-",0,'1b Historical level tables'!BN119)-(IF('1b Historical level tables'!BN100="-",0,'1b Historical level tables'!BN100)))*'1c Consumption adjusted levels'!$C$9/12)+IF('1b Historical level tables'!BN100="-",0,'1b Historical level tables'!BN100)</f>
        <v>3.6401532150979952</v>
      </c>
      <c r="BO126" s="204">
        <f>((IF('1b Historical level tables'!BO119="-",0,'1b Historical level tables'!BO119)-(IF('1b Historical level tables'!BO100="-",0,'1b Historical level tables'!BO100)))*'1c Consumption adjusted levels'!$C$9/12)+IF('1b Historical level tables'!BO100="-",0,'1b Historical level tables'!BO100)</f>
        <v>5.327199364161836</v>
      </c>
      <c r="BP126" s="204">
        <f>((IF('1b Historical level tables'!BP119="-",0,'1b Historical level tables'!BP119)-(IF('1b Historical level tables'!BP100="-",0,'1b Historical level tables'!BP100)))*'1c Consumption adjusted levels'!$C$9/12)+IF('1b Historical level tables'!BP100="-",0,'1b Historical level tables'!BP100)</f>
        <v>4.623265174460272</v>
      </c>
      <c r="BQ126" s="204">
        <f>((IF('1b Historical level tables'!BQ119="-",0,'1b Historical level tables'!BQ119)-(IF('1b Historical level tables'!BQ100="-",0,'1b Historical level tables'!BQ100)))*'1c Consumption adjusted levels'!$C$9/12)+IF('1b Historical level tables'!BQ100="-",0,'1b Historical level tables'!BQ100)</f>
        <v>4.3618178717342344</v>
      </c>
      <c r="BR126" s="204">
        <f>((IF('1b Historical level tables'!BR119="-",0,'1b Historical level tables'!BR119)-(IF('1b Historical level tables'!BR100="-",0,'1b Historical level tables'!BR100)))*'1c Consumption adjusted levels'!$C$9/12)+IF('1b Historical level tables'!BR100="-",0,'1b Historical level tables'!BR100)</f>
        <v>-1.4951170673828702</v>
      </c>
      <c r="BS126" s="204">
        <f>((IF('1b Historical level tables'!BS119="-",0,'1b Historical level tables'!BS119)-(IF('1b Historical level tables'!BS100="-",0,'1b Historical level tables'!BS100)))*'1c Consumption adjusted levels'!$C$9/12)+IF('1b Historical level tables'!BS100="-",0,'1b Historical level tables'!BS100)</f>
        <v>-3.1073820432556643</v>
      </c>
      <c r="BT126" s="172"/>
      <c r="BU126" s="204">
        <f>((IF('1b Historical level tables'!BU119="-",0,'1b Historical level tables'!BU119)-(IF('1b Historical level tables'!BU100="-",0,'1b Historical level tables'!BU100)))*'1c Consumption adjusted levels'!$C$9/12)+IF('1b Historical level tables'!BU100="-",0,'1b Historical level tables'!BU100)</f>
        <v>-8.652490956627517</v>
      </c>
      <c r="BV126" s="204">
        <f>((IF('1b Historical level tables'!BV119="-",0,'1b Historical level tables'!BV119)-(IF('1b Historical level tables'!BV100="-",0,'1b Historical level tables'!BV100)))*'1c Consumption adjusted levels'!$C$9/12)+IF('1b Historical level tables'!BV100="-",0,'1b Historical level tables'!BV100)</f>
        <v>-8.652490956627517</v>
      </c>
      <c r="BW126" s="204">
        <f>((IF('1b Historical level tables'!BW119="-",0,'1b Historical level tables'!BW119)-(IF('1b Historical level tables'!BW100="-",0,'1b Historical level tables'!BW100)))*'1c Consumption adjusted levels'!$C$9/12)+IF('1b Historical level tables'!BW100="-",0,'1b Historical level tables'!BW100)</f>
        <v>-10.499257504375233</v>
      </c>
      <c r="BX126" s="204">
        <f>((IF('1b Historical level tables'!BX119="-",0,'1b Historical level tables'!BX119)-(IF('1b Historical level tables'!BX100="-",0,'1b Historical level tables'!BX100)))*'1c Consumption adjusted levels'!$C$9/12)+IF('1b Historical level tables'!BX100="-",0,'1b Historical level tables'!BX100)</f>
        <v>-10.499257504375233</v>
      </c>
      <c r="BY126" s="204">
        <f>((IF('1b Historical level tables'!BY119="-",0,'1b Historical level tables'!BY119)-(IF('1b Historical level tables'!BY100="-",0,'1b Historical level tables'!BY100)))*'1c Consumption adjusted levels'!$C$9/12)+IF('1b Historical level tables'!BY100="-",0,'1b Historical level tables'!BY100)</f>
        <v>-11.1369709144323</v>
      </c>
      <c r="BZ126" s="204">
        <f>((IF('1b Historical level tables'!BZ119="-",0,'1b Historical level tables'!BZ119)-(IF('1b Historical level tables'!BZ100="-",0,'1b Historical level tables'!BZ100)))*'1c Consumption adjusted levels'!$C$9/12)+IF('1b Historical level tables'!BZ100="-",0,'1b Historical level tables'!BZ100)</f>
        <v>-11.1369709144323</v>
      </c>
      <c r="CA126" s="204">
        <f>((IF('1b Historical level tables'!CA119="-",0,'1b Historical level tables'!CA119)-(IF('1b Historical level tables'!CA100="-",0,'1b Historical level tables'!CA100)))*'1c Consumption adjusted levels'!$C$9/12)+IF('1b Historical level tables'!CA100="-",0,'1b Historical level tables'!CA100)</f>
        <v>-15.196153067920964</v>
      </c>
      <c r="CB126" s="204">
        <f>((IF('1b Historical level tables'!CB119="-",0,'1b Historical level tables'!CB119)-(IF('1b Historical level tables'!CB100="-",0,'1b Historical level tables'!CB100)))*'1c Consumption adjusted levels'!$C$9/12)+IF('1b Historical level tables'!CB100="-",0,'1b Historical level tables'!CB100)</f>
        <v>-15.196153067920964</v>
      </c>
      <c r="CC126" s="204">
        <f>((IF('1b Historical level tables'!CC119="-",0,'1b Historical level tables'!CC119)-(IF('1b Historical level tables'!CC100="-",0,'1b Historical level tables'!CC100)))*'1c Consumption adjusted levels'!$C$9/12)+IF('1b Historical level tables'!CC100="-",0,'1b Historical level tables'!CC100)</f>
        <v>-29.028284102475261</v>
      </c>
      <c r="CD126" s="204">
        <f>((IF('1b Historical level tables'!CD119="-",0,'1b Historical level tables'!CD119)-(IF('1b Historical level tables'!CD100="-",0,'1b Historical level tables'!CD100)))*'1c Consumption adjusted levels'!$C$9/12)+IF('1b Historical level tables'!CD100="-",0,'1b Historical level tables'!CD100)</f>
        <v>-29.028284102475261</v>
      </c>
      <c r="CE126" s="204">
        <f>((IF('1b Historical level tables'!CE119="-",0,'1b Historical level tables'!CE119)-(IF('1b Historical level tables'!CE100="-",0,'1b Historical level tables'!CE100)))*'1c Consumption adjusted levels'!$C$9/12)+IF('1b Historical level tables'!CE100="-",0,'1b Historical level tables'!CE100)</f>
        <v>-32.198091268710002</v>
      </c>
      <c r="CF126" s="204">
        <f>((IF('1b Historical level tables'!CF119="-",0,'1b Historical level tables'!CF119)-(IF('1b Historical level tables'!CF100="-",0,'1b Historical level tables'!CF100)))*'1c Consumption adjusted levels'!$C$9/12)+IF('1b Historical level tables'!CF100="-",0,'1b Historical level tables'!CF100)</f>
        <v>-18.433633913574564</v>
      </c>
      <c r="CG126" s="204">
        <f>((IF('1b Historical level tables'!CG119="-",0,'1b Historical level tables'!CG119)-(IF('1b Historical level tables'!CG100="-",0,'1b Historical level tables'!CG100)))*'1c Consumption adjusted levels'!$C$9/12)+IF('1b Historical level tables'!CG100="-",0,'1b Historical level tables'!CG100)</f>
        <v>-6.450000000000002</v>
      </c>
      <c r="CH126" s="204">
        <f>((IF('1b Historical level tables'!CH119="-",0,'1b Historical level tables'!CH119)-(IF('1b Historical level tables'!CH100="-",0,'1b Historical level tables'!CH100)))*'1c Consumption adjusted levels'!$C$9/$D$9)+IF('1b Historical level tables'!CH100="-",0,'1b Historical level tables'!CH100)</f>
        <v>-6.450000000000002</v>
      </c>
      <c r="CI126" s="204">
        <f>((IF('1b Historical level tables'!CI119="-",0,'1b Historical level tables'!CI119)-(IF('1b Historical level tables'!CI100="-",0,'1b Historical level tables'!CI100)))*'1c Consumption adjusted levels'!$C$9/$D$9)+IF('1b Historical level tables'!CI100="-",0,'1b Historical level tables'!CI100)</f>
        <v>-8.9919152460000014</v>
      </c>
      <c r="CJ126" s="144"/>
      <c r="CK126" s="174" t="s">
        <v>206</v>
      </c>
      <c r="CL126" s="204">
        <f t="shared" si="223"/>
        <v>0</v>
      </c>
      <c r="CM126" s="204">
        <f t="shared" si="224"/>
        <v>-0.32883356602362668</v>
      </c>
      <c r="CN126" s="204">
        <f t="shared" si="225"/>
        <v>4.1694490814523109</v>
      </c>
      <c r="CO126" s="204">
        <f t="shared" si="226"/>
        <v>4.3068421466914817</v>
      </c>
      <c r="CP126" s="204">
        <f t="shared" si="227"/>
        <v>8.5795006328292036</v>
      </c>
      <c r="CQ126" s="204">
        <f t="shared" si="228"/>
        <v>8.1982489041634459</v>
      </c>
      <c r="CR126" s="204">
        <f t="shared" si="229"/>
        <v>12.137095681606983</v>
      </c>
      <c r="CS126" s="204">
        <f t="shared" si="230"/>
        <v>10.590231652909448</v>
      </c>
      <c r="CT126" s="204">
        <f t="shared" si="231"/>
        <v>9.9739390235156193</v>
      </c>
      <c r="CU126" s="204">
        <f t="shared" si="232"/>
        <v>4.5237813240385929</v>
      </c>
      <c r="CV126" s="204">
        <f t="shared" si="233"/>
        <v>2.7383056617330821</v>
      </c>
      <c r="CW126" s="172"/>
      <c r="CX126" s="204">
        <f t="shared" si="209"/>
        <v>-2.9859775615599791</v>
      </c>
      <c r="CY126" s="204">
        <f t="shared" si="210"/>
        <v>-2.9859775615599791</v>
      </c>
      <c r="CZ126" s="204">
        <f t="shared" si="211"/>
        <v>-3.998842000339268</v>
      </c>
      <c r="DA126" s="204">
        <f t="shared" si="212"/>
        <v>-3.998842000339268</v>
      </c>
      <c r="DB126" s="204">
        <f t="shared" si="213"/>
        <v>-5.3520838097443981</v>
      </c>
      <c r="DC126" s="204">
        <f t="shared" si="214"/>
        <v>-5.3520838097443981</v>
      </c>
      <c r="DD126" s="204">
        <f t="shared" si="215"/>
        <v>-8.7053217060264334</v>
      </c>
      <c r="DE126" s="204">
        <f t="shared" si="216"/>
        <v>-8.7053217060264334</v>
      </c>
      <c r="DF126" s="204">
        <f t="shared" si="217"/>
        <v>-23.480537330259367</v>
      </c>
      <c r="DG126" s="204">
        <f t="shared" si="218"/>
        <v>-23.480537330259367</v>
      </c>
      <c r="DH126" s="204">
        <f t="shared" si="219"/>
        <v>-27.02106977423453</v>
      </c>
      <c r="DI126" s="204">
        <f t="shared" si="220"/>
        <v>-18.329731277245251</v>
      </c>
      <c r="DJ126" s="204">
        <f t="shared" si="221"/>
        <v>-9.6100000000000012</v>
      </c>
      <c r="DK126" s="204">
        <f t="shared" si="222"/>
        <v>-9.6100000000000012</v>
      </c>
      <c r="DL126" s="204">
        <f t="shared" si="222"/>
        <v>-14.219448441000001</v>
      </c>
    </row>
    <row r="127" spans="2:116" s="158" customFormat="1" ht="10.5" customHeight="1">
      <c r="B127" s="174" t="s">
        <v>207</v>
      </c>
      <c r="C127" s="204">
        <f>((IF('1b Historical level tables'!C120="-",0,'1b Historical level tables'!C120)-(IF('1b Historical level tables'!C101="-",0,'1b Historical level tables'!C101)))*'1c Consumption adjusted levels'!$C$7/3.1)+IF('1b Historical level tables'!C101="-",0,'1b Historical level tables'!C101)</f>
        <v>0</v>
      </c>
      <c r="D127" s="204">
        <f>((IF('1b Historical level tables'!D120="-",0,'1b Historical level tables'!D120)-(IF('1b Historical level tables'!D101="-",0,'1b Historical level tables'!D101)))*'1c Consumption adjusted levels'!$C$7/3.1)+IF('1b Historical level tables'!D101="-",0,'1b Historical level tables'!D101)</f>
        <v>0</v>
      </c>
      <c r="E127" s="204">
        <f>((IF('1b Historical level tables'!E120="-",0,'1b Historical level tables'!E120)-(IF('1b Historical level tables'!E101="-",0,'1b Historical level tables'!E101)))*'1c Consumption adjusted levels'!$C$7/3.1)+IF('1b Historical level tables'!E101="-",0,'1b Historical level tables'!E101)</f>
        <v>0</v>
      </c>
      <c r="F127" s="204">
        <f>((IF('1b Historical level tables'!F120="-",0,'1b Historical level tables'!F120)-(IF('1b Historical level tables'!F101="-",0,'1b Historical level tables'!F101)))*'1c Consumption adjusted levels'!$C$7/3.1)+IF('1b Historical level tables'!F101="-",0,'1b Historical level tables'!F101)</f>
        <v>0</v>
      </c>
      <c r="G127" s="204">
        <f>((IF('1b Historical level tables'!G120="-",0,'1b Historical level tables'!G120)-(IF('1b Historical level tables'!G101="-",0,'1b Historical level tables'!G101)))*'1c Consumption adjusted levels'!$C$7/3.1)+IF('1b Historical level tables'!G101="-",0,'1b Historical level tables'!G101)</f>
        <v>0</v>
      </c>
      <c r="H127" s="204">
        <f>((IF('1b Historical level tables'!H120="-",0,'1b Historical level tables'!H120)-(IF('1b Historical level tables'!H101="-",0,'1b Historical level tables'!H101)))*'1c Consumption adjusted levels'!$C$7/3.1)+IF('1b Historical level tables'!H101="-",0,'1b Historical level tables'!H101)</f>
        <v>0</v>
      </c>
      <c r="I127" s="204">
        <f>((IF('1b Historical level tables'!I120="-",0,'1b Historical level tables'!I120)-(IF('1b Historical level tables'!I101="-",0,'1b Historical level tables'!I101)))*'1c Consumption adjusted levels'!$C$7/3.1)+IF('1b Historical level tables'!I101="-",0,'1b Historical level tables'!I101)</f>
        <v>0</v>
      </c>
      <c r="J127" s="204">
        <f>((IF('1b Historical level tables'!J120="-",0,'1b Historical level tables'!J120)-(IF('1b Historical level tables'!J101="-",0,'1b Historical level tables'!J101)))*'1c Consumption adjusted levels'!$C$7/3.1)+IF('1b Historical level tables'!J101="-",0,'1b Historical level tables'!J101)</f>
        <v>0</v>
      </c>
      <c r="K127" s="204">
        <f>((IF('1b Historical level tables'!K120="-",0,'1b Historical level tables'!K120)-(IF('1b Historical level tables'!K101="-",0,'1b Historical level tables'!K101)))*'1c Consumption adjusted levels'!$C$7/3.1)+IF('1b Historical level tables'!K101="-",0,'1b Historical level tables'!K101)</f>
        <v>0</v>
      </c>
      <c r="L127" s="204">
        <f>((IF('1b Historical level tables'!L120="-",0,'1b Historical level tables'!L120)-(IF('1b Historical level tables'!L101="-",0,'1b Historical level tables'!L101)))*'1c Consumption adjusted levels'!$C$7/3.1)+IF('1b Historical level tables'!L101="-",0,'1b Historical level tables'!L101)</f>
        <v>0</v>
      </c>
      <c r="M127" s="204">
        <f>((IF('1b Historical level tables'!M120="-",0,'1b Historical level tables'!M120)-(IF('1b Historical level tables'!M101="-",0,'1b Historical level tables'!M101)))*'1c Consumption adjusted levels'!$C$7/3.1)+IF('1b Historical level tables'!M101="-",0,'1b Historical level tables'!M101)</f>
        <v>0</v>
      </c>
      <c r="N127" s="172"/>
      <c r="O127" s="204">
        <f>((IF('1b Historical level tables'!O120="-",0,'1b Historical level tables'!O120)-(IF('1b Historical level tables'!O101="-",0,'1b Historical level tables'!O101)))*'1c Consumption adjusted levels'!$C$7/3.1)+IF('1b Historical level tables'!O101="-",0,'1b Historical level tables'!O101)</f>
        <v>0</v>
      </c>
      <c r="P127" s="204">
        <f>((IF('1b Historical level tables'!P120="-",0,'1b Historical level tables'!P120)-(IF('1b Historical level tables'!P101="-",0,'1b Historical level tables'!P101)))*'1c Consumption adjusted levels'!$C$7/3.1)+IF('1b Historical level tables'!P101="-",0,'1b Historical level tables'!P101)</f>
        <v>0</v>
      </c>
      <c r="Q127" s="204">
        <f>((IF('1b Historical level tables'!Q120="-",0,'1b Historical level tables'!Q120)-(IF('1b Historical level tables'!Q101="-",0,'1b Historical level tables'!Q101)))*'1c Consumption adjusted levels'!$C$7/3.1)+IF('1b Historical level tables'!Q101="-",0,'1b Historical level tables'!Q101)</f>
        <v>0</v>
      </c>
      <c r="R127" s="204">
        <f>((IF('1b Historical level tables'!R120="-",0,'1b Historical level tables'!R120)-(IF('1b Historical level tables'!R101="-",0,'1b Historical level tables'!R101)))*'1c Consumption adjusted levels'!$C$7/3.1)+IF('1b Historical level tables'!R101="-",0,'1b Historical level tables'!R101)</f>
        <v>0</v>
      </c>
      <c r="S127" s="204">
        <f>((IF('1b Historical level tables'!S120="-",0,'1b Historical level tables'!S120)-(IF('1b Historical level tables'!S101="-",0,'1b Historical level tables'!S101)))*'1c Consumption adjusted levels'!$C$7/3.1)+IF('1b Historical level tables'!S101="-",0,'1b Historical level tables'!S101)</f>
        <v>0</v>
      </c>
      <c r="T127" s="204">
        <f>((IF('1b Historical level tables'!T120="-",0,'1b Historical level tables'!T120)-(IF('1b Historical level tables'!T101="-",0,'1b Historical level tables'!T101)))*'1c Consumption adjusted levels'!$C$7/3.1)+IF('1b Historical level tables'!T101="-",0,'1b Historical level tables'!T101)</f>
        <v>0</v>
      </c>
      <c r="U127" s="204">
        <f>((IF('1b Historical level tables'!U120="-",0,'1b Historical level tables'!U120)-(IF('1b Historical level tables'!U101="-",0,'1b Historical level tables'!U101)))*'1c Consumption adjusted levels'!$C$7/3.1)+IF('1b Historical level tables'!U101="-",0,'1b Historical level tables'!U101)</f>
        <v>0</v>
      </c>
      <c r="V127" s="204">
        <f>((IF('1b Historical level tables'!V120="-",0,'1b Historical level tables'!V120)-(IF('1b Historical level tables'!V101="-",0,'1b Historical level tables'!V101)))*'1c Consumption adjusted levels'!$C$7/3.1)+IF('1b Historical level tables'!V101="-",0,'1b Historical level tables'!V101)</f>
        <v>0</v>
      </c>
      <c r="W127" s="204">
        <f>((IF('1b Historical level tables'!W120="-",0,'1b Historical level tables'!W120)-(IF('1b Historical level tables'!W101="-",0,'1b Historical level tables'!W101)))*'1c Consumption adjusted levels'!$C$7/3.1)+IF('1b Historical level tables'!W101="-",0,'1b Historical level tables'!W101)</f>
        <v>0</v>
      </c>
      <c r="X127" s="204">
        <f>((IF('1b Historical level tables'!X120="-",0,'1b Historical level tables'!X120)-(IF('1b Historical level tables'!X101="-",0,'1b Historical level tables'!X101)))*'1c Consumption adjusted levels'!$C$7/3.1)+IF('1b Historical level tables'!X101="-",0,'1b Historical level tables'!X101)</f>
        <v>0</v>
      </c>
      <c r="Y127" s="204">
        <f>((IF('1b Historical level tables'!Y120="-",0,'1b Historical level tables'!Y120)-(IF('1b Historical level tables'!Y101="-",0,'1b Historical level tables'!Y101)))*'1c Consumption adjusted levels'!$C$7/3.1)+IF('1b Historical level tables'!Y101="-",0,'1b Historical level tables'!Y101)</f>
        <v>0</v>
      </c>
      <c r="Z127" s="204">
        <f>((IF('1b Historical level tables'!Z120="-",0,'1b Historical level tables'!Z120)-(IF('1b Historical level tables'!Z101="-",0,'1b Historical level tables'!Z101)))*'1c Consumption adjusted levels'!$C$7/3.1)+IF('1b Historical level tables'!Z101="-",0,'1b Historical level tables'!Z101)</f>
        <v>16.932574903484664</v>
      </c>
      <c r="AA127" s="204">
        <f>((IF('1b Historical level tables'!AA120="-",0,'1b Historical level tables'!AA120)-(IF('1b Historical level tables'!AA101="-",0,'1b Historical level tables'!AA101)))*'1c Consumption adjusted levels'!$C$7/3.1)+IF('1b Historical level tables'!AA101="-",0,'1b Historical level tables'!AA101)</f>
        <v>17.981421127206893</v>
      </c>
      <c r="AB127" s="204">
        <f>((IF('1b Historical level tables'!AB120="-",0,'1b Historical level tables'!AB120)-(IF('1b Historical level tables'!AB101="-",0,'1b Historical level tables'!AB101)))*'1c Consumption adjusted levels'!$C$7/$D$7)+IF('1b Historical level tables'!AB101="-",0,'1b Historical level tables'!AB101)</f>
        <v>19.203487120664882</v>
      </c>
      <c r="AC127" s="204">
        <f>((IF('1b Historical level tables'!AC120="-",0,'1b Historical level tables'!AC120)-(IF('1b Historical level tables'!AC101="-",0,'1b Historical level tables'!AC101)))*'1c Consumption adjusted levels'!$C$7/$D$7)+IF('1b Historical level tables'!AC101="-",0,'1b Historical level tables'!AC101)</f>
        <v>18.547514834678175</v>
      </c>
      <c r="AD127" s="144"/>
      <c r="AE127" s="174" t="s">
        <v>207</v>
      </c>
      <c r="AF127" s="204">
        <f>((IF('1b Historical level tables'!AF120="-",0,'1b Historical level tables'!AF120)-(IF('1b Historical level tables'!AF101="-",0,'1b Historical level tables'!AF101)))*'1c Consumption adjusted levels'!$C$8/4.2)+IF('1b Historical level tables'!AF101="-",0,'1b Historical level tables'!AF101)</f>
        <v>0</v>
      </c>
      <c r="AG127" s="204">
        <f>((IF('1b Historical level tables'!AG120="-",0,'1b Historical level tables'!AG120)-(IF('1b Historical level tables'!AG101="-",0,'1b Historical level tables'!AG101)))*'1c Consumption adjusted levels'!$C$8/4.2)+IF('1b Historical level tables'!AG101="-",0,'1b Historical level tables'!AG101)</f>
        <v>0</v>
      </c>
      <c r="AH127" s="204">
        <f>((IF('1b Historical level tables'!AH120="-",0,'1b Historical level tables'!AH120)-(IF('1b Historical level tables'!AH101="-",0,'1b Historical level tables'!AH101)))*'1c Consumption adjusted levels'!$C$8/4.2)+IF('1b Historical level tables'!AH101="-",0,'1b Historical level tables'!AH101)</f>
        <v>0</v>
      </c>
      <c r="AI127" s="204">
        <f>((IF('1b Historical level tables'!AI120="-",0,'1b Historical level tables'!AI120)-(IF('1b Historical level tables'!AI101="-",0,'1b Historical level tables'!AI101)))*'1c Consumption adjusted levels'!$C$8/4.2)+IF('1b Historical level tables'!AI101="-",0,'1b Historical level tables'!AI101)</f>
        <v>0</v>
      </c>
      <c r="AJ127" s="204">
        <f>((IF('1b Historical level tables'!AJ120="-",0,'1b Historical level tables'!AJ120)-(IF('1b Historical level tables'!AJ101="-",0,'1b Historical level tables'!AJ101)))*'1c Consumption adjusted levels'!$C$8/4.2)+IF('1b Historical level tables'!AJ101="-",0,'1b Historical level tables'!AJ101)</f>
        <v>0</v>
      </c>
      <c r="AK127" s="204">
        <f>((IF('1b Historical level tables'!AK120="-",0,'1b Historical level tables'!AK120)-(IF('1b Historical level tables'!AK101="-",0,'1b Historical level tables'!AK101)))*'1c Consumption adjusted levels'!$C$8/4.2)+IF('1b Historical level tables'!AK101="-",0,'1b Historical level tables'!AK101)</f>
        <v>0</v>
      </c>
      <c r="AL127" s="204">
        <f>((IF('1b Historical level tables'!AL120="-",0,'1b Historical level tables'!AL120)-(IF('1b Historical level tables'!AL101="-",0,'1b Historical level tables'!AL101)))*'1c Consumption adjusted levels'!$C$8/4.2)+IF('1b Historical level tables'!AL101="-",0,'1b Historical level tables'!AL101)</f>
        <v>0</v>
      </c>
      <c r="AM127" s="204">
        <f>((IF('1b Historical level tables'!AM120="-",0,'1b Historical level tables'!AM120)-(IF('1b Historical level tables'!AM101="-",0,'1b Historical level tables'!AM101)))*'1c Consumption adjusted levels'!$C$8/4.2)+IF('1b Historical level tables'!AM101="-",0,'1b Historical level tables'!AM101)</f>
        <v>0</v>
      </c>
      <c r="AN127" s="204">
        <f>((IF('1b Historical level tables'!AN120="-",0,'1b Historical level tables'!AN120)-(IF('1b Historical level tables'!AN101="-",0,'1b Historical level tables'!AN101)))*'1c Consumption adjusted levels'!$C$8/4.2)+IF('1b Historical level tables'!AN101="-",0,'1b Historical level tables'!AN101)</f>
        <v>0</v>
      </c>
      <c r="AO127" s="204">
        <f>((IF('1b Historical level tables'!AO120="-",0,'1b Historical level tables'!AO120)-(IF('1b Historical level tables'!AO101="-",0,'1b Historical level tables'!AO101)))*'1c Consumption adjusted levels'!$C$8/4.2)+IF('1b Historical level tables'!AO101="-",0,'1b Historical level tables'!AO101)</f>
        <v>0</v>
      </c>
      <c r="AP127" s="204">
        <f>((IF('1b Historical level tables'!AP120="-",0,'1b Historical level tables'!AP120)-(IF('1b Historical level tables'!AP101="-",0,'1b Historical level tables'!AP101)))*'1c Consumption adjusted levels'!$C$8/4.2)+IF('1b Historical level tables'!AP101="-",0,'1b Historical level tables'!AP101)</f>
        <v>0</v>
      </c>
      <c r="AQ127" s="172"/>
      <c r="AR127" s="204">
        <f>((IF('1b Historical level tables'!AR120="-",0,'1b Historical level tables'!AR120)-(IF('1b Historical level tables'!AR101="-",0,'1b Historical level tables'!AR101)))*'1c Consumption adjusted levels'!$C$8/4.2)+IF('1b Historical level tables'!AR101="-",0,'1b Historical level tables'!AR101)</f>
        <v>0</v>
      </c>
      <c r="AS127" s="204">
        <f>((IF('1b Historical level tables'!AS120="-",0,'1b Historical level tables'!AS120)-(IF('1b Historical level tables'!AS101="-",0,'1b Historical level tables'!AS101)))*'1c Consumption adjusted levels'!$C$8/4.2)+IF('1b Historical level tables'!AS101="-",0,'1b Historical level tables'!AS101)</f>
        <v>0</v>
      </c>
      <c r="AT127" s="204">
        <f>((IF('1b Historical level tables'!AT120="-",0,'1b Historical level tables'!AT120)-(IF('1b Historical level tables'!AT101="-",0,'1b Historical level tables'!AT101)))*'1c Consumption adjusted levels'!$C$8/4.2)+IF('1b Historical level tables'!AT101="-",0,'1b Historical level tables'!AT101)</f>
        <v>0</v>
      </c>
      <c r="AU127" s="204">
        <f>((IF('1b Historical level tables'!AU120="-",0,'1b Historical level tables'!AU120)-(IF('1b Historical level tables'!AU101="-",0,'1b Historical level tables'!AU101)))*'1c Consumption adjusted levels'!$C$8/4.2)+IF('1b Historical level tables'!AU101="-",0,'1b Historical level tables'!AU101)</f>
        <v>0</v>
      </c>
      <c r="AV127" s="204">
        <f>((IF('1b Historical level tables'!AV120="-",0,'1b Historical level tables'!AV120)-(IF('1b Historical level tables'!AV101="-",0,'1b Historical level tables'!AV101)))*'1c Consumption adjusted levels'!$C$8/4.2)+IF('1b Historical level tables'!AV101="-",0,'1b Historical level tables'!AV101)</f>
        <v>0</v>
      </c>
      <c r="AW127" s="204">
        <f>((IF('1b Historical level tables'!AW120="-",0,'1b Historical level tables'!AW120)-(IF('1b Historical level tables'!AW101="-",0,'1b Historical level tables'!AW101)))*'1c Consumption adjusted levels'!$C$8/4.2)+IF('1b Historical level tables'!AW101="-",0,'1b Historical level tables'!AW101)</f>
        <v>0</v>
      </c>
      <c r="AX127" s="204">
        <f>((IF('1b Historical level tables'!AX120="-",0,'1b Historical level tables'!AX120)-(IF('1b Historical level tables'!AX101="-",0,'1b Historical level tables'!AX101)))*'1c Consumption adjusted levels'!$C$8/4.2)+IF('1b Historical level tables'!AX101="-",0,'1b Historical level tables'!AX101)</f>
        <v>0</v>
      </c>
      <c r="AY127" s="204">
        <f>((IF('1b Historical level tables'!AY120="-",0,'1b Historical level tables'!AY120)-(IF('1b Historical level tables'!AY101="-",0,'1b Historical level tables'!AY101)))*'1c Consumption adjusted levels'!$C$8/4.2)+IF('1b Historical level tables'!AY101="-",0,'1b Historical level tables'!AY101)</f>
        <v>0</v>
      </c>
      <c r="AZ127" s="204">
        <f>((IF('1b Historical level tables'!AZ120="-",0,'1b Historical level tables'!AZ120)-(IF('1b Historical level tables'!AZ101="-",0,'1b Historical level tables'!AZ101)))*'1c Consumption adjusted levels'!$C$8/4.2)+IF('1b Historical level tables'!AZ101="-",0,'1b Historical level tables'!AZ101)</f>
        <v>0</v>
      </c>
      <c r="BA127" s="204">
        <f>((IF('1b Historical level tables'!BA120="-",0,'1b Historical level tables'!BA120)-(IF('1b Historical level tables'!BA101="-",0,'1b Historical level tables'!BA101)))*'1c Consumption adjusted levels'!$C$8/4.2)+IF('1b Historical level tables'!BA101="-",0,'1b Historical level tables'!BA101)</f>
        <v>0</v>
      </c>
      <c r="BB127" s="204">
        <f>((IF('1b Historical level tables'!BB120="-",0,'1b Historical level tables'!BB120)-(IF('1b Historical level tables'!BB101="-",0,'1b Historical level tables'!BB101)))*'1c Consumption adjusted levels'!$C$8/4.2)+IF('1b Historical level tables'!BB101="-",0,'1b Historical level tables'!BB101)</f>
        <v>0</v>
      </c>
      <c r="BC127" s="204">
        <f>((IF('1b Historical level tables'!BC120="-",0,'1b Historical level tables'!BC120)-(IF('1b Historical level tables'!BC101="-",0,'1b Historical level tables'!BC101)))*'1c Consumption adjusted levels'!$C$8/4.2)+IF('1b Historical level tables'!BC101="-",0,'1b Historical level tables'!BC101)</f>
        <v>17.79965403516313</v>
      </c>
      <c r="BD127" s="204">
        <f>((IF('1b Historical level tables'!BD120="-",0,'1b Historical level tables'!BD120)-(IF('1b Historical level tables'!BD101="-",0,'1b Historical level tables'!BD101)))*'1c Consumption adjusted levels'!$C$8/4.2)+IF('1b Historical level tables'!BD101="-",0,'1b Historical level tables'!BD101)</f>
        <v>18.904374445342764</v>
      </c>
      <c r="BE127" s="204">
        <f>((IF('1b Historical level tables'!BE120="-",0,'1b Historical level tables'!BE120)-(IF('1b Historical level tables'!BE101="-",0,'1b Historical level tables'!BE101)))*'1c Consumption adjusted levels'!$C$8/$D$8)+IF('1b Historical level tables'!BE101="-",0,'1b Historical level tables'!BE101)</f>
        <v>19.594655344963947</v>
      </c>
      <c r="BF127" s="204">
        <f>((IF('1b Historical level tables'!BF120="-",0,'1b Historical level tables'!BF120)-(IF('1b Historical level tables'!BF101="-",0,'1b Historical level tables'!BF101)))*'1c Consumption adjusted levels'!$C$8/$D$8)+IF('1b Historical level tables'!BF101="-",0,'1b Historical level tables'!BF101)</f>
        <v>18.928467215630555</v>
      </c>
      <c r="BH127" s="174" t="s">
        <v>207</v>
      </c>
      <c r="BI127" s="204">
        <f>((IF('1b Historical level tables'!BI120="-",0,'1b Historical level tables'!BI120)-(IF('1b Historical level tables'!BI101="-",0,'1b Historical level tables'!BI101)))*'1c Consumption adjusted levels'!$C$9/12)+IF('1b Historical level tables'!BI101="-",0,'1b Historical level tables'!BI101)</f>
        <v>0</v>
      </c>
      <c r="BJ127" s="204">
        <f>((IF('1b Historical level tables'!BJ120="-",0,'1b Historical level tables'!BJ120)-(IF('1b Historical level tables'!BJ101="-",0,'1b Historical level tables'!BJ101)))*'1c Consumption adjusted levels'!$C$9/12)+IF('1b Historical level tables'!BJ101="-",0,'1b Historical level tables'!BJ101)</f>
        <v>0</v>
      </c>
      <c r="BK127" s="204">
        <f>((IF('1b Historical level tables'!BK120="-",0,'1b Historical level tables'!BK120)-(IF('1b Historical level tables'!BK101="-",0,'1b Historical level tables'!BK101)))*'1c Consumption adjusted levels'!$C$9/12)+IF('1b Historical level tables'!BK101="-",0,'1b Historical level tables'!BK101)</f>
        <v>0</v>
      </c>
      <c r="BL127" s="204">
        <f>((IF('1b Historical level tables'!BL120="-",0,'1b Historical level tables'!BL120)-(IF('1b Historical level tables'!BL101="-",0,'1b Historical level tables'!BL101)))*'1c Consumption adjusted levels'!$C$9/12)+IF('1b Historical level tables'!BL101="-",0,'1b Historical level tables'!BL101)</f>
        <v>0</v>
      </c>
      <c r="BM127" s="204">
        <f>((IF('1b Historical level tables'!BM120="-",0,'1b Historical level tables'!BM120)-(IF('1b Historical level tables'!BM101="-",0,'1b Historical level tables'!BM101)))*'1c Consumption adjusted levels'!$C$9/12)+IF('1b Historical level tables'!BM101="-",0,'1b Historical level tables'!BM101)</f>
        <v>0</v>
      </c>
      <c r="BN127" s="204">
        <f>((IF('1b Historical level tables'!BN120="-",0,'1b Historical level tables'!BN120)-(IF('1b Historical level tables'!BN101="-",0,'1b Historical level tables'!BN101)))*'1c Consumption adjusted levels'!$C$9/12)+IF('1b Historical level tables'!BN101="-",0,'1b Historical level tables'!BN101)</f>
        <v>0</v>
      </c>
      <c r="BO127" s="204">
        <f>((IF('1b Historical level tables'!BO120="-",0,'1b Historical level tables'!BO120)-(IF('1b Historical level tables'!BO101="-",0,'1b Historical level tables'!BO101)))*'1c Consumption adjusted levels'!$C$9/12)+IF('1b Historical level tables'!BO101="-",0,'1b Historical level tables'!BO101)</f>
        <v>0</v>
      </c>
      <c r="BP127" s="204">
        <f>((IF('1b Historical level tables'!BP120="-",0,'1b Historical level tables'!BP120)-(IF('1b Historical level tables'!BP101="-",0,'1b Historical level tables'!BP101)))*'1c Consumption adjusted levels'!$C$9/12)+IF('1b Historical level tables'!BP101="-",0,'1b Historical level tables'!BP101)</f>
        <v>0</v>
      </c>
      <c r="BQ127" s="204">
        <f>((IF('1b Historical level tables'!BQ120="-",0,'1b Historical level tables'!BQ120)-(IF('1b Historical level tables'!BQ101="-",0,'1b Historical level tables'!BQ101)))*'1c Consumption adjusted levels'!$C$9/12)+IF('1b Historical level tables'!BQ101="-",0,'1b Historical level tables'!BQ101)</f>
        <v>0</v>
      </c>
      <c r="BR127" s="204">
        <f>((IF('1b Historical level tables'!BR120="-",0,'1b Historical level tables'!BR120)-(IF('1b Historical level tables'!BR101="-",0,'1b Historical level tables'!BR101)))*'1c Consumption adjusted levels'!$C$9/12)+IF('1b Historical level tables'!BR101="-",0,'1b Historical level tables'!BR101)</f>
        <v>0</v>
      </c>
      <c r="BS127" s="204">
        <f>((IF('1b Historical level tables'!BS120="-",0,'1b Historical level tables'!BS120)-(IF('1b Historical level tables'!BS101="-",0,'1b Historical level tables'!BS101)))*'1c Consumption adjusted levels'!$C$9/12)+IF('1b Historical level tables'!BS101="-",0,'1b Historical level tables'!BS101)</f>
        <v>0</v>
      </c>
      <c r="BT127" s="172"/>
      <c r="BU127" s="204">
        <f>((IF('1b Historical level tables'!BU120="-",0,'1b Historical level tables'!BU120)-(IF('1b Historical level tables'!BU101="-",0,'1b Historical level tables'!BU101)))*'1c Consumption adjusted levels'!$C$9/12)+IF('1b Historical level tables'!BU101="-",0,'1b Historical level tables'!BU101)</f>
        <v>0</v>
      </c>
      <c r="BV127" s="204">
        <f>((IF('1b Historical level tables'!BV120="-",0,'1b Historical level tables'!BV120)-(IF('1b Historical level tables'!BV101="-",0,'1b Historical level tables'!BV101)))*'1c Consumption adjusted levels'!$C$9/12)+IF('1b Historical level tables'!BV101="-",0,'1b Historical level tables'!BV101)</f>
        <v>0</v>
      </c>
      <c r="BW127" s="204">
        <f>((IF('1b Historical level tables'!BW120="-",0,'1b Historical level tables'!BW120)-(IF('1b Historical level tables'!BW101="-",0,'1b Historical level tables'!BW101)))*'1c Consumption adjusted levels'!$C$9/12)+IF('1b Historical level tables'!BW101="-",0,'1b Historical level tables'!BW101)</f>
        <v>0</v>
      </c>
      <c r="BX127" s="204">
        <f>((IF('1b Historical level tables'!BX120="-",0,'1b Historical level tables'!BX120)-(IF('1b Historical level tables'!BX101="-",0,'1b Historical level tables'!BX101)))*'1c Consumption adjusted levels'!$C$9/12)+IF('1b Historical level tables'!BX101="-",0,'1b Historical level tables'!BX101)</f>
        <v>0</v>
      </c>
      <c r="BY127" s="204">
        <f>((IF('1b Historical level tables'!BY120="-",0,'1b Historical level tables'!BY120)-(IF('1b Historical level tables'!BY101="-",0,'1b Historical level tables'!BY101)))*'1c Consumption adjusted levels'!$C$9/12)+IF('1b Historical level tables'!BY101="-",0,'1b Historical level tables'!BY101)</f>
        <v>0</v>
      </c>
      <c r="BZ127" s="204">
        <f>((IF('1b Historical level tables'!BZ120="-",0,'1b Historical level tables'!BZ120)-(IF('1b Historical level tables'!BZ101="-",0,'1b Historical level tables'!BZ101)))*'1c Consumption adjusted levels'!$C$9/12)+IF('1b Historical level tables'!BZ101="-",0,'1b Historical level tables'!BZ101)</f>
        <v>0</v>
      </c>
      <c r="CA127" s="204">
        <f>((IF('1b Historical level tables'!CA120="-",0,'1b Historical level tables'!CA120)-(IF('1b Historical level tables'!CA101="-",0,'1b Historical level tables'!CA101)))*'1c Consumption adjusted levels'!$C$9/12)+IF('1b Historical level tables'!CA101="-",0,'1b Historical level tables'!CA101)</f>
        <v>0</v>
      </c>
      <c r="CB127" s="204">
        <f>((IF('1b Historical level tables'!CB120="-",0,'1b Historical level tables'!CB120)-(IF('1b Historical level tables'!CB101="-",0,'1b Historical level tables'!CB101)))*'1c Consumption adjusted levels'!$C$9/12)+IF('1b Historical level tables'!CB101="-",0,'1b Historical level tables'!CB101)</f>
        <v>0</v>
      </c>
      <c r="CC127" s="204">
        <f>((IF('1b Historical level tables'!CC120="-",0,'1b Historical level tables'!CC120)-(IF('1b Historical level tables'!CC101="-",0,'1b Historical level tables'!CC101)))*'1c Consumption adjusted levels'!$C$9/12)+IF('1b Historical level tables'!CC101="-",0,'1b Historical level tables'!CC101)</f>
        <v>0</v>
      </c>
      <c r="CD127" s="204">
        <f>((IF('1b Historical level tables'!CD120="-",0,'1b Historical level tables'!CD120)-(IF('1b Historical level tables'!CD101="-",0,'1b Historical level tables'!CD101)))*'1c Consumption adjusted levels'!$C$9/12)+IF('1b Historical level tables'!CD101="-",0,'1b Historical level tables'!CD101)</f>
        <v>0</v>
      </c>
      <c r="CE127" s="204">
        <f>((IF('1b Historical level tables'!CE120="-",0,'1b Historical level tables'!CE120)-(IF('1b Historical level tables'!CE101="-",0,'1b Historical level tables'!CE101)))*'1c Consumption adjusted levels'!$C$9/12)+IF('1b Historical level tables'!CE101="-",0,'1b Historical level tables'!CE101)</f>
        <v>0</v>
      </c>
      <c r="CF127" s="204">
        <f>((IF('1b Historical level tables'!CF120="-",0,'1b Historical level tables'!CF120)-(IF('1b Historical level tables'!CF101="-",0,'1b Historical level tables'!CF101)))*'1c Consumption adjusted levels'!$C$9/12)+IF('1b Historical level tables'!CF101="-",0,'1b Historical level tables'!CF101)</f>
        <v>14.418912064050556</v>
      </c>
      <c r="CG127" s="204">
        <f>((IF('1b Historical level tables'!CG120="-",0,'1b Historical level tables'!CG120)-(IF('1b Historical level tables'!CG101="-",0,'1b Historical level tables'!CG101)))*'1c Consumption adjusted levels'!$C$9/12)+IF('1b Historical level tables'!CG101="-",0,'1b Historical level tables'!CG101)</f>
        <v>15.163996301868716</v>
      </c>
      <c r="CH127" s="204">
        <f>((IF('1b Historical level tables'!CH120="-",0,'1b Historical level tables'!CH120)-(IF('1b Historical level tables'!CH101="-",0,'1b Historical level tables'!CH101)))*'1c Consumption adjusted levels'!$C$9/$D$9)+IF('1b Historical level tables'!CH101="-",0,'1b Historical level tables'!CH101)</f>
        <v>15.337786062795905</v>
      </c>
      <c r="CI127" s="204">
        <f>((IF('1b Historical level tables'!CI120="-",0,'1b Historical level tables'!CI120)-(IF('1b Historical level tables'!CI101="-",0,'1b Historical level tables'!CI101)))*'1c Consumption adjusted levels'!$C$9/$D$9)+IF('1b Historical level tables'!CI101="-",0,'1b Historical level tables'!CI101)</f>
        <v>15.474543499287646</v>
      </c>
      <c r="CJ127" s="144"/>
      <c r="CK127" s="174" t="s">
        <v>207</v>
      </c>
      <c r="CL127" s="204">
        <f t="shared" si="223"/>
        <v>0</v>
      </c>
      <c r="CM127" s="204">
        <f t="shared" si="224"/>
        <v>0</v>
      </c>
      <c r="CN127" s="204">
        <f t="shared" si="225"/>
        <v>0</v>
      </c>
      <c r="CO127" s="204">
        <f t="shared" si="226"/>
        <v>0</v>
      </c>
      <c r="CP127" s="204">
        <f t="shared" si="227"/>
        <v>0</v>
      </c>
      <c r="CQ127" s="204">
        <f t="shared" si="228"/>
        <v>0</v>
      </c>
      <c r="CR127" s="204">
        <f t="shared" si="229"/>
        <v>0</v>
      </c>
      <c r="CS127" s="204">
        <f t="shared" si="230"/>
        <v>0</v>
      </c>
      <c r="CT127" s="204">
        <f t="shared" si="231"/>
        <v>0</v>
      </c>
      <c r="CU127" s="204">
        <f t="shared" si="232"/>
        <v>0</v>
      </c>
      <c r="CV127" s="204">
        <f t="shared" si="233"/>
        <v>0</v>
      </c>
      <c r="CW127" s="172"/>
      <c r="CX127" s="204">
        <f t="shared" si="209"/>
        <v>0</v>
      </c>
      <c r="CY127" s="204">
        <f t="shared" si="210"/>
        <v>0</v>
      </c>
      <c r="CZ127" s="204">
        <f t="shared" si="211"/>
        <v>0</v>
      </c>
      <c r="DA127" s="204">
        <f t="shared" si="212"/>
        <v>0</v>
      </c>
      <c r="DB127" s="204">
        <f t="shared" si="213"/>
        <v>0</v>
      </c>
      <c r="DC127" s="204">
        <f t="shared" si="214"/>
        <v>0</v>
      </c>
      <c r="DD127" s="204">
        <f t="shared" si="215"/>
        <v>0</v>
      </c>
      <c r="DE127" s="204">
        <f t="shared" si="216"/>
        <v>0</v>
      </c>
      <c r="DF127" s="204">
        <f t="shared" si="217"/>
        <v>0</v>
      </c>
      <c r="DG127" s="204">
        <f t="shared" si="218"/>
        <v>0</v>
      </c>
      <c r="DH127" s="204">
        <f t="shared" si="219"/>
        <v>0</v>
      </c>
      <c r="DI127" s="204">
        <f t="shared" si="220"/>
        <v>31.351486967535219</v>
      </c>
      <c r="DJ127" s="204">
        <f t="shared" si="221"/>
        <v>33.145417429075607</v>
      </c>
      <c r="DK127" s="204">
        <f t="shared" si="222"/>
        <v>34.541273183460788</v>
      </c>
      <c r="DL127" s="204">
        <f t="shared" si="222"/>
        <v>34.022058333965823</v>
      </c>
    </row>
    <row r="128" spans="2:116" s="158" customFormat="1" ht="10.5" customHeight="1">
      <c r="B128" s="174" t="s">
        <v>208</v>
      </c>
      <c r="C128" s="204">
        <f>((IF('1b Historical level tables'!C121="-",0,'1b Historical level tables'!C121)-(IF('1b Historical level tables'!C102="-",0,'1b Historical level tables'!C102)))*'1c Consumption adjusted levels'!$C$7/3.1)+IF('1b Historical level tables'!C102="-",0,'1b Historical level tables'!C102)</f>
        <v>24.407199999999992</v>
      </c>
      <c r="D128" s="204">
        <f>((IF('1b Historical level tables'!D121="-",0,'1b Historical level tables'!D121)-(IF('1b Historical level tables'!D102="-",0,'1b Historical level tables'!D102)))*'1c Consumption adjusted levels'!$C$7/3.1)+IF('1b Historical level tables'!D102="-",0,'1b Historical level tables'!D102)</f>
        <v>24.717663405088064</v>
      </c>
      <c r="E128" s="204">
        <f>((IF('1b Historical level tables'!E121="-",0,'1b Historical level tables'!E121)-(IF('1b Historical level tables'!E102="-",0,'1b Historical level tables'!E102)))*'1c Consumption adjusted levels'!$C$7/3.1)+IF('1b Historical level tables'!E102="-",0,'1b Historical level tables'!E102)</f>
        <v>25.075890410958895</v>
      </c>
      <c r="F128" s="204">
        <f>((IF('1b Historical level tables'!F121="-",0,'1b Historical level tables'!F121)-(IF('1b Historical level tables'!F102="-",0,'1b Historical level tables'!F102)))*'1c Consumption adjusted levels'!$C$7/3.1)+IF('1b Historical level tables'!F102="-",0,'1b Historical level tables'!F102)</f>
        <v>25.290826614481411</v>
      </c>
      <c r="G128" s="204">
        <f>((IF('1b Historical level tables'!G121="-",0,'1b Historical level tables'!G121)-(IF('1b Historical level tables'!G102="-",0,'1b Historical level tables'!G102)))*'1c Consumption adjusted levels'!$C$7/3.1)+IF('1b Historical level tables'!G102="-",0,'1b Historical level tables'!G102)</f>
        <v>25.577408219178089</v>
      </c>
      <c r="H128" s="204">
        <f>((IF('1b Historical level tables'!H121="-",0,'1b Historical level tables'!H121)-(IF('1b Historical level tables'!H102="-",0,'1b Historical level tables'!H102)))*'1c Consumption adjusted levels'!$C$7/3.1)+IF('1b Historical level tables'!H102="-",0,'1b Historical level tables'!H102)</f>
        <v>25.76846262230919</v>
      </c>
      <c r="I128" s="204">
        <f>((IF('1b Historical level tables'!I121="-",0,'1b Historical level tables'!I121)-(IF('1b Historical level tables'!I102="-",0,'1b Historical level tables'!I102)))*'1c Consumption adjusted levels'!$C$7/3.1)+IF('1b Historical level tables'!I102="-",0,'1b Historical level tables'!I102)</f>
        <v>25.911753424657544</v>
      </c>
      <c r="J128" s="204">
        <f>((IF('1b Historical level tables'!J121="-",0,'1b Historical level tables'!J121)-(IF('1b Historical level tables'!J102="-",0,'1b Historical level tables'!J102)))*'1c Consumption adjusted levels'!$C$7/3.1)+IF('1b Historical level tables'!J102="-",0,'1b Historical level tables'!J102)</f>
        <v>25.983398825831703</v>
      </c>
      <c r="K128" s="204">
        <f>((IF('1b Historical level tables'!K121="-",0,'1b Historical level tables'!K121)-(IF('1b Historical level tables'!K102="-",0,'1b Historical level tables'!K102)))*'1c Consumption adjusted levels'!$C$7/3.1)+IF('1b Historical level tables'!K102="-",0,'1b Historical level tables'!K102)</f>
        <v>26.126689628180035</v>
      </c>
      <c r="L128" s="204">
        <f>((IF('1b Historical level tables'!L121="-",0,'1b Historical level tables'!L121)-(IF('1b Historical level tables'!L102="-",0,'1b Historical level tables'!L102)))*'1c Consumption adjusted levels'!$C$7/3.1)+IF('1b Historical level tables'!L102="-",0,'1b Historical level tables'!L102)</f>
        <v>26.60432563600784</v>
      </c>
      <c r="M128" s="204">
        <f>((IF('1b Historical level tables'!M121="-",0,'1b Historical level tables'!M121)-(IF('1b Historical level tables'!M102="-",0,'1b Historical level tables'!M102)))*'1c Consumption adjusted levels'!$C$7/3.1)+IF('1b Historical level tables'!M102="-",0,'1b Historical level tables'!M102)</f>
        <v>27.392425048923673</v>
      </c>
      <c r="N128" s="172"/>
      <c r="O128" s="204">
        <f>((IF('1b Historical level tables'!O121="-",0,'1b Historical level tables'!O121)-(IF('1b Historical level tables'!O102="-",0,'1b Historical level tables'!O102)))*'1c Consumption adjusted levels'!$C$7/3.1)+IF('1b Historical level tables'!O102="-",0,'1b Historical level tables'!O102)</f>
        <v>28.777569471624258</v>
      </c>
      <c r="P128" s="204">
        <f>((IF('1b Historical level tables'!P121="-",0,'1b Historical level tables'!P121)-(IF('1b Historical level tables'!P102="-",0,'1b Historical level tables'!P102)))*'1c Consumption adjusted levels'!$C$7/3.1)+IF('1b Historical level tables'!P102="-",0,'1b Historical level tables'!P102)</f>
        <v>28.777569471624258</v>
      </c>
      <c r="Q128" s="204">
        <f>((IF('1b Historical level tables'!Q121="-",0,'1b Historical level tables'!Q121)-(IF('1b Historical level tables'!Q102="-",0,'1b Historical level tables'!Q102)))*'1c Consumption adjusted levels'!$C$7/3.1)+IF('1b Historical level tables'!Q102="-",0,'1b Historical level tables'!Q102)</f>
        <v>29.923895890410957</v>
      </c>
      <c r="R128" s="204">
        <f>((IF('1b Historical level tables'!R121="-",0,'1b Historical level tables'!R121)-(IF('1b Historical level tables'!R102="-",0,'1b Historical level tables'!R102)))*'1c Consumption adjusted levels'!$C$7/3.1)+IF('1b Historical level tables'!R102="-",0,'1b Historical level tables'!R102)</f>
        <v>29.923895890410957</v>
      </c>
      <c r="S128" s="204">
        <f>((IF('1b Historical level tables'!S121="-",0,'1b Historical level tables'!S121)-(IF('1b Historical level tables'!S102="-",0,'1b Historical level tables'!S102)))*'1c Consumption adjusted levels'!$C$7/3.1)+IF('1b Historical level tables'!S102="-",0,'1b Historical level tables'!S102)</f>
        <v>30.903049706457924</v>
      </c>
      <c r="T128" s="204">
        <f>((IF('1b Historical level tables'!T121="-",0,'1b Historical level tables'!T121)-(IF('1b Historical level tables'!T102="-",0,'1b Historical level tables'!T102)))*'1c Consumption adjusted levels'!$C$7/3.1)+IF('1b Historical level tables'!T102="-",0,'1b Historical level tables'!T102)</f>
        <v>30.903049706457924</v>
      </c>
      <c r="U128" s="204">
        <f>((IF('1b Historical level tables'!U121="-",0,'1b Historical level tables'!U121)-(IF('1b Historical level tables'!U102="-",0,'1b Historical level tables'!U102)))*'1c Consumption adjusted levels'!$C$7/3.1)+IF('1b Historical level tables'!U102="-",0,'1b Historical level tables'!U102)</f>
        <v>31.165749510763195</v>
      </c>
      <c r="V128" s="204">
        <f>((IF('1b Historical level tables'!V121="-",0,'1b Historical level tables'!V121)-(IF('1b Historical level tables'!V102="-",0,'1b Historical level tables'!V102)))*'1c Consumption adjusted levels'!$C$7/3.1)+IF('1b Historical level tables'!V102="-",0,'1b Historical level tables'!V102)</f>
        <v>31.165749510763195</v>
      </c>
      <c r="W128" s="204">
        <f>((IF('1b Historical level tables'!W121="-",0,'1b Historical level tables'!W121)-(IF('1b Historical level tables'!W102="-",0,'1b Historical level tables'!W102)))*'1c Consumption adjusted levels'!$C$7/3.1)+IF('1b Historical level tables'!W102="-",0,'1b Historical level tables'!W102)</f>
        <v>31.762794520547931</v>
      </c>
      <c r="X128" s="204">
        <f>((IF('1b Historical level tables'!X121="-",0,'1b Historical level tables'!X121)-(IF('1b Historical level tables'!X102="-",0,'1b Historical level tables'!X102)))*'1c Consumption adjusted levels'!$C$7/3.1)+IF('1b Historical level tables'!X102="-",0,'1b Historical level tables'!X102)</f>
        <v>31.762794520547931</v>
      </c>
      <c r="Y128" s="204">
        <f>((IF('1b Historical level tables'!Y121="-",0,'1b Historical level tables'!Y121)-(IF('1b Historical level tables'!Y102="-",0,'1b Historical level tables'!Y102)))*'1c Consumption adjusted levels'!$C$7/3.1)+IF('1b Historical level tables'!Y102="-",0,'1b Historical level tables'!Y102)</f>
        <v>32.264312328767119</v>
      </c>
      <c r="Z128" s="204">
        <f>((IF('1b Historical level tables'!Z121="-",0,'1b Historical level tables'!Z121)-(IF('1b Historical level tables'!Z102="-",0,'1b Historical level tables'!Z102)))*'1c Consumption adjusted levels'!$C$7/3.1)+IF('1b Historical level tables'!Z102="-",0,'1b Historical level tables'!Z102)</f>
        <v>0</v>
      </c>
      <c r="AA128" s="204">
        <f>((IF('1b Historical level tables'!AA121="-",0,'1b Historical level tables'!AA121)-(IF('1b Historical level tables'!AA102="-",0,'1b Historical level tables'!AA102)))*'1c Consumption adjusted levels'!$C$7/3.1)+IF('1b Historical level tables'!AA102="-",0,'1b Historical level tables'!AA102)</f>
        <v>0</v>
      </c>
      <c r="AB128" s="204">
        <f>((IF('1b Historical level tables'!AB121="-",0,'1b Historical level tables'!AB121)-(IF('1b Historical level tables'!AB102="-",0,'1b Historical level tables'!AB102)))*'1c Consumption adjusted levels'!$C$7/$D$7)+IF('1b Historical level tables'!AB102="-",0,'1b Historical level tables'!AB102)</f>
        <v>0</v>
      </c>
      <c r="AC128" s="204">
        <f>((IF('1b Historical level tables'!AC121="-",0,'1b Historical level tables'!AC121)-(IF('1b Historical level tables'!AC102="-",0,'1b Historical level tables'!AC102)))*'1c Consumption adjusted levels'!$C$7/$D$7)+IF('1b Historical level tables'!AC102="-",0,'1b Historical level tables'!AC102)</f>
        <v>0</v>
      </c>
      <c r="AD128" s="144"/>
      <c r="AE128" s="174" t="s">
        <v>208</v>
      </c>
      <c r="AF128" s="204">
        <f>((IF('1b Historical level tables'!AF121="-",0,'1b Historical level tables'!AF121)-(IF('1b Historical level tables'!AF102="-",0,'1b Historical level tables'!AF102)))*'1c Consumption adjusted levels'!$C$8/4.2)+IF('1b Historical level tables'!AF102="-",0,'1b Historical level tables'!AF102)</f>
        <v>24.407199999999992</v>
      </c>
      <c r="AG128" s="204">
        <f>((IF('1b Historical level tables'!AG121="-",0,'1b Historical level tables'!AG121)-(IF('1b Historical level tables'!AG102="-",0,'1b Historical level tables'!AG102)))*'1c Consumption adjusted levels'!$C$8/4.2)+IF('1b Historical level tables'!AG102="-",0,'1b Historical level tables'!AG102)</f>
        <v>24.717663405088064</v>
      </c>
      <c r="AH128" s="204">
        <f>((IF('1b Historical level tables'!AH121="-",0,'1b Historical level tables'!AH121)-(IF('1b Historical level tables'!AH102="-",0,'1b Historical level tables'!AH102)))*'1c Consumption adjusted levels'!$C$8/4.2)+IF('1b Historical level tables'!AH102="-",0,'1b Historical level tables'!AH102)</f>
        <v>25.075890410958895</v>
      </c>
      <c r="AI128" s="204">
        <f>((IF('1b Historical level tables'!AI121="-",0,'1b Historical level tables'!AI121)-(IF('1b Historical level tables'!AI102="-",0,'1b Historical level tables'!AI102)))*'1c Consumption adjusted levels'!$C$8/4.2)+IF('1b Historical level tables'!AI102="-",0,'1b Historical level tables'!AI102)</f>
        <v>25.290826614481411</v>
      </c>
      <c r="AJ128" s="204">
        <f>((IF('1b Historical level tables'!AJ121="-",0,'1b Historical level tables'!AJ121)-(IF('1b Historical level tables'!AJ102="-",0,'1b Historical level tables'!AJ102)))*'1c Consumption adjusted levels'!$C$8/4.2)+IF('1b Historical level tables'!AJ102="-",0,'1b Historical level tables'!AJ102)</f>
        <v>25.577408219178089</v>
      </c>
      <c r="AK128" s="204">
        <f>((IF('1b Historical level tables'!AK121="-",0,'1b Historical level tables'!AK121)-(IF('1b Historical level tables'!AK102="-",0,'1b Historical level tables'!AK102)))*'1c Consumption adjusted levels'!$C$8/4.2)+IF('1b Historical level tables'!AK102="-",0,'1b Historical level tables'!AK102)</f>
        <v>25.76846262230919</v>
      </c>
      <c r="AL128" s="204">
        <f>((IF('1b Historical level tables'!AL121="-",0,'1b Historical level tables'!AL121)-(IF('1b Historical level tables'!AL102="-",0,'1b Historical level tables'!AL102)))*'1c Consumption adjusted levels'!$C$8/4.2)+IF('1b Historical level tables'!AL102="-",0,'1b Historical level tables'!AL102)</f>
        <v>25.911753424657544</v>
      </c>
      <c r="AM128" s="204">
        <f>((IF('1b Historical level tables'!AM121="-",0,'1b Historical level tables'!AM121)-(IF('1b Historical level tables'!AM102="-",0,'1b Historical level tables'!AM102)))*'1c Consumption adjusted levels'!$C$8/4.2)+IF('1b Historical level tables'!AM102="-",0,'1b Historical level tables'!AM102)</f>
        <v>25.983398825831703</v>
      </c>
      <c r="AN128" s="204">
        <f>((IF('1b Historical level tables'!AN121="-",0,'1b Historical level tables'!AN121)-(IF('1b Historical level tables'!AN102="-",0,'1b Historical level tables'!AN102)))*'1c Consumption adjusted levels'!$C$8/4.2)+IF('1b Historical level tables'!AN102="-",0,'1b Historical level tables'!AN102)</f>
        <v>26.126689628180035</v>
      </c>
      <c r="AO128" s="204">
        <f>((IF('1b Historical level tables'!AO121="-",0,'1b Historical level tables'!AO121)-(IF('1b Historical level tables'!AO102="-",0,'1b Historical level tables'!AO102)))*'1c Consumption adjusted levels'!$C$8/4.2)+IF('1b Historical level tables'!AO102="-",0,'1b Historical level tables'!AO102)</f>
        <v>26.60432563600784</v>
      </c>
      <c r="AP128" s="204">
        <f>((IF('1b Historical level tables'!AP121="-",0,'1b Historical level tables'!AP121)-(IF('1b Historical level tables'!AP102="-",0,'1b Historical level tables'!AP102)))*'1c Consumption adjusted levels'!$C$8/4.2)+IF('1b Historical level tables'!AP102="-",0,'1b Historical level tables'!AP102)</f>
        <v>27.392425048923673</v>
      </c>
      <c r="AQ128" s="172"/>
      <c r="AR128" s="204">
        <f>((IF('1b Historical level tables'!AR121="-",0,'1b Historical level tables'!AR121)-(IF('1b Historical level tables'!AR102="-",0,'1b Historical level tables'!AR102)))*'1c Consumption adjusted levels'!$C$8/4.2)+IF('1b Historical level tables'!AR102="-",0,'1b Historical level tables'!AR102)</f>
        <v>28.777569471624258</v>
      </c>
      <c r="AS128" s="204">
        <f>((IF('1b Historical level tables'!AS121="-",0,'1b Historical level tables'!AS121)-(IF('1b Historical level tables'!AS102="-",0,'1b Historical level tables'!AS102)))*'1c Consumption adjusted levels'!$C$8/4.2)+IF('1b Historical level tables'!AS102="-",0,'1b Historical level tables'!AS102)</f>
        <v>28.777569471624258</v>
      </c>
      <c r="AT128" s="204">
        <f>((IF('1b Historical level tables'!AT121="-",0,'1b Historical level tables'!AT121)-(IF('1b Historical level tables'!AT102="-",0,'1b Historical level tables'!AT102)))*'1c Consumption adjusted levels'!$C$8/4.2)+IF('1b Historical level tables'!AT102="-",0,'1b Historical level tables'!AT102)</f>
        <v>29.923895890410957</v>
      </c>
      <c r="AU128" s="204">
        <f>((IF('1b Historical level tables'!AU121="-",0,'1b Historical level tables'!AU121)-(IF('1b Historical level tables'!AU102="-",0,'1b Historical level tables'!AU102)))*'1c Consumption adjusted levels'!$C$8/4.2)+IF('1b Historical level tables'!AU102="-",0,'1b Historical level tables'!AU102)</f>
        <v>29.923895890410957</v>
      </c>
      <c r="AV128" s="204">
        <f>((IF('1b Historical level tables'!AV121="-",0,'1b Historical level tables'!AV121)-(IF('1b Historical level tables'!AV102="-",0,'1b Historical level tables'!AV102)))*'1c Consumption adjusted levels'!$C$8/4.2)+IF('1b Historical level tables'!AV102="-",0,'1b Historical level tables'!AV102)</f>
        <v>30.903049706457924</v>
      </c>
      <c r="AW128" s="204">
        <f>((IF('1b Historical level tables'!AW121="-",0,'1b Historical level tables'!AW121)-(IF('1b Historical level tables'!AW102="-",0,'1b Historical level tables'!AW102)))*'1c Consumption adjusted levels'!$C$8/4.2)+IF('1b Historical level tables'!AW102="-",0,'1b Historical level tables'!AW102)</f>
        <v>30.903049706457924</v>
      </c>
      <c r="AX128" s="204">
        <f>((IF('1b Historical level tables'!AX121="-",0,'1b Historical level tables'!AX121)-(IF('1b Historical level tables'!AX102="-",0,'1b Historical level tables'!AX102)))*'1c Consumption adjusted levels'!$C$8/4.2)+IF('1b Historical level tables'!AX102="-",0,'1b Historical level tables'!AX102)</f>
        <v>31.165749510763195</v>
      </c>
      <c r="AY128" s="204">
        <f>((IF('1b Historical level tables'!AY121="-",0,'1b Historical level tables'!AY121)-(IF('1b Historical level tables'!AY102="-",0,'1b Historical level tables'!AY102)))*'1c Consumption adjusted levels'!$C$8/4.2)+IF('1b Historical level tables'!AY102="-",0,'1b Historical level tables'!AY102)</f>
        <v>31.165749510763195</v>
      </c>
      <c r="AZ128" s="204">
        <f>((IF('1b Historical level tables'!AZ121="-",0,'1b Historical level tables'!AZ121)-(IF('1b Historical level tables'!AZ102="-",0,'1b Historical level tables'!AZ102)))*'1c Consumption adjusted levels'!$C$8/4.2)+IF('1b Historical level tables'!AZ102="-",0,'1b Historical level tables'!AZ102)</f>
        <v>31.762794520547931</v>
      </c>
      <c r="BA128" s="204">
        <f>((IF('1b Historical level tables'!BA121="-",0,'1b Historical level tables'!BA121)-(IF('1b Historical level tables'!BA102="-",0,'1b Historical level tables'!BA102)))*'1c Consumption adjusted levels'!$C$8/4.2)+IF('1b Historical level tables'!BA102="-",0,'1b Historical level tables'!BA102)</f>
        <v>31.762794520547931</v>
      </c>
      <c r="BB128" s="204">
        <f>((IF('1b Historical level tables'!BB121="-",0,'1b Historical level tables'!BB121)-(IF('1b Historical level tables'!BB102="-",0,'1b Historical level tables'!BB102)))*'1c Consumption adjusted levels'!$C$8/4.2)+IF('1b Historical level tables'!BB102="-",0,'1b Historical level tables'!BB102)</f>
        <v>32.264312328767119</v>
      </c>
      <c r="BC128" s="204">
        <f>((IF('1b Historical level tables'!BC121="-",0,'1b Historical level tables'!BC121)-(IF('1b Historical level tables'!BC102="-",0,'1b Historical level tables'!BC102)))*'1c Consumption adjusted levels'!$C$8/4.2)+IF('1b Historical level tables'!BC102="-",0,'1b Historical level tables'!BC102)</f>
        <v>0</v>
      </c>
      <c r="BD128" s="204">
        <f>((IF('1b Historical level tables'!BD121="-",0,'1b Historical level tables'!BD121)-(IF('1b Historical level tables'!BD102="-",0,'1b Historical level tables'!BD102)))*'1c Consumption adjusted levels'!$C$8/4.2)+IF('1b Historical level tables'!BD102="-",0,'1b Historical level tables'!BD102)</f>
        <v>0</v>
      </c>
      <c r="BE128" s="204">
        <f>((IF('1b Historical level tables'!BE121="-",0,'1b Historical level tables'!BE121)-(IF('1b Historical level tables'!BE102="-",0,'1b Historical level tables'!BE102)))*'1c Consumption adjusted levels'!$C$8/$D$8)+IF('1b Historical level tables'!BE102="-",0,'1b Historical level tables'!BE102)</f>
        <v>0</v>
      </c>
      <c r="BF128" s="204">
        <f>((IF('1b Historical level tables'!BF121="-",0,'1b Historical level tables'!BF121)-(IF('1b Historical level tables'!BF102="-",0,'1b Historical level tables'!BF102)))*'1c Consumption adjusted levels'!$C$8/$D$8)+IF('1b Historical level tables'!BF102="-",0,'1b Historical level tables'!BF102)</f>
        <v>0</v>
      </c>
      <c r="BH128" s="174" t="s">
        <v>208</v>
      </c>
      <c r="BI128" s="204">
        <f>((IF('1b Historical level tables'!BI121="-",0,'1b Historical level tables'!BI121)-(IF('1b Historical level tables'!BI102="-",0,'1b Historical level tables'!BI102)))*'1c Consumption adjusted levels'!$C$9/12)+IF('1b Historical level tables'!BI102="-",0,'1b Historical level tables'!BI102)</f>
        <v>39.661700000000003</v>
      </c>
      <c r="BJ128" s="204">
        <f>((IF('1b Historical level tables'!BJ121="-",0,'1b Historical level tables'!BJ121)-(IF('1b Historical level tables'!BJ102="-",0,'1b Historical level tables'!BJ102)))*'1c Consumption adjusted levels'!$C$9/12)+IF('1b Historical level tables'!BJ102="-",0,'1b Historical level tables'!BJ102)</f>
        <v>40.166203033268111</v>
      </c>
      <c r="BK128" s="204">
        <f>((IF('1b Historical level tables'!BK121="-",0,'1b Historical level tables'!BK121)-(IF('1b Historical level tables'!BK102="-",0,'1b Historical level tables'!BK102)))*'1c Consumption adjusted levels'!$C$9/12)+IF('1b Historical level tables'!BK102="-",0,'1b Historical level tables'!BK102)</f>
        <v>40.748321917808212</v>
      </c>
      <c r="BL128" s="204">
        <f>((IF('1b Historical level tables'!BL121="-",0,'1b Historical level tables'!BL121)-(IF('1b Historical level tables'!BL102="-",0,'1b Historical level tables'!BL102)))*'1c Consumption adjusted levels'!$C$9/12)+IF('1b Historical level tables'!BL102="-",0,'1b Historical level tables'!BL102)</f>
        <v>41.097593248532299</v>
      </c>
      <c r="BM128" s="204">
        <f>((IF('1b Historical level tables'!BM121="-",0,'1b Historical level tables'!BM121)-(IF('1b Historical level tables'!BM102="-",0,'1b Historical level tables'!BM102)))*'1c Consumption adjusted levels'!$C$9/12)+IF('1b Historical level tables'!BM102="-",0,'1b Historical level tables'!BM102)</f>
        <v>41.563288356164385</v>
      </c>
      <c r="BN128" s="204">
        <f>((IF('1b Historical level tables'!BN121="-",0,'1b Historical level tables'!BN121)-(IF('1b Historical level tables'!BN102="-",0,'1b Historical level tables'!BN102)))*'1c Consumption adjusted levels'!$C$9/12)+IF('1b Historical level tables'!BN102="-",0,'1b Historical level tables'!BN102)</f>
        <v>41.873751761252443</v>
      </c>
      <c r="BO128" s="204">
        <f>((IF('1b Historical level tables'!BO121="-",0,'1b Historical level tables'!BO121)-(IF('1b Historical level tables'!BO102="-",0,'1b Historical level tables'!BO102)))*'1c Consumption adjusted levels'!$C$9/12)+IF('1b Historical level tables'!BO102="-",0,'1b Historical level tables'!BO102)</f>
        <v>42.106599315068493</v>
      </c>
      <c r="BP128" s="204">
        <f>((IF('1b Historical level tables'!BP121="-",0,'1b Historical level tables'!BP121)-(IF('1b Historical level tables'!BP102="-",0,'1b Historical level tables'!BP102)))*'1c Consumption adjusted levels'!$C$9/12)+IF('1b Historical level tables'!BP102="-",0,'1b Historical level tables'!BP102)</f>
        <v>42.223023091976522</v>
      </c>
      <c r="BQ128" s="204">
        <f>((IF('1b Historical level tables'!BQ121="-",0,'1b Historical level tables'!BQ121)-(IF('1b Historical level tables'!BQ102="-",0,'1b Historical level tables'!BQ102)))*'1c Consumption adjusted levels'!$C$9/12)+IF('1b Historical level tables'!BQ102="-",0,'1b Historical level tables'!BQ102)</f>
        <v>42.455870645792565</v>
      </c>
      <c r="BR128" s="204">
        <f>((IF('1b Historical level tables'!BR121="-",0,'1b Historical level tables'!BR121)-(IF('1b Historical level tables'!BR102="-",0,'1b Historical level tables'!BR102)))*'1c Consumption adjusted levels'!$C$9/12)+IF('1b Historical level tables'!BR102="-",0,'1b Historical level tables'!BR102)</f>
        <v>43.232029158512731</v>
      </c>
      <c r="BS128" s="204">
        <f>((IF('1b Historical level tables'!BS121="-",0,'1b Historical level tables'!BS121)-(IF('1b Historical level tables'!BS102="-",0,'1b Historical level tables'!BS102)))*'1c Consumption adjusted levels'!$C$9/12)+IF('1b Historical level tables'!BS102="-",0,'1b Historical level tables'!BS102)</f>
        <v>44.512690704500983</v>
      </c>
      <c r="BT128" s="172"/>
      <c r="BU128" s="204">
        <f>((IF('1b Historical level tables'!BU121="-",0,'1b Historical level tables'!BU121)-(IF('1b Historical level tables'!BU102="-",0,'1b Historical level tables'!BU102)))*'1c Consumption adjusted levels'!$C$9/12)+IF('1b Historical level tables'!BU102="-",0,'1b Historical level tables'!BU102)</f>
        <v>46.763550391389451</v>
      </c>
      <c r="BV128" s="204">
        <f>((IF('1b Historical level tables'!BV121="-",0,'1b Historical level tables'!BV121)-(IF('1b Historical level tables'!BV102="-",0,'1b Historical level tables'!BV102)))*'1c Consumption adjusted levels'!$C$9/12)+IF('1b Historical level tables'!BV102="-",0,'1b Historical level tables'!BV102)</f>
        <v>46.763550391389451</v>
      </c>
      <c r="BW128" s="204">
        <f>((IF('1b Historical level tables'!BW121="-",0,'1b Historical level tables'!BW121)-(IF('1b Historical level tables'!BW102="-",0,'1b Historical level tables'!BW102)))*'1c Consumption adjusted levels'!$C$9/12)+IF('1b Historical level tables'!BW102="-",0,'1b Historical level tables'!BW102)</f>
        <v>48.626330821917811</v>
      </c>
      <c r="BX128" s="204">
        <f>((IF('1b Historical level tables'!BX121="-",0,'1b Historical level tables'!BX121)-(IF('1b Historical level tables'!BX102="-",0,'1b Historical level tables'!BX102)))*'1c Consumption adjusted levels'!$C$9/12)+IF('1b Historical level tables'!BX102="-",0,'1b Historical level tables'!BX102)</f>
        <v>48.626330821917811</v>
      </c>
      <c r="BY128" s="204">
        <f>((IF('1b Historical level tables'!BY121="-",0,'1b Historical level tables'!BY121)-(IF('1b Historical level tables'!BY102="-",0,'1b Historical level tables'!BY102)))*'1c Consumption adjusted levels'!$C$9/12)+IF('1b Historical level tables'!BY102="-",0,'1b Historical level tables'!BY102)</f>
        <v>50.217455772994143</v>
      </c>
      <c r="BZ128" s="204">
        <f>((IF('1b Historical level tables'!BZ121="-",0,'1b Historical level tables'!BZ121)-(IF('1b Historical level tables'!BZ102="-",0,'1b Historical level tables'!BZ102)))*'1c Consumption adjusted levels'!$C$9/12)+IF('1b Historical level tables'!BZ102="-",0,'1b Historical level tables'!BZ102)</f>
        <v>50.217455772994143</v>
      </c>
      <c r="CA128" s="204">
        <f>((IF('1b Historical level tables'!CA121="-",0,'1b Historical level tables'!CA121)-(IF('1b Historical level tables'!CA102="-",0,'1b Historical level tables'!CA102)))*'1c Consumption adjusted levels'!$C$9/12)+IF('1b Historical level tables'!CA102="-",0,'1b Historical level tables'!CA102)</f>
        <v>50.644342954990215</v>
      </c>
      <c r="CB128" s="204">
        <f>((IF('1b Historical level tables'!CB121="-",0,'1b Historical level tables'!CB121)-(IF('1b Historical level tables'!CB102="-",0,'1b Historical level tables'!CB102)))*'1c Consumption adjusted levels'!$C$9/12)+IF('1b Historical level tables'!CB102="-",0,'1b Historical level tables'!CB102)</f>
        <v>50.644342954990215</v>
      </c>
      <c r="CC128" s="204">
        <f>((IF('1b Historical level tables'!CC121="-",0,'1b Historical level tables'!CC121)-(IF('1b Historical level tables'!CC102="-",0,'1b Historical level tables'!CC102)))*'1c Consumption adjusted levels'!$C$9/12)+IF('1b Historical level tables'!CC102="-",0,'1b Historical level tables'!CC102)</f>
        <v>51.614541095890409</v>
      </c>
      <c r="CD128" s="204">
        <f>((IF('1b Historical level tables'!CD121="-",0,'1b Historical level tables'!CD121)-(IF('1b Historical level tables'!CD102="-",0,'1b Historical level tables'!CD102)))*'1c Consumption adjusted levels'!$C$9/12)+IF('1b Historical level tables'!CD102="-",0,'1b Historical level tables'!CD102)</f>
        <v>51.614541095890409</v>
      </c>
      <c r="CE128" s="204">
        <f>((IF('1b Historical level tables'!CE121="-",0,'1b Historical level tables'!CE121)-(IF('1b Historical level tables'!CE102="-",0,'1b Historical level tables'!CE102)))*'1c Consumption adjusted levels'!$C$9/12)+IF('1b Historical level tables'!CE102="-",0,'1b Historical level tables'!CE102)</f>
        <v>52.429507534246575</v>
      </c>
      <c r="CF128" s="204">
        <f>((IF('1b Historical level tables'!CF121="-",0,'1b Historical level tables'!CF121)-(IF('1b Historical level tables'!CF102="-",0,'1b Historical level tables'!CF102)))*'1c Consumption adjusted levels'!$C$9/12)+IF('1b Historical level tables'!CF102="-",0,'1b Historical level tables'!CF102)</f>
        <v>0</v>
      </c>
      <c r="CG128" s="204">
        <f>((IF('1b Historical level tables'!CG121="-",0,'1b Historical level tables'!CG121)-(IF('1b Historical level tables'!CG102="-",0,'1b Historical level tables'!CG102)))*'1c Consumption adjusted levels'!$C$9/12)+IF('1b Historical level tables'!CG102="-",0,'1b Historical level tables'!CG102)</f>
        <v>0</v>
      </c>
      <c r="CH128" s="204">
        <f>((IF('1b Historical level tables'!CH121="-",0,'1b Historical level tables'!CH121)-(IF('1b Historical level tables'!CH102="-",0,'1b Historical level tables'!CH102)))*'1c Consumption adjusted levels'!$C$9/$D$9)+IF('1b Historical level tables'!CH102="-",0,'1b Historical level tables'!CH102)</f>
        <v>0</v>
      </c>
      <c r="CI128" s="204">
        <f>((IF('1b Historical level tables'!CI121="-",0,'1b Historical level tables'!CI121)-(IF('1b Historical level tables'!CI102="-",0,'1b Historical level tables'!CI102)))*'1c Consumption adjusted levels'!$C$9/$D$9)+IF('1b Historical level tables'!CI102="-",0,'1b Historical level tables'!CI102)</f>
        <v>0</v>
      </c>
      <c r="CJ128" s="144"/>
      <c r="CK128" s="174" t="s">
        <v>208</v>
      </c>
      <c r="CL128" s="204">
        <f t="shared" si="223"/>
        <v>64.068899999999999</v>
      </c>
      <c r="CM128" s="204">
        <f t="shared" si="224"/>
        <v>64.883866438356179</v>
      </c>
      <c r="CN128" s="204">
        <f t="shared" si="225"/>
        <v>65.824212328767103</v>
      </c>
      <c r="CO128" s="204">
        <f t="shared" si="226"/>
        <v>66.388419863013709</v>
      </c>
      <c r="CP128" s="204">
        <f t="shared" si="227"/>
        <v>67.140696575342474</v>
      </c>
      <c r="CQ128" s="204">
        <f t="shared" si="228"/>
        <v>67.642214383561637</v>
      </c>
      <c r="CR128" s="204">
        <f t="shared" si="229"/>
        <v>68.018352739726041</v>
      </c>
      <c r="CS128" s="204">
        <f t="shared" si="230"/>
        <v>68.206421917808228</v>
      </c>
      <c r="CT128" s="204">
        <f t="shared" si="231"/>
        <v>68.582560273972604</v>
      </c>
      <c r="CU128" s="204">
        <f t="shared" si="232"/>
        <v>69.836354794520574</v>
      </c>
      <c r="CV128" s="204">
        <f t="shared" si="233"/>
        <v>71.905115753424653</v>
      </c>
      <c r="CW128" s="172"/>
      <c r="CX128" s="204">
        <f t="shared" si="209"/>
        <v>75.541119863013705</v>
      </c>
      <c r="CY128" s="204">
        <f t="shared" si="210"/>
        <v>75.541119863013705</v>
      </c>
      <c r="CZ128" s="204">
        <f t="shared" si="211"/>
        <v>78.550226712328765</v>
      </c>
      <c r="DA128" s="204">
        <f t="shared" si="212"/>
        <v>78.550226712328765</v>
      </c>
      <c r="DB128" s="204">
        <f t="shared" si="213"/>
        <v>81.120505479452063</v>
      </c>
      <c r="DC128" s="204">
        <f t="shared" si="214"/>
        <v>81.120505479452063</v>
      </c>
      <c r="DD128" s="204">
        <f t="shared" si="215"/>
        <v>81.810092465753414</v>
      </c>
      <c r="DE128" s="204">
        <f t="shared" si="216"/>
        <v>81.810092465753414</v>
      </c>
      <c r="DF128" s="204">
        <f t="shared" si="217"/>
        <v>83.377335616438344</v>
      </c>
      <c r="DG128" s="204">
        <f t="shared" si="218"/>
        <v>83.377335616438344</v>
      </c>
      <c r="DH128" s="204">
        <f t="shared" si="219"/>
        <v>84.693819863013687</v>
      </c>
      <c r="DI128" s="204">
        <f t="shared" si="220"/>
        <v>0</v>
      </c>
      <c r="DJ128" s="204">
        <f t="shared" si="221"/>
        <v>0</v>
      </c>
      <c r="DK128" s="204">
        <f t="shared" si="222"/>
        <v>0</v>
      </c>
      <c r="DL128" s="204">
        <f t="shared" si="222"/>
        <v>0</v>
      </c>
    </row>
    <row r="129" spans="2:116" s="158" customFormat="1" ht="10.5" customHeight="1">
      <c r="B129" s="174" t="s">
        <v>209</v>
      </c>
      <c r="C129" s="204">
        <f>((IF('1b Historical level tables'!C122="-",0,'1b Historical level tables'!C122)-(IF('1b Historical level tables'!C103="-",0,'1b Historical level tables'!C103)))*'1c Consumption adjusted levels'!$C$7/3.1)+IF('1b Historical level tables'!C103="-",0,'1b Historical level tables'!C103)</f>
        <v>0</v>
      </c>
      <c r="D129" s="204">
        <f>((IF('1b Historical level tables'!D122="-",0,'1b Historical level tables'!D122)-(IF('1b Historical level tables'!D103="-",0,'1b Historical level tables'!D103)))*'1c Consumption adjusted levels'!$C$7/3.1)+IF('1b Historical level tables'!D103="-",0,'1b Historical level tables'!D103)</f>
        <v>0</v>
      </c>
      <c r="E129" s="204">
        <f>((IF('1b Historical level tables'!E122="-",0,'1b Historical level tables'!E122)-(IF('1b Historical level tables'!E103="-",0,'1b Historical level tables'!E103)))*'1c Consumption adjusted levels'!$C$7/3.1)+IF('1b Historical level tables'!E103="-",0,'1b Historical level tables'!E103)</f>
        <v>0</v>
      </c>
      <c r="F129" s="204">
        <f>((IF('1b Historical level tables'!F122="-",0,'1b Historical level tables'!F122)-(IF('1b Historical level tables'!F103="-",0,'1b Historical level tables'!F103)))*'1c Consumption adjusted levels'!$C$7/3.1)+IF('1b Historical level tables'!F103="-",0,'1b Historical level tables'!F103)</f>
        <v>0</v>
      </c>
      <c r="G129" s="204">
        <f>((IF('1b Historical level tables'!G122="-",0,'1b Historical level tables'!G122)-(IF('1b Historical level tables'!G103="-",0,'1b Historical level tables'!G103)))*'1c Consumption adjusted levels'!$C$7/3.1)+IF('1b Historical level tables'!G103="-",0,'1b Historical level tables'!G103)</f>
        <v>0</v>
      </c>
      <c r="H129" s="204">
        <f>((IF('1b Historical level tables'!H122="-",0,'1b Historical level tables'!H122)-(IF('1b Historical level tables'!H103="-",0,'1b Historical level tables'!H103)))*'1c Consumption adjusted levels'!$C$7/3.1)+IF('1b Historical level tables'!H103="-",0,'1b Historical level tables'!H103)</f>
        <v>0</v>
      </c>
      <c r="I129" s="204">
        <f>((IF('1b Historical level tables'!I122="-",0,'1b Historical level tables'!I122)-(IF('1b Historical level tables'!I103="-",0,'1b Historical level tables'!I103)))*'1c Consumption adjusted levels'!$C$7/3.1)+IF('1b Historical level tables'!I103="-",0,'1b Historical level tables'!I103)</f>
        <v>0</v>
      </c>
      <c r="J129" s="204">
        <f>((IF('1b Historical level tables'!J122="-",0,'1b Historical level tables'!J122)-(IF('1b Historical level tables'!J103="-",0,'1b Historical level tables'!J103)))*'1c Consumption adjusted levels'!$C$7/3.1)+IF('1b Historical level tables'!J103="-",0,'1b Historical level tables'!J103)</f>
        <v>0</v>
      </c>
      <c r="K129" s="204">
        <f>((IF('1b Historical level tables'!K122="-",0,'1b Historical level tables'!K122)-(IF('1b Historical level tables'!K103="-",0,'1b Historical level tables'!K103)))*'1c Consumption adjusted levels'!$C$7/3.1)+IF('1b Historical level tables'!K103="-",0,'1b Historical level tables'!K103)</f>
        <v>0</v>
      </c>
      <c r="L129" s="204">
        <f>((IF('1b Historical level tables'!L122="-",0,'1b Historical level tables'!L122)-(IF('1b Historical level tables'!L103="-",0,'1b Historical level tables'!L103)))*'1c Consumption adjusted levels'!$C$7/3.1)+IF('1b Historical level tables'!L103="-",0,'1b Historical level tables'!L103)</f>
        <v>0</v>
      </c>
      <c r="M129" s="204">
        <f>((IF('1b Historical level tables'!M122="-",0,'1b Historical level tables'!M122)-(IF('1b Historical level tables'!M103="-",0,'1b Historical level tables'!M103)))*'1c Consumption adjusted levels'!$C$7/3.1)+IF('1b Historical level tables'!M103="-",0,'1b Historical level tables'!M103)</f>
        <v>0</v>
      </c>
      <c r="N129" s="172"/>
      <c r="O129" s="204">
        <f>((IF('1b Historical level tables'!O122="-",0,'1b Historical level tables'!O122)-(IF('1b Historical level tables'!O103="-",0,'1b Historical level tables'!O103)))*'1c Consumption adjusted levels'!$C$7/3.1)+IF('1b Historical level tables'!O103="-",0,'1b Historical level tables'!O103)</f>
        <v>0</v>
      </c>
      <c r="P129" s="204">
        <f>((IF('1b Historical level tables'!P122="-",0,'1b Historical level tables'!P122)-(IF('1b Historical level tables'!P103="-",0,'1b Historical level tables'!P103)))*'1c Consumption adjusted levels'!$C$7/3.1)+IF('1b Historical level tables'!P103="-",0,'1b Historical level tables'!P103)</f>
        <v>0</v>
      </c>
      <c r="Q129" s="204">
        <f>((IF('1b Historical level tables'!Q122="-",0,'1b Historical level tables'!Q122)-(IF('1b Historical level tables'!Q103="-",0,'1b Historical level tables'!Q103)))*'1c Consumption adjusted levels'!$C$7/3.1)+IF('1b Historical level tables'!Q103="-",0,'1b Historical level tables'!Q103)</f>
        <v>0</v>
      </c>
      <c r="R129" s="204">
        <f>((IF('1b Historical level tables'!R122="-",0,'1b Historical level tables'!R122)-(IF('1b Historical level tables'!R103="-",0,'1b Historical level tables'!R103)))*'1c Consumption adjusted levels'!$C$7/3.1)+IF('1b Historical level tables'!R103="-",0,'1b Historical level tables'!R103)</f>
        <v>0</v>
      </c>
      <c r="S129" s="204">
        <f>((IF('1b Historical level tables'!S122="-",0,'1b Historical level tables'!S122)-(IF('1b Historical level tables'!S103="-",0,'1b Historical level tables'!S103)))*'1c Consumption adjusted levels'!$C$7/3.1)+IF('1b Historical level tables'!S103="-",0,'1b Historical level tables'!S103)</f>
        <v>0</v>
      </c>
      <c r="T129" s="204">
        <f>((IF('1b Historical level tables'!T122="-",0,'1b Historical level tables'!T122)-(IF('1b Historical level tables'!T103="-",0,'1b Historical level tables'!T103)))*'1c Consumption adjusted levels'!$C$7/3.1)+IF('1b Historical level tables'!T103="-",0,'1b Historical level tables'!T103)</f>
        <v>0</v>
      </c>
      <c r="U129" s="204">
        <f>((IF('1b Historical level tables'!U122="-",0,'1b Historical level tables'!U122)-(IF('1b Historical level tables'!U103="-",0,'1b Historical level tables'!U103)))*'1c Consumption adjusted levels'!$C$7/3.1)+IF('1b Historical level tables'!U103="-",0,'1b Historical level tables'!U103)</f>
        <v>0</v>
      </c>
      <c r="V129" s="204">
        <f>((IF('1b Historical level tables'!V122="-",0,'1b Historical level tables'!V122)-(IF('1b Historical level tables'!V103="-",0,'1b Historical level tables'!V103)))*'1c Consumption adjusted levels'!$C$7/3.1)+IF('1b Historical level tables'!V103="-",0,'1b Historical level tables'!V103)</f>
        <v>0</v>
      </c>
      <c r="W129" s="204">
        <f>((IF('1b Historical level tables'!W122="-",0,'1b Historical level tables'!W122)-(IF('1b Historical level tables'!W103="-",0,'1b Historical level tables'!W103)))*'1c Consumption adjusted levels'!$C$7/3.1)+IF('1b Historical level tables'!W103="-",0,'1b Historical level tables'!W103)</f>
        <v>0</v>
      </c>
      <c r="X129" s="204">
        <f>((IF('1b Historical level tables'!X122="-",0,'1b Historical level tables'!X122)-(IF('1b Historical level tables'!X103="-",0,'1b Historical level tables'!X103)))*'1c Consumption adjusted levels'!$C$7/3.1)+IF('1b Historical level tables'!X103="-",0,'1b Historical level tables'!X103)</f>
        <v>0</v>
      </c>
      <c r="Y129" s="204">
        <f>((IF('1b Historical level tables'!Y122="-",0,'1b Historical level tables'!Y122)-(IF('1b Historical level tables'!Y103="-",0,'1b Historical level tables'!Y103)))*'1c Consumption adjusted levels'!$C$7/3.1)+IF('1b Historical level tables'!Y103="-",0,'1b Historical level tables'!Y103)</f>
        <v>0</v>
      </c>
      <c r="Z129" s="204">
        <f>((IF('1b Historical level tables'!Z122="-",0,'1b Historical level tables'!Z122)-(IF('1b Historical level tables'!Z103="-",0,'1b Historical level tables'!Z103)))*'1c Consumption adjusted levels'!$C$7/3.1)+IF('1b Historical level tables'!Z103="-",0,'1b Historical level tables'!Z103)</f>
        <v>0</v>
      </c>
      <c r="AA129" s="204">
        <f>((IF('1b Historical level tables'!AA122="-",0,'1b Historical level tables'!AA122)-(IF('1b Historical level tables'!AA103="-",0,'1b Historical level tables'!AA103)))*'1c Consumption adjusted levels'!$C$7/3.1)+IF('1b Historical level tables'!AA103="-",0,'1b Historical level tables'!AA103)</f>
        <v>0</v>
      </c>
      <c r="AB129" s="204">
        <f>((IF('1b Historical level tables'!AB122="-",0,'1b Historical level tables'!AB122)-(IF('1b Historical level tables'!AB103="-",0,'1b Historical level tables'!AB103)))*'1c Consumption adjusted levels'!$C$7/$D$7)+IF('1b Historical level tables'!AB103="-",0,'1b Historical level tables'!AB103)</f>
        <v>0</v>
      </c>
      <c r="AC129" s="204">
        <f>((IF('1b Historical level tables'!AC122="-",0,'1b Historical level tables'!AC122)-(IF('1b Historical level tables'!AC103="-",0,'1b Historical level tables'!AC103)))*'1c Consumption adjusted levels'!$C$7/$D$7)+IF('1b Historical level tables'!AC103="-",0,'1b Historical level tables'!AC103)</f>
        <v>0</v>
      </c>
      <c r="AD129" s="144"/>
      <c r="AE129" s="174" t="s">
        <v>209</v>
      </c>
      <c r="AF129" s="204">
        <f>((IF('1b Historical level tables'!AF122="-",0,'1b Historical level tables'!AF122)-(IF('1b Historical level tables'!AF103="-",0,'1b Historical level tables'!AF103)))*'1c Consumption adjusted levels'!$C$8/4.2)+IF('1b Historical level tables'!AF103="-",0,'1b Historical level tables'!AF103)</f>
        <v>0</v>
      </c>
      <c r="AG129" s="204">
        <f>((IF('1b Historical level tables'!AG122="-",0,'1b Historical level tables'!AG122)-(IF('1b Historical level tables'!AG103="-",0,'1b Historical level tables'!AG103)))*'1c Consumption adjusted levels'!$C$8/4.2)+IF('1b Historical level tables'!AG103="-",0,'1b Historical level tables'!AG103)</f>
        <v>0</v>
      </c>
      <c r="AH129" s="204">
        <f>((IF('1b Historical level tables'!AH122="-",0,'1b Historical level tables'!AH122)-(IF('1b Historical level tables'!AH103="-",0,'1b Historical level tables'!AH103)))*'1c Consumption adjusted levels'!$C$8/4.2)+IF('1b Historical level tables'!AH103="-",0,'1b Historical level tables'!AH103)</f>
        <v>0</v>
      </c>
      <c r="AI129" s="204">
        <f>((IF('1b Historical level tables'!AI122="-",0,'1b Historical level tables'!AI122)-(IF('1b Historical level tables'!AI103="-",0,'1b Historical level tables'!AI103)))*'1c Consumption adjusted levels'!$C$8/4.2)+IF('1b Historical level tables'!AI103="-",0,'1b Historical level tables'!AI103)</f>
        <v>0</v>
      </c>
      <c r="AJ129" s="204">
        <f>((IF('1b Historical level tables'!AJ122="-",0,'1b Historical level tables'!AJ122)-(IF('1b Historical level tables'!AJ103="-",0,'1b Historical level tables'!AJ103)))*'1c Consumption adjusted levels'!$C$8/4.2)+IF('1b Historical level tables'!AJ103="-",0,'1b Historical level tables'!AJ103)</f>
        <v>0</v>
      </c>
      <c r="AK129" s="204">
        <f>((IF('1b Historical level tables'!AK122="-",0,'1b Historical level tables'!AK122)-(IF('1b Historical level tables'!AK103="-",0,'1b Historical level tables'!AK103)))*'1c Consumption adjusted levels'!$C$8/4.2)+IF('1b Historical level tables'!AK103="-",0,'1b Historical level tables'!AK103)</f>
        <v>0</v>
      </c>
      <c r="AL129" s="204">
        <f>((IF('1b Historical level tables'!AL122="-",0,'1b Historical level tables'!AL122)-(IF('1b Historical level tables'!AL103="-",0,'1b Historical level tables'!AL103)))*'1c Consumption adjusted levels'!$C$8/4.2)+IF('1b Historical level tables'!AL103="-",0,'1b Historical level tables'!AL103)</f>
        <v>0</v>
      </c>
      <c r="AM129" s="204">
        <f>((IF('1b Historical level tables'!AM122="-",0,'1b Historical level tables'!AM122)-(IF('1b Historical level tables'!AM103="-",0,'1b Historical level tables'!AM103)))*'1c Consumption adjusted levels'!$C$8/4.2)+IF('1b Historical level tables'!AM103="-",0,'1b Historical level tables'!AM103)</f>
        <v>0</v>
      </c>
      <c r="AN129" s="204">
        <f>((IF('1b Historical level tables'!AN122="-",0,'1b Historical level tables'!AN122)-(IF('1b Historical level tables'!AN103="-",0,'1b Historical level tables'!AN103)))*'1c Consumption adjusted levels'!$C$8/4.2)+IF('1b Historical level tables'!AN103="-",0,'1b Historical level tables'!AN103)</f>
        <v>0</v>
      </c>
      <c r="AO129" s="204">
        <f>((IF('1b Historical level tables'!AO122="-",0,'1b Historical level tables'!AO122)-(IF('1b Historical level tables'!AO103="-",0,'1b Historical level tables'!AO103)))*'1c Consumption adjusted levels'!$C$8/4.2)+IF('1b Historical level tables'!AO103="-",0,'1b Historical level tables'!AO103)</f>
        <v>0</v>
      </c>
      <c r="AP129" s="204">
        <f>((IF('1b Historical level tables'!AP122="-",0,'1b Historical level tables'!AP122)-(IF('1b Historical level tables'!AP103="-",0,'1b Historical level tables'!AP103)))*'1c Consumption adjusted levels'!$C$8/4.2)+IF('1b Historical level tables'!AP103="-",0,'1b Historical level tables'!AP103)</f>
        <v>0</v>
      </c>
      <c r="AQ129" s="172"/>
      <c r="AR129" s="204">
        <f>((IF('1b Historical level tables'!AR122="-",0,'1b Historical level tables'!AR122)-(IF('1b Historical level tables'!AR103="-",0,'1b Historical level tables'!AR103)))*'1c Consumption adjusted levels'!$C$8/4.2)+IF('1b Historical level tables'!AR103="-",0,'1b Historical level tables'!AR103)</f>
        <v>0</v>
      </c>
      <c r="AS129" s="204">
        <f>((IF('1b Historical level tables'!AS122="-",0,'1b Historical level tables'!AS122)-(IF('1b Historical level tables'!AS103="-",0,'1b Historical level tables'!AS103)))*'1c Consumption adjusted levels'!$C$8/4.2)+IF('1b Historical level tables'!AS103="-",0,'1b Historical level tables'!AS103)</f>
        <v>0</v>
      </c>
      <c r="AT129" s="204">
        <f>((IF('1b Historical level tables'!AT122="-",0,'1b Historical level tables'!AT122)-(IF('1b Historical level tables'!AT103="-",0,'1b Historical level tables'!AT103)))*'1c Consumption adjusted levels'!$C$8/4.2)+IF('1b Historical level tables'!AT103="-",0,'1b Historical level tables'!AT103)</f>
        <v>0</v>
      </c>
      <c r="AU129" s="204">
        <f>((IF('1b Historical level tables'!AU122="-",0,'1b Historical level tables'!AU122)-(IF('1b Historical level tables'!AU103="-",0,'1b Historical level tables'!AU103)))*'1c Consumption adjusted levels'!$C$8/4.2)+IF('1b Historical level tables'!AU103="-",0,'1b Historical level tables'!AU103)</f>
        <v>0</v>
      </c>
      <c r="AV129" s="204">
        <f>((IF('1b Historical level tables'!AV122="-",0,'1b Historical level tables'!AV122)-(IF('1b Historical level tables'!AV103="-",0,'1b Historical level tables'!AV103)))*'1c Consumption adjusted levels'!$C$8/4.2)+IF('1b Historical level tables'!AV103="-",0,'1b Historical level tables'!AV103)</f>
        <v>0</v>
      </c>
      <c r="AW129" s="204">
        <f>((IF('1b Historical level tables'!AW122="-",0,'1b Historical level tables'!AW122)-(IF('1b Historical level tables'!AW103="-",0,'1b Historical level tables'!AW103)))*'1c Consumption adjusted levels'!$C$8/4.2)+IF('1b Historical level tables'!AW103="-",0,'1b Historical level tables'!AW103)</f>
        <v>0</v>
      </c>
      <c r="AX129" s="204">
        <f>((IF('1b Historical level tables'!AX122="-",0,'1b Historical level tables'!AX122)-(IF('1b Historical level tables'!AX103="-",0,'1b Historical level tables'!AX103)))*'1c Consumption adjusted levels'!$C$8/4.2)+IF('1b Historical level tables'!AX103="-",0,'1b Historical level tables'!AX103)</f>
        <v>0</v>
      </c>
      <c r="AY129" s="204">
        <f>((IF('1b Historical level tables'!AY122="-",0,'1b Historical level tables'!AY122)-(IF('1b Historical level tables'!AY103="-",0,'1b Historical level tables'!AY103)))*'1c Consumption adjusted levels'!$C$8/4.2)+IF('1b Historical level tables'!AY103="-",0,'1b Historical level tables'!AY103)</f>
        <v>0</v>
      </c>
      <c r="AZ129" s="204">
        <f>((IF('1b Historical level tables'!AZ122="-",0,'1b Historical level tables'!AZ122)-(IF('1b Historical level tables'!AZ103="-",0,'1b Historical level tables'!AZ103)))*'1c Consumption adjusted levels'!$C$8/4.2)+IF('1b Historical level tables'!AZ103="-",0,'1b Historical level tables'!AZ103)</f>
        <v>0</v>
      </c>
      <c r="BA129" s="204">
        <f>((IF('1b Historical level tables'!BA122="-",0,'1b Historical level tables'!BA122)-(IF('1b Historical level tables'!BA103="-",0,'1b Historical level tables'!BA103)))*'1c Consumption adjusted levels'!$C$8/4.2)+IF('1b Historical level tables'!BA103="-",0,'1b Historical level tables'!BA103)</f>
        <v>0</v>
      </c>
      <c r="BB129" s="204">
        <f>((IF('1b Historical level tables'!BB122="-",0,'1b Historical level tables'!BB122)-(IF('1b Historical level tables'!BB103="-",0,'1b Historical level tables'!BB103)))*'1c Consumption adjusted levels'!$C$8/4.2)+IF('1b Historical level tables'!BB103="-",0,'1b Historical level tables'!BB103)</f>
        <v>0</v>
      </c>
      <c r="BC129" s="204">
        <f>((IF('1b Historical level tables'!BC122="-",0,'1b Historical level tables'!BC122)-(IF('1b Historical level tables'!BC103="-",0,'1b Historical level tables'!BC103)))*'1c Consumption adjusted levels'!$C$8/4.2)+IF('1b Historical level tables'!BC103="-",0,'1b Historical level tables'!BC103)</f>
        <v>0</v>
      </c>
      <c r="BD129" s="204">
        <f>((IF('1b Historical level tables'!BD122="-",0,'1b Historical level tables'!BD122)-(IF('1b Historical level tables'!BD103="-",0,'1b Historical level tables'!BD103)))*'1c Consumption adjusted levels'!$C$8/4.2)+IF('1b Historical level tables'!BD103="-",0,'1b Historical level tables'!BD103)</f>
        <v>0</v>
      </c>
      <c r="BE129" s="204">
        <f>((IF('1b Historical level tables'!BE122="-",0,'1b Historical level tables'!BE122)-(IF('1b Historical level tables'!BE103="-",0,'1b Historical level tables'!BE103)))*'1c Consumption adjusted levels'!$C$8/$D$8)+IF('1b Historical level tables'!BE103="-",0,'1b Historical level tables'!BE103)</f>
        <v>0</v>
      </c>
      <c r="BF129" s="204">
        <f>((IF('1b Historical level tables'!BF122="-",0,'1b Historical level tables'!BF122)-(IF('1b Historical level tables'!BF103="-",0,'1b Historical level tables'!BF103)))*'1c Consumption adjusted levels'!$C$8/$D$8)+IF('1b Historical level tables'!BF103="-",0,'1b Historical level tables'!BF103)</f>
        <v>0</v>
      </c>
      <c r="BH129" s="174" t="s">
        <v>209</v>
      </c>
      <c r="BI129" s="204">
        <f>((IF('1b Historical level tables'!BI122="-",0,'1b Historical level tables'!BI122)-(IF('1b Historical level tables'!BI103="-",0,'1b Historical level tables'!BI103)))*'1c Consumption adjusted levels'!$C$9/12)+IF('1b Historical level tables'!BI103="-",0,'1b Historical level tables'!BI103)</f>
        <v>0</v>
      </c>
      <c r="BJ129" s="204">
        <f>((IF('1b Historical level tables'!BJ122="-",0,'1b Historical level tables'!BJ122)-(IF('1b Historical level tables'!BJ103="-",0,'1b Historical level tables'!BJ103)))*'1c Consumption adjusted levels'!$C$9/12)+IF('1b Historical level tables'!BJ103="-",0,'1b Historical level tables'!BJ103)</f>
        <v>0</v>
      </c>
      <c r="BK129" s="204">
        <f>((IF('1b Historical level tables'!BK122="-",0,'1b Historical level tables'!BK122)-(IF('1b Historical level tables'!BK103="-",0,'1b Historical level tables'!BK103)))*'1c Consumption adjusted levels'!$C$9/12)+IF('1b Historical level tables'!BK103="-",0,'1b Historical level tables'!BK103)</f>
        <v>0</v>
      </c>
      <c r="BL129" s="204">
        <f>((IF('1b Historical level tables'!BL122="-",0,'1b Historical level tables'!BL122)-(IF('1b Historical level tables'!BL103="-",0,'1b Historical level tables'!BL103)))*'1c Consumption adjusted levels'!$C$9/12)+IF('1b Historical level tables'!BL103="-",0,'1b Historical level tables'!BL103)</f>
        <v>0</v>
      </c>
      <c r="BM129" s="204">
        <f>((IF('1b Historical level tables'!BM122="-",0,'1b Historical level tables'!BM122)-(IF('1b Historical level tables'!BM103="-",0,'1b Historical level tables'!BM103)))*'1c Consumption adjusted levels'!$C$9/12)+IF('1b Historical level tables'!BM103="-",0,'1b Historical level tables'!BM103)</f>
        <v>0</v>
      </c>
      <c r="BN129" s="204">
        <f>((IF('1b Historical level tables'!BN122="-",0,'1b Historical level tables'!BN122)-(IF('1b Historical level tables'!BN103="-",0,'1b Historical level tables'!BN103)))*'1c Consumption adjusted levels'!$C$9/12)+IF('1b Historical level tables'!BN103="-",0,'1b Historical level tables'!BN103)</f>
        <v>0</v>
      </c>
      <c r="BO129" s="204">
        <f>((IF('1b Historical level tables'!BO122="-",0,'1b Historical level tables'!BO122)-(IF('1b Historical level tables'!BO103="-",0,'1b Historical level tables'!BO103)))*'1c Consumption adjusted levels'!$C$9/12)+IF('1b Historical level tables'!BO103="-",0,'1b Historical level tables'!BO103)</f>
        <v>0</v>
      </c>
      <c r="BP129" s="204">
        <f>((IF('1b Historical level tables'!BP122="-",0,'1b Historical level tables'!BP122)-(IF('1b Historical level tables'!BP103="-",0,'1b Historical level tables'!BP103)))*'1c Consumption adjusted levels'!$C$9/12)+IF('1b Historical level tables'!BP103="-",0,'1b Historical level tables'!BP103)</f>
        <v>0</v>
      </c>
      <c r="BQ129" s="204">
        <f>((IF('1b Historical level tables'!BQ122="-",0,'1b Historical level tables'!BQ122)-(IF('1b Historical level tables'!BQ103="-",0,'1b Historical level tables'!BQ103)))*'1c Consumption adjusted levels'!$C$9/12)+IF('1b Historical level tables'!BQ103="-",0,'1b Historical level tables'!BQ103)</f>
        <v>0</v>
      </c>
      <c r="BR129" s="204">
        <f>((IF('1b Historical level tables'!BR122="-",0,'1b Historical level tables'!BR122)-(IF('1b Historical level tables'!BR103="-",0,'1b Historical level tables'!BR103)))*'1c Consumption adjusted levels'!$C$9/12)+IF('1b Historical level tables'!BR103="-",0,'1b Historical level tables'!BR103)</f>
        <v>0</v>
      </c>
      <c r="BS129" s="204">
        <f>((IF('1b Historical level tables'!BS122="-",0,'1b Historical level tables'!BS122)-(IF('1b Historical level tables'!BS103="-",0,'1b Historical level tables'!BS103)))*'1c Consumption adjusted levels'!$C$9/12)+IF('1b Historical level tables'!BS103="-",0,'1b Historical level tables'!BS103)</f>
        <v>0</v>
      </c>
      <c r="BT129" s="172"/>
      <c r="BU129" s="204">
        <f>((IF('1b Historical level tables'!BU122="-",0,'1b Historical level tables'!BU122)-(IF('1b Historical level tables'!BU103="-",0,'1b Historical level tables'!BU103)))*'1c Consumption adjusted levels'!$C$9/12)+IF('1b Historical level tables'!BU103="-",0,'1b Historical level tables'!BU103)</f>
        <v>0</v>
      </c>
      <c r="BV129" s="204">
        <f>((IF('1b Historical level tables'!BV122="-",0,'1b Historical level tables'!BV122)-(IF('1b Historical level tables'!BV103="-",0,'1b Historical level tables'!BV103)))*'1c Consumption adjusted levels'!$C$9/12)+IF('1b Historical level tables'!BV103="-",0,'1b Historical level tables'!BV103)</f>
        <v>0</v>
      </c>
      <c r="BW129" s="204">
        <f>((IF('1b Historical level tables'!BW122="-",0,'1b Historical level tables'!BW122)-(IF('1b Historical level tables'!BW103="-",0,'1b Historical level tables'!BW103)))*'1c Consumption adjusted levels'!$C$9/12)+IF('1b Historical level tables'!BW103="-",0,'1b Historical level tables'!BW103)</f>
        <v>0</v>
      </c>
      <c r="BX129" s="204">
        <f>((IF('1b Historical level tables'!BX122="-",0,'1b Historical level tables'!BX122)-(IF('1b Historical level tables'!BX103="-",0,'1b Historical level tables'!BX103)))*'1c Consumption adjusted levels'!$C$9/12)+IF('1b Historical level tables'!BX103="-",0,'1b Historical level tables'!BX103)</f>
        <v>0</v>
      </c>
      <c r="BY129" s="204">
        <f>((IF('1b Historical level tables'!BY122="-",0,'1b Historical level tables'!BY122)-(IF('1b Historical level tables'!BY103="-",0,'1b Historical level tables'!BY103)))*'1c Consumption adjusted levels'!$C$9/12)+IF('1b Historical level tables'!BY103="-",0,'1b Historical level tables'!BY103)</f>
        <v>0</v>
      </c>
      <c r="BZ129" s="204">
        <f>((IF('1b Historical level tables'!BZ122="-",0,'1b Historical level tables'!BZ122)-(IF('1b Historical level tables'!BZ103="-",0,'1b Historical level tables'!BZ103)))*'1c Consumption adjusted levels'!$C$9/12)+IF('1b Historical level tables'!BZ103="-",0,'1b Historical level tables'!BZ103)</f>
        <v>0</v>
      </c>
      <c r="CA129" s="204">
        <f>((IF('1b Historical level tables'!CA122="-",0,'1b Historical level tables'!CA122)-(IF('1b Historical level tables'!CA103="-",0,'1b Historical level tables'!CA103)))*'1c Consumption adjusted levels'!$C$9/12)+IF('1b Historical level tables'!CA103="-",0,'1b Historical level tables'!CA103)</f>
        <v>0</v>
      </c>
      <c r="CB129" s="204">
        <f>((IF('1b Historical level tables'!CB122="-",0,'1b Historical level tables'!CB122)-(IF('1b Historical level tables'!CB103="-",0,'1b Historical level tables'!CB103)))*'1c Consumption adjusted levels'!$C$9/12)+IF('1b Historical level tables'!CB103="-",0,'1b Historical level tables'!CB103)</f>
        <v>0</v>
      </c>
      <c r="CC129" s="204">
        <f>((IF('1b Historical level tables'!CC122="-",0,'1b Historical level tables'!CC122)-(IF('1b Historical level tables'!CC103="-",0,'1b Historical level tables'!CC103)))*'1c Consumption adjusted levels'!$C$9/12)+IF('1b Historical level tables'!CC103="-",0,'1b Historical level tables'!CC103)</f>
        <v>0</v>
      </c>
      <c r="CD129" s="204">
        <f>((IF('1b Historical level tables'!CD122="-",0,'1b Historical level tables'!CD122)-(IF('1b Historical level tables'!CD103="-",0,'1b Historical level tables'!CD103)))*'1c Consumption adjusted levels'!$C$9/12)+IF('1b Historical level tables'!CD103="-",0,'1b Historical level tables'!CD103)</f>
        <v>0</v>
      </c>
      <c r="CE129" s="204">
        <f>((IF('1b Historical level tables'!CE122="-",0,'1b Historical level tables'!CE122)-(IF('1b Historical level tables'!CE103="-",0,'1b Historical level tables'!CE103)))*'1c Consumption adjusted levels'!$C$9/12)+IF('1b Historical level tables'!CE103="-",0,'1b Historical level tables'!CE103)</f>
        <v>0</v>
      </c>
      <c r="CF129" s="204">
        <f>((IF('1b Historical level tables'!CF122="-",0,'1b Historical level tables'!CF122)-(IF('1b Historical level tables'!CF103="-",0,'1b Historical level tables'!CF103)))*'1c Consumption adjusted levels'!$C$9/12)+IF('1b Historical level tables'!CF103="-",0,'1b Historical level tables'!CF103)</f>
        <v>0</v>
      </c>
      <c r="CG129" s="204">
        <f>((IF('1b Historical level tables'!CG122="-",0,'1b Historical level tables'!CG122)-(IF('1b Historical level tables'!CG103="-",0,'1b Historical level tables'!CG103)))*'1c Consumption adjusted levels'!$C$9/12)+IF('1b Historical level tables'!CG103="-",0,'1b Historical level tables'!CG103)</f>
        <v>0</v>
      </c>
      <c r="CH129" s="204">
        <f>((IF('1b Historical level tables'!CH122="-",0,'1b Historical level tables'!CH122)-(IF('1b Historical level tables'!CH103="-",0,'1b Historical level tables'!CH103)))*'1c Consumption adjusted levels'!$C$9/$D$9)+IF('1b Historical level tables'!CH103="-",0,'1b Historical level tables'!CH103)</f>
        <v>0</v>
      </c>
      <c r="CI129" s="204">
        <f>((IF('1b Historical level tables'!CI122="-",0,'1b Historical level tables'!CI122)-(IF('1b Historical level tables'!CI103="-",0,'1b Historical level tables'!CI103)))*'1c Consumption adjusted levels'!$C$9/$D$9)+IF('1b Historical level tables'!CI103="-",0,'1b Historical level tables'!CI103)</f>
        <v>0</v>
      </c>
      <c r="CJ129" s="144"/>
      <c r="CK129" s="174" t="s">
        <v>209</v>
      </c>
      <c r="CL129" s="204">
        <f t="shared" si="223"/>
        <v>0</v>
      </c>
      <c r="CM129" s="204">
        <f t="shared" si="224"/>
        <v>0</v>
      </c>
      <c r="CN129" s="204">
        <f t="shared" si="225"/>
        <v>0</v>
      </c>
      <c r="CO129" s="204">
        <f t="shared" si="226"/>
        <v>0</v>
      </c>
      <c r="CP129" s="204">
        <f t="shared" si="227"/>
        <v>0</v>
      </c>
      <c r="CQ129" s="204">
        <f t="shared" si="228"/>
        <v>0</v>
      </c>
      <c r="CR129" s="204">
        <f t="shared" si="229"/>
        <v>0</v>
      </c>
      <c r="CS129" s="204">
        <f t="shared" si="230"/>
        <v>0</v>
      </c>
      <c r="CT129" s="204">
        <f t="shared" si="231"/>
        <v>0</v>
      </c>
      <c r="CU129" s="204">
        <f t="shared" si="232"/>
        <v>0</v>
      </c>
      <c r="CV129" s="204">
        <f t="shared" si="233"/>
        <v>0</v>
      </c>
      <c r="CW129" s="172"/>
      <c r="CX129" s="204">
        <f t="shared" si="209"/>
        <v>0</v>
      </c>
      <c r="CY129" s="204">
        <f t="shared" si="210"/>
        <v>0</v>
      </c>
      <c r="CZ129" s="204">
        <f t="shared" si="211"/>
        <v>0</v>
      </c>
      <c r="DA129" s="204">
        <f t="shared" si="212"/>
        <v>0</v>
      </c>
      <c r="DB129" s="204">
        <f t="shared" si="213"/>
        <v>0</v>
      </c>
      <c r="DC129" s="204">
        <f t="shared" si="214"/>
        <v>0</v>
      </c>
      <c r="DD129" s="204">
        <f t="shared" si="215"/>
        <v>0</v>
      </c>
      <c r="DE129" s="204">
        <f t="shared" si="216"/>
        <v>0</v>
      </c>
      <c r="DF129" s="204">
        <f t="shared" si="217"/>
        <v>0</v>
      </c>
      <c r="DG129" s="204">
        <f t="shared" si="218"/>
        <v>0</v>
      </c>
      <c r="DH129" s="204">
        <f t="shared" si="219"/>
        <v>0</v>
      </c>
      <c r="DI129" s="204">
        <f t="shared" si="220"/>
        <v>0</v>
      </c>
      <c r="DJ129" s="204">
        <f t="shared" si="221"/>
        <v>0</v>
      </c>
      <c r="DK129" s="204">
        <f t="shared" si="222"/>
        <v>0</v>
      </c>
      <c r="DL129" s="204">
        <f t="shared" si="222"/>
        <v>0</v>
      </c>
    </row>
    <row r="130" spans="2:116" s="158" customFormat="1" ht="10.5" customHeight="1">
      <c r="B130" s="174" t="s">
        <v>210</v>
      </c>
      <c r="C130" s="204">
        <f>((IF('1b Historical level tables'!C123="-",0,'1b Historical level tables'!C123)-(IF('1b Historical level tables'!C104="-",0,'1b Historical level tables'!C104)))*'1c Consumption adjusted levels'!$C$7/3.1)+IF('1b Historical level tables'!C104="-",0,'1b Historical level tables'!C104)</f>
        <v>0</v>
      </c>
      <c r="D130" s="204">
        <f>((IF('1b Historical level tables'!D123="-",0,'1b Historical level tables'!D123)-(IF('1b Historical level tables'!D104="-",0,'1b Historical level tables'!D104)))*'1c Consumption adjusted levels'!$C$7/3.1)+IF('1b Historical level tables'!D104="-",0,'1b Historical level tables'!D104)</f>
        <v>0</v>
      </c>
      <c r="E130" s="204">
        <f>((IF('1b Historical level tables'!E123="-",0,'1b Historical level tables'!E123)-(IF('1b Historical level tables'!E104="-",0,'1b Historical level tables'!E104)))*'1c Consumption adjusted levels'!$C$7/3.1)+IF('1b Historical level tables'!E104="-",0,'1b Historical level tables'!E104)</f>
        <v>0</v>
      </c>
      <c r="F130" s="204">
        <f>((IF('1b Historical level tables'!F123="-",0,'1b Historical level tables'!F123)-(IF('1b Historical level tables'!F104="-",0,'1b Historical level tables'!F104)))*'1c Consumption adjusted levels'!$C$7/3.1)+IF('1b Historical level tables'!F104="-",0,'1b Historical level tables'!F104)</f>
        <v>0</v>
      </c>
      <c r="G130" s="204">
        <f>((IF('1b Historical level tables'!G123="-",0,'1b Historical level tables'!G123)-(IF('1b Historical level tables'!G104="-",0,'1b Historical level tables'!G104)))*'1c Consumption adjusted levels'!$C$7/3.1)+IF('1b Historical level tables'!G104="-",0,'1b Historical level tables'!G104)</f>
        <v>0</v>
      </c>
      <c r="H130" s="204">
        <f>((IF('1b Historical level tables'!H123="-",0,'1b Historical level tables'!H123)-(IF('1b Historical level tables'!H104="-",0,'1b Historical level tables'!H104)))*'1c Consumption adjusted levels'!$C$7/3.1)+IF('1b Historical level tables'!H104="-",0,'1b Historical level tables'!H104)</f>
        <v>0</v>
      </c>
      <c r="I130" s="204">
        <f>((IF('1b Historical level tables'!I123="-",0,'1b Historical level tables'!I123)-(IF('1b Historical level tables'!I104="-",0,'1b Historical level tables'!I104)))*'1c Consumption adjusted levels'!$C$7/3.1)+IF('1b Historical level tables'!I104="-",0,'1b Historical level tables'!I104)</f>
        <v>0</v>
      </c>
      <c r="J130" s="204">
        <f>((IF('1b Historical level tables'!J123="-",0,'1b Historical level tables'!J123)-(IF('1b Historical level tables'!J104="-",0,'1b Historical level tables'!J104)))*'1c Consumption adjusted levels'!$C$7/3.1)+IF('1b Historical level tables'!J104="-",0,'1b Historical level tables'!J104)</f>
        <v>0</v>
      </c>
      <c r="K130" s="204">
        <f>((IF('1b Historical level tables'!K123="-",0,'1b Historical level tables'!K123)-(IF('1b Historical level tables'!K104="-",0,'1b Historical level tables'!K104)))*'1c Consumption adjusted levels'!$C$7/3.1)+IF('1b Historical level tables'!K104="-",0,'1b Historical level tables'!K104)</f>
        <v>0</v>
      </c>
      <c r="L130" s="204">
        <f>((IF('1b Historical level tables'!L123="-",0,'1b Historical level tables'!L123)-(IF('1b Historical level tables'!L104="-",0,'1b Historical level tables'!L104)))*'1c Consumption adjusted levels'!$C$7/3.1)+IF('1b Historical level tables'!L104="-",0,'1b Historical level tables'!L104)</f>
        <v>0</v>
      </c>
      <c r="M130" s="204">
        <f>((IF('1b Historical level tables'!M123="-",0,'1b Historical level tables'!M123)-(IF('1b Historical level tables'!M104="-",0,'1b Historical level tables'!M104)))*'1c Consumption adjusted levels'!$C$7/3.1)+IF('1b Historical level tables'!M104="-",0,'1b Historical level tables'!M104)</f>
        <v>0</v>
      </c>
      <c r="N130" s="172"/>
      <c r="O130" s="204">
        <f>((IF('1b Historical level tables'!O123="-",0,'1b Historical level tables'!O123)-(IF('1b Historical level tables'!O104="-",0,'1b Historical level tables'!O104)))*'1c Consumption adjusted levels'!$C$7/3.1)+IF('1b Historical level tables'!O104="-",0,'1b Historical level tables'!O104)</f>
        <v>0</v>
      </c>
      <c r="P130" s="204">
        <f>((IF('1b Historical level tables'!P123="-",0,'1b Historical level tables'!P123)-(IF('1b Historical level tables'!P104="-",0,'1b Historical level tables'!P104)))*'1c Consumption adjusted levels'!$C$7/3.1)+IF('1b Historical level tables'!P104="-",0,'1b Historical level tables'!P104)</f>
        <v>0</v>
      </c>
      <c r="Q130" s="204">
        <f>((IF('1b Historical level tables'!Q123="-",0,'1b Historical level tables'!Q123)-(IF('1b Historical level tables'!Q104="-",0,'1b Historical level tables'!Q104)))*'1c Consumption adjusted levels'!$C$7/3.1)+IF('1b Historical level tables'!Q104="-",0,'1b Historical level tables'!Q104)</f>
        <v>0</v>
      </c>
      <c r="R130" s="204">
        <f>((IF('1b Historical level tables'!R123="-",0,'1b Historical level tables'!R123)-(IF('1b Historical level tables'!R104="-",0,'1b Historical level tables'!R104)))*'1c Consumption adjusted levels'!$C$7/3.1)+IF('1b Historical level tables'!R104="-",0,'1b Historical level tables'!R104)</f>
        <v>0</v>
      </c>
      <c r="S130" s="204">
        <f>((IF('1b Historical level tables'!S123="-",0,'1b Historical level tables'!S123)-(IF('1b Historical level tables'!S104="-",0,'1b Historical level tables'!S104)))*'1c Consumption adjusted levels'!$C$7/3.1)+IF('1b Historical level tables'!S104="-",0,'1b Historical level tables'!S104)</f>
        <v>0</v>
      </c>
      <c r="T130" s="204">
        <f>((IF('1b Historical level tables'!T123="-",0,'1b Historical level tables'!T123)-(IF('1b Historical level tables'!T104="-",0,'1b Historical level tables'!T104)))*'1c Consumption adjusted levels'!$C$7/3.1)+IF('1b Historical level tables'!T104="-",0,'1b Historical level tables'!T104)</f>
        <v>0</v>
      </c>
      <c r="U130" s="204">
        <f>((IF('1b Historical level tables'!U123="-",0,'1b Historical level tables'!U123)-(IF('1b Historical level tables'!U104="-",0,'1b Historical level tables'!U104)))*'1c Consumption adjusted levels'!$C$7/3.1)+IF('1b Historical level tables'!U104="-",0,'1b Historical level tables'!U104)</f>
        <v>0</v>
      </c>
      <c r="V130" s="204">
        <f>((IF('1b Historical level tables'!V123="-",0,'1b Historical level tables'!V123)-(IF('1b Historical level tables'!V104="-",0,'1b Historical level tables'!V104)))*'1c Consumption adjusted levels'!$C$7/3.1)+IF('1b Historical level tables'!V104="-",0,'1b Historical level tables'!V104)</f>
        <v>0</v>
      </c>
      <c r="W130" s="204">
        <f>((IF('1b Historical level tables'!W123="-",0,'1b Historical level tables'!W123)-(IF('1b Historical level tables'!W104="-",0,'1b Historical level tables'!W104)))*'1c Consumption adjusted levels'!$C$7/3.1)+IF('1b Historical level tables'!W104="-",0,'1b Historical level tables'!W104)</f>
        <v>0</v>
      </c>
      <c r="X130" s="204">
        <f>((IF('1b Historical level tables'!X123="-",0,'1b Historical level tables'!X123)-(IF('1b Historical level tables'!X104="-",0,'1b Historical level tables'!X104)))*'1c Consumption adjusted levels'!$C$7/3.1)+IF('1b Historical level tables'!X104="-",0,'1b Historical level tables'!X104)</f>
        <v>0</v>
      </c>
      <c r="Y130" s="204">
        <f>((IF('1b Historical level tables'!Y123="-",0,'1b Historical level tables'!Y123)-(IF('1b Historical level tables'!Y104="-",0,'1b Historical level tables'!Y104)))*'1c Consumption adjusted levels'!$C$7/3.1)+IF('1b Historical level tables'!Y104="-",0,'1b Historical level tables'!Y104)</f>
        <v>0</v>
      </c>
      <c r="Z130" s="204">
        <f>((IF('1b Historical level tables'!Z123="-",0,'1b Historical level tables'!Z123)-(IF('1b Historical level tables'!Z104="-",0,'1b Historical level tables'!Z104)))*'1c Consumption adjusted levels'!$C$7/3.1)+IF('1b Historical level tables'!Z104="-",0,'1b Historical level tables'!Z104)</f>
        <v>117.06778023947899</v>
      </c>
      <c r="AA130" s="204">
        <f>((IF('1b Historical level tables'!AA123="-",0,'1b Historical level tables'!AA123)-(IF('1b Historical level tables'!AA104="-",0,'1b Historical level tables'!AA104)))*'1c Consumption adjusted levels'!$C$7/3.1)+IF('1b Historical level tables'!AA104="-",0,'1b Historical level tables'!AA104)</f>
        <v>119.92731891298223</v>
      </c>
      <c r="AB130" s="204">
        <f>((IF('1b Historical level tables'!AB123="-",0,'1b Historical level tables'!AB123)-(IF('1b Historical level tables'!AB104="-",0,'1b Historical level tables'!AB104)))*'1c Consumption adjusted levels'!$C$7/$D$7)+IF('1b Historical level tables'!AB104="-",0,'1b Historical level tables'!AB104)</f>
        <v>125.83189025380487</v>
      </c>
      <c r="AC130" s="204">
        <f>((IF('1b Historical level tables'!AC123="-",0,'1b Historical level tables'!AC123)-(IF('1b Historical level tables'!AC104="-",0,'1b Historical level tables'!AC104)))*'1c Consumption adjusted levels'!$C$7/$D$7)+IF('1b Historical level tables'!AC104="-",0,'1b Historical level tables'!AC104)</f>
        <v>127.19567519152677</v>
      </c>
      <c r="AD130" s="144"/>
      <c r="AE130" s="174" t="s">
        <v>210</v>
      </c>
      <c r="AF130" s="204">
        <f>((IF('1b Historical level tables'!AF123="-",0,'1b Historical level tables'!AF123)-(IF('1b Historical level tables'!AF104="-",0,'1b Historical level tables'!AF104)))*'1c Consumption adjusted levels'!$C$8/4.2)+IF('1b Historical level tables'!AF104="-",0,'1b Historical level tables'!AF104)</f>
        <v>0</v>
      </c>
      <c r="AG130" s="204">
        <f>((IF('1b Historical level tables'!AG123="-",0,'1b Historical level tables'!AG123)-(IF('1b Historical level tables'!AG104="-",0,'1b Historical level tables'!AG104)))*'1c Consumption adjusted levels'!$C$8/4.2)+IF('1b Historical level tables'!AG104="-",0,'1b Historical level tables'!AG104)</f>
        <v>0</v>
      </c>
      <c r="AH130" s="204">
        <f>((IF('1b Historical level tables'!AH123="-",0,'1b Historical level tables'!AH123)-(IF('1b Historical level tables'!AH104="-",0,'1b Historical level tables'!AH104)))*'1c Consumption adjusted levels'!$C$8/4.2)+IF('1b Historical level tables'!AH104="-",0,'1b Historical level tables'!AH104)</f>
        <v>0</v>
      </c>
      <c r="AI130" s="204">
        <f>((IF('1b Historical level tables'!AI123="-",0,'1b Historical level tables'!AI123)-(IF('1b Historical level tables'!AI104="-",0,'1b Historical level tables'!AI104)))*'1c Consumption adjusted levels'!$C$8/4.2)+IF('1b Historical level tables'!AI104="-",0,'1b Historical level tables'!AI104)</f>
        <v>0</v>
      </c>
      <c r="AJ130" s="204">
        <f>((IF('1b Historical level tables'!AJ123="-",0,'1b Historical level tables'!AJ123)-(IF('1b Historical level tables'!AJ104="-",0,'1b Historical level tables'!AJ104)))*'1c Consumption adjusted levels'!$C$8/4.2)+IF('1b Historical level tables'!AJ104="-",0,'1b Historical level tables'!AJ104)</f>
        <v>0</v>
      </c>
      <c r="AK130" s="204">
        <f>((IF('1b Historical level tables'!AK123="-",0,'1b Historical level tables'!AK123)-(IF('1b Historical level tables'!AK104="-",0,'1b Historical level tables'!AK104)))*'1c Consumption adjusted levels'!$C$8/4.2)+IF('1b Historical level tables'!AK104="-",0,'1b Historical level tables'!AK104)</f>
        <v>0</v>
      </c>
      <c r="AL130" s="204">
        <f>((IF('1b Historical level tables'!AL123="-",0,'1b Historical level tables'!AL123)-(IF('1b Historical level tables'!AL104="-",0,'1b Historical level tables'!AL104)))*'1c Consumption adjusted levels'!$C$8/4.2)+IF('1b Historical level tables'!AL104="-",0,'1b Historical level tables'!AL104)</f>
        <v>0</v>
      </c>
      <c r="AM130" s="204">
        <f>((IF('1b Historical level tables'!AM123="-",0,'1b Historical level tables'!AM123)-(IF('1b Historical level tables'!AM104="-",0,'1b Historical level tables'!AM104)))*'1c Consumption adjusted levels'!$C$8/4.2)+IF('1b Historical level tables'!AM104="-",0,'1b Historical level tables'!AM104)</f>
        <v>0</v>
      </c>
      <c r="AN130" s="204">
        <f>((IF('1b Historical level tables'!AN123="-",0,'1b Historical level tables'!AN123)-(IF('1b Historical level tables'!AN104="-",0,'1b Historical level tables'!AN104)))*'1c Consumption adjusted levels'!$C$8/4.2)+IF('1b Historical level tables'!AN104="-",0,'1b Historical level tables'!AN104)</f>
        <v>0</v>
      </c>
      <c r="AO130" s="204">
        <f>((IF('1b Historical level tables'!AO123="-",0,'1b Historical level tables'!AO123)-(IF('1b Historical level tables'!AO104="-",0,'1b Historical level tables'!AO104)))*'1c Consumption adjusted levels'!$C$8/4.2)+IF('1b Historical level tables'!AO104="-",0,'1b Historical level tables'!AO104)</f>
        <v>0</v>
      </c>
      <c r="AP130" s="204">
        <f>((IF('1b Historical level tables'!AP123="-",0,'1b Historical level tables'!AP123)-(IF('1b Historical level tables'!AP104="-",0,'1b Historical level tables'!AP104)))*'1c Consumption adjusted levels'!$C$8/4.2)+IF('1b Historical level tables'!AP104="-",0,'1b Historical level tables'!AP104)</f>
        <v>0</v>
      </c>
      <c r="AQ130" s="172"/>
      <c r="AR130" s="204">
        <f>((IF('1b Historical level tables'!AR123="-",0,'1b Historical level tables'!AR123)-(IF('1b Historical level tables'!AR104="-",0,'1b Historical level tables'!AR104)))*'1c Consumption adjusted levels'!$C$8/4.2)+IF('1b Historical level tables'!AR104="-",0,'1b Historical level tables'!AR104)</f>
        <v>0</v>
      </c>
      <c r="AS130" s="204">
        <f>((IF('1b Historical level tables'!AS123="-",0,'1b Historical level tables'!AS123)-(IF('1b Historical level tables'!AS104="-",0,'1b Historical level tables'!AS104)))*'1c Consumption adjusted levels'!$C$8/4.2)+IF('1b Historical level tables'!AS104="-",0,'1b Historical level tables'!AS104)</f>
        <v>0</v>
      </c>
      <c r="AT130" s="204">
        <f>((IF('1b Historical level tables'!AT123="-",0,'1b Historical level tables'!AT123)-(IF('1b Historical level tables'!AT104="-",0,'1b Historical level tables'!AT104)))*'1c Consumption adjusted levels'!$C$8/4.2)+IF('1b Historical level tables'!AT104="-",0,'1b Historical level tables'!AT104)</f>
        <v>0</v>
      </c>
      <c r="AU130" s="204">
        <f>((IF('1b Historical level tables'!AU123="-",0,'1b Historical level tables'!AU123)-(IF('1b Historical level tables'!AU104="-",0,'1b Historical level tables'!AU104)))*'1c Consumption adjusted levels'!$C$8/4.2)+IF('1b Historical level tables'!AU104="-",0,'1b Historical level tables'!AU104)</f>
        <v>0</v>
      </c>
      <c r="AV130" s="204">
        <f>((IF('1b Historical level tables'!AV123="-",0,'1b Historical level tables'!AV123)-(IF('1b Historical level tables'!AV104="-",0,'1b Historical level tables'!AV104)))*'1c Consumption adjusted levels'!$C$8/4.2)+IF('1b Historical level tables'!AV104="-",0,'1b Historical level tables'!AV104)</f>
        <v>0</v>
      </c>
      <c r="AW130" s="204">
        <f>((IF('1b Historical level tables'!AW123="-",0,'1b Historical level tables'!AW123)-(IF('1b Historical level tables'!AW104="-",0,'1b Historical level tables'!AW104)))*'1c Consumption adjusted levels'!$C$8/4.2)+IF('1b Historical level tables'!AW104="-",0,'1b Historical level tables'!AW104)</f>
        <v>0</v>
      </c>
      <c r="AX130" s="204">
        <f>((IF('1b Historical level tables'!AX123="-",0,'1b Historical level tables'!AX123)-(IF('1b Historical level tables'!AX104="-",0,'1b Historical level tables'!AX104)))*'1c Consumption adjusted levels'!$C$8/4.2)+IF('1b Historical level tables'!AX104="-",0,'1b Historical level tables'!AX104)</f>
        <v>0</v>
      </c>
      <c r="AY130" s="204">
        <f>((IF('1b Historical level tables'!AY123="-",0,'1b Historical level tables'!AY123)-(IF('1b Historical level tables'!AY104="-",0,'1b Historical level tables'!AY104)))*'1c Consumption adjusted levels'!$C$8/4.2)+IF('1b Historical level tables'!AY104="-",0,'1b Historical level tables'!AY104)</f>
        <v>0</v>
      </c>
      <c r="AZ130" s="204">
        <f>((IF('1b Historical level tables'!AZ123="-",0,'1b Historical level tables'!AZ123)-(IF('1b Historical level tables'!AZ104="-",0,'1b Historical level tables'!AZ104)))*'1c Consumption adjusted levels'!$C$8/4.2)+IF('1b Historical level tables'!AZ104="-",0,'1b Historical level tables'!AZ104)</f>
        <v>0</v>
      </c>
      <c r="BA130" s="204">
        <f>((IF('1b Historical level tables'!BA123="-",0,'1b Historical level tables'!BA123)-(IF('1b Historical level tables'!BA104="-",0,'1b Historical level tables'!BA104)))*'1c Consumption adjusted levels'!$C$8/4.2)+IF('1b Historical level tables'!BA104="-",0,'1b Historical level tables'!BA104)</f>
        <v>0</v>
      </c>
      <c r="BB130" s="204">
        <f>((IF('1b Historical level tables'!BB123="-",0,'1b Historical level tables'!BB123)-(IF('1b Historical level tables'!BB104="-",0,'1b Historical level tables'!BB104)))*'1c Consumption adjusted levels'!$C$8/4.2)+IF('1b Historical level tables'!BB104="-",0,'1b Historical level tables'!BB104)</f>
        <v>0</v>
      </c>
      <c r="BC130" s="204">
        <f>((IF('1b Historical level tables'!BC123="-",0,'1b Historical level tables'!BC123)-(IF('1b Historical level tables'!BC104="-",0,'1b Historical level tables'!BC104)))*'1c Consumption adjusted levels'!$C$8/4.2)+IF('1b Historical level tables'!BC104="-",0,'1b Historical level tables'!BC104)</f>
        <v>119.64089771775475</v>
      </c>
      <c r="BD130" s="204">
        <f>((IF('1b Historical level tables'!BD123="-",0,'1b Historical level tables'!BD123)-(IF('1b Historical level tables'!BD104="-",0,'1b Historical level tables'!BD104)))*'1c Consumption adjusted levels'!$C$8/4.2)+IF('1b Historical level tables'!BD104="-",0,'1b Historical level tables'!BD104)</f>
        <v>122.56328826156377</v>
      </c>
      <c r="BE130" s="204">
        <f>((IF('1b Historical level tables'!BE123="-",0,'1b Historical level tables'!BE123)-(IF('1b Historical level tables'!BE104="-",0,'1b Historical level tables'!BE104)))*'1c Consumption adjusted levels'!$C$8/$D$8)+IF('1b Historical level tables'!BE104="-",0,'1b Historical level tables'!BE104)</f>
        <v>125.83189025380487</v>
      </c>
      <c r="BF130" s="204">
        <f>((IF('1b Historical level tables'!BF123="-",0,'1b Historical level tables'!BF123)-(IF('1b Historical level tables'!BF104="-",0,'1b Historical level tables'!BF104)))*'1c Consumption adjusted levels'!$C$8/$D$8)+IF('1b Historical level tables'!BF104="-",0,'1b Historical level tables'!BF104)</f>
        <v>127.19567519152677</v>
      </c>
      <c r="BH130" s="174" t="s">
        <v>210</v>
      </c>
      <c r="BI130" s="204">
        <f>((IF('1b Historical level tables'!BI123="-",0,'1b Historical level tables'!BI123)-(IF('1b Historical level tables'!BI104="-",0,'1b Historical level tables'!BI104)))*'1c Consumption adjusted levels'!$C$9/12)+IF('1b Historical level tables'!BI104="-",0,'1b Historical level tables'!BI104)</f>
        <v>0</v>
      </c>
      <c r="BJ130" s="204">
        <f>((IF('1b Historical level tables'!BJ123="-",0,'1b Historical level tables'!BJ123)-(IF('1b Historical level tables'!BJ104="-",0,'1b Historical level tables'!BJ104)))*'1c Consumption adjusted levels'!$C$9/12)+IF('1b Historical level tables'!BJ104="-",0,'1b Historical level tables'!BJ104)</f>
        <v>0</v>
      </c>
      <c r="BK130" s="204">
        <f>((IF('1b Historical level tables'!BK123="-",0,'1b Historical level tables'!BK123)-(IF('1b Historical level tables'!BK104="-",0,'1b Historical level tables'!BK104)))*'1c Consumption adjusted levels'!$C$9/12)+IF('1b Historical level tables'!BK104="-",0,'1b Historical level tables'!BK104)</f>
        <v>0</v>
      </c>
      <c r="BL130" s="204">
        <f>((IF('1b Historical level tables'!BL123="-",0,'1b Historical level tables'!BL123)-(IF('1b Historical level tables'!BL104="-",0,'1b Historical level tables'!BL104)))*'1c Consumption adjusted levels'!$C$9/12)+IF('1b Historical level tables'!BL104="-",0,'1b Historical level tables'!BL104)</f>
        <v>0</v>
      </c>
      <c r="BM130" s="204">
        <f>((IF('1b Historical level tables'!BM123="-",0,'1b Historical level tables'!BM123)-(IF('1b Historical level tables'!BM104="-",0,'1b Historical level tables'!BM104)))*'1c Consumption adjusted levels'!$C$9/12)+IF('1b Historical level tables'!BM104="-",0,'1b Historical level tables'!BM104)</f>
        <v>0</v>
      </c>
      <c r="BN130" s="204">
        <f>((IF('1b Historical level tables'!BN123="-",0,'1b Historical level tables'!BN123)-(IF('1b Historical level tables'!BN104="-",0,'1b Historical level tables'!BN104)))*'1c Consumption adjusted levels'!$C$9/12)+IF('1b Historical level tables'!BN104="-",0,'1b Historical level tables'!BN104)</f>
        <v>0</v>
      </c>
      <c r="BO130" s="204">
        <f>((IF('1b Historical level tables'!BO123="-",0,'1b Historical level tables'!BO123)-(IF('1b Historical level tables'!BO104="-",0,'1b Historical level tables'!BO104)))*'1c Consumption adjusted levels'!$C$9/12)+IF('1b Historical level tables'!BO104="-",0,'1b Historical level tables'!BO104)</f>
        <v>0</v>
      </c>
      <c r="BP130" s="204">
        <f>((IF('1b Historical level tables'!BP123="-",0,'1b Historical level tables'!BP123)-(IF('1b Historical level tables'!BP104="-",0,'1b Historical level tables'!BP104)))*'1c Consumption adjusted levels'!$C$9/12)+IF('1b Historical level tables'!BP104="-",0,'1b Historical level tables'!BP104)</f>
        <v>0</v>
      </c>
      <c r="BQ130" s="204">
        <f>((IF('1b Historical level tables'!BQ123="-",0,'1b Historical level tables'!BQ123)-(IF('1b Historical level tables'!BQ104="-",0,'1b Historical level tables'!BQ104)))*'1c Consumption adjusted levels'!$C$9/12)+IF('1b Historical level tables'!BQ104="-",0,'1b Historical level tables'!BQ104)</f>
        <v>0</v>
      </c>
      <c r="BR130" s="204">
        <f>((IF('1b Historical level tables'!BR123="-",0,'1b Historical level tables'!BR123)-(IF('1b Historical level tables'!BR104="-",0,'1b Historical level tables'!BR104)))*'1c Consumption adjusted levels'!$C$9/12)+IF('1b Historical level tables'!BR104="-",0,'1b Historical level tables'!BR104)</f>
        <v>0</v>
      </c>
      <c r="BS130" s="204">
        <f>((IF('1b Historical level tables'!BS123="-",0,'1b Historical level tables'!BS123)-(IF('1b Historical level tables'!BS104="-",0,'1b Historical level tables'!BS104)))*'1c Consumption adjusted levels'!$C$9/12)+IF('1b Historical level tables'!BS104="-",0,'1b Historical level tables'!BS104)</f>
        <v>0</v>
      </c>
      <c r="BT130" s="172"/>
      <c r="BU130" s="204">
        <f>((IF('1b Historical level tables'!BU123="-",0,'1b Historical level tables'!BU123)-(IF('1b Historical level tables'!BU104="-",0,'1b Historical level tables'!BU104)))*'1c Consumption adjusted levels'!$C$9/12)+IF('1b Historical level tables'!BU104="-",0,'1b Historical level tables'!BU104)</f>
        <v>0</v>
      </c>
      <c r="BV130" s="204">
        <f>((IF('1b Historical level tables'!BV123="-",0,'1b Historical level tables'!BV123)-(IF('1b Historical level tables'!BV104="-",0,'1b Historical level tables'!BV104)))*'1c Consumption adjusted levels'!$C$9/12)+IF('1b Historical level tables'!BV104="-",0,'1b Historical level tables'!BV104)</f>
        <v>0</v>
      </c>
      <c r="BW130" s="204">
        <f>((IF('1b Historical level tables'!BW123="-",0,'1b Historical level tables'!BW123)-(IF('1b Historical level tables'!BW104="-",0,'1b Historical level tables'!BW104)))*'1c Consumption adjusted levels'!$C$9/12)+IF('1b Historical level tables'!BW104="-",0,'1b Historical level tables'!BW104)</f>
        <v>0</v>
      </c>
      <c r="BX130" s="204">
        <f>((IF('1b Historical level tables'!BX123="-",0,'1b Historical level tables'!BX123)-(IF('1b Historical level tables'!BX104="-",0,'1b Historical level tables'!BX104)))*'1c Consumption adjusted levels'!$C$9/12)+IF('1b Historical level tables'!BX104="-",0,'1b Historical level tables'!BX104)</f>
        <v>0</v>
      </c>
      <c r="BY130" s="204">
        <f>((IF('1b Historical level tables'!BY123="-",0,'1b Historical level tables'!BY123)-(IF('1b Historical level tables'!BY104="-",0,'1b Historical level tables'!BY104)))*'1c Consumption adjusted levels'!$C$9/12)+IF('1b Historical level tables'!BY104="-",0,'1b Historical level tables'!BY104)</f>
        <v>0</v>
      </c>
      <c r="BZ130" s="204">
        <f>((IF('1b Historical level tables'!BZ123="-",0,'1b Historical level tables'!BZ123)-(IF('1b Historical level tables'!BZ104="-",0,'1b Historical level tables'!BZ104)))*'1c Consumption adjusted levels'!$C$9/12)+IF('1b Historical level tables'!BZ104="-",0,'1b Historical level tables'!BZ104)</f>
        <v>0</v>
      </c>
      <c r="CA130" s="204">
        <f>((IF('1b Historical level tables'!CA123="-",0,'1b Historical level tables'!CA123)-(IF('1b Historical level tables'!CA104="-",0,'1b Historical level tables'!CA104)))*'1c Consumption adjusted levels'!$C$9/12)+IF('1b Historical level tables'!CA104="-",0,'1b Historical level tables'!CA104)</f>
        <v>0</v>
      </c>
      <c r="CB130" s="204">
        <f>((IF('1b Historical level tables'!CB123="-",0,'1b Historical level tables'!CB123)-(IF('1b Historical level tables'!CB104="-",0,'1b Historical level tables'!CB104)))*'1c Consumption adjusted levels'!$C$9/12)+IF('1b Historical level tables'!CB104="-",0,'1b Historical level tables'!CB104)</f>
        <v>0</v>
      </c>
      <c r="CC130" s="204">
        <f>((IF('1b Historical level tables'!CC123="-",0,'1b Historical level tables'!CC123)-(IF('1b Historical level tables'!CC104="-",0,'1b Historical level tables'!CC104)))*'1c Consumption adjusted levels'!$C$9/12)+IF('1b Historical level tables'!CC104="-",0,'1b Historical level tables'!CC104)</f>
        <v>0</v>
      </c>
      <c r="CD130" s="204">
        <f>((IF('1b Historical level tables'!CD123="-",0,'1b Historical level tables'!CD123)-(IF('1b Historical level tables'!CD104="-",0,'1b Historical level tables'!CD104)))*'1c Consumption adjusted levels'!$C$9/12)+IF('1b Historical level tables'!CD104="-",0,'1b Historical level tables'!CD104)</f>
        <v>0</v>
      </c>
      <c r="CE130" s="204">
        <f>((IF('1b Historical level tables'!CE123="-",0,'1b Historical level tables'!CE123)-(IF('1b Historical level tables'!CE104="-",0,'1b Historical level tables'!CE104)))*'1c Consumption adjusted levels'!$C$9/12)+IF('1b Historical level tables'!CE104="-",0,'1b Historical level tables'!CE104)</f>
        <v>0</v>
      </c>
      <c r="CF130" s="204">
        <f>((IF('1b Historical level tables'!CF123="-",0,'1b Historical level tables'!CF123)-(IF('1b Historical level tables'!CF104="-",0,'1b Historical level tables'!CF104)))*'1c Consumption adjusted levels'!$C$9/12)+IF('1b Historical level tables'!CF104="-",0,'1b Historical level tables'!CF104)</f>
        <v>130.51168215978871</v>
      </c>
      <c r="CG130" s="204">
        <f>((IF('1b Historical level tables'!CG123="-",0,'1b Historical level tables'!CG123)-(IF('1b Historical level tables'!CG104="-",0,'1b Historical level tables'!CG104)))*'1c Consumption adjusted levels'!$C$9/12)+IF('1b Historical level tables'!CG104="-",0,'1b Historical level tables'!CG104)</f>
        <v>133.69960629840685</v>
      </c>
      <c r="CH130" s="204">
        <f>((IF('1b Historical level tables'!CH123="-",0,'1b Historical level tables'!CH123)-(IF('1b Historical level tables'!CH104="-",0,'1b Historical level tables'!CH104)))*'1c Consumption adjusted levels'!$C$9/$D$9)+IF('1b Historical level tables'!CH104="-",0,'1b Historical level tables'!CH104)</f>
        <v>134.88185349991244</v>
      </c>
      <c r="CI130" s="204">
        <f>((IF('1b Historical level tables'!CI123="-",0,'1b Historical level tables'!CI123)-(IF('1b Historical level tables'!CI104="-",0,'1b Historical level tables'!CI104)))*'1c Consumption adjusted levels'!$C$9/$D$9)+IF('1b Historical level tables'!CI104="-",0,'1b Historical level tables'!CI104)</f>
        <v>136.34372329940564</v>
      </c>
      <c r="CJ130" s="144"/>
      <c r="CK130" s="174" t="s">
        <v>210</v>
      </c>
      <c r="CL130" s="204">
        <f t="shared" si="223"/>
        <v>0</v>
      </c>
      <c r="CM130" s="204">
        <f t="shared" si="224"/>
        <v>0</v>
      </c>
      <c r="CN130" s="204">
        <f t="shared" si="225"/>
        <v>0</v>
      </c>
      <c r="CO130" s="204">
        <f t="shared" si="226"/>
        <v>0</v>
      </c>
      <c r="CP130" s="204">
        <f t="shared" si="227"/>
        <v>0</v>
      </c>
      <c r="CQ130" s="204">
        <f t="shared" si="228"/>
        <v>0</v>
      </c>
      <c r="CR130" s="204">
        <f t="shared" si="229"/>
        <v>0</v>
      </c>
      <c r="CS130" s="204">
        <f t="shared" si="230"/>
        <v>0</v>
      </c>
      <c r="CT130" s="204">
        <f t="shared" si="231"/>
        <v>0</v>
      </c>
      <c r="CU130" s="204">
        <f t="shared" si="232"/>
        <v>0</v>
      </c>
      <c r="CV130" s="204">
        <f t="shared" si="233"/>
        <v>0</v>
      </c>
      <c r="CW130" s="172"/>
      <c r="CX130" s="204">
        <f t="shared" si="209"/>
        <v>0</v>
      </c>
      <c r="CY130" s="204">
        <f t="shared" si="210"/>
        <v>0</v>
      </c>
      <c r="CZ130" s="204">
        <f t="shared" si="211"/>
        <v>0</v>
      </c>
      <c r="DA130" s="204">
        <f t="shared" si="212"/>
        <v>0</v>
      </c>
      <c r="DB130" s="204">
        <f t="shared" si="213"/>
        <v>0</v>
      </c>
      <c r="DC130" s="204">
        <f t="shared" si="214"/>
        <v>0</v>
      </c>
      <c r="DD130" s="204">
        <f t="shared" si="215"/>
        <v>0</v>
      </c>
      <c r="DE130" s="204">
        <f t="shared" si="216"/>
        <v>0</v>
      </c>
      <c r="DF130" s="204">
        <f t="shared" si="217"/>
        <v>0</v>
      </c>
      <c r="DG130" s="204">
        <f t="shared" si="218"/>
        <v>0</v>
      </c>
      <c r="DH130" s="204">
        <f t="shared" si="219"/>
        <v>0</v>
      </c>
      <c r="DI130" s="204">
        <f t="shared" si="220"/>
        <v>247.5794623992677</v>
      </c>
      <c r="DJ130" s="204">
        <f t="shared" si="221"/>
        <v>253.62692521138908</v>
      </c>
      <c r="DK130" s="204">
        <f t="shared" si="222"/>
        <v>260.71374375371732</v>
      </c>
      <c r="DL130" s="204">
        <f t="shared" si="222"/>
        <v>263.5393984909324</v>
      </c>
    </row>
    <row r="131" spans="2:116" s="158" customFormat="1" ht="10.5" customHeight="1">
      <c r="B131" s="174" t="s">
        <v>211</v>
      </c>
      <c r="C131" s="204">
        <f>((IF('1b Historical level tables'!C124="-",0,'1b Historical level tables'!C124)-(IF('1b Historical level tables'!C105="-",0,'1b Historical level tables'!C105)))*'1c Consumption adjusted levels'!$C$7/3.1)+IF('1b Historical level tables'!C105="-",0,'1b Historical level tables'!C105)</f>
        <v>0</v>
      </c>
      <c r="D131" s="204">
        <f>((IF('1b Historical level tables'!D124="-",0,'1b Historical level tables'!D124)-(IF('1b Historical level tables'!D105="-",0,'1b Historical level tables'!D105)))*'1c Consumption adjusted levels'!$C$7/3.1)+IF('1b Historical level tables'!D105="-",0,'1b Historical level tables'!D105)</f>
        <v>0</v>
      </c>
      <c r="E131" s="204">
        <f>((IF('1b Historical level tables'!E124="-",0,'1b Historical level tables'!E124)-(IF('1b Historical level tables'!E105="-",0,'1b Historical level tables'!E105)))*'1c Consumption adjusted levels'!$C$7/3.1)+IF('1b Historical level tables'!E105="-",0,'1b Historical level tables'!E105)</f>
        <v>0</v>
      </c>
      <c r="F131" s="204">
        <f>((IF('1b Historical level tables'!F124="-",0,'1b Historical level tables'!F124)-(IF('1b Historical level tables'!F105="-",0,'1b Historical level tables'!F105)))*'1c Consumption adjusted levels'!$C$7/3.1)+IF('1b Historical level tables'!F105="-",0,'1b Historical level tables'!F105)</f>
        <v>0</v>
      </c>
      <c r="G131" s="204">
        <f>((IF('1b Historical level tables'!G124="-",0,'1b Historical level tables'!G124)-(IF('1b Historical level tables'!G105="-",0,'1b Historical level tables'!G105)))*'1c Consumption adjusted levels'!$C$7/3.1)+IF('1b Historical level tables'!G105="-",0,'1b Historical level tables'!G105)</f>
        <v>0</v>
      </c>
      <c r="H131" s="204">
        <f>((IF('1b Historical level tables'!H124="-",0,'1b Historical level tables'!H124)-(IF('1b Historical level tables'!H105="-",0,'1b Historical level tables'!H105)))*'1c Consumption adjusted levels'!$C$7/3.1)+IF('1b Historical level tables'!H105="-",0,'1b Historical level tables'!H105)</f>
        <v>0</v>
      </c>
      <c r="I131" s="204">
        <f>((IF('1b Historical level tables'!I124="-",0,'1b Historical level tables'!I124)-(IF('1b Historical level tables'!I105="-",0,'1b Historical level tables'!I105)))*'1c Consumption adjusted levels'!$C$7/3.1)+IF('1b Historical level tables'!I105="-",0,'1b Historical level tables'!I105)</f>
        <v>0</v>
      </c>
      <c r="J131" s="204">
        <f>((IF('1b Historical level tables'!J124="-",0,'1b Historical level tables'!J124)-(IF('1b Historical level tables'!J105="-",0,'1b Historical level tables'!J105)))*'1c Consumption adjusted levels'!$C$7/3.1)+IF('1b Historical level tables'!J105="-",0,'1b Historical level tables'!J105)</f>
        <v>0</v>
      </c>
      <c r="K131" s="204">
        <f>((IF('1b Historical level tables'!K124="-",0,'1b Historical level tables'!K124)-(IF('1b Historical level tables'!K105="-",0,'1b Historical level tables'!K105)))*'1c Consumption adjusted levels'!$C$7/3.1)+IF('1b Historical level tables'!K105="-",0,'1b Historical level tables'!K105)</f>
        <v>0</v>
      </c>
      <c r="L131" s="204">
        <f>((IF('1b Historical level tables'!L124="-",0,'1b Historical level tables'!L124)-(IF('1b Historical level tables'!L105="-",0,'1b Historical level tables'!L105)))*'1c Consumption adjusted levels'!$C$7/3.1)+IF('1b Historical level tables'!L105="-",0,'1b Historical level tables'!L105)</f>
        <v>0</v>
      </c>
      <c r="M131" s="204">
        <f>((IF('1b Historical level tables'!M124="-",0,'1b Historical level tables'!M124)-(IF('1b Historical level tables'!M105="-",0,'1b Historical level tables'!M105)))*'1c Consumption adjusted levels'!$C$7/3.1)+IF('1b Historical level tables'!M105="-",0,'1b Historical level tables'!M105)</f>
        <v>0</v>
      </c>
      <c r="N131" s="172"/>
      <c r="O131" s="204">
        <f>((IF('1b Historical level tables'!O124="-",0,'1b Historical level tables'!O124)-(IF('1b Historical level tables'!O105="-",0,'1b Historical level tables'!O105)))*'1c Consumption adjusted levels'!$C$7/3.1)+IF('1b Historical level tables'!O105="-",0,'1b Historical level tables'!O105)</f>
        <v>0</v>
      </c>
      <c r="P131" s="204">
        <f>((IF('1b Historical level tables'!P124="-",0,'1b Historical level tables'!P124)-(IF('1b Historical level tables'!P105="-",0,'1b Historical level tables'!P105)))*'1c Consumption adjusted levels'!$C$7/3.1)+IF('1b Historical level tables'!P105="-",0,'1b Historical level tables'!P105)</f>
        <v>0</v>
      </c>
      <c r="Q131" s="204">
        <f>((IF('1b Historical level tables'!Q124="-",0,'1b Historical level tables'!Q124)-(IF('1b Historical level tables'!Q105="-",0,'1b Historical level tables'!Q105)))*'1c Consumption adjusted levels'!$C$7/3.1)+IF('1b Historical level tables'!Q105="-",0,'1b Historical level tables'!Q105)</f>
        <v>0</v>
      </c>
      <c r="R131" s="204">
        <f>((IF('1b Historical level tables'!R124="-",0,'1b Historical level tables'!R124)-(IF('1b Historical level tables'!R105="-",0,'1b Historical level tables'!R105)))*'1c Consumption adjusted levels'!$C$7/3.1)+IF('1b Historical level tables'!R105="-",0,'1b Historical level tables'!R105)</f>
        <v>0</v>
      </c>
      <c r="S131" s="204">
        <f>((IF('1b Historical level tables'!S124="-",0,'1b Historical level tables'!S124)-(IF('1b Historical level tables'!S105="-",0,'1b Historical level tables'!S105)))*'1c Consumption adjusted levels'!$C$7/3.1)+IF('1b Historical level tables'!S105="-",0,'1b Historical level tables'!S105)</f>
        <v>0</v>
      </c>
      <c r="T131" s="204">
        <f>((IF('1b Historical level tables'!T124="-",0,'1b Historical level tables'!T124)-(IF('1b Historical level tables'!T105="-",0,'1b Historical level tables'!T105)))*'1c Consumption adjusted levels'!$C$7/3.1)+IF('1b Historical level tables'!T105="-",0,'1b Historical level tables'!T105)</f>
        <v>0</v>
      </c>
      <c r="U131" s="204">
        <f>((IF('1b Historical level tables'!U124="-",0,'1b Historical level tables'!U124)-(IF('1b Historical level tables'!U105="-",0,'1b Historical level tables'!U105)))*'1c Consumption adjusted levels'!$C$7/3.1)+IF('1b Historical level tables'!U105="-",0,'1b Historical level tables'!U105)</f>
        <v>0</v>
      </c>
      <c r="V131" s="204">
        <f>((IF('1b Historical level tables'!V124="-",0,'1b Historical level tables'!V124)-(IF('1b Historical level tables'!V105="-",0,'1b Historical level tables'!V105)))*'1c Consumption adjusted levels'!$C$7/3.1)+IF('1b Historical level tables'!V105="-",0,'1b Historical level tables'!V105)</f>
        <v>0</v>
      </c>
      <c r="W131" s="204">
        <f>((IF('1b Historical level tables'!W124="-",0,'1b Historical level tables'!W124)-(IF('1b Historical level tables'!W105="-",0,'1b Historical level tables'!W105)))*'1c Consumption adjusted levels'!$C$7/3.1)+IF('1b Historical level tables'!W105="-",0,'1b Historical level tables'!W105)</f>
        <v>0</v>
      </c>
      <c r="X131" s="204">
        <f>((IF('1b Historical level tables'!X124="-",0,'1b Historical level tables'!X124)-(IF('1b Historical level tables'!X105="-",0,'1b Historical level tables'!X105)))*'1c Consumption adjusted levels'!$C$7/3.1)+IF('1b Historical level tables'!X105="-",0,'1b Historical level tables'!X105)</f>
        <v>0</v>
      </c>
      <c r="Y131" s="204">
        <f>((IF('1b Historical level tables'!Y124="-",0,'1b Historical level tables'!Y124)-(IF('1b Historical level tables'!Y105="-",0,'1b Historical level tables'!Y105)))*'1c Consumption adjusted levels'!$C$7/3.1)+IF('1b Historical level tables'!Y105="-",0,'1b Historical level tables'!Y105)</f>
        <v>0</v>
      </c>
      <c r="Z131" s="204">
        <f>((IF('1b Historical level tables'!Z124="-",0,'1b Historical level tables'!Z124)-(IF('1b Historical level tables'!Z105="-",0,'1b Historical level tables'!Z105)))*'1c Consumption adjusted levels'!$C$7/3.1)+IF('1b Historical level tables'!Z105="-",0,'1b Historical level tables'!Z105)</f>
        <v>9.68388529615269</v>
      </c>
      <c r="AA131" s="204">
        <f>((IF('1b Historical level tables'!AA124="-",0,'1b Historical level tables'!AA124)-(IF('1b Historical level tables'!AA105="-",0,'1b Historical level tables'!AA105)))*'1c Consumption adjusted levels'!$C$7/3.1)+IF('1b Historical level tables'!AA105="-",0,'1b Historical level tables'!AA105)</f>
        <v>9.879019528987607</v>
      </c>
      <c r="AB131" s="204">
        <f>((IF('1b Historical level tables'!AB124="-",0,'1b Historical level tables'!AB124)-(IF('1b Historical level tables'!AB105="-",0,'1b Historical level tables'!AB105)))*'1c Consumption adjusted levels'!$C$7/$D$7)+IF('1b Historical level tables'!AB105="-",0,'1b Historical level tables'!AB105)</f>
        <v>10.076709482956002</v>
      </c>
      <c r="AC131" s="204">
        <f>((IF('1b Historical level tables'!AC124="-",0,'1b Historical level tables'!AC124)-(IF('1b Historical level tables'!AC105="-",0,'1b Historical level tables'!AC105)))*'1c Consumption adjusted levels'!$C$7/$D$7)+IF('1b Historical level tables'!AC105="-",0,'1b Historical level tables'!AC105)</f>
        <v>9.78527769460519</v>
      </c>
      <c r="AD131" s="144"/>
      <c r="AE131" s="174" t="s">
        <v>211</v>
      </c>
      <c r="AF131" s="204">
        <f>((IF('1b Historical level tables'!AF124="-",0,'1b Historical level tables'!AF124)-(IF('1b Historical level tables'!AF105="-",0,'1b Historical level tables'!AF105)))*'1c Consumption adjusted levels'!$C$8/4.2)+IF('1b Historical level tables'!AF105="-",0,'1b Historical level tables'!AF105)</f>
        <v>0</v>
      </c>
      <c r="AG131" s="204">
        <f>((IF('1b Historical level tables'!AG124="-",0,'1b Historical level tables'!AG124)-(IF('1b Historical level tables'!AG105="-",0,'1b Historical level tables'!AG105)))*'1c Consumption adjusted levels'!$C$8/4.2)+IF('1b Historical level tables'!AG105="-",0,'1b Historical level tables'!AG105)</f>
        <v>0</v>
      </c>
      <c r="AH131" s="204">
        <f>((IF('1b Historical level tables'!AH124="-",0,'1b Historical level tables'!AH124)-(IF('1b Historical level tables'!AH105="-",0,'1b Historical level tables'!AH105)))*'1c Consumption adjusted levels'!$C$8/4.2)+IF('1b Historical level tables'!AH105="-",0,'1b Historical level tables'!AH105)</f>
        <v>0</v>
      </c>
      <c r="AI131" s="204">
        <f>((IF('1b Historical level tables'!AI124="-",0,'1b Historical level tables'!AI124)-(IF('1b Historical level tables'!AI105="-",0,'1b Historical level tables'!AI105)))*'1c Consumption adjusted levels'!$C$8/4.2)+IF('1b Historical level tables'!AI105="-",0,'1b Historical level tables'!AI105)</f>
        <v>0</v>
      </c>
      <c r="AJ131" s="204">
        <f>((IF('1b Historical level tables'!AJ124="-",0,'1b Historical level tables'!AJ124)-(IF('1b Historical level tables'!AJ105="-",0,'1b Historical level tables'!AJ105)))*'1c Consumption adjusted levels'!$C$8/4.2)+IF('1b Historical level tables'!AJ105="-",0,'1b Historical level tables'!AJ105)</f>
        <v>0</v>
      </c>
      <c r="AK131" s="204">
        <f>((IF('1b Historical level tables'!AK124="-",0,'1b Historical level tables'!AK124)-(IF('1b Historical level tables'!AK105="-",0,'1b Historical level tables'!AK105)))*'1c Consumption adjusted levels'!$C$8/4.2)+IF('1b Historical level tables'!AK105="-",0,'1b Historical level tables'!AK105)</f>
        <v>0</v>
      </c>
      <c r="AL131" s="204">
        <f>((IF('1b Historical level tables'!AL124="-",0,'1b Historical level tables'!AL124)-(IF('1b Historical level tables'!AL105="-",0,'1b Historical level tables'!AL105)))*'1c Consumption adjusted levels'!$C$8/4.2)+IF('1b Historical level tables'!AL105="-",0,'1b Historical level tables'!AL105)</f>
        <v>0</v>
      </c>
      <c r="AM131" s="204">
        <f>((IF('1b Historical level tables'!AM124="-",0,'1b Historical level tables'!AM124)-(IF('1b Historical level tables'!AM105="-",0,'1b Historical level tables'!AM105)))*'1c Consumption adjusted levels'!$C$8/4.2)+IF('1b Historical level tables'!AM105="-",0,'1b Historical level tables'!AM105)</f>
        <v>0</v>
      </c>
      <c r="AN131" s="204">
        <f>((IF('1b Historical level tables'!AN124="-",0,'1b Historical level tables'!AN124)-(IF('1b Historical level tables'!AN105="-",0,'1b Historical level tables'!AN105)))*'1c Consumption adjusted levels'!$C$8/4.2)+IF('1b Historical level tables'!AN105="-",0,'1b Historical level tables'!AN105)</f>
        <v>0</v>
      </c>
      <c r="AO131" s="204">
        <f>((IF('1b Historical level tables'!AO124="-",0,'1b Historical level tables'!AO124)-(IF('1b Historical level tables'!AO105="-",0,'1b Historical level tables'!AO105)))*'1c Consumption adjusted levels'!$C$8/4.2)+IF('1b Historical level tables'!AO105="-",0,'1b Historical level tables'!AO105)</f>
        <v>0</v>
      </c>
      <c r="AP131" s="204">
        <f>((IF('1b Historical level tables'!AP124="-",0,'1b Historical level tables'!AP124)-(IF('1b Historical level tables'!AP105="-",0,'1b Historical level tables'!AP105)))*'1c Consumption adjusted levels'!$C$8/4.2)+IF('1b Historical level tables'!AP105="-",0,'1b Historical level tables'!AP105)</f>
        <v>0</v>
      </c>
      <c r="AQ131" s="172"/>
      <c r="AR131" s="204">
        <f>((IF('1b Historical level tables'!AR124="-",0,'1b Historical level tables'!AR124)-(IF('1b Historical level tables'!AR105="-",0,'1b Historical level tables'!AR105)))*'1c Consumption adjusted levels'!$C$8/4.2)+IF('1b Historical level tables'!AR105="-",0,'1b Historical level tables'!AR105)</f>
        <v>0</v>
      </c>
      <c r="AS131" s="204">
        <f>((IF('1b Historical level tables'!AS124="-",0,'1b Historical level tables'!AS124)-(IF('1b Historical level tables'!AS105="-",0,'1b Historical level tables'!AS105)))*'1c Consumption adjusted levels'!$C$8/4.2)+IF('1b Historical level tables'!AS105="-",0,'1b Historical level tables'!AS105)</f>
        <v>0</v>
      </c>
      <c r="AT131" s="204">
        <f>((IF('1b Historical level tables'!AT124="-",0,'1b Historical level tables'!AT124)-(IF('1b Historical level tables'!AT105="-",0,'1b Historical level tables'!AT105)))*'1c Consumption adjusted levels'!$C$8/4.2)+IF('1b Historical level tables'!AT105="-",0,'1b Historical level tables'!AT105)</f>
        <v>0</v>
      </c>
      <c r="AU131" s="204">
        <f>((IF('1b Historical level tables'!AU124="-",0,'1b Historical level tables'!AU124)-(IF('1b Historical level tables'!AU105="-",0,'1b Historical level tables'!AU105)))*'1c Consumption adjusted levels'!$C$8/4.2)+IF('1b Historical level tables'!AU105="-",0,'1b Historical level tables'!AU105)</f>
        <v>0</v>
      </c>
      <c r="AV131" s="204">
        <f>((IF('1b Historical level tables'!AV124="-",0,'1b Historical level tables'!AV124)-(IF('1b Historical level tables'!AV105="-",0,'1b Historical level tables'!AV105)))*'1c Consumption adjusted levels'!$C$8/4.2)+IF('1b Historical level tables'!AV105="-",0,'1b Historical level tables'!AV105)</f>
        <v>0</v>
      </c>
      <c r="AW131" s="204">
        <f>((IF('1b Historical level tables'!AW124="-",0,'1b Historical level tables'!AW124)-(IF('1b Historical level tables'!AW105="-",0,'1b Historical level tables'!AW105)))*'1c Consumption adjusted levels'!$C$8/4.2)+IF('1b Historical level tables'!AW105="-",0,'1b Historical level tables'!AW105)</f>
        <v>0</v>
      </c>
      <c r="AX131" s="204">
        <f>((IF('1b Historical level tables'!AX124="-",0,'1b Historical level tables'!AX124)-(IF('1b Historical level tables'!AX105="-",0,'1b Historical level tables'!AX105)))*'1c Consumption adjusted levels'!$C$8/4.2)+IF('1b Historical level tables'!AX105="-",0,'1b Historical level tables'!AX105)</f>
        <v>0</v>
      </c>
      <c r="AY131" s="204">
        <f>((IF('1b Historical level tables'!AY124="-",0,'1b Historical level tables'!AY124)-(IF('1b Historical level tables'!AY105="-",0,'1b Historical level tables'!AY105)))*'1c Consumption adjusted levels'!$C$8/4.2)+IF('1b Historical level tables'!AY105="-",0,'1b Historical level tables'!AY105)</f>
        <v>0</v>
      </c>
      <c r="AZ131" s="204">
        <f>((IF('1b Historical level tables'!AZ124="-",0,'1b Historical level tables'!AZ124)-(IF('1b Historical level tables'!AZ105="-",0,'1b Historical level tables'!AZ105)))*'1c Consumption adjusted levels'!$C$8/4.2)+IF('1b Historical level tables'!AZ105="-",0,'1b Historical level tables'!AZ105)</f>
        <v>0</v>
      </c>
      <c r="BA131" s="204">
        <f>((IF('1b Historical level tables'!BA124="-",0,'1b Historical level tables'!BA124)-(IF('1b Historical level tables'!BA105="-",0,'1b Historical level tables'!BA105)))*'1c Consumption adjusted levels'!$C$8/4.2)+IF('1b Historical level tables'!BA105="-",0,'1b Historical level tables'!BA105)</f>
        <v>0</v>
      </c>
      <c r="BB131" s="204">
        <f>((IF('1b Historical level tables'!BB124="-",0,'1b Historical level tables'!BB124)-(IF('1b Historical level tables'!BB105="-",0,'1b Historical level tables'!BB105)))*'1c Consumption adjusted levels'!$C$8/4.2)+IF('1b Historical level tables'!BB105="-",0,'1b Historical level tables'!BB105)</f>
        <v>0</v>
      </c>
      <c r="BC131" s="204">
        <f>((IF('1b Historical level tables'!BC124="-",0,'1b Historical level tables'!BC124)-(IF('1b Historical level tables'!BC105="-",0,'1b Historical level tables'!BC105)))*'1c Consumption adjusted levels'!$C$8/4.2)+IF('1b Historical level tables'!BC105="-",0,'1b Historical level tables'!BC105)</f>
        <v>11.021941243966541</v>
      </c>
      <c r="BD131" s="204">
        <f>((IF('1b Historical level tables'!BD124="-",0,'1b Historical level tables'!BD124)-(IF('1b Historical level tables'!BD105="-",0,'1b Historical level tables'!BD105)))*'1c Consumption adjusted levels'!$C$8/4.2)+IF('1b Historical level tables'!BD105="-",0,'1b Historical level tables'!BD105)</f>
        <v>11.246017317222602</v>
      </c>
      <c r="BE131" s="204">
        <f>((IF('1b Historical level tables'!BE124="-",0,'1b Historical level tables'!BE124)-(IF('1b Historical level tables'!BE105="-",0,'1b Historical level tables'!BE105)))*'1c Consumption adjusted levels'!$C$8/$D$8)+IF('1b Historical level tables'!BE105="-",0,'1b Historical level tables'!BE105)</f>
        <v>11.437866726799326</v>
      </c>
      <c r="BF131" s="204">
        <f>((IF('1b Historical level tables'!BF124="-",0,'1b Historical level tables'!BF124)-(IF('1b Historical level tables'!BF105="-",0,'1b Historical level tables'!BF105)))*'1c Consumption adjusted levels'!$C$8/$D$8)+IF('1b Historical level tables'!BF105="-",0,'1b Historical level tables'!BF105)</f>
        <v>10.911379727967176</v>
      </c>
      <c r="BH131" s="174" t="s">
        <v>211</v>
      </c>
      <c r="BI131" s="204">
        <f>((IF('1b Historical level tables'!BI124="-",0,'1b Historical level tables'!BI124)-(IF('1b Historical level tables'!BI105="-",0,'1b Historical level tables'!BI105)))*'1c Consumption adjusted levels'!$C$9/12)+IF('1b Historical level tables'!BI105="-",0,'1b Historical level tables'!BI105)</f>
        <v>0</v>
      </c>
      <c r="BJ131" s="204">
        <f>((IF('1b Historical level tables'!BJ124="-",0,'1b Historical level tables'!BJ124)-(IF('1b Historical level tables'!BJ105="-",0,'1b Historical level tables'!BJ105)))*'1c Consumption adjusted levels'!$C$9/12)+IF('1b Historical level tables'!BJ105="-",0,'1b Historical level tables'!BJ105)</f>
        <v>0</v>
      </c>
      <c r="BK131" s="204">
        <f>((IF('1b Historical level tables'!BK124="-",0,'1b Historical level tables'!BK124)-(IF('1b Historical level tables'!BK105="-",0,'1b Historical level tables'!BK105)))*'1c Consumption adjusted levels'!$C$9/12)+IF('1b Historical level tables'!BK105="-",0,'1b Historical level tables'!BK105)</f>
        <v>0</v>
      </c>
      <c r="BL131" s="204">
        <f>((IF('1b Historical level tables'!BL124="-",0,'1b Historical level tables'!BL124)-(IF('1b Historical level tables'!BL105="-",0,'1b Historical level tables'!BL105)))*'1c Consumption adjusted levels'!$C$9/12)+IF('1b Historical level tables'!BL105="-",0,'1b Historical level tables'!BL105)</f>
        <v>0</v>
      </c>
      <c r="BM131" s="204">
        <f>((IF('1b Historical level tables'!BM124="-",0,'1b Historical level tables'!BM124)-(IF('1b Historical level tables'!BM105="-",0,'1b Historical level tables'!BM105)))*'1c Consumption adjusted levels'!$C$9/12)+IF('1b Historical level tables'!BM105="-",0,'1b Historical level tables'!BM105)</f>
        <v>0</v>
      </c>
      <c r="BN131" s="204">
        <f>((IF('1b Historical level tables'!BN124="-",0,'1b Historical level tables'!BN124)-(IF('1b Historical level tables'!BN105="-",0,'1b Historical level tables'!BN105)))*'1c Consumption adjusted levels'!$C$9/12)+IF('1b Historical level tables'!BN105="-",0,'1b Historical level tables'!BN105)</f>
        <v>0</v>
      </c>
      <c r="BO131" s="204">
        <f>((IF('1b Historical level tables'!BO124="-",0,'1b Historical level tables'!BO124)-(IF('1b Historical level tables'!BO105="-",0,'1b Historical level tables'!BO105)))*'1c Consumption adjusted levels'!$C$9/12)+IF('1b Historical level tables'!BO105="-",0,'1b Historical level tables'!BO105)</f>
        <v>0</v>
      </c>
      <c r="BP131" s="204">
        <f>((IF('1b Historical level tables'!BP124="-",0,'1b Historical level tables'!BP124)-(IF('1b Historical level tables'!BP105="-",0,'1b Historical level tables'!BP105)))*'1c Consumption adjusted levels'!$C$9/12)+IF('1b Historical level tables'!BP105="-",0,'1b Historical level tables'!BP105)</f>
        <v>0</v>
      </c>
      <c r="BQ131" s="204">
        <f>((IF('1b Historical level tables'!BQ124="-",0,'1b Historical level tables'!BQ124)-(IF('1b Historical level tables'!BQ105="-",0,'1b Historical level tables'!BQ105)))*'1c Consumption adjusted levels'!$C$9/12)+IF('1b Historical level tables'!BQ105="-",0,'1b Historical level tables'!BQ105)</f>
        <v>0</v>
      </c>
      <c r="BR131" s="204">
        <f>((IF('1b Historical level tables'!BR124="-",0,'1b Historical level tables'!BR124)-(IF('1b Historical level tables'!BR105="-",0,'1b Historical level tables'!BR105)))*'1c Consumption adjusted levels'!$C$9/12)+IF('1b Historical level tables'!BR105="-",0,'1b Historical level tables'!BR105)</f>
        <v>0</v>
      </c>
      <c r="BS131" s="204">
        <f>((IF('1b Historical level tables'!BS124="-",0,'1b Historical level tables'!BS124)-(IF('1b Historical level tables'!BS105="-",0,'1b Historical level tables'!BS105)))*'1c Consumption adjusted levels'!$C$9/12)+IF('1b Historical level tables'!BS105="-",0,'1b Historical level tables'!BS105)</f>
        <v>0</v>
      </c>
      <c r="BT131" s="172"/>
      <c r="BU131" s="204">
        <f>((IF('1b Historical level tables'!BU124="-",0,'1b Historical level tables'!BU124)-(IF('1b Historical level tables'!BU105="-",0,'1b Historical level tables'!BU105)))*'1c Consumption adjusted levels'!$C$9/12)+IF('1b Historical level tables'!BU105="-",0,'1b Historical level tables'!BU105)</f>
        <v>0</v>
      </c>
      <c r="BV131" s="204">
        <f>((IF('1b Historical level tables'!BV124="-",0,'1b Historical level tables'!BV124)-(IF('1b Historical level tables'!BV105="-",0,'1b Historical level tables'!BV105)))*'1c Consumption adjusted levels'!$C$9/12)+IF('1b Historical level tables'!BV105="-",0,'1b Historical level tables'!BV105)</f>
        <v>0</v>
      </c>
      <c r="BW131" s="204">
        <f>((IF('1b Historical level tables'!BW124="-",0,'1b Historical level tables'!BW124)-(IF('1b Historical level tables'!BW105="-",0,'1b Historical level tables'!BW105)))*'1c Consumption adjusted levels'!$C$9/12)+IF('1b Historical level tables'!BW105="-",0,'1b Historical level tables'!BW105)</f>
        <v>0</v>
      </c>
      <c r="BX131" s="204">
        <f>((IF('1b Historical level tables'!BX124="-",0,'1b Historical level tables'!BX124)-(IF('1b Historical level tables'!BX105="-",0,'1b Historical level tables'!BX105)))*'1c Consumption adjusted levels'!$C$9/12)+IF('1b Historical level tables'!BX105="-",0,'1b Historical level tables'!BX105)</f>
        <v>0</v>
      </c>
      <c r="BY131" s="204">
        <f>((IF('1b Historical level tables'!BY124="-",0,'1b Historical level tables'!BY124)-(IF('1b Historical level tables'!BY105="-",0,'1b Historical level tables'!BY105)))*'1c Consumption adjusted levels'!$C$9/12)+IF('1b Historical level tables'!BY105="-",0,'1b Historical level tables'!BY105)</f>
        <v>0</v>
      </c>
      <c r="BZ131" s="204">
        <f>((IF('1b Historical level tables'!BZ124="-",0,'1b Historical level tables'!BZ124)-(IF('1b Historical level tables'!BZ105="-",0,'1b Historical level tables'!BZ105)))*'1c Consumption adjusted levels'!$C$9/12)+IF('1b Historical level tables'!BZ105="-",0,'1b Historical level tables'!BZ105)</f>
        <v>0</v>
      </c>
      <c r="CA131" s="204">
        <f>((IF('1b Historical level tables'!CA124="-",0,'1b Historical level tables'!CA124)-(IF('1b Historical level tables'!CA105="-",0,'1b Historical level tables'!CA105)))*'1c Consumption adjusted levels'!$C$9/12)+IF('1b Historical level tables'!CA105="-",0,'1b Historical level tables'!CA105)</f>
        <v>0</v>
      </c>
      <c r="CB131" s="204">
        <f>((IF('1b Historical level tables'!CB124="-",0,'1b Historical level tables'!CB124)-(IF('1b Historical level tables'!CB105="-",0,'1b Historical level tables'!CB105)))*'1c Consumption adjusted levels'!$C$9/12)+IF('1b Historical level tables'!CB105="-",0,'1b Historical level tables'!CB105)</f>
        <v>0</v>
      </c>
      <c r="CC131" s="204">
        <f>((IF('1b Historical level tables'!CC124="-",0,'1b Historical level tables'!CC124)-(IF('1b Historical level tables'!CC105="-",0,'1b Historical level tables'!CC105)))*'1c Consumption adjusted levels'!$C$9/12)+IF('1b Historical level tables'!CC105="-",0,'1b Historical level tables'!CC105)</f>
        <v>0</v>
      </c>
      <c r="CD131" s="204">
        <f>((IF('1b Historical level tables'!CD124="-",0,'1b Historical level tables'!CD124)-(IF('1b Historical level tables'!CD105="-",0,'1b Historical level tables'!CD105)))*'1c Consumption adjusted levels'!$C$9/12)+IF('1b Historical level tables'!CD105="-",0,'1b Historical level tables'!CD105)</f>
        <v>0</v>
      </c>
      <c r="CE131" s="204">
        <f>((IF('1b Historical level tables'!CE124="-",0,'1b Historical level tables'!CE124)-(IF('1b Historical level tables'!CE105="-",0,'1b Historical level tables'!CE105)))*'1c Consumption adjusted levels'!$C$9/12)+IF('1b Historical level tables'!CE105="-",0,'1b Historical level tables'!CE105)</f>
        <v>0</v>
      </c>
      <c r="CF131" s="204">
        <f>((IF('1b Historical level tables'!CF124="-",0,'1b Historical level tables'!CF124)-(IF('1b Historical level tables'!CF105="-",0,'1b Historical level tables'!CF105)))*'1c Consumption adjusted levels'!$C$9/12)+IF('1b Historical level tables'!CF105="-",0,'1b Historical level tables'!CF105)</f>
        <v>8.8399065094560516</v>
      </c>
      <c r="CG131" s="204">
        <f>((IF('1b Historical level tables'!CG124="-",0,'1b Historical level tables'!CG124)-(IF('1b Historical level tables'!CG105="-",0,'1b Historical level tables'!CG105)))*'1c Consumption adjusted levels'!$C$9/12)+IF('1b Historical level tables'!CG105="-",0,'1b Historical level tables'!CG105)</f>
        <v>8.9953349617964591</v>
      </c>
      <c r="CH131" s="204">
        <f>((IF('1b Historical level tables'!CH124="-",0,'1b Historical level tables'!CH124)-(IF('1b Historical level tables'!CH105="-",0,'1b Historical level tables'!CH105)))*'1c Consumption adjusted levels'!$C$9/$D$9)+IF('1b Historical level tables'!CH105="-",0,'1b Historical level tables'!CH105)</f>
        <v>8.7691898566829884</v>
      </c>
      <c r="CI131" s="204">
        <f>((IF('1b Historical level tables'!CI124="-",0,'1b Historical level tables'!CI124)-(IF('1b Historical level tables'!CI105="-",0,'1b Historical level tables'!CI105)))*'1c Consumption adjusted levels'!$C$9/$D$9)+IF('1b Historical level tables'!CI105="-",0,'1b Historical level tables'!CI105)</f>
        <v>8.6036057243702491</v>
      </c>
      <c r="CJ131" s="144"/>
      <c r="CK131" s="174" t="s">
        <v>211</v>
      </c>
      <c r="CL131" s="204">
        <f t="shared" si="223"/>
        <v>0</v>
      </c>
      <c r="CM131" s="204">
        <f t="shared" si="224"/>
        <v>0</v>
      </c>
      <c r="CN131" s="204">
        <f t="shared" si="225"/>
        <v>0</v>
      </c>
      <c r="CO131" s="204">
        <f t="shared" si="226"/>
        <v>0</v>
      </c>
      <c r="CP131" s="204">
        <f t="shared" si="227"/>
        <v>0</v>
      </c>
      <c r="CQ131" s="204">
        <f t="shared" si="228"/>
        <v>0</v>
      </c>
      <c r="CR131" s="204">
        <f t="shared" si="229"/>
        <v>0</v>
      </c>
      <c r="CS131" s="204">
        <f t="shared" si="230"/>
        <v>0</v>
      </c>
      <c r="CT131" s="204">
        <f t="shared" si="231"/>
        <v>0</v>
      </c>
      <c r="CU131" s="204">
        <f t="shared" si="232"/>
        <v>0</v>
      </c>
      <c r="CV131" s="204">
        <f t="shared" si="233"/>
        <v>0</v>
      </c>
      <c r="CW131" s="172"/>
      <c r="CX131" s="204">
        <f t="shared" si="209"/>
        <v>0</v>
      </c>
      <c r="CY131" s="204">
        <f t="shared" si="210"/>
        <v>0</v>
      </c>
      <c r="CZ131" s="204">
        <f t="shared" si="211"/>
        <v>0</v>
      </c>
      <c r="DA131" s="204">
        <f t="shared" si="212"/>
        <v>0</v>
      </c>
      <c r="DB131" s="204">
        <f t="shared" si="213"/>
        <v>0</v>
      </c>
      <c r="DC131" s="204">
        <f t="shared" si="214"/>
        <v>0</v>
      </c>
      <c r="DD131" s="204">
        <f t="shared" si="215"/>
        <v>0</v>
      </c>
      <c r="DE131" s="204">
        <f t="shared" si="216"/>
        <v>0</v>
      </c>
      <c r="DF131" s="204">
        <f t="shared" si="217"/>
        <v>0</v>
      </c>
      <c r="DG131" s="204">
        <f t="shared" si="218"/>
        <v>0</v>
      </c>
      <c r="DH131" s="204">
        <f t="shared" si="219"/>
        <v>0</v>
      </c>
      <c r="DI131" s="204">
        <f t="shared" si="220"/>
        <v>18.523791805608742</v>
      </c>
      <c r="DJ131" s="204">
        <f t="shared" si="221"/>
        <v>18.874354490784064</v>
      </c>
      <c r="DK131" s="204">
        <f t="shared" si="222"/>
        <v>18.84589933963899</v>
      </c>
      <c r="DL131" s="204">
        <f t="shared" si="222"/>
        <v>18.388883418975439</v>
      </c>
    </row>
    <row r="132" spans="2:116" s="158" customFormat="1" ht="10.5" customHeight="1">
      <c r="B132" s="174" t="s">
        <v>212</v>
      </c>
      <c r="C132" s="204">
        <f>((IF('1b Historical level tables'!C125="-",0,'1b Historical level tables'!C125)-(IF('1b Historical level tables'!C106="-",0,'1b Historical level tables'!C106)))*'1c Consumption adjusted levels'!$C$7/3.1)+IF('1b Historical level tables'!C106="-",0,'1b Historical level tables'!C106)</f>
        <v>8.804062404452436</v>
      </c>
      <c r="D132" s="204">
        <f>((IF('1b Historical level tables'!D125="-",0,'1b Historical level tables'!D125)-(IF('1b Historical level tables'!D106="-",0,'1b Historical level tables'!D106)))*'1c Consumption adjusted levels'!$C$7/3.1)+IF('1b Historical level tables'!D106="-",0,'1b Historical level tables'!D106)</f>
        <v>8.7130165493913339</v>
      </c>
      <c r="E132" s="204">
        <f>((IF('1b Historical level tables'!E125="-",0,'1b Historical level tables'!E125)-(IF('1b Historical level tables'!E106="-",0,'1b Historical level tables'!E106)))*'1c Consumption adjusted levels'!$C$7/3.1)+IF('1b Historical level tables'!E106="-",0,'1b Historical level tables'!E106)</f>
        <v>9.3827968363187448</v>
      </c>
      <c r="F132" s="204">
        <f>((IF('1b Historical level tables'!F125="-",0,'1b Historical level tables'!F125)-(IF('1b Historical level tables'!F106="-",0,'1b Historical level tables'!F106)))*'1c Consumption adjusted levels'!$C$7/3.1)+IF('1b Historical level tables'!F106="-",0,'1b Historical level tables'!F106)</f>
        <v>9.6783640178627337</v>
      </c>
      <c r="G132" s="204">
        <f>((IF('1b Historical level tables'!G125="-",0,'1b Historical level tables'!G125)-(IF('1b Historical level tables'!G106="-",0,'1b Historical level tables'!G106)))*'1c Consumption adjusted levels'!$C$7/3.1)+IF('1b Historical level tables'!G106="-",0,'1b Historical level tables'!G106)</f>
        <v>10.704934135467694</v>
      </c>
      <c r="H132" s="204">
        <f>((IF('1b Historical level tables'!H125="-",0,'1b Historical level tables'!H125)-(IF('1b Historical level tables'!H106="-",0,'1b Historical level tables'!H106)))*'1c Consumption adjusted levels'!$C$7/3.1)+IF('1b Historical level tables'!H106="-",0,'1b Historical level tables'!H106)</f>
        <v>10.370301764408632</v>
      </c>
      <c r="I132" s="204">
        <f>((IF('1b Historical level tables'!I125="-",0,'1b Historical level tables'!I125)-(IF('1b Historical level tables'!I106="-",0,'1b Historical level tables'!I106)))*'1c Consumption adjusted levels'!$C$7/3.1)+IF('1b Historical level tables'!I106="-",0,'1b Historical level tables'!I106)</f>
        <v>10.404565755862363</v>
      </c>
      <c r="J132" s="204">
        <f>((IF('1b Historical level tables'!J125="-",0,'1b Historical level tables'!J125)-(IF('1b Historical level tables'!J106="-",0,'1b Historical level tables'!J106)))*'1c Consumption adjusted levels'!$C$7/3.1)+IF('1b Historical level tables'!J106="-",0,'1b Historical level tables'!J106)</f>
        <v>10.007981139203206</v>
      </c>
      <c r="K132" s="204">
        <f>((IF('1b Historical level tables'!K125="-",0,'1b Historical level tables'!K125)-(IF('1b Historical level tables'!K106="-",0,'1b Historical level tables'!K106)))*'1c Consumption adjusted levels'!$C$7/3.1)+IF('1b Historical level tables'!K106="-",0,'1b Historical level tables'!K106)</f>
        <v>10.797120090175701</v>
      </c>
      <c r="L132" s="204">
        <f>((IF('1b Historical level tables'!L125="-",0,'1b Historical level tables'!L125)-(IF('1b Historical level tables'!L106="-",0,'1b Historical level tables'!L106)))*'1c Consumption adjusted levels'!$C$7/3.1)+IF('1b Historical level tables'!L106="-",0,'1b Historical level tables'!L106)</f>
        <v>11.792899858854344</v>
      </c>
      <c r="M132" s="204">
        <f>((IF('1b Historical level tables'!M125="-",0,'1b Historical level tables'!M125)-(IF('1b Historical level tables'!M106="-",0,'1b Historical level tables'!M106)))*'1c Consumption adjusted levels'!$C$7/3.1)+IF('1b Historical level tables'!M106="-",0,'1b Historical level tables'!M106)</f>
        <v>16.857789826291647</v>
      </c>
      <c r="N132" s="172"/>
      <c r="O132" s="204">
        <f>((IF('1b Historical level tables'!O125="-",0,'1b Historical level tables'!O125)-(IF('1b Historical level tables'!O106="-",0,'1b Historical level tables'!O106)))*'1c Consumption adjusted levels'!$C$7/3.1)+IF('1b Historical level tables'!O106="-",0,'1b Historical level tables'!O106)</f>
        <v>27.92064703277418</v>
      </c>
      <c r="P132" s="204">
        <f>((IF('1b Historical level tables'!P125="-",0,'1b Historical level tables'!P125)-(IF('1b Historical level tables'!P106="-",0,'1b Historical level tables'!P106)))*'1c Consumption adjusted levels'!$C$7/3.1)+IF('1b Historical level tables'!P106="-",0,'1b Historical level tables'!P106)</f>
        <v>35.38844218126026</v>
      </c>
      <c r="Q132" s="204">
        <f>((IF('1b Historical level tables'!Q125="-",0,'1b Historical level tables'!Q125)-(IF('1b Historical level tables'!Q106="-",0,'1b Historical level tables'!Q106)))*'1c Consumption adjusted levels'!$C$7/3.1)+IF('1b Historical level tables'!Q106="-",0,'1b Historical level tables'!Q106)</f>
        <v>27.649283297993197</v>
      </c>
      <c r="R132" s="204">
        <f>((IF('1b Historical level tables'!R125="-",0,'1b Historical level tables'!R125)-(IF('1b Historical level tables'!R106="-",0,'1b Historical level tables'!R106)))*'1c Consumption adjusted levels'!$C$7/3.1)+IF('1b Historical level tables'!R106="-",0,'1b Historical level tables'!R106)</f>
        <v>17.83159819743458</v>
      </c>
      <c r="S132" s="204">
        <f>((IF('1b Historical level tables'!S125="-",0,'1b Historical level tables'!S125)-(IF('1b Historical level tables'!S106="-",0,'1b Historical level tables'!S106)))*'1c Consumption adjusted levels'!$C$7/3.1)+IF('1b Historical level tables'!S106="-",0,'1b Historical level tables'!S106)</f>
        <v>21.040107324296592</v>
      </c>
      <c r="T132" s="204">
        <f>((IF('1b Historical level tables'!T125="-",0,'1b Historical level tables'!T125)-(IF('1b Historical level tables'!T106="-",0,'1b Historical level tables'!T106)))*'1c Consumption adjusted levels'!$C$7/3.1)+IF('1b Historical level tables'!T106="-",0,'1b Historical level tables'!T106)</f>
        <v>21.469222852066721</v>
      </c>
      <c r="U132" s="204">
        <f>((IF('1b Historical level tables'!U125="-",0,'1b Historical level tables'!U125)-(IF('1b Historical level tables'!U106="-",0,'1b Historical level tables'!U106)))*'1c Consumption adjusted levels'!$C$7/3.1)+IF('1b Historical level tables'!U106="-",0,'1b Historical level tables'!U106)</f>
        <v>20.24111453053515</v>
      </c>
      <c r="V132" s="204">
        <f>((IF('1b Historical level tables'!V125="-",0,'1b Historical level tables'!V125)-(IF('1b Historical level tables'!V106="-",0,'1b Historical level tables'!V106)))*'1c Consumption adjusted levels'!$C$7/3.1)+IF('1b Historical level tables'!V106="-",0,'1b Historical level tables'!V106)</f>
        <v>19.527198740306837</v>
      </c>
      <c r="W132" s="204">
        <f>((IF('1b Historical level tables'!W125="-",0,'1b Historical level tables'!W125)-(IF('1b Historical level tables'!W106="-",0,'1b Historical level tables'!W106)))*'1c Consumption adjusted levels'!$C$7/3.1)+IF('1b Historical level tables'!W106="-",0,'1b Historical level tables'!W106)</f>
        <v>21.417290263980799</v>
      </c>
      <c r="X132" s="204">
        <f>((IF('1b Historical level tables'!X125="-",0,'1b Historical level tables'!X125)-(IF('1b Historical level tables'!X106="-",0,'1b Historical level tables'!X106)))*'1c Consumption adjusted levels'!$C$7/3.1)+IF('1b Historical level tables'!X106="-",0,'1b Historical level tables'!X106)</f>
        <v>21.541707465386935</v>
      </c>
      <c r="Y132" s="204">
        <f>((IF('1b Historical level tables'!Y125="-",0,'1b Historical level tables'!Y125)-(IF('1b Historical level tables'!Y106="-",0,'1b Historical level tables'!Y106)))*'1c Consumption adjusted levels'!$C$7/3.1)+IF('1b Historical level tables'!Y106="-",0,'1b Historical level tables'!Y106)</f>
        <v>22.070887412730031</v>
      </c>
      <c r="Z132" s="204">
        <f>((IF('1b Historical level tables'!Z125="-",0,'1b Historical level tables'!Z125)-(IF('1b Historical level tables'!Z106="-",0,'1b Historical level tables'!Z106)))*'1c Consumption adjusted levels'!$C$7/3.1)+IF('1b Historical level tables'!Z106="-",0,'1b Historical level tables'!Z106)</f>
        <v>21.637097561002186</v>
      </c>
      <c r="AA132" s="204">
        <f>((IF('1b Historical level tables'!AA125="-",0,'1b Historical level tables'!AA125)-(IF('1b Historical level tables'!AA106="-",0,'1b Historical level tables'!AA106)))*'1c Consumption adjusted levels'!$C$7/3.1)+IF('1b Historical level tables'!AA106="-",0,'1b Historical level tables'!AA106)</f>
        <v>21.290015888754109</v>
      </c>
      <c r="AB132" s="204">
        <f>((IF('1b Historical level tables'!AB125="-",0,'1b Historical level tables'!AB125)-(IF('1b Historical level tables'!AB106="-",0,'1b Historical level tables'!AB106)))*'1c Consumption adjusted levels'!$C$7/$D$7)+IF('1b Historical level tables'!AB106="-",0,'1b Historical level tables'!AB106)</f>
        <v>22.841164046783792</v>
      </c>
      <c r="AC132" s="204">
        <f>((IF('1b Historical level tables'!AC125="-",0,'1b Historical level tables'!AC125)-(IF('1b Historical level tables'!AC106="-",0,'1b Historical level tables'!AC106)))*'1c Consumption adjusted levels'!$C$7/$D$7)+IF('1b Historical level tables'!AC106="-",0,'1b Historical level tables'!AC106)</f>
        <v>22.039285278396871</v>
      </c>
      <c r="AD132" s="144"/>
      <c r="AE132" s="174" t="s">
        <v>212</v>
      </c>
      <c r="AF132" s="204">
        <f>((IF('1b Historical level tables'!AF125="-",0,'1b Historical level tables'!AF125)-(IF('1b Historical level tables'!AF106="-",0,'1b Historical level tables'!AF106)))*'1c Consumption adjusted levels'!$C$8/4.2)+IF('1b Historical level tables'!AF106="-",0,'1b Historical level tables'!AF106)</f>
        <v>11.067977662895032</v>
      </c>
      <c r="AG132" s="204">
        <f>((IF('1b Historical level tables'!AG125="-",0,'1b Historical level tables'!AG125)-(IF('1b Historical level tables'!AG106="-",0,'1b Historical level tables'!AG106)))*'1c Consumption adjusted levels'!$C$8/4.2)+IF('1b Historical level tables'!AG106="-",0,'1b Historical level tables'!AG106)</f>
        <v>10.933337303291989</v>
      </c>
      <c r="AH132" s="204">
        <f>((IF('1b Historical level tables'!AH125="-",0,'1b Historical level tables'!AH125)-(IF('1b Historical level tables'!AH106="-",0,'1b Historical level tables'!AH106)))*'1c Consumption adjusted levels'!$C$8/4.2)+IF('1b Historical level tables'!AH106="-",0,'1b Historical level tables'!AH106)</f>
        <v>12.001795737388573</v>
      </c>
      <c r="AI132" s="204">
        <f>((IF('1b Historical level tables'!AI125="-",0,'1b Historical level tables'!AI125)-(IF('1b Historical level tables'!AI106="-",0,'1b Historical level tables'!AI106)))*'1c Consumption adjusted levels'!$C$8/4.2)+IF('1b Historical level tables'!AI106="-",0,'1b Historical level tables'!AI106)</f>
        <v>12.439912508554723</v>
      </c>
      <c r="AJ132" s="204">
        <f>((IF('1b Historical level tables'!AJ125="-",0,'1b Historical level tables'!AJ125)-(IF('1b Historical level tables'!AJ106="-",0,'1b Historical level tables'!AJ106)))*'1c Consumption adjusted levels'!$C$8/4.2)+IF('1b Historical level tables'!AJ106="-",0,'1b Historical level tables'!AJ106)</f>
        <v>13.838700398581418</v>
      </c>
      <c r="AK132" s="204">
        <f>((IF('1b Historical level tables'!AK125="-",0,'1b Historical level tables'!AK125)-(IF('1b Historical level tables'!AK106="-",0,'1b Historical level tables'!AK106)))*'1c Consumption adjusted levels'!$C$8/4.2)+IF('1b Historical level tables'!AK106="-",0,'1b Historical level tables'!AK106)</f>
        <v>13.331155867091493</v>
      </c>
      <c r="AL132" s="204">
        <f>((IF('1b Historical level tables'!AL125="-",0,'1b Historical level tables'!AL125)-(IF('1b Historical level tables'!AL106="-",0,'1b Historical level tables'!AL106)))*'1c Consumption adjusted levels'!$C$8/4.2)+IF('1b Historical level tables'!AL106="-",0,'1b Historical level tables'!AL106)</f>
        <v>13.344365614949426</v>
      </c>
      <c r="AM132" s="204">
        <f>((IF('1b Historical level tables'!AM125="-",0,'1b Historical level tables'!AM125)-(IF('1b Historical level tables'!AM106="-",0,'1b Historical level tables'!AM106)))*'1c Consumption adjusted levels'!$C$8/4.2)+IF('1b Historical level tables'!AM106="-",0,'1b Historical level tables'!AM106)</f>
        <v>12.722448383097124</v>
      </c>
      <c r="AN132" s="204">
        <f>((IF('1b Historical level tables'!AN125="-",0,'1b Historical level tables'!AN125)-(IF('1b Historical level tables'!AN106="-",0,'1b Historical level tables'!AN106)))*'1c Consumption adjusted levels'!$C$8/4.2)+IF('1b Historical level tables'!AN106="-",0,'1b Historical level tables'!AN106)</f>
        <v>13.868093893838138</v>
      </c>
      <c r="AO132" s="204">
        <f>((IF('1b Historical level tables'!AO125="-",0,'1b Historical level tables'!AO125)-(IF('1b Historical level tables'!AO106="-",0,'1b Historical level tables'!AO106)))*'1c Consumption adjusted levels'!$C$8/4.2)+IF('1b Historical level tables'!AO106="-",0,'1b Historical level tables'!AO106)</f>
        <v>15.305268322209024</v>
      </c>
      <c r="AP132" s="204">
        <f>((IF('1b Historical level tables'!AP125="-",0,'1b Historical level tables'!AP125)-(IF('1b Historical level tables'!AP106="-",0,'1b Historical level tables'!AP106)))*'1c Consumption adjusted levels'!$C$8/4.2)+IF('1b Historical level tables'!AP106="-",0,'1b Historical level tables'!AP106)</f>
        <v>21.754113050452855</v>
      </c>
      <c r="AQ132" s="172"/>
      <c r="AR132" s="204">
        <f>((IF('1b Historical level tables'!AR125="-",0,'1b Historical level tables'!AR125)-(IF('1b Historical level tables'!AR106="-",0,'1b Historical level tables'!AR106)))*'1c Consumption adjusted levels'!$C$8/4.2)+IF('1b Historical level tables'!AR106="-",0,'1b Historical level tables'!AR106)</f>
        <v>36.998332508831041</v>
      </c>
      <c r="AS132" s="204">
        <f>((IF('1b Historical level tables'!AS125="-",0,'1b Historical level tables'!AS125)-(IF('1b Historical level tables'!AS106="-",0,'1b Historical level tables'!AS106)))*'1c Consumption adjusted levels'!$C$8/4.2)+IF('1b Historical level tables'!AS106="-",0,'1b Historical level tables'!AS106)</f>
        <v>49.507129386342093</v>
      </c>
      <c r="AT132" s="204">
        <f>((IF('1b Historical level tables'!AT125="-",0,'1b Historical level tables'!AT125)-(IF('1b Historical level tables'!AT106="-",0,'1b Historical level tables'!AT106)))*'1c Consumption adjusted levels'!$C$8/4.2)+IF('1b Historical level tables'!AT106="-",0,'1b Historical level tables'!AT106)</f>
        <v>37.804364081925478</v>
      </c>
      <c r="AU132" s="204">
        <f>((IF('1b Historical level tables'!AU125="-",0,'1b Historical level tables'!AU125)-(IF('1b Historical level tables'!AU106="-",0,'1b Historical level tables'!AU106)))*'1c Consumption adjusted levels'!$C$8/4.2)+IF('1b Historical level tables'!AU106="-",0,'1b Historical level tables'!AU106)</f>
        <v>23.268610695834649</v>
      </c>
      <c r="AV132" s="204">
        <f>((IF('1b Historical level tables'!AV125="-",0,'1b Historical level tables'!AV125)-(IF('1b Historical level tables'!AV106="-",0,'1b Historical level tables'!AV106)))*'1c Consumption adjusted levels'!$C$8/4.2)+IF('1b Historical level tables'!AV106="-",0,'1b Historical level tables'!AV106)</f>
        <v>25.134176693058642</v>
      </c>
      <c r="AW132" s="204">
        <f>((IF('1b Historical level tables'!AW125="-",0,'1b Historical level tables'!AW125)-(IF('1b Historical level tables'!AW106="-",0,'1b Historical level tables'!AW106)))*'1c Consumption adjusted levels'!$C$8/4.2)+IF('1b Historical level tables'!AW106="-",0,'1b Historical level tables'!AW106)</f>
        <v>25.807597967197118</v>
      </c>
      <c r="AX132" s="204">
        <f>((IF('1b Historical level tables'!AX125="-",0,'1b Historical level tables'!AX125)-(IF('1b Historical level tables'!AX106="-",0,'1b Historical level tables'!AX106)))*'1c Consumption adjusted levels'!$C$8/4.2)+IF('1b Historical level tables'!AX106="-",0,'1b Historical level tables'!AX106)</f>
        <v>23.732991263272076</v>
      </c>
      <c r="AY132" s="204">
        <f>((IF('1b Historical level tables'!AY125="-",0,'1b Historical level tables'!AY125)-(IF('1b Historical level tables'!AY106="-",0,'1b Historical level tables'!AY106)))*'1c Consumption adjusted levels'!$C$8/4.2)+IF('1b Historical level tables'!AY106="-",0,'1b Historical level tables'!AY106)</f>
        <v>22.63210533671376</v>
      </c>
      <c r="AZ132" s="204">
        <f>((IF('1b Historical level tables'!AZ125="-",0,'1b Historical level tables'!AZ125)-(IF('1b Historical level tables'!AZ106="-",0,'1b Historical level tables'!AZ106)))*'1c Consumption adjusted levels'!$C$8/4.2)+IF('1b Historical level tables'!AZ106="-",0,'1b Historical level tables'!AZ106)</f>
        <v>25.141577855793457</v>
      </c>
      <c r="BA132" s="204">
        <f>((IF('1b Historical level tables'!BA125="-",0,'1b Historical level tables'!BA125)-(IF('1b Historical level tables'!BA106="-",0,'1b Historical level tables'!BA106)))*'1c Consumption adjusted levels'!$C$8/4.2)+IF('1b Historical level tables'!BA106="-",0,'1b Historical level tables'!BA106)</f>
        <v>25.393565772491485</v>
      </c>
      <c r="BB132" s="204">
        <f>((IF('1b Historical level tables'!BB125="-",0,'1b Historical level tables'!BB125)-(IF('1b Historical level tables'!BB106="-",0,'1b Historical level tables'!BB106)))*'1c Consumption adjusted levels'!$C$8/4.2)+IF('1b Historical level tables'!BB106="-",0,'1b Historical level tables'!BB106)</f>
        <v>26.210145162301792</v>
      </c>
      <c r="BC132" s="204">
        <f>((IF('1b Historical level tables'!BC125="-",0,'1b Historical level tables'!BC125)-(IF('1b Historical level tables'!BC106="-",0,'1b Historical level tables'!BC106)))*'1c Consumption adjusted levels'!$C$8/4.2)+IF('1b Historical level tables'!BC106="-",0,'1b Historical level tables'!BC106)</f>
        <v>25.537257066154833</v>
      </c>
      <c r="BD132" s="204">
        <f>((IF('1b Historical level tables'!BD125="-",0,'1b Historical level tables'!BD125)-(IF('1b Historical level tables'!BD106="-",0,'1b Historical level tables'!BD106)))*'1c Consumption adjusted levels'!$C$8/4.2)+IF('1b Historical level tables'!BD106="-",0,'1b Historical level tables'!BD106)</f>
        <v>25.153062174624239</v>
      </c>
      <c r="BE132" s="204">
        <f>((IF('1b Historical level tables'!BE125="-",0,'1b Historical level tables'!BE125)-(IF('1b Historical level tables'!BE106="-",0,'1b Historical level tables'!BE106)))*'1c Consumption adjusted levels'!$C$8/$D$8)+IF('1b Historical level tables'!BE106="-",0,'1b Historical level tables'!BE106)</f>
        <v>26.40650755278228</v>
      </c>
      <c r="BF132" s="204">
        <f>((IF('1b Historical level tables'!BF125="-",0,'1b Historical level tables'!BF125)-(IF('1b Historical level tables'!BF106="-",0,'1b Historical level tables'!BF106)))*'1c Consumption adjusted levels'!$C$8/$D$8)+IF('1b Historical level tables'!BF106="-",0,'1b Historical level tables'!BF106)</f>
        <v>24.988937561333984</v>
      </c>
      <c r="BH132" s="174" t="s">
        <v>212</v>
      </c>
      <c r="BI132" s="204">
        <f>((IF('1b Historical level tables'!BI125="-",0,'1b Historical level tables'!BI125)-(IF('1b Historical level tables'!BI106="-",0,'1b Historical level tables'!BI106)))*'1c Consumption adjusted levels'!$C$9/12)+IF('1b Historical level tables'!BI106="-",0,'1b Historical level tables'!BI106)</f>
        <v>8.8350178200320499</v>
      </c>
      <c r="BJ132" s="204">
        <f>((IF('1b Historical level tables'!BJ125="-",0,'1b Historical level tables'!BJ125)-(IF('1b Historical level tables'!BJ106="-",0,'1b Historical level tables'!BJ106)))*'1c Consumption adjusted levels'!$C$9/12)+IF('1b Historical level tables'!BJ106="-",0,'1b Historical level tables'!BJ106)</f>
        <v>8.8327565516570452</v>
      </c>
      <c r="BK132" s="204">
        <f>((IF('1b Historical level tables'!BK125="-",0,'1b Historical level tables'!BK125)-(IF('1b Historical level tables'!BK106="-",0,'1b Historical level tables'!BK106)))*'1c Consumption adjusted levels'!$C$9/12)+IF('1b Historical level tables'!BK106="-",0,'1b Historical level tables'!BK106)</f>
        <v>9.3218034249639974</v>
      </c>
      <c r="BL132" s="204">
        <f>((IF('1b Historical level tables'!BL125="-",0,'1b Historical level tables'!BL125)-(IF('1b Historical level tables'!BL106="-",0,'1b Historical level tables'!BL106)))*'1c Consumption adjusted levels'!$C$9/12)+IF('1b Historical level tables'!BL106="-",0,'1b Historical level tables'!BL106)</f>
        <v>9.8582437596826153</v>
      </c>
      <c r="BM132" s="204">
        <f>((IF('1b Historical level tables'!BM125="-",0,'1b Historical level tables'!BM125)-(IF('1b Historical level tables'!BM106="-",0,'1b Historical level tables'!BM106)))*'1c Consumption adjusted levels'!$C$9/12)+IF('1b Historical level tables'!BM106="-",0,'1b Historical level tables'!BM106)</f>
        <v>10.739612557268938</v>
      </c>
      <c r="BN132" s="204">
        <f>((IF('1b Historical level tables'!BN125="-",0,'1b Historical level tables'!BN125)-(IF('1b Historical level tables'!BN106="-",0,'1b Historical level tables'!BN106)))*'1c Consumption adjusted levels'!$C$9/12)+IF('1b Historical level tables'!BN106="-",0,'1b Historical level tables'!BN106)</f>
        <v>9.8162458857172972</v>
      </c>
      <c r="BO132" s="204">
        <f>((IF('1b Historical level tables'!BO125="-",0,'1b Historical level tables'!BO125)-(IF('1b Historical level tables'!BO106="-",0,'1b Historical level tables'!BO106)))*'1c Consumption adjusted levels'!$C$9/12)+IF('1b Historical level tables'!BO106="-",0,'1b Historical level tables'!BO106)</f>
        <v>9.4909252138386506</v>
      </c>
      <c r="BP132" s="204">
        <f>((IF('1b Historical level tables'!BP125="-",0,'1b Historical level tables'!BP125)-(IF('1b Historical level tables'!BP106="-",0,'1b Historical level tables'!BP106)))*'1c Consumption adjusted levels'!$C$9/12)+IF('1b Historical level tables'!BP106="-",0,'1b Historical level tables'!BP106)</f>
        <v>8.2788952818133268</v>
      </c>
      <c r="BQ132" s="204">
        <f>((IF('1b Historical level tables'!BQ125="-",0,'1b Historical level tables'!BQ125)-(IF('1b Historical level tables'!BQ106="-",0,'1b Historical level tables'!BQ106)))*'1c Consumption adjusted levels'!$C$9/12)+IF('1b Historical level tables'!BQ106="-",0,'1b Historical level tables'!BQ106)</f>
        <v>8.9534964387490739</v>
      </c>
      <c r="BR132" s="204">
        <f>((IF('1b Historical level tables'!BR125="-",0,'1b Historical level tables'!BR125)-(IF('1b Historical level tables'!BR106="-",0,'1b Historical level tables'!BR106)))*'1c Consumption adjusted levels'!$C$9/12)+IF('1b Historical level tables'!BR106="-",0,'1b Historical level tables'!BR106)</f>
        <v>10.538566357703473</v>
      </c>
      <c r="BS132" s="204">
        <f>((IF('1b Historical level tables'!BS125="-",0,'1b Historical level tables'!BS125)-(IF('1b Historical level tables'!BS106="-",0,'1b Historical level tables'!BS106)))*'1c Consumption adjusted levels'!$C$9/12)+IF('1b Historical level tables'!BS106="-",0,'1b Historical level tables'!BS106)</f>
        <v>17.557086731576316</v>
      </c>
      <c r="BT132" s="172"/>
      <c r="BU132" s="204">
        <f>((IF('1b Historical level tables'!BU125="-",0,'1b Historical level tables'!BU125)-(IF('1b Historical level tables'!BU106="-",0,'1b Historical level tables'!BU106)))*'1c Consumption adjusted levels'!$C$9/12)+IF('1b Historical level tables'!BU106="-",0,'1b Historical level tables'!BU106)</f>
        <v>33.365156020366996</v>
      </c>
      <c r="BV132" s="204">
        <f>((IF('1b Historical level tables'!BV125="-",0,'1b Historical level tables'!BV125)-(IF('1b Historical level tables'!BV106="-",0,'1b Historical level tables'!BV106)))*'1c Consumption adjusted levels'!$C$9/12)+IF('1b Historical level tables'!BV106="-",0,'1b Historical level tables'!BV106)</f>
        <v>38.499455543454822</v>
      </c>
      <c r="BW132" s="204">
        <f>((IF('1b Historical level tables'!BW125="-",0,'1b Historical level tables'!BW125)-(IF('1b Historical level tables'!BW106="-",0,'1b Historical level tables'!BW106)))*'1c Consumption adjusted levels'!$C$9/12)+IF('1b Historical level tables'!BW106="-",0,'1b Historical level tables'!BW106)</f>
        <v>28.835642669541951</v>
      </c>
      <c r="BX132" s="204">
        <f>((IF('1b Historical level tables'!BX125="-",0,'1b Historical level tables'!BX125)-(IF('1b Historical level tables'!BX106="-",0,'1b Historical level tables'!BX106)))*'1c Consumption adjusted levels'!$C$9/12)+IF('1b Historical level tables'!BX106="-",0,'1b Historical level tables'!BX106)</f>
        <v>17.62194206416218</v>
      </c>
      <c r="BY132" s="204">
        <f>((IF('1b Historical level tables'!BY125="-",0,'1b Historical level tables'!BY125)-(IF('1b Historical level tables'!BY106="-",0,'1b Historical level tables'!BY106)))*'1c Consumption adjusted levels'!$C$9/12)+IF('1b Historical level tables'!BY106="-",0,'1b Historical level tables'!BY106)</f>
        <v>21.262785297318334</v>
      </c>
      <c r="BZ132" s="204">
        <f>((IF('1b Historical level tables'!BZ125="-",0,'1b Historical level tables'!BZ125)-(IF('1b Historical level tables'!BZ106="-",0,'1b Historical level tables'!BZ106)))*'1c Consumption adjusted levels'!$C$9/12)+IF('1b Historical level tables'!BZ106="-",0,'1b Historical level tables'!BZ106)</f>
        <v>22.100106510040916</v>
      </c>
      <c r="CA132" s="204">
        <f>((IF('1b Historical level tables'!CA125="-",0,'1b Historical level tables'!CA125)-(IF('1b Historical level tables'!CA106="-",0,'1b Historical level tables'!CA106)))*'1c Consumption adjusted levels'!$C$9/12)+IF('1b Historical level tables'!CA106="-",0,'1b Historical level tables'!CA106)</f>
        <v>19.981084845572862</v>
      </c>
      <c r="CB132" s="204">
        <f>((IF('1b Historical level tables'!CB125="-",0,'1b Historical level tables'!CB125)-(IF('1b Historical level tables'!CB106="-",0,'1b Historical level tables'!CB106)))*'1c Consumption adjusted levels'!$C$9/12)+IF('1b Historical level tables'!CB106="-",0,'1b Historical level tables'!CB106)</f>
        <v>19.165678805334018</v>
      </c>
      <c r="CC132" s="204">
        <f>((IF('1b Historical level tables'!CC125="-",0,'1b Historical level tables'!CC125)-(IF('1b Historical level tables'!CC106="-",0,'1b Historical level tables'!CC106)))*'1c Consumption adjusted levels'!$C$9/12)+IF('1b Historical level tables'!CC106="-",0,'1b Historical level tables'!CC106)</f>
        <v>21.274867814138592</v>
      </c>
      <c r="CD132" s="204">
        <f>((IF('1b Historical level tables'!CD125="-",0,'1b Historical level tables'!CD125)-(IF('1b Historical level tables'!CD106="-",0,'1b Historical level tables'!CD106)))*'1c Consumption adjusted levels'!$C$9/12)+IF('1b Historical level tables'!CD106="-",0,'1b Historical level tables'!CD106)</f>
        <v>21.429231139139119</v>
      </c>
      <c r="CE132" s="204">
        <f>((IF('1b Historical level tables'!CE125="-",0,'1b Historical level tables'!CE125)-(IF('1b Historical level tables'!CE106="-",0,'1b Historical level tables'!CE106)))*'1c Consumption adjusted levels'!$C$9/12)+IF('1b Historical level tables'!CE106="-",0,'1b Historical level tables'!CE106)</f>
        <v>22.651642895801526</v>
      </c>
      <c r="CF132" s="204">
        <f>((IF('1b Historical level tables'!CF125="-",0,'1b Historical level tables'!CF125)-(IF('1b Historical level tables'!CF106="-",0,'1b Historical level tables'!CF106)))*'1c Consumption adjusted levels'!$C$9/12)+IF('1b Historical level tables'!CF106="-",0,'1b Historical level tables'!CF106)</f>
        <v>21.525133822211227</v>
      </c>
      <c r="CG132" s="204">
        <f>((IF('1b Historical level tables'!CG125="-",0,'1b Historical level tables'!CG125)-(IF('1b Historical level tables'!CG106="-",0,'1b Historical level tables'!CG106)))*'1c Consumption adjusted levels'!$C$9/12)+IF('1b Historical level tables'!CG106="-",0,'1b Historical level tables'!CG106)</f>
        <v>21.138794519958374</v>
      </c>
      <c r="CH132" s="204">
        <f>((IF('1b Historical level tables'!CH125="-",0,'1b Historical level tables'!CH125)-(IF('1b Historical level tables'!CH106="-",0,'1b Historical level tables'!CH106)))*'1c Consumption adjusted levels'!$C$9/$D$9)+IF('1b Historical level tables'!CH106="-",0,'1b Historical level tables'!CH106)</f>
        <v>21.036930490515658</v>
      </c>
      <c r="CI132" s="204">
        <f>((IF('1b Historical level tables'!CI125="-",0,'1b Historical level tables'!CI125)-(IF('1b Historical level tables'!CI106="-",0,'1b Historical level tables'!CI106)))*'1c Consumption adjusted levels'!$C$9/$D$9)+IF('1b Historical level tables'!CI106="-",0,'1b Historical level tables'!CI106)</f>
        <v>20.589700605320598</v>
      </c>
      <c r="CJ132" s="144"/>
      <c r="CK132" s="174" t="s">
        <v>212</v>
      </c>
      <c r="CL132" s="204">
        <f t="shared" si="223"/>
        <v>17.639080224484488</v>
      </c>
      <c r="CM132" s="204">
        <f t="shared" si="224"/>
        <v>17.545773101048379</v>
      </c>
      <c r="CN132" s="204">
        <f t="shared" si="225"/>
        <v>18.704600261282742</v>
      </c>
      <c r="CO132" s="204">
        <f t="shared" si="226"/>
        <v>19.536607777545349</v>
      </c>
      <c r="CP132" s="204">
        <f t="shared" si="227"/>
        <v>21.44454669273663</v>
      </c>
      <c r="CQ132" s="204">
        <f t="shared" si="228"/>
        <v>20.186547650125931</v>
      </c>
      <c r="CR132" s="204">
        <f t="shared" si="229"/>
        <v>19.895490969701015</v>
      </c>
      <c r="CS132" s="204">
        <f t="shared" si="230"/>
        <v>18.286876421016533</v>
      </c>
      <c r="CT132" s="204">
        <f t="shared" si="231"/>
        <v>19.750616528924773</v>
      </c>
      <c r="CU132" s="204">
        <f t="shared" si="232"/>
        <v>22.331466216557818</v>
      </c>
      <c r="CV132" s="204">
        <f t="shared" si="233"/>
        <v>34.414876557867963</v>
      </c>
      <c r="CW132" s="172"/>
      <c r="CX132" s="204">
        <f t="shared" si="209"/>
        <v>61.28580305314118</v>
      </c>
      <c r="CY132" s="204">
        <f t="shared" si="210"/>
        <v>73.887897724715089</v>
      </c>
      <c r="CZ132" s="204">
        <f t="shared" si="211"/>
        <v>56.484925967535148</v>
      </c>
      <c r="DA132" s="204">
        <f t="shared" si="212"/>
        <v>35.453540261596757</v>
      </c>
      <c r="DB132" s="204">
        <f t="shared" si="213"/>
        <v>42.30289262161493</v>
      </c>
      <c r="DC132" s="204">
        <f t="shared" si="214"/>
        <v>43.569329362107638</v>
      </c>
      <c r="DD132" s="204">
        <f t="shared" si="215"/>
        <v>40.222199376108009</v>
      </c>
      <c r="DE132" s="204">
        <f t="shared" si="216"/>
        <v>38.692877545640854</v>
      </c>
      <c r="DF132" s="204">
        <f t="shared" si="217"/>
        <v>42.692158078119391</v>
      </c>
      <c r="DG132" s="204">
        <f t="shared" si="218"/>
        <v>42.970938604526054</v>
      </c>
      <c r="DH132" s="204">
        <f t="shared" si="219"/>
        <v>44.72253030853156</v>
      </c>
      <c r="DI132" s="204">
        <f t="shared" si="220"/>
        <v>43.16223138321341</v>
      </c>
      <c r="DJ132" s="204">
        <f t="shared" si="221"/>
        <v>42.428810408712479</v>
      </c>
      <c r="DK132" s="204">
        <f t="shared" si="222"/>
        <v>43.878094537299447</v>
      </c>
      <c r="DL132" s="204">
        <f t="shared" si="222"/>
        <v>42.628985883717469</v>
      </c>
    </row>
    <row r="133" spans="2:116" s="158" customFormat="1" ht="10.5" customHeight="1">
      <c r="B133" s="175" t="s">
        <v>213</v>
      </c>
      <c r="C133" s="204">
        <f>((IF('1b Historical level tables'!C126="-",0,'1b Historical level tables'!C126)-(IF('1b Historical level tables'!C107="-",0,'1b Historical level tables'!C107)))*'1c Consumption adjusted levels'!$C$7/3.1)+IF('1b Historical level tables'!C107="-",0,'1b Historical level tables'!C107)</f>
        <v>5.0323650745380837</v>
      </c>
      <c r="D133" s="204">
        <f>((IF('1b Historical level tables'!D126="-",0,'1b Historical level tables'!D126)-(IF('1b Historical level tables'!D107="-",0,'1b Historical level tables'!D107)))*'1c Consumption adjusted levels'!$C$7/3.1)+IF('1b Historical level tables'!D107="-",0,'1b Historical level tables'!D107)</f>
        <v>4.9508461485137243</v>
      </c>
      <c r="E133" s="204">
        <f>((IF('1b Historical level tables'!E126="-",0,'1b Historical level tables'!E126)-(IF('1b Historical level tables'!E107="-",0,'1b Historical level tables'!E107)))*'1c Consumption adjusted levels'!$C$7/3.1)+IF('1b Historical level tables'!E107="-",0,'1b Historical level tables'!E107)</f>
        <v>5.5194405681341792</v>
      </c>
      <c r="F133" s="204">
        <f>((IF('1b Historical level tables'!F126="-",0,'1b Historical level tables'!F126)-(IF('1b Historical level tables'!F107="-",0,'1b Historical level tables'!F107)))*'1c Consumption adjusted levels'!$C$7/3.1)+IF('1b Historical level tables'!F107="-",0,'1b Historical level tables'!F107)</f>
        <v>5.7522240265662976</v>
      </c>
      <c r="G133" s="204">
        <f>((IF('1b Historical level tables'!G126="-",0,'1b Historical level tables'!G126)-(IF('1b Historical level tables'!G107="-",0,'1b Historical level tables'!G107)))*'1c Consumption adjusted levels'!$C$7/3.1)+IF('1b Historical level tables'!G107="-",0,'1b Historical level tables'!G107)</f>
        <v>6.4514036742456629</v>
      </c>
      <c r="H133" s="204">
        <f>((IF('1b Historical level tables'!H126="-",0,'1b Historical level tables'!H126)-(IF('1b Historical level tables'!H107="-",0,'1b Historical level tables'!H107)))*'1c Consumption adjusted levels'!$C$7/3.1)+IF('1b Historical level tables'!H107="-",0,'1b Historical level tables'!H107)</f>
        <v>6.1715915645995709</v>
      </c>
      <c r="I133" s="204">
        <f>((IF('1b Historical level tables'!I126="-",0,'1b Historical level tables'!I126)-(IF('1b Historical level tables'!I107="-",0,'1b Historical level tables'!I107)))*'1c Consumption adjusted levels'!$C$7/3.1)+IF('1b Historical level tables'!I107="-",0,'1b Historical level tables'!I107)</f>
        <v>6.1930281777565943</v>
      </c>
      <c r="J133" s="204">
        <f>((IF('1b Historical level tables'!J126="-",0,'1b Historical level tables'!J126)-(IF('1b Historical level tables'!J107="-",0,'1b Historical level tables'!J107)))*'1c Consumption adjusted levels'!$C$7/3.1)+IF('1b Historical level tables'!J107="-",0,'1b Historical level tables'!J107)</f>
        <v>5.8429911688930094</v>
      </c>
      <c r="K133" s="204">
        <f>((IF('1b Historical level tables'!K126="-",0,'1b Historical level tables'!K126)-(IF('1b Historical level tables'!K107="-",0,'1b Historical level tables'!K107)))*'1c Consumption adjusted levels'!$C$7/3.1)+IF('1b Historical level tables'!K107="-",0,'1b Historical level tables'!K107)</f>
        <v>6.3341203242385955</v>
      </c>
      <c r="L133" s="204">
        <f>((IF('1b Historical level tables'!L126="-",0,'1b Historical level tables'!L126)-(IF('1b Historical level tables'!L107="-",0,'1b Historical level tables'!L107)))*'1c Consumption adjusted levels'!$C$7/3.1)+IF('1b Historical level tables'!L107="-",0,'1b Historical level tables'!L107)</f>
        <v>7.0999804755594802</v>
      </c>
      <c r="M133" s="204">
        <f>((IF('1b Historical level tables'!M126="-",0,'1b Historical level tables'!M126)-(IF('1b Historical level tables'!M107="-",0,'1b Historical level tables'!M107)))*'1c Consumption adjusted levels'!$C$7/3.1)+IF('1b Historical level tables'!M107="-",0,'1b Historical level tables'!M107)</f>
        <v>10.258187638124809</v>
      </c>
      <c r="N133" s="172"/>
      <c r="O133" s="204">
        <f>((IF('1b Historical level tables'!O126="-",0,'1b Historical level tables'!O126)-(IF('1b Historical level tables'!O107="-",0,'1b Historical level tables'!O107)))*'1c Consumption adjusted levels'!$C$7/3.1)+IF('1b Historical level tables'!O107="-",0,'1b Historical level tables'!O107)</f>
        <v>18.71404837235406</v>
      </c>
      <c r="P133" s="204">
        <f>((IF('1b Historical level tables'!P126="-",0,'1b Historical level tables'!P126)-(IF('1b Historical level tables'!P107="-",0,'1b Historical level tables'!P107)))*'1c Consumption adjusted levels'!$C$7/3.1)+IF('1b Historical level tables'!P107="-",0,'1b Historical level tables'!P107)</f>
        <v>24.468571720116479</v>
      </c>
      <c r="Q133" s="204">
        <f>((IF('1b Historical level tables'!Q126="-",0,'1b Historical level tables'!Q126)-(IF('1b Historical level tables'!Q107="-",0,'1b Historical level tables'!Q107)))*'1c Consumption adjusted levels'!$C$7/3.1)+IF('1b Historical level tables'!Q107="-",0,'1b Historical level tables'!Q107)</f>
        <v>18.229471530193315</v>
      </c>
      <c r="R133" s="204">
        <f>((IF('1b Historical level tables'!R126="-",0,'1b Historical level tables'!R126)-(IF('1b Historical level tables'!R107="-",0,'1b Historical level tables'!R107)))*'1c Consumption adjusted levels'!$C$7/3.1)+IF('1b Historical level tables'!R107="-",0,'1b Historical level tables'!R107)</f>
        <v>10.584835792834257</v>
      </c>
      <c r="S133" s="204">
        <f>((IF('1b Historical level tables'!S126="-",0,'1b Historical level tables'!S126)-(IF('1b Historical level tables'!S107="-",0,'1b Historical level tables'!S107)))*'1c Consumption adjusted levels'!$C$7/3.1)+IF('1b Historical level tables'!S107="-",0,'1b Historical level tables'!S107)</f>
        <v>9.8881049835752677</v>
      </c>
      <c r="T133" s="204">
        <f>((IF('1b Historical level tables'!T126="-",0,'1b Historical level tables'!T126)-(IF('1b Historical level tables'!T107="-",0,'1b Historical level tables'!T107)))*'1c Consumption adjusted levels'!$C$7/3.1)+IF('1b Historical level tables'!T107="-",0,'1b Historical level tables'!T107)</f>
        <v>10.353950811520198</v>
      </c>
      <c r="U133" s="204">
        <f>((IF('1b Historical level tables'!U126="-",0,'1b Historical level tables'!U126)-(IF('1b Historical level tables'!U107="-",0,'1b Historical level tables'!U107)))*'1c Consumption adjusted levels'!$C$7/3.1)+IF('1b Historical level tables'!U107="-",0,'1b Historical level tables'!U107)</f>
        <v>9.1617706920677158</v>
      </c>
      <c r="V133" s="204">
        <f>((IF('1b Historical level tables'!V126="-",0,'1b Historical level tables'!V126)-(IF('1b Historical level tables'!V107="-",0,'1b Historical level tables'!V107)))*'1c Consumption adjusted levels'!$C$7/3.1)+IF('1b Historical level tables'!V107="-",0,'1b Historical level tables'!V107)</f>
        <v>8.4537559150400767</v>
      </c>
      <c r="W133" s="204">
        <f>((IF('1b Historical level tables'!W126="-",0,'1b Historical level tables'!W126)-(IF('1b Historical level tables'!W107="-",0,'1b Historical level tables'!W107)))*'1c Consumption adjusted levels'!$C$7/3.1)+IF('1b Historical level tables'!W107="-",0,'1b Historical level tables'!W107)</f>
        <v>9.0624294523419238</v>
      </c>
      <c r="X133" s="204">
        <f>((IF('1b Historical level tables'!X126="-",0,'1b Historical level tables'!X126)-(IF('1b Historical level tables'!X107="-",0,'1b Historical level tables'!X107)))*'1c Consumption adjusted levels'!$C$7/3.1)+IF('1b Historical level tables'!X107="-",0,'1b Historical level tables'!X107)</f>
        <v>9.1926571365645398</v>
      </c>
      <c r="Y133" s="204">
        <f>((IF('1b Historical level tables'!Y126="-",0,'1b Historical level tables'!Y126)-(IF('1b Historical level tables'!Y107="-",0,'1b Historical level tables'!Y107)))*'1c Consumption adjusted levels'!$C$7/3.1)+IF('1b Historical level tables'!Y107="-",0,'1b Historical level tables'!Y107)</f>
        <v>9.8242125881391988</v>
      </c>
      <c r="Z133" s="204">
        <f>((IF('1b Historical level tables'!Z126="-",0,'1b Historical level tables'!Z126)-(IF('1b Historical level tables'!Z107="-",0,'1b Historical level tables'!Z107)))*'1c Consumption adjusted levels'!$C$7/3.1)+IF('1b Historical level tables'!Z107="-",0,'1b Historical level tables'!Z107)</f>
        <v>9.3700341647173513</v>
      </c>
      <c r="AA133" s="204">
        <f>((IF('1b Historical level tables'!AA126="-",0,'1b Historical level tables'!AA126)-(IF('1b Historical level tables'!AA107="-",0,'1b Historical level tables'!AA107)))*'1c Consumption adjusted levels'!$C$7/3.1)+IF('1b Historical level tables'!AA107="-",0,'1b Historical level tables'!AA107)</f>
        <v>9.4946677589681805</v>
      </c>
      <c r="AB133" s="204">
        <f>((IF('1b Historical level tables'!AB126="-",0,'1b Historical level tables'!AB126)-(IF('1b Historical level tables'!AB107="-",0,'1b Historical level tables'!AB107)))*'1c Consumption adjusted levels'!$C$7/$D$7)+IF('1b Historical level tables'!AB107="-",0,'1b Historical level tables'!AB107)</f>
        <v>10.016368089791854</v>
      </c>
      <c r="AC133" s="204">
        <f>((IF('1b Historical level tables'!AC126="-",0,'1b Historical level tables'!AC126)-(IF('1b Historical level tables'!AC107="-",0,'1b Historical level tables'!AC107)))*'1c Consumption adjusted levels'!$C$7/$D$7)+IF('1b Historical level tables'!AC107="-",0,'1b Historical level tables'!AC107)</f>
        <v>8.6581315477213927</v>
      </c>
      <c r="AD133" s="144"/>
      <c r="AE133" s="175" t="s">
        <v>213</v>
      </c>
      <c r="AF133" s="204">
        <f>((IF('1b Historical level tables'!AF126="-",0,'1b Historical level tables'!AF126)-(IF('1b Historical level tables'!AF107="-",0,'1b Historical level tables'!AF107)))*'1c Consumption adjusted levels'!$C$8/4.2)+IF('1b Historical level tables'!AF107="-",0,'1b Historical level tables'!AF107)</f>
        <v>6.5990105146819751</v>
      </c>
      <c r="AG133" s="204">
        <f>((IF('1b Historical level tables'!AG126="-",0,'1b Historical level tables'!AG126)-(IF('1b Historical level tables'!AG107="-",0,'1b Historical level tables'!AG107)))*'1c Consumption adjusted levels'!$C$8/4.2)+IF('1b Historical level tables'!AG107="-",0,'1b Historical level tables'!AG107)</f>
        <v>6.4788725386823076</v>
      </c>
      <c r="AH133" s="204">
        <f>((IF('1b Historical level tables'!AH126="-",0,'1b Historical level tables'!AH126)-(IF('1b Historical level tables'!AH107="-",0,'1b Historical level tables'!AH107)))*'1c Consumption adjusted levels'!$C$8/4.2)+IF('1b Historical level tables'!AH107="-",0,'1b Historical level tables'!AH107)</f>
        <v>7.2357848316042723</v>
      </c>
      <c r="AI133" s="204">
        <f>((IF('1b Historical level tables'!AI126="-",0,'1b Historical level tables'!AI126)-(IF('1b Historical level tables'!AI107="-",0,'1b Historical level tables'!AI107)))*'1c Consumption adjusted levels'!$C$8/4.2)+IF('1b Historical level tables'!AI107="-",0,'1b Historical level tables'!AI107)</f>
        <v>7.580637389403968</v>
      </c>
      <c r="AJ133" s="204">
        <f>((IF('1b Historical level tables'!AJ126="-",0,'1b Historical level tables'!AJ126)-(IF('1b Historical level tables'!AJ107="-",0,'1b Historical level tables'!AJ107)))*'1c Consumption adjusted levels'!$C$8/4.2)+IF('1b Historical level tables'!AJ107="-",0,'1b Historical level tables'!AJ107)</f>
        <v>8.5394261967300125</v>
      </c>
      <c r="AK133" s="204">
        <f>((IF('1b Historical level tables'!AK126="-",0,'1b Historical level tables'!AK126)-(IF('1b Historical level tables'!AK107="-",0,'1b Historical level tables'!AK107)))*'1c Consumption adjusted levels'!$C$8/4.2)+IF('1b Historical level tables'!AK107="-",0,'1b Historical level tables'!AK107)</f>
        <v>8.1356461939264406</v>
      </c>
      <c r="AL133" s="204">
        <f>((IF('1b Historical level tables'!AL126="-",0,'1b Historical level tables'!AL126)-(IF('1b Historical level tables'!AL107="-",0,'1b Historical level tables'!AL107)))*'1c Consumption adjusted levels'!$C$8/4.2)+IF('1b Historical level tables'!AL107="-",0,'1b Historical level tables'!AL107)</f>
        <v>8.1328063058529771</v>
      </c>
      <c r="AM133" s="204">
        <f>((IF('1b Historical level tables'!AM126="-",0,'1b Historical level tables'!AM126)-(IF('1b Historical level tables'!AM107="-",0,'1b Historical level tables'!AM107)))*'1c Consumption adjusted levels'!$C$8/4.2)+IF('1b Historical level tables'!AM107="-",0,'1b Historical level tables'!AM107)</f>
        <v>7.6096296449300302</v>
      </c>
      <c r="AN133" s="204">
        <f>((IF('1b Historical level tables'!AN126="-",0,'1b Historical level tables'!AN126)-(IF('1b Historical level tables'!AN107="-",0,'1b Historical level tables'!AN107)))*'1c Consumption adjusted levels'!$C$8/4.2)+IF('1b Historical level tables'!AN107="-",0,'1b Historical level tables'!AN107)</f>
        <v>8.3426508729567885</v>
      </c>
      <c r="AO133" s="204">
        <f>((IF('1b Historical level tables'!AO126="-",0,'1b Historical level tables'!AO126)-(IF('1b Historical level tables'!AO107="-",0,'1b Historical level tables'!AO107)))*'1c Consumption adjusted levels'!$C$8/4.2)+IF('1b Historical level tables'!AO107="-",0,'1b Historical level tables'!AO107)</f>
        <v>9.4634550687832473</v>
      </c>
      <c r="AP133" s="204">
        <f>((IF('1b Historical level tables'!AP126="-",0,'1b Historical level tables'!AP126)-(IF('1b Historical level tables'!AP107="-",0,'1b Historical level tables'!AP107)))*'1c Consumption adjusted levels'!$C$8/4.2)+IF('1b Historical level tables'!AP107="-",0,'1b Historical level tables'!AP107)</f>
        <v>13.803891389516153</v>
      </c>
      <c r="AQ133" s="172"/>
      <c r="AR133" s="204">
        <f>((IF('1b Historical level tables'!AR126="-",0,'1b Historical level tables'!AR126)-(IF('1b Historical level tables'!AR107="-",0,'1b Historical level tables'!AR107)))*'1c Consumption adjusted levels'!$C$8/4.2)+IF('1b Historical level tables'!AR107="-",0,'1b Historical level tables'!AR107)</f>
        <v>25.404680049595854</v>
      </c>
      <c r="AS133" s="204">
        <f>((IF('1b Historical level tables'!AS126="-",0,'1b Historical level tables'!AS126)-(IF('1b Historical level tables'!AS107="-",0,'1b Historical level tables'!AS107)))*'1c Consumption adjusted levels'!$C$8/4.2)+IF('1b Historical level tables'!AS107="-",0,'1b Historical level tables'!AS107)</f>
        <v>35.043691598894668</v>
      </c>
      <c r="AT133" s="204">
        <f>((IF('1b Historical level tables'!AT126="-",0,'1b Historical level tables'!AT126)-(IF('1b Historical level tables'!AT107="-",0,'1b Historical level tables'!AT107)))*'1c Consumption adjusted levels'!$C$8/4.2)+IF('1b Historical level tables'!AT107="-",0,'1b Historical level tables'!AT107)</f>
        <v>25.593722722353686</v>
      </c>
      <c r="AU133" s="204">
        <f>((IF('1b Historical level tables'!AU126="-",0,'1b Historical level tables'!AU126)-(IF('1b Historical level tables'!AU107="-",0,'1b Historical level tables'!AU107)))*'1c Consumption adjusted levels'!$C$8/4.2)+IF('1b Historical level tables'!AU107="-",0,'1b Historical level tables'!AU107)</f>
        <v>14.28520045131223</v>
      </c>
      <c r="AV133" s="204">
        <f>((IF('1b Historical level tables'!AV126="-",0,'1b Historical level tables'!AV126)-(IF('1b Historical level tables'!AV107="-",0,'1b Historical level tables'!AV107)))*'1c Consumption adjusted levels'!$C$8/4.2)+IF('1b Historical level tables'!AV107="-",0,'1b Historical level tables'!AV107)</f>
        <v>13.266191537460523</v>
      </c>
      <c r="AW133" s="204">
        <f>((IF('1b Historical level tables'!AW126="-",0,'1b Historical level tables'!AW126)-(IF('1b Historical level tables'!AW107="-",0,'1b Historical level tables'!AW107)))*'1c Consumption adjusted levels'!$C$8/4.2)+IF('1b Historical level tables'!AW107="-",0,'1b Historical level tables'!AW107)</f>
        <v>13.986743212600494</v>
      </c>
      <c r="AX133" s="204">
        <f>((IF('1b Historical level tables'!AX126="-",0,'1b Historical level tables'!AX126)-(IF('1b Historical level tables'!AX107="-",0,'1b Historical level tables'!AX107)))*'1c Consumption adjusted levels'!$C$8/4.2)+IF('1b Historical level tables'!AX107="-",0,'1b Historical level tables'!AX107)</f>
        <v>12.140875587556794</v>
      </c>
      <c r="AY133" s="204">
        <f>((IF('1b Historical level tables'!AY126="-",0,'1b Historical level tables'!AY126)-(IF('1b Historical level tables'!AY107="-",0,'1b Historical level tables'!AY107)))*'1c Consumption adjusted levels'!$C$8/4.2)+IF('1b Historical level tables'!AY107="-",0,'1b Historical level tables'!AY107)</f>
        <v>11.058910842678989</v>
      </c>
      <c r="AZ133" s="204">
        <f>((IF('1b Historical level tables'!AZ126="-",0,'1b Historical level tables'!AZ126)-(IF('1b Historical level tables'!AZ107="-",0,'1b Historical level tables'!AZ107)))*'1c Consumption adjusted levels'!$C$8/4.2)+IF('1b Historical level tables'!AZ107="-",0,'1b Historical level tables'!AZ107)</f>
        <v>12.016141674808827</v>
      </c>
      <c r="BA133" s="204">
        <f>((IF('1b Historical level tables'!BA126="-",0,'1b Historical level tables'!BA126)-(IF('1b Historical level tables'!BA107="-",0,'1b Historical level tables'!BA107)))*'1c Consumption adjusted levels'!$C$8/4.2)+IF('1b Historical level tables'!BA107="-",0,'1b Historical level tables'!BA107)</f>
        <v>12.27482679163027</v>
      </c>
      <c r="BB133" s="204">
        <f>((IF('1b Historical level tables'!BB126="-",0,'1b Historical level tables'!BB126)-(IF('1b Historical level tables'!BB107="-",0,'1b Historical level tables'!BB107)))*'1c Consumption adjusted levels'!$C$8/4.2)+IF('1b Historical level tables'!BB107="-",0,'1b Historical level tables'!BB107)</f>
        <v>13.138900382686796</v>
      </c>
      <c r="BC133" s="204">
        <f>((IF('1b Historical level tables'!BC126="-",0,'1b Historical level tables'!BC126)-(IF('1b Historical level tables'!BC107="-",0,'1b Historical level tables'!BC107)))*'1c Consumption adjusted levels'!$C$8/4.2)+IF('1b Historical level tables'!BC107="-",0,'1b Historical level tables'!BC107)</f>
        <v>12.447876712194695</v>
      </c>
      <c r="BD133" s="204">
        <f>((IF('1b Historical level tables'!BD126="-",0,'1b Historical level tables'!BD126)-(IF('1b Historical level tables'!BD107="-",0,'1b Historical level tables'!BD107)))*'1c Consumption adjusted levels'!$C$8/4.2)+IF('1b Historical level tables'!BD107="-",0,'1b Historical level tables'!BD107)</f>
        <v>12.596109904883685</v>
      </c>
      <c r="BE133" s="204">
        <f>((IF('1b Historical level tables'!BE126="-",0,'1b Historical level tables'!BE126)-(IF('1b Historical level tables'!BE107="-",0,'1b Historical level tables'!BE107)))*'1c Consumption adjusted levels'!$C$8/$D$8)+IF('1b Historical level tables'!BE107="-",0,'1b Historical level tables'!BE107)</f>
        <v>13.260465260669323</v>
      </c>
      <c r="BF133" s="204">
        <f>((IF('1b Historical level tables'!BF126="-",0,'1b Historical level tables'!BF126)-(IF('1b Historical level tables'!BF107="-",0,'1b Historical level tables'!BF107)))*'1c Consumption adjusted levels'!$C$8/$D$8)+IF('1b Historical level tables'!BF107="-",0,'1b Historical level tables'!BF107)</f>
        <v>11.278264366378361</v>
      </c>
      <c r="BH133" s="175" t="s">
        <v>213</v>
      </c>
      <c r="BI133" s="204">
        <f>((IF('1b Historical level tables'!BI126="-",0,'1b Historical level tables'!BI126)-(IF('1b Historical level tables'!BI107="-",0,'1b Historical level tables'!BI107)))*'1c Consumption adjusted levels'!$C$9/12)+IF('1b Historical level tables'!BI107="-",0,'1b Historical level tables'!BI107)</f>
        <v>5.0901317665862909</v>
      </c>
      <c r="BJ133" s="204">
        <f>((IF('1b Historical level tables'!BJ126="-",0,'1b Historical level tables'!BJ126)-(IF('1b Historical level tables'!BJ107="-",0,'1b Historical level tables'!BJ107)))*'1c Consumption adjusted levels'!$C$9/12)+IF('1b Historical level tables'!BJ107="-",0,'1b Historical level tables'!BJ107)</f>
        <v>5.0880525385053632</v>
      </c>
      <c r="BK133" s="204">
        <f>((IF('1b Historical level tables'!BK126="-",0,'1b Historical level tables'!BK126)-(IF('1b Historical level tables'!BK107="-",0,'1b Historical level tables'!BK107)))*'1c Consumption adjusted levels'!$C$9/12)+IF('1b Historical level tables'!BK107="-",0,'1b Historical level tables'!BK107)</f>
        <v>5.4114945361628042</v>
      </c>
      <c r="BL133" s="204">
        <f>((IF('1b Historical level tables'!BL126="-",0,'1b Historical level tables'!BL126)-(IF('1b Historical level tables'!BL107="-",0,'1b Historical level tables'!BL107)))*'1c Consumption adjusted levels'!$C$9/12)+IF('1b Historical level tables'!BL107="-",0,'1b Historical level tables'!BL107)</f>
        <v>5.8238537648832898</v>
      </c>
      <c r="BM133" s="204">
        <f>((IF('1b Historical level tables'!BM126="-",0,'1b Historical level tables'!BM126)-(IF('1b Historical level tables'!BM107="-",0,'1b Historical level tables'!BM107)))*'1c Consumption adjusted levels'!$C$9/12)+IF('1b Historical level tables'!BM107="-",0,'1b Historical level tables'!BM107)</f>
        <v>6.4272112398256827</v>
      </c>
      <c r="BN133" s="204">
        <f>((IF('1b Historical level tables'!BN126="-",0,'1b Historical level tables'!BN126)-(IF('1b Historical level tables'!BN107="-",0,'1b Historical level tables'!BN107)))*'1c Consumption adjusted levels'!$C$9/12)+IF('1b Historical level tables'!BN107="-",0,'1b Historical level tables'!BN107)</f>
        <v>5.721914361360195</v>
      </c>
      <c r="BO133" s="204">
        <f>((IF('1b Historical level tables'!BO126="-",0,'1b Historical level tables'!BO126)-(IF('1b Historical level tables'!BO107="-",0,'1b Historical level tables'!BO107)))*'1c Consumption adjusted levels'!$C$9/12)+IF('1b Historical level tables'!BO107="-",0,'1b Historical level tables'!BO107)</f>
        <v>5.4579725990528942</v>
      </c>
      <c r="BP133" s="204">
        <f>((IF('1b Historical level tables'!BP126="-",0,'1b Historical level tables'!BP126)-(IF('1b Historical level tables'!BP107="-",0,'1b Historical level tables'!BP107)))*'1c Consumption adjusted levels'!$C$9/12)+IF('1b Historical level tables'!BP107="-",0,'1b Historical level tables'!BP107)</f>
        <v>4.5613867082457169</v>
      </c>
      <c r="BQ133" s="204">
        <f>((IF('1b Historical level tables'!BQ126="-",0,'1b Historical level tables'!BQ126)-(IF('1b Historical level tables'!BQ107="-",0,'1b Historical level tables'!BQ107)))*'1c Consumption adjusted levels'!$C$9/12)+IF('1b Historical level tables'!BQ107="-",0,'1b Historical level tables'!BQ107)</f>
        <v>5.1640467349744954</v>
      </c>
      <c r="BR133" s="204">
        <f>((IF('1b Historical level tables'!BR126="-",0,'1b Historical level tables'!BR126)-(IF('1b Historical level tables'!BR107="-",0,'1b Historical level tables'!BR107)))*'1c Consumption adjusted levels'!$C$9/12)+IF('1b Historical level tables'!BR107="-",0,'1b Historical level tables'!BR107)</f>
        <v>6.3915291140542125</v>
      </c>
      <c r="BS133" s="204">
        <f>((IF('1b Historical level tables'!BS126="-",0,'1b Historical level tables'!BS126)-(IF('1b Historical level tables'!BS107="-",0,'1b Historical level tables'!BS107)))*'1c Consumption adjusted levels'!$C$9/12)+IF('1b Historical level tables'!BS107="-",0,'1b Historical level tables'!BS107)</f>
        <v>11.282992076424947</v>
      </c>
      <c r="BT133" s="172"/>
      <c r="BU133" s="204">
        <f>((IF('1b Historical level tables'!BU126="-",0,'1b Historical level tables'!BU126)-(IF('1b Historical level tables'!BU107="-",0,'1b Historical level tables'!BU107)))*'1c Consumption adjusted levels'!$C$9/12)+IF('1b Historical level tables'!BU107="-",0,'1b Historical level tables'!BU107)</f>
        <v>23.516522129569751</v>
      </c>
      <c r="BV133" s="204">
        <f>((IF('1b Historical level tables'!BV126="-",0,'1b Historical level tables'!BV126)-(IF('1b Historical level tables'!BV107="-",0,'1b Historical level tables'!BV107)))*'1c Consumption adjusted levels'!$C$9/12)+IF('1b Historical level tables'!BV107="-",0,'1b Historical level tables'!BV107)</f>
        <v>27.472903617351182</v>
      </c>
      <c r="BW133" s="204">
        <f>((IF('1b Historical level tables'!BW126="-",0,'1b Historical level tables'!BW126)-(IF('1b Historical level tables'!BW107="-",0,'1b Historical level tables'!BW107)))*'1c Consumption adjusted levels'!$C$9/12)+IF('1b Historical level tables'!BW107="-",0,'1b Historical level tables'!BW107)</f>
        <v>19.997222234074798</v>
      </c>
      <c r="BX133" s="204">
        <f>((IF('1b Historical level tables'!BX126="-",0,'1b Historical level tables'!BX126)-(IF('1b Historical level tables'!BX107="-",0,'1b Historical level tables'!BX107)))*'1c Consumption adjusted levels'!$C$9/12)+IF('1b Historical level tables'!BX107="-",0,'1b Historical level tables'!BX107)</f>
        <v>11.3561841946801</v>
      </c>
      <c r="BY133" s="204">
        <f>((IF('1b Historical level tables'!BY126="-",0,'1b Historical level tables'!BY126)-(IF('1b Historical level tables'!BY107="-",0,'1b Historical level tables'!BY107)))*'1c Consumption adjusted levels'!$C$9/12)+IF('1b Historical level tables'!BY107="-",0,'1b Historical level tables'!BY107)</f>
        <v>10.346397989197119</v>
      </c>
      <c r="BZ133" s="204">
        <f>((IF('1b Historical level tables'!BZ126="-",0,'1b Historical level tables'!BZ126)-(IF('1b Historical level tables'!BZ107="-",0,'1b Historical level tables'!BZ107)))*'1c Consumption adjusted levels'!$C$9/12)+IF('1b Historical level tables'!BZ107="-",0,'1b Historical level tables'!BZ107)</f>
        <v>11.240396731031428</v>
      </c>
      <c r="CA133" s="204">
        <f>((IF('1b Historical level tables'!CA126="-",0,'1b Historical level tables'!CA126)-(IF('1b Historical level tables'!CA107="-",0,'1b Historical level tables'!CA107)))*'1c Consumption adjusted levels'!$C$9/12)+IF('1b Historical level tables'!CA107="-",0,'1b Historical level tables'!CA107)</f>
        <v>8.9310127741536327</v>
      </c>
      <c r="CB133" s="204">
        <f>((IF('1b Historical level tables'!CB126="-",0,'1b Historical level tables'!CB126)-(IF('1b Historical level tables'!CB107="-",0,'1b Historical level tables'!CB107)))*'1c Consumption adjusted levels'!$C$9/12)+IF('1b Historical level tables'!CB107="-",0,'1b Historical level tables'!CB107)</f>
        <v>8.0526195566430303</v>
      </c>
      <c r="CC133" s="204">
        <f>((IF('1b Historical level tables'!CC126="-",0,'1b Historical level tables'!CC126)-(IF('1b Historical level tables'!CC107="-",0,'1b Historical level tables'!CC107)))*'1c Consumption adjusted levels'!$C$9/12)+IF('1b Historical level tables'!CC107="-",0,'1b Historical level tables'!CC107)</f>
        <v>9.1460529432797699</v>
      </c>
      <c r="CD133" s="204">
        <f>((IF('1b Historical level tables'!CD126="-",0,'1b Historical level tables'!CD126)-(IF('1b Historical level tables'!CD107="-",0,'1b Historical level tables'!CD107)))*'1c Consumption adjusted levels'!$C$9/12)+IF('1b Historical level tables'!CD107="-",0,'1b Historical level tables'!CD107)</f>
        <v>9.3038931914004586</v>
      </c>
      <c r="CE133" s="204">
        <f>((IF('1b Historical level tables'!CE126="-",0,'1b Historical level tables'!CE126)-(IF('1b Historical level tables'!CE107="-",0,'1b Historical level tables'!CE107)))*'1c Consumption adjusted levels'!$C$9/12)+IF('1b Historical level tables'!CE107="-",0,'1b Historical level tables'!CE107)</f>
        <v>10.136481239944723</v>
      </c>
      <c r="CF133" s="204">
        <f>((IF('1b Historical level tables'!CF126="-",0,'1b Historical level tables'!CF126)-(IF('1b Historical level tables'!CF107="-",0,'1b Historical level tables'!CF107)))*'1c Consumption adjusted levels'!$C$9/12)+IF('1b Historical level tables'!CF107="-",0,'1b Historical level tables'!CF107)</f>
        <v>8.988838817053848</v>
      </c>
      <c r="CG133" s="204">
        <f>((IF('1b Historical level tables'!CG126="-",0,'1b Historical level tables'!CG126)-(IF('1b Historical level tables'!CG107="-",0,'1b Historical level tables'!CG107)))*'1c Consumption adjusted levels'!$C$9/12)+IF('1b Historical level tables'!CG107="-",0,'1b Historical level tables'!CG107)</f>
        <v>9.1330476998760766</v>
      </c>
      <c r="CH133" s="204">
        <f>((IF('1b Historical level tables'!CH126="-",0,'1b Historical level tables'!CH126)-(IF('1b Historical level tables'!CH107="-",0,'1b Historical level tables'!CH107)))*'1c Consumption adjusted levels'!$C$9/$D$9)+IF('1b Historical level tables'!CH107="-",0,'1b Historical level tables'!CH107)</f>
        <v>8.6439050950163754</v>
      </c>
      <c r="CI133" s="204">
        <f>((IF('1b Historical level tables'!CI126="-",0,'1b Historical level tables'!CI126)-(IF('1b Historical level tables'!CI107="-",0,'1b Historical level tables'!CI107)))*'1c Consumption adjusted levels'!$C$9/$D$9)+IF('1b Historical level tables'!CI107="-",0,'1b Historical level tables'!CI107)</f>
        <v>7.4805186247752555</v>
      </c>
      <c r="CJ133" s="144"/>
      <c r="CK133" s="175" t="s">
        <v>213</v>
      </c>
      <c r="CL133" s="204">
        <f t="shared" si="223"/>
        <v>10.122496841124374</v>
      </c>
      <c r="CM133" s="204">
        <f t="shared" si="224"/>
        <v>10.038898687019088</v>
      </c>
      <c r="CN133" s="204">
        <f t="shared" si="225"/>
        <v>10.930935104296983</v>
      </c>
      <c r="CO133" s="204">
        <f t="shared" si="226"/>
        <v>11.576077791449588</v>
      </c>
      <c r="CP133" s="204">
        <f t="shared" si="227"/>
        <v>12.878614914071346</v>
      </c>
      <c r="CQ133" s="204">
        <f t="shared" si="228"/>
        <v>11.893505925959765</v>
      </c>
      <c r="CR133" s="204">
        <f t="shared" si="229"/>
        <v>11.651000776809489</v>
      </c>
      <c r="CS133" s="204">
        <f t="shared" si="230"/>
        <v>10.404377877138726</v>
      </c>
      <c r="CT133" s="204">
        <f t="shared" si="231"/>
        <v>11.498167059213092</v>
      </c>
      <c r="CU133" s="204">
        <f t="shared" si="232"/>
        <v>13.491509589613692</v>
      </c>
      <c r="CV133" s="204">
        <f t="shared" si="233"/>
        <v>21.541179714549756</v>
      </c>
      <c r="CW133" s="172"/>
      <c r="CX133" s="204">
        <f t="shared" si="209"/>
        <v>42.230570501923808</v>
      </c>
      <c r="CY133" s="204">
        <f t="shared" si="210"/>
        <v>51.941475337467665</v>
      </c>
      <c r="CZ133" s="204">
        <f t="shared" si="211"/>
        <v>38.226693764268113</v>
      </c>
      <c r="DA133" s="204">
        <f t="shared" si="212"/>
        <v>21.941019987514359</v>
      </c>
      <c r="DB133" s="204">
        <f t="shared" si="213"/>
        <v>20.234502972772386</v>
      </c>
      <c r="DC133" s="204">
        <f t="shared" si="214"/>
        <v>21.594347542551624</v>
      </c>
      <c r="DD133" s="204">
        <f t="shared" si="215"/>
        <v>18.092783466221348</v>
      </c>
      <c r="DE133" s="204">
        <f t="shared" si="216"/>
        <v>16.506375471683107</v>
      </c>
      <c r="DF133" s="204">
        <f t="shared" si="217"/>
        <v>18.208482395621694</v>
      </c>
      <c r="DG133" s="204">
        <f t="shared" si="218"/>
        <v>18.496550327964997</v>
      </c>
      <c r="DH133" s="204">
        <f t="shared" si="219"/>
        <v>19.960693828083922</v>
      </c>
      <c r="DI133" s="204">
        <f t="shared" si="220"/>
        <v>18.358872981771199</v>
      </c>
      <c r="DJ133" s="204">
        <f t="shared" si="221"/>
        <v>18.627715458844257</v>
      </c>
      <c r="DK133" s="204">
        <f t="shared" si="222"/>
        <v>18.660273184808229</v>
      </c>
      <c r="DL133" s="204">
        <f t="shared" si="222"/>
        <v>16.138650172496646</v>
      </c>
    </row>
    <row r="134" spans="2:116" s="158" customFormat="1" ht="10.5" customHeight="1">
      <c r="B134" s="174" t="s">
        <v>214</v>
      </c>
      <c r="C134" s="204">
        <f>((IF('1b Historical level tables'!C127="-",0,'1b Historical level tables'!C127)-(IF('1b Historical level tables'!C108="-",0,'1b Historical level tables'!C108)))*'1c Consumption adjusted levels'!$C$7/3.1)+IF('1b Historical level tables'!C108="-",0,'1b Historical level tables'!C108)</f>
        <v>0</v>
      </c>
      <c r="D134" s="204">
        <f>((IF('1b Historical level tables'!D127="-",0,'1b Historical level tables'!D127)-(IF('1b Historical level tables'!D108="-",0,'1b Historical level tables'!D108)))*'1c Consumption adjusted levels'!$C$7/3.1)+IF('1b Historical level tables'!D108="-",0,'1b Historical level tables'!D108)</f>
        <v>0</v>
      </c>
      <c r="E134" s="204">
        <f>((IF('1b Historical level tables'!E127="-",0,'1b Historical level tables'!E127)-(IF('1b Historical level tables'!E108="-",0,'1b Historical level tables'!E108)))*'1c Consumption adjusted levels'!$C$7/3.1)+IF('1b Historical level tables'!E108="-",0,'1b Historical level tables'!E108)</f>
        <v>0</v>
      </c>
      <c r="F134" s="204">
        <f>((IF('1b Historical level tables'!F127="-",0,'1b Historical level tables'!F127)-(IF('1b Historical level tables'!F108="-",0,'1b Historical level tables'!F108)))*'1c Consumption adjusted levels'!$C$7/3.1)+IF('1b Historical level tables'!F108="-",0,'1b Historical level tables'!F108)</f>
        <v>0</v>
      </c>
      <c r="G134" s="204">
        <f>((IF('1b Historical level tables'!G127="-",0,'1b Historical level tables'!G127)-(IF('1b Historical level tables'!G108="-",0,'1b Historical level tables'!G108)))*'1c Consumption adjusted levels'!$C$7/3.1)+IF('1b Historical level tables'!G108="-",0,'1b Historical level tables'!G108)</f>
        <v>0</v>
      </c>
      <c r="H134" s="204">
        <f>((IF('1b Historical level tables'!H127="-",0,'1b Historical level tables'!H127)-(IF('1b Historical level tables'!H108="-",0,'1b Historical level tables'!H108)))*'1c Consumption adjusted levels'!$C$7/3.1)+IF('1b Historical level tables'!H108="-",0,'1b Historical level tables'!H108)</f>
        <v>0</v>
      </c>
      <c r="I134" s="204">
        <f>((IF('1b Historical level tables'!I127="-",0,'1b Historical level tables'!I127)-(IF('1b Historical level tables'!I108="-",0,'1b Historical level tables'!I108)))*'1c Consumption adjusted levels'!$C$7/3.1)+IF('1b Historical level tables'!I108="-",0,'1b Historical level tables'!I108)</f>
        <v>0</v>
      </c>
      <c r="J134" s="204">
        <f>((IF('1b Historical level tables'!J127="-",0,'1b Historical level tables'!J127)-(IF('1b Historical level tables'!J108="-",0,'1b Historical level tables'!J108)))*'1c Consumption adjusted levels'!$C$7/3.1)+IF('1b Historical level tables'!J108="-",0,'1b Historical level tables'!J108)</f>
        <v>0</v>
      </c>
      <c r="K134" s="204">
        <f>((IF('1b Historical level tables'!K127="-",0,'1b Historical level tables'!K127)-(IF('1b Historical level tables'!K108="-",0,'1b Historical level tables'!K108)))*'1c Consumption adjusted levels'!$C$7/3.1)+IF('1b Historical level tables'!K108="-",0,'1b Historical level tables'!K108)</f>
        <v>0</v>
      </c>
      <c r="L134" s="204">
        <f>((IF('1b Historical level tables'!L127="-",0,'1b Historical level tables'!L127)-(IF('1b Historical level tables'!L108="-",0,'1b Historical level tables'!L108)))*'1c Consumption adjusted levels'!$C$7/3.1)+IF('1b Historical level tables'!L108="-",0,'1b Historical level tables'!L108)</f>
        <v>0</v>
      </c>
      <c r="M134" s="204">
        <f>((IF('1b Historical level tables'!M127="-",0,'1b Historical level tables'!M127)-(IF('1b Historical level tables'!M108="-",0,'1b Historical level tables'!M108)))*'1c Consumption adjusted levels'!$C$7/3.1)+IF('1b Historical level tables'!M108="-",0,'1b Historical level tables'!M108)</f>
        <v>0</v>
      </c>
      <c r="N134" s="172"/>
      <c r="O134" s="204">
        <f>((IF('1b Historical level tables'!O127="-",0,'1b Historical level tables'!O127)-(IF('1b Historical level tables'!O108="-",0,'1b Historical level tables'!O108)))*'1c Consumption adjusted levels'!$C$7/3.1)+IF('1b Historical level tables'!O108="-",0,'1b Historical level tables'!O108)</f>
        <v>0</v>
      </c>
      <c r="P134" s="204">
        <f>((IF('1b Historical level tables'!P127="-",0,'1b Historical level tables'!P127)-(IF('1b Historical level tables'!P108="-",0,'1b Historical level tables'!P108)))*'1c Consumption adjusted levels'!$C$7/3.1)+IF('1b Historical level tables'!P108="-",0,'1b Historical level tables'!P108)</f>
        <v>0</v>
      </c>
      <c r="Q134" s="204">
        <f>((IF('1b Historical level tables'!Q127="-",0,'1b Historical level tables'!Q127)-(IF('1b Historical level tables'!Q108="-",0,'1b Historical level tables'!Q108)))*'1c Consumption adjusted levels'!$C$7/3.1)+IF('1b Historical level tables'!Q108="-",0,'1b Historical level tables'!Q108)</f>
        <v>0</v>
      </c>
      <c r="R134" s="204">
        <f>((IF('1b Historical level tables'!R127="-",0,'1b Historical level tables'!R127)-(IF('1b Historical level tables'!R108="-",0,'1b Historical level tables'!R108)))*'1c Consumption adjusted levels'!$C$7/3.1)+IF('1b Historical level tables'!R108="-",0,'1b Historical level tables'!R108)</f>
        <v>0</v>
      </c>
      <c r="S134" s="204">
        <f>((IF('1b Historical level tables'!S127="-",0,'1b Historical level tables'!S127)-(IF('1b Historical level tables'!S108="-",0,'1b Historical level tables'!S108)))*'1c Consumption adjusted levels'!$C$7/3.1)+IF('1b Historical level tables'!S108="-",0,'1b Historical level tables'!S108)</f>
        <v>0</v>
      </c>
      <c r="T134" s="204">
        <f>((IF('1b Historical level tables'!T127="-",0,'1b Historical level tables'!T127)-(IF('1b Historical level tables'!T108="-",0,'1b Historical level tables'!T108)))*'1c Consumption adjusted levels'!$C$7/3.1)+IF('1b Historical level tables'!T108="-",0,'1b Historical level tables'!T108)</f>
        <v>0</v>
      </c>
      <c r="U134" s="204">
        <f>((IF('1b Historical level tables'!U127="-",0,'1b Historical level tables'!U127)-(IF('1b Historical level tables'!U108="-",0,'1b Historical level tables'!U108)))*'1c Consumption adjusted levels'!$C$7/3.1)+IF('1b Historical level tables'!U108="-",0,'1b Historical level tables'!U108)</f>
        <v>-20.568736962241086</v>
      </c>
      <c r="V134" s="204">
        <f>((IF('1b Historical level tables'!V127="-",0,'1b Historical level tables'!V127)-(IF('1b Historical level tables'!V108="-",0,'1b Historical level tables'!V108)))*'1c Consumption adjusted levels'!$C$7/3.1)+IF('1b Historical level tables'!V108="-",0,'1b Historical level tables'!V108)</f>
        <v>-20.686572981316385</v>
      </c>
      <c r="W134" s="204">
        <f>((IF('1b Historical level tables'!W127="-",0,'1b Historical level tables'!W127)-(IF('1b Historical level tables'!W108="-",0,'1b Historical level tables'!W108)))*'1c Consumption adjusted levels'!$C$7/3.1)+IF('1b Historical level tables'!W108="-",0,'1b Historical level tables'!W108)</f>
        <v>-18.595779414376043</v>
      </c>
      <c r="X134" s="204">
        <f>((IF('1b Historical level tables'!X127="-",0,'1b Historical level tables'!X127)-(IF('1b Historical level tables'!X108="-",0,'1b Historical level tables'!X108)))*'1c Consumption adjusted levels'!$C$7/3.1)+IF('1b Historical level tables'!X108="-",0,'1b Historical level tables'!X108)</f>
        <v>-18.612654217432798</v>
      </c>
      <c r="Y134" s="204">
        <f>((IF('1b Historical level tables'!Y127="-",0,'1b Historical level tables'!Y127)-(IF('1b Historical level tables'!Y108="-",0,'1b Historical level tables'!Y108)))*'1c Consumption adjusted levels'!$C$7/3.1)+IF('1b Historical level tables'!Y108="-",0,'1b Historical level tables'!Y108)</f>
        <v>-18.338606673825812</v>
      </c>
      <c r="Z134" s="204">
        <f>((IF('1b Historical level tables'!Z127="-",0,'1b Historical level tables'!Z127)-(IF('1b Historical level tables'!Z108="-",0,'1b Historical level tables'!Z108)))*'1c Consumption adjusted levels'!$C$7/3.1)+IF('1b Historical level tables'!Z108="-",0,'1b Historical level tables'!Z108)</f>
        <v>-28.197674512771943</v>
      </c>
      <c r="AA134" s="204">
        <f>((IF('1b Historical level tables'!AA127="-",0,'1b Historical level tables'!AA127)-(IF('1b Historical level tables'!AA108="-",0,'1b Historical level tables'!AA108)))*'1c Consumption adjusted levels'!$C$7/3.1)+IF('1b Historical level tables'!AA108="-",0,'1b Historical level tables'!AA108)</f>
        <v>-28.159352171967299</v>
      </c>
      <c r="AB134" s="204">
        <f>((IF('1b Historical level tables'!AB127="-",0,'1b Historical level tables'!AB127)-(IF('1b Historical level tables'!AB108="-",0,'1b Historical level tables'!AB108)))*'1c Consumption adjusted levels'!$C$7/$D$7)+IF('1b Historical level tables'!AB108="-",0,'1b Historical level tables'!AB108)</f>
        <v>-27.937064885301432</v>
      </c>
      <c r="AC134" s="204">
        <f>((IF('1b Historical level tables'!AC127="-",0,'1b Historical level tables'!AC127)-(IF('1b Historical level tables'!AC108="-",0,'1b Historical level tables'!AC108)))*'1c Consumption adjusted levels'!$C$7/$D$7)+IF('1b Historical level tables'!AC108="-",0,'1b Historical level tables'!AC108)</f>
        <v>-26.714727295676116</v>
      </c>
      <c r="AD134" s="144"/>
      <c r="AE134" s="174" t="s">
        <v>214</v>
      </c>
      <c r="AF134" s="204">
        <f>((IF('1b Historical level tables'!AF127="-",0,'1b Historical level tables'!AF127)-(IF('1b Historical level tables'!AF108="-",0,'1b Historical level tables'!AF108)))*'1c Consumption adjusted levels'!$C$8/4.2)+IF('1b Historical level tables'!AF108="-",0,'1b Historical level tables'!AF108)</f>
        <v>0</v>
      </c>
      <c r="AG134" s="204">
        <f>((IF('1b Historical level tables'!AG127="-",0,'1b Historical level tables'!AG127)-(IF('1b Historical level tables'!AG108="-",0,'1b Historical level tables'!AG108)))*'1c Consumption adjusted levels'!$C$8/4.2)+IF('1b Historical level tables'!AG108="-",0,'1b Historical level tables'!AG108)</f>
        <v>0</v>
      </c>
      <c r="AH134" s="204">
        <f>((IF('1b Historical level tables'!AH127="-",0,'1b Historical level tables'!AH127)-(IF('1b Historical level tables'!AH108="-",0,'1b Historical level tables'!AH108)))*'1c Consumption adjusted levels'!$C$8/4.2)+IF('1b Historical level tables'!AH108="-",0,'1b Historical level tables'!AH108)</f>
        <v>0</v>
      </c>
      <c r="AI134" s="204">
        <f>((IF('1b Historical level tables'!AI127="-",0,'1b Historical level tables'!AI127)-(IF('1b Historical level tables'!AI108="-",0,'1b Historical level tables'!AI108)))*'1c Consumption adjusted levels'!$C$8/4.2)+IF('1b Historical level tables'!AI108="-",0,'1b Historical level tables'!AI108)</f>
        <v>0</v>
      </c>
      <c r="AJ134" s="204">
        <f>((IF('1b Historical level tables'!AJ127="-",0,'1b Historical level tables'!AJ127)-(IF('1b Historical level tables'!AJ108="-",0,'1b Historical level tables'!AJ108)))*'1c Consumption adjusted levels'!$C$8/4.2)+IF('1b Historical level tables'!AJ108="-",0,'1b Historical level tables'!AJ108)</f>
        <v>0</v>
      </c>
      <c r="AK134" s="204">
        <f>((IF('1b Historical level tables'!AK127="-",0,'1b Historical level tables'!AK127)-(IF('1b Historical level tables'!AK108="-",0,'1b Historical level tables'!AK108)))*'1c Consumption adjusted levels'!$C$8/4.2)+IF('1b Historical level tables'!AK108="-",0,'1b Historical level tables'!AK108)</f>
        <v>0</v>
      </c>
      <c r="AL134" s="204">
        <f>((IF('1b Historical level tables'!AL127="-",0,'1b Historical level tables'!AL127)-(IF('1b Historical level tables'!AL108="-",0,'1b Historical level tables'!AL108)))*'1c Consumption adjusted levels'!$C$8/4.2)+IF('1b Historical level tables'!AL108="-",0,'1b Historical level tables'!AL108)</f>
        <v>0</v>
      </c>
      <c r="AM134" s="204">
        <f>((IF('1b Historical level tables'!AM127="-",0,'1b Historical level tables'!AM127)-(IF('1b Historical level tables'!AM108="-",0,'1b Historical level tables'!AM108)))*'1c Consumption adjusted levels'!$C$8/4.2)+IF('1b Historical level tables'!AM108="-",0,'1b Historical level tables'!AM108)</f>
        <v>0</v>
      </c>
      <c r="AN134" s="204">
        <f>((IF('1b Historical level tables'!AN127="-",0,'1b Historical level tables'!AN127)-(IF('1b Historical level tables'!AN108="-",0,'1b Historical level tables'!AN108)))*'1c Consumption adjusted levels'!$C$8/4.2)+IF('1b Historical level tables'!AN108="-",0,'1b Historical level tables'!AN108)</f>
        <v>0</v>
      </c>
      <c r="AO134" s="204">
        <f>((IF('1b Historical level tables'!AO127="-",0,'1b Historical level tables'!AO127)-(IF('1b Historical level tables'!AO108="-",0,'1b Historical level tables'!AO108)))*'1c Consumption adjusted levels'!$C$8/4.2)+IF('1b Historical level tables'!AO108="-",0,'1b Historical level tables'!AO108)</f>
        <v>0</v>
      </c>
      <c r="AP134" s="204">
        <f>((IF('1b Historical level tables'!AP127="-",0,'1b Historical level tables'!AP127)-(IF('1b Historical level tables'!AP108="-",0,'1b Historical level tables'!AP108)))*'1c Consumption adjusted levels'!$C$8/4.2)+IF('1b Historical level tables'!AP108="-",0,'1b Historical level tables'!AP108)</f>
        <v>0</v>
      </c>
      <c r="AQ134" s="172"/>
      <c r="AR134" s="204">
        <f>((IF('1b Historical level tables'!AR127="-",0,'1b Historical level tables'!AR127)-(IF('1b Historical level tables'!AR108="-",0,'1b Historical level tables'!AR108)))*'1c Consumption adjusted levels'!$C$8/4.2)+IF('1b Historical level tables'!AR108="-",0,'1b Historical level tables'!AR108)</f>
        <v>0</v>
      </c>
      <c r="AS134" s="204">
        <f>((IF('1b Historical level tables'!AS127="-",0,'1b Historical level tables'!AS127)-(IF('1b Historical level tables'!AS108="-",0,'1b Historical level tables'!AS108)))*'1c Consumption adjusted levels'!$C$8/4.2)+IF('1b Historical level tables'!AS108="-",0,'1b Historical level tables'!AS108)</f>
        <v>0</v>
      </c>
      <c r="AT134" s="204">
        <f>((IF('1b Historical level tables'!AT127="-",0,'1b Historical level tables'!AT127)-(IF('1b Historical level tables'!AT108="-",0,'1b Historical level tables'!AT108)))*'1c Consumption adjusted levels'!$C$8/4.2)+IF('1b Historical level tables'!AT108="-",0,'1b Historical level tables'!AT108)</f>
        <v>0</v>
      </c>
      <c r="AU134" s="204">
        <f>((IF('1b Historical level tables'!AU127="-",0,'1b Historical level tables'!AU127)-(IF('1b Historical level tables'!AU108="-",0,'1b Historical level tables'!AU108)))*'1c Consumption adjusted levels'!$C$8/4.2)+IF('1b Historical level tables'!AU108="-",0,'1b Historical level tables'!AU108)</f>
        <v>0</v>
      </c>
      <c r="AV134" s="204">
        <f>((IF('1b Historical level tables'!AV127="-",0,'1b Historical level tables'!AV127)-(IF('1b Historical level tables'!AV108="-",0,'1b Historical level tables'!AV108)))*'1c Consumption adjusted levels'!$C$8/4.2)+IF('1b Historical level tables'!AV108="-",0,'1b Historical level tables'!AV108)</f>
        <v>0</v>
      </c>
      <c r="AW134" s="204">
        <f>((IF('1b Historical level tables'!AW127="-",0,'1b Historical level tables'!AW127)-(IF('1b Historical level tables'!AW108="-",0,'1b Historical level tables'!AW108)))*'1c Consumption adjusted levels'!$C$8/4.2)+IF('1b Historical level tables'!AW108="-",0,'1b Historical level tables'!AW108)</f>
        <v>0</v>
      </c>
      <c r="AX134" s="204">
        <f>((IF('1b Historical level tables'!AX127="-",0,'1b Historical level tables'!AX127)-(IF('1b Historical level tables'!AX108="-",0,'1b Historical level tables'!AX108)))*'1c Consumption adjusted levels'!$C$8/4.2)+IF('1b Historical level tables'!AX108="-",0,'1b Historical level tables'!AX108)</f>
        <v>-19.649276227083682</v>
      </c>
      <c r="AY134" s="204">
        <f>((IF('1b Historical level tables'!AY127="-",0,'1b Historical level tables'!AY127)-(IF('1b Historical level tables'!AY108="-",0,'1b Historical level tables'!AY108)))*'1c Consumption adjusted levels'!$C$8/4.2)+IF('1b Historical level tables'!AY108="-",0,'1b Historical level tables'!AY108)</f>
        <v>-19.922776732871721</v>
      </c>
      <c r="AZ134" s="204">
        <f>((IF('1b Historical level tables'!AZ127="-",0,'1b Historical level tables'!AZ127)-(IF('1b Historical level tables'!AZ108="-",0,'1b Historical level tables'!AZ108)))*'1c Consumption adjusted levels'!$C$8/4.2)+IF('1b Historical level tables'!AZ108="-",0,'1b Historical level tables'!AZ108)</f>
        <v>-18.023462376748981</v>
      </c>
      <c r="BA134" s="204">
        <f>((IF('1b Historical level tables'!BA127="-",0,'1b Historical level tables'!BA127)-(IF('1b Historical level tables'!BA108="-",0,'1b Historical level tables'!BA108)))*'1c Consumption adjusted levels'!$C$8/4.2)+IF('1b Historical level tables'!BA108="-",0,'1b Historical level tables'!BA108)</f>
        <v>-18.225633313470002</v>
      </c>
      <c r="BB134" s="204">
        <f>((IF('1b Historical level tables'!BB127="-",0,'1b Historical level tables'!BB127)-(IF('1b Historical level tables'!BB108="-",0,'1b Historical level tables'!BB108)))*'1c Consumption adjusted levels'!$C$8/4.2)+IF('1b Historical level tables'!BB108="-",0,'1b Historical level tables'!BB108)</f>
        <v>-18.137730891242143</v>
      </c>
      <c r="BC134" s="204">
        <f>((IF('1b Historical level tables'!BC127="-",0,'1b Historical level tables'!BC127)-(IF('1b Historical level tables'!BC108="-",0,'1b Historical level tables'!BC108)))*'1c Consumption adjusted levels'!$C$8/4.2)+IF('1b Historical level tables'!BC108="-",0,'1b Historical level tables'!BC108)</f>
        <v>-28.785700323865083</v>
      </c>
      <c r="BD134" s="204">
        <f>((IF('1b Historical level tables'!BD127="-",0,'1b Historical level tables'!BD127)-(IF('1b Historical level tables'!BD108="-",0,'1b Historical level tables'!BD108)))*'1c Consumption adjusted levels'!$C$8/4.2)+IF('1b Historical level tables'!BD108="-",0,'1b Historical level tables'!BD108)</f>
        <v>-28.949912237039513</v>
      </c>
      <c r="BE134" s="204">
        <f>((IF('1b Historical level tables'!BE127="-",0,'1b Historical level tables'!BE127)-(IF('1b Historical level tables'!BE108="-",0,'1b Historical level tables'!BE108)))*'1c Consumption adjusted levels'!$C$8/$D$8)+IF('1b Historical level tables'!BE108="-",0,'1b Historical level tables'!BE108)</f>
        <v>-29.191224659651532</v>
      </c>
      <c r="BF134" s="204">
        <f>((IF('1b Historical level tables'!BF127="-",0,'1b Historical level tables'!BF127)-(IF('1b Historical level tables'!BF108="-",0,'1b Historical level tables'!BF108)))*'1c Consumption adjusted levels'!$C$8/$D$8)+IF('1b Historical level tables'!BF108="-",0,'1b Historical level tables'!BF108)</f>
        <v>-27.879799601362723</v>
      </c>
      <c r="BH134" s="174" t="s">
        <v>214</v>
      </c>
      <c r="BI134" s="204">
        <f>((IF('1b Historical level tables'!BI127="-",0,'1b Historical level tables'!BI127)-(IF('1b Historical level tables'!BI108="-",0,'1b Historical level tables'!BI108)))*'1c Consumption adjusted levels'!$C$9/12)+IF('1b Historical level tables'!BI108="-",0,'1b Historical level tables'!BI108)</f>
        <v>0</v>
      </c>
      <c r="BJ134" s="204">
        <f>((IF('1b Historical level tables'!BJ127="-",0,'1b Historical level tables'!BJ127)-(IF('1b Historical level tables'!BJ108="-",0,'1b Historical level tables'!BJ108)))*'1c Consumption adjusted levels'!$C$9/12)+IF('1b Historical level tables'!BJ108="-",0,'1b Historical level tables'!BJ108)</f>
        <v>0</v>
      </c>
      <c r="BK134" s="204">
        <f>((IF('1b Historical level tables'!BK127="-",0,'1b Historical level tables'!BK127)-(IF('1b Historical level tables'!BK108="-",0,'1b Historical level tables'!BK108)))*'1c Consumption adjusted levels'!$C$9/12)+IF('1b Historical level tables'!BK108="-",0,'1b Historical level tables'!BK108)</f>
        <v>0</v>
      </c>
      <c r="BL134" s="204">
        <f>((IF('1b Historical level tables'!BL127="-",0,'1b Historical level tables'!BL127)-(IF('1b Historical level tables'!BL108="-",0,'1b Historical level tables'!BL108)))*'1c Consumption adjusted levels'!$C$9/12)+IF('1b Historical level tables'!BL108="-",0,'1b Historical level tables'!BL108)</f>
        <v>0</v>
      </c>
      <c r="BM134" s="204">
        <f>((IF('1b Historical level tables'!BM127="-",0,'1b Historical level tables'!BM127)-(IF('1b Historical level tables'!BM108="-",0,'1b Historical level tables'!BM108)))*'1c Consumption adjusted levels'!$C$9/12)+IF('1b Historical level tables'!BM108="-",0,'1b Historical level tables'!BM108)</f>
        <v>0</v>
      </c>
      <c r="BN134" s="204">
        <f>((IF('1b Historical level tables'!BN127="-",0,'1b Historical level tables'!BN127)-(IF('1b Historical level tables'!BN108="-",0,'1b Historical level tables'!BN108)))*'1c Consumption adjusted levels'!$C$9/12)+IF('1b Historical level tables'!BN108="-",0,'1b Historical level tables'!BN108)</f>
        <v>0</v>
      </c>
      <c r="BO134" s="204">
        <f>((IF('1b Historical level tables'!BO127="-",0,'1b Historical level tables'!BO127)-(IF('1b Historical level tables'!BO108="-",0,'1b Historical level tables'!BO108)))*'1c Consumption adjusted levels'!$C$9/12)+IF('1b Historical level tables'!BO108="-",0,'1b Historical level tables'!BO108)</f>
        <v>0</v>
      </c>
      <c r="BP134" s="204">
        <f>((IF('1b Historical level tables'!BP127="-",0,'1b Historical level tables'!BP127)-(IF('1b Historical level tables'!BP108="-",0,'1b Historical level tables'!BP108)))*'1c Consumption adjusted levels'!$C$9/12)+IF('1b Historical level tables'!BP108="-",0,'1b Historical level tables'!BP108)</f>
        <v>0</v>
      </c>
      <c r="BQ134" s="204">
        <f>((IF('1b Historical level tables'!BQ127="-",0,'1b Historical level tables'!BQ127)-(IF('1b Historical level tables'!BQ108="-",0,'1b Historical level tables'!BQ108)))*'1c Consumption adjusted levels'!$C$9/12)+IF('1b Historical level tables'!BQ108="-",0,'1b Historical level tables'!BQ108)</f>
        <v>0</v>
      </c>
      <c r="BR134" s="204">
        <f>((IF('1b Historical level tables'!BR127="-",0,'1b Historical level tables'!BR127)-(IF('1b Historical level tables'!BR108="-",0,'1b Historical level tables'!BR108)))*'1c Consumption adjusted levels'!$C$9/12)+IF('1b Historical level tables'!BR108="-",0,'1b Historical level tables'!BR108)</f>
        <v>0</v>
      </c>
      <c r="BS134" s="204">
        <f>((IF('1b Historical level tables'!BS127="-",0,'1b Historical level tables'!BS127)-(IF('1b Historical level tables'!BS108="-",0,'1b Historical level tables'!BS108)))*'1c Consumption adjusted levels'!$C$9/12)+IF('1b Historical level tables'!BS108="-",0,'1b Historical level tables'!BS108)</f>
        <v>0</v>
      </c>
      <c r="BT134" s="172"/>
      <c r="BU134" s="204">
        <f>((IF('1b Historical level tables'!BU127="-",0,'1b Historical level tables'!BU127)-(IF('1b Historical level tables'!BU108="-",0,'1b Historical level tables'!BU108)))*'1c Consumption adjusted levels'!$C$9/12)+IF('1b Historical level tables'!BU108="-",0,'1b Historical level tables'!BU108)</f>
        <v>0</v>
      </c>
      <c r="BV134" s="204">
        <f>((IF('1b Historical level tables'!BV127="-",0,'1b Historical level tables'!BV127)-(IF('1b Historical level tables'!BV108="-",0,'1b Historical level tables'!BV108)))*'1c Consumption adjusted levels'!$C$9/12)+IF('1b Historical level tables'!BV108="-",0,'1b Historical level tables'!BV108)</f>
        <v>0</v>
      </c>
      <c r="BW134" s="204">
        <f>((IF('1b Historical level tables'!BW127="-",0,'1b Historical level tables'!BW127)-(IF('1b Historical level tables'!BW108="-",0,'1b Historical level tables'!BW108)))*'1c Consumption adjusted levels'!$C$9/12)+IF('1b Historical level tables'!BW108="-",0,'1b Historical level tables'!BW108)</f>
        <v>0</v>
      </c>
      <c r="BX134" s="204">
        <f>((IF('1b Historical level tables'!BX127="-",0,'1b Historical level tables'!BX127)-(IF('1b Historical level tables'!BX108="-",0,'1b Historical level tables'!BX108)))*'1c Consumption adjusted levels'!$C$9/12)+IF('1b Historical level tables'!BX108="-",0,'1b Historical level tables'!BX108)</f>
        <v>0</v>
      </c>
      <c r="BY134" s="204">
        <f>((IF('1b Historical level tables'!BY127="-",0,'1b Historical level tables'!BY127)-(IF('1b Historical level tables'!BY108="-",0,'1b Historical level tables'!BY108)))*'1c Consumption adjusted levels'!$C$9/12)+IF('1b Historical level tables'!BY108="-",0,'1b Historical level tables'!BY108)</f>
        <v>0</v>
      </c>
      <c r="BZ134" s="204">
        <f>((IF('1b Historical level tables'!BZ127="-",0,'1b Historical level tables'!BZ127)-(IF('1b Historical level tables'!BZ108="-",0,'1b Historical level tables'!BZ108)))*'1c Consumption adjusted levels'!$C$9/12)+IF('1b Historical level tables'!BZ108="-",0,'1b Historical level tables'!BZ108)</f>
        <v>0</v>
      </c>
      <c r="CA134" s="204">
        <f>((IF('1b Historical level tables'!CA127="-",0,'1b Historical level tables'!CA127)-(IF('1b Historical level tables'!CA108="-",0,'1b Historical level tables'!CA108)))*'1c Consumption adjusted levels'!$C$9/12)+IF('1b Historical level tables'!CA108="-",0,'1b Historical level tables'!CA108)</f>
        <v>-28.916528115702675</v>
      </c>
      <c r="CB134" s="204">
        <f>((IF('1b Historical level tables'!CB127="-",0,'1b Historical level tables'!CB127)-(IF('1b Historical level tables'!CB108="-",0,'1b Historical level tables'!CB108)))*'1c Consumption adjusted levels'!$C$9/12)+IF('1b Historical level tables'!CB108="-",0,'1b Historical level tables'!CB108)</f>
        <v>-29.111455362094244</v>
      </c>
      <c r="CC134" s="204">
        <f>((IF('1b Historical level tables'!CC127="-",0,'1b Historical level tables'!CC127)-(IF('1b Historical level tables'!CC108="-",0,'1b Historical level tables'!CC108)))*'1c Consumption adjusted levels'!$C$9/12)+IF('1b Historical level tables'!CC108="-",0,'1b Historical level tables'!CC108)</f>
        <v>-16.651945774222625</v>
      </c>
      <c r="CD134" s="204">
        <f>((IF('1b Historical level tables'!CD127="-",0,'1b Historical level tables'!CD127)-(IF('1b Historical level tables'!CD108="-",0,'1b Historical level tables'!CD108)))*'1c Consumption adjusted levels'!$C$9/12)+IF('1b Historical level tables'!CD108="-",0,'1b Historical level tables'!CD108)</f>
        <v>-16.658052872766287</v>
      </c>
      <c r="CE134" s="204">
        <f>((IF('1b Historical level tables'!CE127="-",0,'1b Historical level tables'!CE127)-(IF('1b Historical level tables'!CE108="-",0,'1b Historical level tables'!CE108)))*'1c Consumption adjusted levels'!$C$9/12)+IF('1b Historical level tables'!CE108="-",0,'1b Historical level tables'!CE108)</f>
        <v>-14.657087352124691</v>
      </c>
      <c r="CF134" s="204">
        <f>((IF('1b Historical level tables'!CF127="-",0,'1b Historical level tables'!CF127)-(IF('1b Historical level tables'!CF108="-",0,'1b Historical level tables'!CF108)))*'1c Consumption adjusted levels'!$C$9/12)+IF('1b Historical level tables'!CF108="-",0,'1b Historical level tables'!CF108)</f>
        <v>-17.922042577377837</v>
      </c>
      <c r="CG134" s="204">
        <f>((IF('1b Historical level tables'!CG127="-",0,'1b Historical level tables'!CG127)-(IF('1b Historical level tables'!CG108="-",0,'1b Historical level tables'!CG108)))*'1c Consumption adjusted levels'!$C$9/12)+IF('1b Historical level tables'!CG108="-",0,'1b Historical level tables'!CG108)</f>
        <v>-27.94705918273629</v>
      </c>
      <c r="CH134" s="204">
        <f>((IF('1b Historical level tables'!CH127="-",0,'1b Historical level tables'!CH127)-(IF('1b Historical level tables'!CH108="-",0,'1b Historical level tables'!CH108)))*'1c Consumption adjusted levels'!$C$9/$D$9)+IF('1b Historical level tables'!CH108="-",0,'1b Historical level tables'!CH108)</f>
        <v>-27.743088361282581</v>
      </c>
      <c r="CI134" s="204">
        <f>((IF('1b Historical level tables'!CI127="-",0,'1b Historical level tables'!CI127)-(IF('1b Historical level tables'!CI108="-",0,'1b Historical level tables'!CI108)))*'1c Consumption adjusted levels'!$C$9/$D$9)+IF('1b Historical level tables'!CI108="-",0,'1b Historical level tables'!CI108)</f>
        <v>-27.751441611056691</v>
      </c>
      <c r="CJ134" s="144"/>
      <c r="CK134" s="174" t="s">
        <v>214</v>
      </c>
      <c r="CL134" s="204">
        <f t="shared" si="223"/>
        <v>0</v>
      </c>
      <c r="CM134" s="204">
        <f t="shared" si="224"/>
        <v>0</v>
      </c>
      <c r="CN134" s="204">
        <f t="shared" si="225"/>
        <v>0</v>
      </c>
      <c r="CO134" s="204">
        <f t="shared" si="226"/>
        <v>0</v>
      </c>
      <c r="CP134" s="204">
        <f t="shared" si="227"/>
        <v>0</v>
      </c>
      <c r="CQ134" s="204">
        <f t="shared" si="228"/>
        <v>0</v>
      </c>
      <c r="CR134" s="204">
        <f t="shared" si="229"/>
        <v>0</v>
      </c>
      <c r="CS134" s="204">
        <f t="shared" si="230"/>
        <v>0</v>
      </c>
      <c r="CT134" s="204">
        <f t="shared" si="231"/>
        <v>0</v>
      </c>
      <c r="CU134" s="204">
        <f t="shared" si="232"/>
        <v>0</v>
      </c>
      <c r="CV134" s="204">
        <f t="shared" si="233"/>
        <v>0</v>
      </c>
      <c r="CW134" s="172"/>
      <c r="CX134" s="204">
        <f t="shared" si="209"/>
        <v>0</v>
      </c>
      <c r="CY134" s="204">
        <f t="shared" si="210"/>
        <v>0</v>
      </c>
      <c r="CZ134" s="204">
        <f t="shared" si="211"/>
        <v>0</v>
      </c>
      <c r="DA134" s="204">
        <f t="shared" si="212"/>
        <v>0</v>
      </c>
      <c r="DB134" s="204">
        <f t="shared" si="213"/>
        <v>0</v>
      </c>
      <c r="DC134" s="204">
        <f t="shared" si="214"/>
        <v>0</v>
      </c>
      <c r="DD134" s="204">
        <f t="shared" si="215"/>
        <v>-49.485265077943765</v>
      </c>
      <c r="DE134" s="204">
        <f t="shared" si="216"/>
        <v>-49.798028343410628</v>
      </c>
      <c r="DF134" s="204">
        <f t="shared" si="217"/>
        <v>-35.247725188598665</v>
      </c>
      <c r="DG134" s="204">
        <f t="shared" si="218"/>
        <v>-35.270707090199082</v>
      </c>
      <c r="DH134" s="204">
        <f t="shared" si="219"/>
        <v>-32.995694025950499</v>
      </c>
      <c r="DI134" s="204">
        <f t="shared" si="220"/>
        <v>-46.119717090149777</v>
      </c>
      <c r="DJ134" s="204">
        <f t="shared" si="221"/>
        <v>-56.106411354703589</v>
      </c>
      <c r="DK134" s="204">
        <f t="shared" si="222"/>
        <v>-55.680153246584013</v>
      </c>
      <c r="DL134" s="204">
        <f t="shared" si="222"/>
        <v>-54.466168906732804</v>
      </c>
    </row>
    <row r="135" spans="2:116" s="158" customFormat="1" ht="10.5" customHeight="1">
      <c r="B135" s="174" t="s">
        <v>215</v>
      </c>
      <c r="C135" s="204">
        <f>SUM(C120:C134)</f>
        <v>468.40387917521309</v>
      </c>
      <c r="D135" s="204">
        <f t="shared" ref="D135:T135" si="234">SUM(D120:D134)</f>
        <v>463.53047512001012</v>
      </c>
      <c r="E135" s="204">
        <f t="shared" si="234"/>
        <v>499.35064902768426</v>
      </c>
      <c r="F135" s="204">
        <f t="shared" si="234"/>
        <v>515.13959351028689</v>
      </c>
      <c r="G135" s="204">
        <f t="shared" si="234"/>
        <v>569.86875703047406</v>
      </c>
      <c r="H135" s="204">
        <f t="shared" si="234"/>
        <v>551.97672213986277</v>
      </c>
      <c r="I135" s="204">
        <f t="shared" si="234"/>
        <v>553.80152597938309</v>
      </c>
      <c r="J135" s="204">
        <f t="shared" si="234"/>
        <v>532.57862303110369</v>
      </c>
      <c r="K135" s="204">
        <f t="shared" si="234"/>
        <v>574.60336402943381</v>
      </c>
      <c r="L135" s="204">
        <f t="shared" si="234"/>
        <v>627.77866404230019</v>
      </c>
      <c r="M135" s="204">
        <f t="shared" si="234"/>
        <v>897.50991727707913</v>
      </c>
      <c r="N135" s="172"/>
      <c r="O135" s="204">
        <f t="shared" si="234"/>
        <v>1488.2211799556335</v>
      </c>
      <c r="P135" s="204">
        <f t="shared" si="234"/>
        <v>1887.0173908768136</v>
      </c>
      <c r="Q135" s="204">
        <f t="shared" si="234"/>
        <v>1473.4543071822343</v>
      </c>
      <c r="R135" s="204">
        <f t="shared" si="234"/>
        <v>949.08961642699842</v>
      </c>
      <c r="S135" s="204">
        <f t="shared" si="234"/>
        <v>901.6695577998521</v>
      </c>
      <c r="T135" s="204">
        <f t="shared" si="234"/>
        <v>933.95330048900371</v>
      </c>
      <c r="U135" s="204">
        <f t="shared" ref="U135:V135" si="235">SUM(U120:U134)</f>
        <v>818.81602789503995</v>
      </c>
      <c r="V135" s="204">
        <f t="shared" si="235"/>
        <v>764.1839048126709</v>
      </c>
      <c r="W135" s="204">
        <f t="shared" ref="W135:X135" si="236">SUM(W120:W134)</f>
        <v>820.96204007108679</v>
      </c>
      <c r="X135" s="204">
        <f t="shared" si="236"/>
        <v>829.97011901076064</v>
      </c>
      <c r="Y135" s="204">
        <f t="shared" ref="Y135" si="237">SUM(Y120:Y134)</f>
        <v>860.65138926663053</v>
      </c>
      <c r="Z135" s="204">
        <f t="shared" ref="Z135:AA135" si="238">SUM(Z120:Z134)</f>
        <v>819.31714557090072</v>
      </c>
      <c r="AA135" s="204">
        <f t="shared" si="238"/>
        <v>843.3795125257285</v>
      </c>
      <c r="AB135" s="204">
        <f t="shared" ref="AB135:AC135" si="239">SUM(AB120:AB134)</f>
        <v>880.58227942328369</v>
      </c>
      <c r="AC135" s="204">
        <f t="shared" si="239"/>
        <v>814.16523549392798</v>
      </c>
      <c r="AD135" s="144"/>
      <c r="AE135" s="174" t="s">
        <v>215</v>
      </c>
      <c r="AF135" s="204">
        <f>SUM(AF120:AF134)</f>
        <v>589.12391005361133</v>
      </c>
      <c r="AG135" s="204">
        <f t="shared" ref="AG135:AW135" si="240">SUM(AG120:AG134)</f>
        <v>581.91744028869005</v>
      </c>
      <c r="AH135" s="204">
        <f t="shared" si="240"/>
        <v>638.90898377988583</v>
      </c>
      <c r="AI135" s="204">
        <f t="shared" si="240"/>
        <v>662.31260424299808</v>
      </c>
      <c r="AJ135" s="204">
        <f t="shared" si="240"/>
        <v>736.89177790579367</v>
      </c>
      <c r="AK135" s="204">
        <f t="shared" si="240"/>
        <v>709.7751388583896</v>
      </c>
      <c r="AL135" s="204">
        <f t="shared" si="240"/>
        <v>710.46754857040105</v>
      </c>
      <c r="AM135" s="204">
        <f t="shared" si="240"/>
        <v>677.21189954274837</v>
      </c>
      <c r="AN135" s="204">
        <f t="shared" si="240"/>
        <v>738.24202800916055</v>
      </c>
      <c r="AO135" s="204">
        <f t="shared" si="240"/>
        <v>815.00356034932702</v>
      </c>
      <c r="AP135" s="204">
        <f t="shared" si="240"/>
        <v>1158.7567369086212</v>
      </c>
      <c r="AQ135" s="172"/>
      <c r="AR135" s="204">
        <f t="shared" si="240"/>
        <v>1972.684534080063</v>
      </c>
      <c r="AS135" s="204">
        <f t="shared" si="240"/>
        <v>2640.6810040884025</v>
      </c>
      <c r="AT135" s="204">
        <f t="shared" si="240"/>
        <v>2015.2962736034049</v>
      </c>
      <c r="AU135" s="204">
        <f t="shared" si="240"/>
        <v>1238.9484154343547</v>
      </c>
      <c r="AV135" s="204">
        <f t="shared" si="240"/>
        <v>1171.9438175252374</v>
      </c>
      <c r="AW135" s="204">
        <f t="shared" si="240"/>
        <v>1221.8790181410216</v>
      </c>
      <c r="AX135" s="204">
        <f t="shared" ref="AX135:AY135" si="241">SUM(AX120:AX134)</f>
        <v>1048.8949943737252</v>
      </c>
      <c r="AY135" s="204">
        <f t="shared" si="241"/>
        <v>966.25060621831551</v>
      </c>
      <c r="AZ135" s="204">
        <f t="shared" ref="AZ135:BA135" si="242">SUM(AZ120:AZ134)</f>
        <v>1053.9068364662971</v>
      </c>
      <c r="BA135" s="204">
        <f t="shared" si="242"/>
        <v>1071.6318921955703</v>
      </c>
      <c r="BB135" s="204">
        <f t="shared" ref="BB135" si="243">SUM(BB120:BB134)</f>
        <v>1120.0270635987411</v>
      </c>
      <c r="BC135" s="204">
        <f t="shared" ref="BC135:BD135" si="244">SUM(BC120:BC134)</f>
        <v>1061.4902240034394</v>
      </c>
      <c r="BD135" s="204">
        <f t="shared" si="244"/>
        <v>1093.8575143554062</v>
      </c>
      <c r="BE135" s="204">
        <f t="shared" ref="BE135:BF135" si="245">SUM(BE120:BE134)</f>
        <v>1140.8413398656364</v>
      </c>
      <c r="BF135" s="204">
        <f t="shared" si="245"/>
        <v>1029.2894998641398</v>
      </c>
      <c r="BH135" s="174" t="s">
        <v>215</v>
      </c>
      <c r="BI135" s="204">
        <f>SUM(BI120:BI134)</f>
        <v>470.09087759322983</v>
      </c>
      <c r="BJ135" s="204">
        <f t="shared" ref="BJ135:BZ135" si="246">SUM(BJ120:BJ134)</f>
        <v>469.9697842893076</v>
      </c>
      <c r="BK135" s="204">
        <f t="shared" si="246"/>
        <v>496.03252477669889</v>
      </c>
      <c r="BL135" s="204">
        <f t="shared" si="246"/>
        <v>524.67857417071491</v>
      </c>
      <c r="BM135" s="204">
        <f t="shared" si="246"/>
        <v>571.66974393696125</v>
      </c>
      <c r="BN135" s="204">
        <f t="shared" si="246"/>
        <v>522.36622126098166</v>
      </c>
      <c r="BO135" s="204">
        <f t="shared" si="246"/>
        <v>504.98014594582486</v>
      </c>
      <c r="BP135" s="204">
        <f t="shared" si="246"/>
        <v>440.29253735010269</v>
      </c>
      <c r="BQ135" s="204">
        <f t="shared" si="246"/>
        <v>476.40050676051993</v>
      </c>
      <c r="BR135" s="204">
        <f t="shared" si="246"/>
        <v>561.05268725735641</v>
      </c>
      <c r="BS135" s="204">
        <f t="shared" si="246"/>
        <v>935.33980679108242</v>
      </c>
      <c r="BT135" s="172"/>
      <c r="BU135" s="204">
        <f t="shared" si="246"/>
        <v>1779.5766399615329</v>
      </c>
      <c r="BV135" s="204">
        <f t="shared" si="246"/>
        <v>2053.7592005205147</v>
      </c>
      <c r="BW135" s="204">
        <f t="shared" si="246"/>
        <v>1537.6619990187523</v>
      </c>
      <c r="BX135" s="204">
        <f t="shared" si="246"/>
        <v>938.82643605655926</v>
      </c>
      <c r="BY135" s="204">
        <f t="shared" si="246"/>
        <v>871.03189328990766</v>
      </c>
      <c r="BZ135" s="204">
        <f t="shared" si="246"/>
        <v>932.98720900696947</v>
      </c>
      <c r="CA135" s="204">
        <f t="shared" ref="CA135:CB135" si="247">SUM(CA120:CA134)</f>
        <v>746.3389937208218</v>
      </c>
      <c r="CB135" s="204">
        <f t="shared" si="247"/>
        <v>685.27023459080362</v>
      </c>
      <c r="CC135" s="204">
        <f t="shared" ref="CC135:CD135" si="248">SUM(CC120:CC134)</f>
        <v>768.23914918132368</v>
      </c>
      <c r="CD135" s="204">
        <f t="shared" si="248"/>
        <v>779.17158365735986</v>
      </c>
      <c r="CE135" s="204">
        <f t="shared" ref="CE135" si="249">SUM(CE120:CE134)</f>
        <v>856.14532781060802</v>
      </c>
      <c r="CF135" s="204">
        <f t="shared" ref="CF135:CG135" si="250">SUM(CF120:CF134)</f>
        <v>773.34720848424024</v>
      </c>
      <c r="CG135" s="204">
        <f t="shared" si="250"/>
        <v>782.40159062614418</v>
      </c>
      <c r="CH135" s="204">
        <f t="shared" ref="CH135:CI135" si="251">SUM(CH120:CH134)</f>
        <v>748.70732077158868</v>
      </c>
      <c r="CI135" s="204">
        <f t="shared" si="251"/>
        <v>706.94476742619736</v>
      </c>
      <c r="CJ135" s="144"/>
      <c r="CK135" s="174" t="s">
        <v>215</v>
      </c>
      <c r="CL135" s="204">
        <f t="shared" si="223"/>
        <v>938.49475676844293</v>
      </c>
      <c r="CM135" s="204">
        <f t="shared" si="224"/>
        <v>933.50025940931778</v>
      </c>
      <c r="CN135" s="204">
        <f t="shared" si="225"/>
        <v>995.3831738043832</v>
      </c>
      <c r="CO135" s="204">
        <f t="shared" si="226"/>
        <v>1039.8181676810018</v>
      </c>
      <c r="CP135" s="204">
        <f t="shared" si="227"/>
        <v>1141.5385009674353</v>
      </c>
      <c r="CQ135" s="204">
        <f t="shared" si="228"/>
        <v>1074.3429434008444</v>
      </c>
      <c r="CR135" s="204">
        <f t="shared" si="229"/>
        <v>1058.781671925208</v>
      </c>
      <c r="CS135" s="204">
        <f t="shared" si="230"/>
        <v>972.87116038120644</v>
      </c>
      <c r="CT135" s="204">
        <f t="shared" si="231"/>
        <v>1051.0038707899537</v>
      </c>
      <c r="CU135" s="204">
        <f t="shared" si="232"/>
        <v>1188.8313512996565</v>
      </c>
      <c r="CV135" s="204">
        <f t="shared" si="233"/>
        <v>1832.8497240681615</v>
      </c>
      <c r="CW135" s="172"/>
      <c r="CX135" s="204">
        <f t="shared" si="209"/>
        <v>3267.7978199171666</v>
      </c>
      <c r="CY135" s="204">
        <f t="shared" si="210"/>
        <v>3940.776591397328</v>
      </c>
      <c r="CZ135" s="204">
        <f t="shared" si="211"/>
        <v>3011.1163062009864</v>
      </c>
      <c r="DA135" s="204">
        <f t="shared" si="212"/>
        <v>1887.9160524835577</v>
      </c>
      <c r="DB135" s="204">
        <f t="shared" si="213"/>
        <v>1772.7014510897598</v>
      </c>
      <c r="DC135" s="204">
        <f t="shared" si="214"/>
        <v>1866.9405094959732</v>
      </c>
      <c r="DD135" s="204">
        <f t="shared" si="215"/>
        <v>1565.1550216158616</v>
      </c>
      <c r="DE135" s="204">
        <f t="shared" si="216"/>
        <v>1449.4541394034745</v>
      </c>
      <c r="DF135" s="204">
        <f t="shared" si="217"/>
        <v>1589.2011892524106</v>
      </c>
      <c r="DG135" s="204">
        <f t="shared" si="218"/>
        <v>1609.1417026681206</v>
      </c>
      <c r="DH135" s="204">
        <f t="shared" si="219"/>
        <v>1716.7967170772386</v>
      </c>
      <c r="DI135" s="204">
        <f t="shared" si="220"/>
        <v>1592.6643540551408</v>
      </c>
      <c r="DJ135" s="204">
        <f t="shared" si="221"/>
        <v>1625.7811031518727</v>
      </c>
      <c r="DK135" s="204">
        <f t="shared" si="222"/>
        <v>1629.2896001948725</v>
      </c>
      <c r="DL135" s="204">
        <f t="shared" si="222"/>
        <v>1521.1100029201252</v>
      </c>
    </row>
    <row r="136" spans="2:116" s="184" customFormat="1" ht="10.5" customHeight="1">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BH136"/>
      <c r="BI136"/>
      <c r="BJ136"/>
      <c r="BK136"/>
      <c r="BL136"/>
      <c r="BM136"/>
      <c r="BN136"/>
      <c r="BO136"/>
      <c r="BP136"/>
      <c r="BQ136"/>
      <c r="BR136"/>
      <c r="BS136"/>
      <c r="BT136" s="131"/>
      <c r="BU136"/>
      <c r="BV136"/>
      <c r="BW136"/>
      <c r="BX136"/>
      <c r="BY136"/>
      <c r="BZ136"/>
      <c r="CA136"/>
      <c r="CB136"/>
      <c r="CC136"/>
      <c r="CD136"/>
      <c r="CE136"/>
      <c r="CF136"/>
      <c r="CG136"/>
      <c r="CH136"/>
      <c r="CI136"/>
      <c r="CJ136"/>
      <c r="CK136" s="174" t="s">
        <v>216</v>
      </c>
      <c r="CL136" s="204">
        <f>CL135*1.05</f>
        <v>985.4194946068651</v>
      </c>
      <c r="CM136" s="204">
        <f t="shared" ref="CM136:CV136" si="252">CM135*1.05</f>
        <v>980.17527237978368</v>
      </c>
      <c r="CN136" s="204">
        <f t="shared" si="252"/>
        <v>1045.1523324946024</v>
      </c>
      <c r="CO136" s="204">
        <f t="shared" si="252"/>
        <v>1091.8090760650518</v>
      </c>
      <c r="CP136" s="204">
        <f t="shared" si="252"/>
        <v>1198.6154260158071</v>
      </c>
      <c r="CQ136" s="204">
        <f t="shared" si="252"/>
        <v>1128.0600905708868</v>
      </c>
      <c r="CR136" s="204">
        <f t="shared" si="252"/>
        <v>1111.7207555214684</v>
      </c>
      <c r="CS136" s="204">
        <f t="shared" si="252"/>
        <v>1021.5147184002668</v>
      </c>
      <c r="CT136" s="204">
        <f t="shared" si="252"/>
        <v>1103.5540643294514</v>
      </c>
      <c r="CU136" s="204">
        <f t="shared" si="252"/>
        <v>1248.2729188646395</v>
      </c>
      <c r="CV136" s="204">
        <f t="shared" si="252"/>
        <v>1924.4922102715698</v>
      </c>
      <c r="CW136" s="172"/>
      <c r="CX136" s="204">
        <f t="shared" ref="CX136:DC136" si="253">CX135*1.05</f>
        <v>3431.1877109130251</v>
      </c>
      <c r="CY136" s="204">
        <f t="shared" si="253"/>
        <v>4137.8154209671948</v>
      </c>
      <c r="CZ136" s="204">
        <f t="shared" si="253"/>
        <v>3161.672121511036</v>
      </c>
      <c r="DA136" s="204">
        <f t="shared" si="253"/>
        <v>1982.3118551077357</v>
      </c>
      <c r="DB136" s="204">
        <f t="shared" si="253"/>
        <v>1861.3365236442478</v>
      </c>
      <c r="DC136" s="204">
        <f t="shared" si="253"/>
        <v>1960.287534970772</v>
      </c>
      <c r="DD136" s="204">
        <f t="shared" ref="DD136:DE136" si="254">DD135*1.05</f>
        <v>1643.4127726966549</v>
      </c>
      <c r="DE136" s="204">
        <f t="shared" si="254"/>
        <v>1521.9268463736482</v>
      </c>
      <c r="DF136" s="204">
        <f t="shared" ref="DF136:DG136" si="255">DF135*1.05</f>
        <v>1668.6612487150312</v>
      </c>
      <c r="DG136" s="204">
        <f t="shared" si="255"/>
        <v>1689.5987878015267</v>
      </c>
      <c r="DH136" s="204">
        <f t="shared" ref="DH136" si="256">DH135*1.05</f>
        <v>1802.6365529311006</v>
      </c>
      <c r="DI136" s="204">
        <f t="shared" ref="DI136:DJ136" si="257">DI135*1.05</f>
        <v>1672.2975717578979</v>
      </c>
      <c r="DJ136" s="204">
        <f t="shared" si="257"/>
        <v>1707.0701583094665</v>
      </c>
      <c r="DK136" s="204">
        <f t="shared" ref="DK136:DL136" si="258">DK135*1.05</f>
        <v>1710.7540802046162</v>
      </c>
      <c r="DL136" s="204">
        <f t="shared" si="258"/>
        <v>1597.1655030661316</v>
      </c>
    </row>
    <row r="137" spans="2:116">
      <c r="CO137" s="185"/>
      <c r="CP137" s="185"/>
      <c r="CQ137" s="185"/>
      <c r="CR137" s="185"/>
      <c r="CS137" s="185"/>
      <c r="CT137" s="185"/>
      <c r="CU137" s="185"/>
      <c r="CV137" s="185"/>
    </row>
    <row r="138" spans="2:116" hidden="1">
      <c r="D138" s="185"/>
      <c r="AD138" s="185"/>
    </row>
    <row r="169" ht="3.75" hidden="1" customHeight="1"/>
  </sheetData>
  <mergeCells count="1">
    <mergeCell ref="B3:AE3"/>
  </mergeCells>
  <phoneticPr fontId="35" type="noConversion"/>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9C69-C690-456C-96FD-C36E375578ED}">
  <sheetPr>
    <tabColor theme="9"/>
    <pageSetUpPr autoPageBreaks="0"/>
  </sheetPr>
  <dimension ref="A1"/>
  <sheetViews>
    <sheetView workbookViewId="0"/>
  </sheetViews>
  <sheetFormatPr defaultColWidth="9.28515625" defaultRowHeight="12.4"/>
  <cols>
    <col min="1" max="16384" width="9.28515625" style="7"/>
  </cols>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908F-CA74-4894-B664-6170898D3730}">
  <sheetPr>
    <tabColor theme="9" tint="0.79998168889431442"/>
    <pageSetUpPr autoPageBreaks="0"/>
  </sheetPr>
  <dimension ref="A1:BF96"/>
  <sheetViews>
    <sheetView zoomScaleNormal="100" workbookViewId="0"/>
  </sheetViews>
  <sheetFormatPr defaultRowHeight="14.25"/>
  <cols>
    <col min="1" max="1" width="6.7109375" customWidth="1"/>
    <col min="2" max="2" width="32.28515625" customWidth="1"/>
    <col min="3" max="3" width="22.7109375" customWidth="1"/>
    <col min="4" max="4" width="18.7109375" customWidth="1"/>
    <col min="5" max="5" width="12.28515625" customWidth="1"/>
    <col min="6" max="6" width="22.7109375" customWidth="1"/>
    <col min="7" max="7" width="19.42578125" customWidth="1"/>
    <col min="8" max="8" width="2.7109375" customWidth="1"/>
    <col min="9" max="16" width="10.7109375" hidden="1" customWidth="1"/>
    <col min="17" max="17" width="2.7109375" customWidth="1"/>
    <col min="18" max="26" width="10.7109375" hidden="1" customWidth="1"/>
    <col min="27" max="27" width="10.7109375" style="7" hidden="1" customWidth="1"/>
    <col min="28" max="34" width="10.7109375" hidden="1" customWidth="1"/>
    <col min="35" max="58" width="10.7109375" customWidth="1"/>
  </cols>
  <sheetData>
    <row r="1" spans="1:58" s="126" customFormat="1" ht="12.75" customHeight="1">
      <c r="AA1" s="33"/>
    </row>
    <row r="2" spans="1:58" s="126" customFormat="1" ht="18.75" customHeight="1">
      <c r="A2" s="127"/>
      <c r="B2" s="127" t="s">
        <v>224</v>
      </c>
      <c r="C2" s="127"/>
      <c r="D2" s="127"/>
      <c r="E2" s="127"/>
      <c r="AA2" s="34"/>
    </row>
    <row r="3" spans="1:58" s="126" customFormat="1" ht="56.25" customHeight="1">
      <c r="A3" s="129"/>
      <c r="B3" s="291" t="s">
        <v>225</v>
      </c>
      <c r="C3" s="291"/>
      <c r="D3" s="291"/>
      <c r="E3" s="291"/>
      <c r="F3" s="291"/>
      <c r="G3" s="291"/>
      <c r="H3" s="291"/>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row>
    <row r="4" spans="1:58" s="126" customFormat="1" ht="16.5" customHeight="1">
      <c r="A4" s="147"/>
      <c r="B4" s="292" t="s">
        <v>226</v>
      </c>
      <c r="C4" s="292"/>
      <c r="D4" s="292"/>
      <c r="E4" s="292"/>
      <c r="F4" s="292"/>
      <c r="G4" s="292"/>
      <c r="H4" s="292"/>
      <c r="I4" s="129"/>
      <c r="J4" s="129"/>
      <c r="K4" s="129"/>
      <c r="L4" s="129"/>
      <c r="M4" s="129"/>
      <c r="N4" s="129"/>
      <c r="O4" s="129"/>
      <c r="P4" s="129"/>
      <c r="Q4" s="129"/>
    </row>
    <row r="5" spans="1:58" s="131" customFormat="1">
      <c r="AA5"/>
    </row>
    <row r="6" spans="1:58" s="134" customFormat="1"/>
    <row r="7" spans="1:58" ht="14.65" customHeight="1">
      <c r="B7" s="306" t="s">
        <v>227</v>
      </c>
      <c r="C7" s="306" t="s">
        <v>228</v>
      </c>
      <c r="D7" s="307" t="s">
        <v>229</v>
      </c>
      <c r="E7" s="310" t="s">
        <v>230</v>
      </c>
      <c r="F7" s="313"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11"/>
      <c r="F8" s="314"/>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45">
      <c r="B9" s="306"/>
      <c r="C9" s="306"/>
      <c r="D9" s="308"/>
      <c r="E9" s="311"/>
      <c r="F9" s="314"/>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11"/>
      <c r="F10" s="314"/>
      <c r="G10" s="114" t="s">
        <v>243</v>
      </c>
      <c r="H10" s="113"/>
      <c r="I10" s="120" t="s">
        <v>244</v>
      </c>
      <c r="J10" s="120" t="s">
        <v>245</v>
      </c>
      <c r="K10" s="120" t="s">
        <v>246</v>
      </c>
      <c r="L10" s="120" t="s">
        <v>247</v>
      </c>
      <c r="M10" s="120" t="s">
        <v>248</v>
      </c>
      <c r="N10" s="121" t="s">
        <v>249</v>
      </c>
      <c r="O10" s="120" t="s">
        <v>250</v>
      </c>
      <c r="P10" s="120" t="s">
        <v>251</v>
      </c>
      <c r="Q10" s="113"/>
      <c r="R10" s="120"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ht="15" customHeight="1">
      <c r="B11" s="306"/>
      <c r="C11" s="306"/>
      <c r="D11" s="309"/>
      <c r="E11" s="312"/>
      <c r="F11" s="315"/>
      <c r="G11" s="124"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A12" s="227" t="s">
        <v>304</v>
      </c>
      <c r="B12" s="281" t="s">
        <v>305</v>
      </c>
      <c r="C12" s="284" t="s">
        <v>306</v>
      </c>
      <c r="D12" s="284" t="s">
        <v>95</v>
      </c>
      <c r="E12" s="284" t="s">
        <v>83</v>
      </c>
      <c r="F12" s="61" t="s">
        <v>98</v>
      </c>
      <c r="G12" s="62"/>
      <c r="H12" s="38"/>
      <c r="I12" s="136"/>
      <c r="J12" s="136"/>
      <c r="K12" s="136"/>
      <c r="L12" s="136"/>
      <c r="M12" s="136"/>
      <c r="N12" s="136"/>
      <c r="O12" s="136"/>
      <c r="P12" s="136"/>
      <c r="Q12" s="38"/>
      <c r="R12" s="141">
        <v>74.39</v>
      </c>
      <c r="S12" s="141">
        <v>77.95</v>
      </c>
      <c r="T12" s="141">
        <v>78.28</v>
      </c>
      <c r="U12" s="141">
        <v>81.73</v>
      </c>
      <c r="V12" s="141">
        <v>81.73</v>
      </c>
      <c r="W12" s="141">
        <v>84.79</v>
      </c>
      <c r="X12" s="141">
        <v>84.76</v>
      </c>
      <c r="Y12" s="141">
        <v>146.84</v>
      </c>
      <c r="Z12" s="141">
        <v>150.38</v>
      </c>
      <c r="AA12" s="141">
        <v>150.38</v>
      </c>
      <c r="AB12" s="141">
        <v>178.73</v>
      </c>
      <c r="AC12" s="141">
        <v>178.73</v>
      </c>
      <c r="AD12" s="141">
        <v>180.11</v>
      </c>
      <c r="AE12" s="141">
        <v>180.05</v>
      </c>
      <c r="AF12" s="141">
        <f>IFERROR('3a DTC_Other'!AF12+'2d Nil levelisation allowance'!AF12,"-")</f>
        <v>177.93372441366731</v>
      </c>
      <c r="AG12" s="141">
        <f>IFERROR('3a DTC_Other'!AG12+'2d Nil levelisation allowance'!AG12,"-")</f>
        <v>177.9443375371971</v>
      </c>
      <c r="AH12" s="141">
        <f>IFERROR('3a DTC_Other'!AH12+'2d Nil levelisation allowance'!AH12,"-")</f>
        <v>180.89463443466121</v>
      </c>
      <c r="AI12" s="141">
        <f>IFERROR('3a DTC_Other'!AI12+'2d Nil levelisation allowance'!AI12,"-")</f>
        <v>180.85897059414523</v>
      </c>
      <c r="AJ12" s="141">
        <f>IFERROR('3a DTC_Other'!AJ12+'2d Nil levelisation allowance'!AJ12,"-")</f>
        <v>178.35615953444247</v>
      </c>
      <c r="AK12" s="141">
        <f>IFERROR('3a DTC_Other'!AK12+'2d Nil levelisation allowance'!AK12,"-")</f>
        <v>169.81459752543358</v>
      </c>
      <c r="AL12" s="141">
        <f>IFERROR('3a DTC_Other'!AL12+'2d Nil levelisation allowance'!AL12,"-")</f>
        <v>177.83051500278225</v>
      </c>
      <c r="AM12" s="141">
        <f>IFERROR('3a DTC_Other'!AM12+'2d Nil levelisation allowance'!AM12,"-")</f>
        <v>181.5362043251919</v>
      </c>
      <c r="AN12" s="141">
        <f>IFERROR('3a DTC_Other'!AN12+'2d Nil levelisation allowance'!AN12,"-")</f>
        <v>165.55888342971434</v>
      </c>
      <c r="AO12" s="141" t="str">
        <f>IFERROR('3a DTC_Other'!AO12+'2d Nil levelisation allowance'!AO12,"-")</f>
        <v>-</v>
      </c>
      <c r="AP12" s="141" t="str">
        <f>IFERROR('3a DTC_Other'!AP12+'2d Nil levelisation allowance'!AP12,"-")</f>
        <v>-</v>
      </c>
      <c r="AQ12" s="141" t="str">
        <f>IFERROR('3a DTC_Other'!AQ12+'2d Nil levelisation allowance'!AQ12,"-")</f>
        <v>-</v>
      </c>
      <c r="AR12" s="141" t="str">
        <f>IFERROR('3a DTC_Other'!AR12+'2d Nil levelisation allowance'!AR12,"-")</f>
        <v>-</v>
      </c>
      <c r="AS12" s="141" t="str">
        <f>IFERROR('3a DTC_Other'!AS12+'2d Nil levelisation allowance'!AS12,"-")</f>
        <v>-</v>
      </c>
      <c r="AT12" s="141" t="str">
        <f>IFERROR('3a DTC_Other'!AT12+'2d Nil levelisation allowance'!AT12,"-")</f>
        <v>-</v>
      </c>
      <c r="AU12" s="141" t="str">
        <f>IFERROR('3a DTC_Other'!AU12+'2d Nil levelisation allowance'!AU12,"-")</f>
        <v>-</v>
      </c>
      <c r="AV12" s="141" t="str">
        <f>IFERROR('3a DTC_Other'!AV12+'2d Nil levelisation allowance'!AV12,"-")</f>
        <v>-</v>
      </c>
      <c r="AW12" s="141" t="str">
        <f>IFERROR('3a DTC_Other'!AW12+'2d Nil levelisation allowance'!AW12,"-")</f>
        <v>-</v>
      </c>
      <c r="AX12" s="141" t="str">
        <f>IFERROR('3a DTC_Other'!AX12+'2d Nil levelisation allowance'!AX12,"-")</f>
        <v>-</v>
      </c>
      <c r="AY12" s="141" t="str">
        <f>IFERROR('3a DTC_Other'!AY12+'2d Nil levelisation allowance'!AY12,"-")</f>
        <v>-</v>
      </c>
      <c r="AZ12" s="141" t="str">
        <f>IFERROR('3a DTC_Other'!AZ12+'2d Nil levelisation allowance'!AZ12,"-")</f>
        <v>-</v>
      </c>
      <c r="BA12" s="141" t="str">
        <f>IFERROR('3a DTC_Other'!BA12+'2d Nil levelisation allowance'!BA12,"-")</f>
        <v>-</v>
      </c>
      <c r="BB12" s="141" t="str">
        <f>IFERROR('3a DTC_Other'!BB12+'2d Nil levelisation allowance'!BB12,"-")</f>
        <v>-</v>
      </c>
      <c r="BC12" s="141" t="str">
        <f>IFERROR('3a DTC_Other'!BC12+'2d Nil levelisation allowance'!BC12,"-")</f>
        <v>-</v>
      </c>
      <c r="BD12" s="141" t="str">
        <f>IFERROR('3a DTC_Other'!BD12+'2d Nil levelisation allowance'!BD12,"-")</f>
        <v>-</v>
      </c>
      <c r="BE12" s="141" t="str">
        <f>IFERROR('3a DTC_Other'!BE12+'2d Nil levelisation allowance'!BE12,"-")</f>
        <v>-</v>
      </c>
      <c r="BF12" s="141" t="str">
        <f>IFERROR('3a DTC_Other'!BF12+'2d Nil levelisation allowance'!BF12,"-")</f>
        <v>-</v>
      </c>
    </row>
    <row r="13" spans="1:58">
      <c r="A13" s="227" t="s">
        <v>307</v>
      </c>
      <c r="B13" s="282"/>
      <c r="C13" s="285"/>
      <c r="D13" s="285"/>
      <c r="E13" s="285"/>
      <c r="F13" s="64" t="s">
        <v>99</v>
      </c>
      <c r="G13" s="65"/>
      <c r="H13" s="38"/>
      <c r="I13" s="136"/>
      <c r="J13" s="136"/>
      <c r="K13" s="136"/>
      <c r="L13" s="136"/>
      <c r="M13" s="136"/>
      <c r="N13" s="136"/>
      <c r="O13" s="136"/>
      <c r="P13" s="136"/>
      <c r="Q13" s="38"/>
      <c r="R13" s="141">
        <v>82.14</v>
      </c>
      <c r="S13" s="141">
        <v>85.28</v>
      </c>
      <c r="T13" s="141">
        <v>85.62</v>
      </c>
      <c r="U13" s="141">
        <v>92.09</v>
      </c>
      <c r="V13" s="141">
        <v>92.09</v>
      </c>
      <c r="W13" s="141">
        <v>92.01</v>
      </c>
      <c r="X13" s="141">
        <v>91.98</v>
      </c>
      <c r="Y13" s="141">
        <v>170.03</v>
      </c>
      <c r="Z13" s="141">
        <v>173.57</v>
      </c>
      <c r="AA13" s="141">
        <v>173.57</v>
      </c>
      <c r="AB13" s="141">
        <v>198.25</v>
      </c>
      <c r="AC13" s="141">
        <v>198.25</v>
      </c>
      <c r="AD13" s="141">
        <v>199.73</v>
      </c>
      <c r="AE13" s="141">
        <v>199.66</v>
      </c>
      <c r="AF13" s="141">
        <f>IFERROR('3a DTC_Other'!AF13+'2d Nil levelisation allowance'!AF13,"-")</f>
        <v>247.51537867174977</v>
      </c>
      <c r="AG13" s="141">
        <f>IFERROR('3a DTC_Other'!AG13+'2d Nil levelisation allowance'!AG13,"-")</f>
        <v>247.58442289693943</v>
      </c>
      <c r="AH13" s="141">
        <f>IFERROR('3a DTC_Other'!AH13+'2d Nil levelisation allowance'!AH13,"-")</f>
        <v>250.64403853398591</v>
      </c>
      <c r="AI13" s="141">
        <f>IFERROR('3a DTC_Other'!AI13+'2d Nil levelisation allowance'!AI13,"-")</f>
        <v>250.60194748866979</v>
      </c>
      <c r="AJ13" s="141">
        <f>IFERROR('3a DTC_Other'!AJ13+'2d Nil levelisation allowance'!AJ13,"-")</f>
        <v>207.99185291395605</v>
      </c>
      <c r="AK13" s="141">
        <f>IFERROR('3a DTC_Other'!AK13+'2d Nil levelisation allowance'!AK13,"-")</f>
        <v>200.08820200438683</v>
      </c>
      <c r="AL13" s="141">
        <f>IFERROR('3a DTC_Other'!AL13+'2d Nil levelisation allowance'!AL13,"-")</f>
        <v>208.09801857142855</v>
      </c>
      <c r="AM13" s="141">
        <f>IFERROR('3a DTC_Other'!AM13+'2d Nil levelisation allowance'!AM13,"-")</f>
        <v>211.82102319192688</v>
      </c>
      <c r="AN13" s="141">
        <f>IFERROR('3a DTC_Other'!AN13+'2d Nil levelisation allowance'!AN13,"-")</f>
        <v>223.51452460186351</v>
      </c>
      <c r="AO13" s="141" t="str">
        <f>IFERROR('3a DTC_Other'!AO13+'2d Nil levelisation allowance'!AO13,"-")</f>
        <v>-</v>
      </c>
      <c r="AP13" s="141" t="str">
        <f>IFERROR('3a DTC_Other'!AP13+'2d Nil levelisation allowance'!AP13,"-")</f>
        <v>-</v>
      </c>
      <c r="AQ13" s="141" t="str">
        <f>IFERROR('3a DTC_Other'!AQ13+'2d Nil levelisation allowance'!AQ13,"-")</f>
        <v>-</v>
      </c>
      <c r="AR13" s="141" t="str">
        <f>IFERROR('3a DTC_Other'!AR13+'2d Nil levelisation allowance'!AR13,"-")</f>
        <v>-</v>
      </c>
      <c r="AS13" s="141" t="str">
        <f>IFERROR('3a DTC_Other'!AS13+'2d Nil levelisation allowance'!AS13,"-")</f>
        <v>-</v>
      </c>
      <c r="AT13" s="141" t="str">
        <f>IFERROR('3a DTC_Other'!AT13+'2d Nil levelisation allowance'!AT13,"-")</f>
        <v>-</v>
      </c>
      <c r="AU13" s="141" t="str">
        <f>IFERROR('3a DTC_Other'!AU13+'2d Nil levelisation allowance'!AU13,"-")</f>
        <v>-</v>
      </c>
      <c r="AV13" s="141" t="str">
        <f>IFERROR('3a DTC_Other'!AV13+'2d Nil levelisation allowance'!AV13,"-")</f>
        <v>-</v>
      </c>
      <c r="AW13" s="141" t="str">
        <f>IFERROR('3a DTC_Other'!AW13+'2d Nil levelisation allowance'!AW13,"-")</f>
        <v>-</v>
      </c>
      <c r="AX13" s="141" t="str">
        <f>IFERROR('3a DTC_Other'!AX13+'2d Nil levelisation allowance'!AX13,"-")</f>
        <v>-</v>
      </c>
      <c r="AY13" s="141" t="str">
        <f>IFERROR('3a DTC_Other'!AY13+'2d Nil levelisation allowance'!AY13,"-")</f>
        <v>-</v>
      </c>
      <c r="AZ13" s="141" t="str">
        <f>IFERROR('3a DTC_Other'!AZ13+'2d Nil levelisation allowance'!AZ13,"-")</f>
        <v>-</v>
      </c>
      <c r="BA13" s="141" t="str">
        <f>IFERROR('3a DTC_Other'!BA13+'2d Nil levelisation allowance'!BA13,"-")</f>
        <v>-</v>
      </c>
      <c r="BB13" s="141" t="str">
        <f>IFERROR('3a DTC_Other'!BB13+'2d Nil levelisation allowance'!BB13,"-")</f>
        <v>-</v>
      </c>
      <c r="BC13" s="141" t="str">
        <f>IFERROR('3a DTC_Other'!BC13+'2d Nil levelisation allowance'!BC13,"-")</f>
        <v>-</v>
      </c>
      <c r="BD13" s="141" t="str">
        <f>IFERROR('3a DTC_Other'!BD13+'2d Nil levelisation allowance'!BD13,"-")</f>
        <v>-</v>
      </c>
      <c r="BE13" s="141" t="str">
        <f>IFERROR('3a DTC_Other'!BE13+'2d Nil levelisation allowance'!BE13,"-")</f>
        <v>-</v>
      </c>
      <c r="BF13" s="141" t="str">
        <f>IFERROR('3a DTC_Other'!BF13+'2d Nil levelisation allowance'!BF13,"-")</f>
        <v>-</v>
      </c>
    </row>
    <row r="14" spans="1:58">
      <c r="A14" s="227" t="s">
        <v>308</v>
      </c>
      <c r="B14" s="282"/>
      <c r="C14" s="285"/>
      <c r="D14" s="285"/>
      <c r="E14" s="285"/>
      <c r="F14" s="64" t="s">
        <v>100</v>
      </c>
      <c r="G14" s="65"/>
      <c r="H14" s="38"/>
      <c r="I14" s="136"/>
      <c r="J14" s="136"/>
      <c r="K14" s="136"/>
      <c r="L14" s="136"/>
      <c r="M14" s="136"/>
      <c r="N14" s="136"/>
      <c r="O14" s="136"/>
      <c r="P14" s="136"/>
      <c r="Q14" s="38"/>
      <c r="R14" s="141">
        <v>81.39</v>
      </c>
      <c r="S14" s="141">
        <v>86.07</v>
      </c>
      <c r="T14" s="141">
        <v>86.4</v>
      </c>
      <c r="U14" s="141">
        <v>92.54</v>
      </c>
      <c r="V14" s="141">
        <v>92.54</v>
      </c>
      <c r="W14" s="141">
        <v>93.28</v>
      </c>
      <c r="X14" s="141">
        <v>93.25</v>
      </c>
      <c r="Y14" s="141">
        <v>168.69</v>
      </c>
      <c r="Z14" s="141">
        <v>172.23</v>
      </c>
      <c r="AA14" s="141">
        <v>172.23</v>
      </c>
      <c r="AB14" s="141">
        <v>193.28</v>
      </c>
      <c r="AC14" s="141">
        <v>193.28</v>
      </c>
      <c r="AD14" s="141">
        <v>194.75</v>
      </c>
      <c r="AE14" s="141">
        <v>194.67</v>
      </c>
      <c r="AF14" s="141">
        <f>IFERROR('3a DTC_Other'!AF14+'2d Nil levelisation allowance'!AF14,"-")</f>
        <v>234.422314565921</v>
      </c>
      <c r="AG14" s="141">
        <f>IFERROR('3a DTC_Other'!AG14+'2d Nil levelisation allowance'!AG14,"-")</f>
        <v>234.48201709808933</v>
      </c>
      <c r="AH14" s="141">
        <f>IFERROR('3a DTC_Other'!AH14+'2d Nil levelisation allowance'!AH14,"-")</f>
        <v>237.48516035588659</v>
      </c>
      <c r="AI14" s="141">
        <f>IFERROR('3a DTC_Other'!AI14+'2d Nil levelisation allowance'!AI14,"-")</f>
        <v>237.44113416920513</v>
      </c>
      <c r="AJ14" s="141">
        <f>IFERROR('3a DTC_Other'!AJ14+'2d Nil levelisation allowance'!AJ14,"-")</f>
        <v>203.82923417264072</v>
      </c>
      <c r="AK14" s="141">
        <f>IFERROR('3a DTC_Other'!AK14+'2d Nil levelisation allowance'!AK14,"-")</f>
        <v>195.86646570267686</v>
      </c>
      <c r="AL14" s="141">
        <f>IFERROR('3a DTC_Other'!AL14+'2d Nil levelisation allowance'!AL14,"-")</f>
        <v>203.86846167105</v>
      </c>
      <c r="AM14" s="141">
        <f>IFERROR('3a DTC_Other'!AM14+'2d Nil levelisation allowance'!AM14,"-")</f>
        <v>207.5903174441849</v>
      </c>
      <c r="AN14" s="141">
        <f>IFERROR('3a DTC_Other'!AN14+'2d Nil levelisation allowance'!AN14,"-")</f>
        <v>223.85245447740294</v>
      </c>
      <c r="AO14" s="141" t="str">
        <f>IFERROR('3a DTC_Other'!AO14+'2d Nil levelisation allowance'!AO14,"-")</f>
        <v>-</v>
      </c>
      <c r="AP14" s="141" t="str">
        <f>IFERROR('3a DTC_Other'!AP14+'2d Nil levelisation allowance'!AP14,"-")</f>
        <v>-</v>
      </c>
      <c r="AQ14" s="141" t="str">
        <f>IFERROR('3a DTC_Other'!AQ14+'2d Nil levelisation allowance'!AQ14,"-")</f>
        <v>-</v>
      </c>
      <c r="AR14" s="141" t="str">
        <f>IFERROR('3a DTC_Other'!AR14+'2d Nil levelisation allowance'!AR14,"-")</f>
        <v>-</v>
      </c>
      <c r="AS14" s="141" t="str">
        <f>IFERROR('3a DTC_Other'!AS14+'2d Nil levelisation allowance'!AS14,"-")</f>
        <v>-</v>
      </c>
      <c r="AT14" s="141" t="str">
        <f>IFERROR('3a DTC_Other'!AT14+'2d Nil levelisation allowance'!AT14,"-")</f>
        <v>-</v>
      </c>
      <c r="AU14" s="141" t="str">
        <f>IFERROR('3a DTC_Other'!AU14+'2d Nil levelisation allowance'!AU14,"-")</f>
        <v>-</v>
      </c>
      <c r="AV14" s="141" t="str">
        <f>IFERROR('3a DTC_Other'!AV14+'2d Nil levelisation allowance'!AV14,"-")</f>
        <v>-</v>
      </c>
      <c r="AW14" s="141" t="str">
        <f>IFERROR('3a DTC_Other'!AW14+'2d Nil levelisation allowance'!AW14,"-")</f>
        <v>-</v>
      </c>
      <c r="AX14" s="141" t="str">
        <f>IFERROR('3a DTC_Other'!AX14+'2d Nil levelisation allowance'!AX14,"-")</f>
        <v>-</v>
      </c>
      <c r="AY14" s="141" t="str">
        <f>IFERROR('3a DTC_Other'!AY14+'2d Nil levelisation allowance'!AY14,"-")</f>
        <v>-</v>
      </c>
      <c r="AZ14" s="141" t="str">
        <f>IFERROR('3a DTC_Other'!AZ14+'2d Nil levelisation allowance'!AZ14,"-")</f>
        <v>-</v>
      </c>
      <c r="BA14" s="141" t="str">
        <f>IFERROR('3a DTC_Other'!BA14+'2d Nil levelisation allowance'!BA14,"-")</f>
        <v>-</v>
      </c>
      <c r="BB14" s="141" t="str">
        <f>IFERROR('3a DTC_Other'!BB14+'2d Nil levelisation allowance'!BB14,"-")</f>
        <v>-</v>
      </c>
      <c r="BC14" s="141" t="str">
        <f>IFERROR('3a DTC_Other'!BC14+'2d Nil levelisation allowance'!BC14,"-")</f>
        <v>-</v>
      </c>
      <c r="BD14" s="141" t="str">
        <f>IFERROR('3a DTC_Other'!BD14+'2d Nil levelisation allowance'!BD14,"-")</f>
        <v>-</v>
      </c>
      <c r="BE14" s="141" t="str">
        <f>IFERROR('3a DTC_Other'!BE14+'2d Nil levelisation allowance'!BE14,"-")</f>
        <v>-</v>
      </c>
      <c r="BF14" s="141" t="str">
        <f>IFERROR('3a DTC_Other'!BF14+'2d Nil levelisation allowance'!BF14,"-")</f>
        <v>-</v>
      </c>
    </row>
    <row r="15" spans="1:58">
      <c r="A15" s="227" t="s">
        <v>309</v>
      </c>
      <c r="B15" s="282"/>
      <c r="C15" s="285"/>
      <c r="D15" s="285"/>
      <c r="E15" s="285"/>
      <c r="F15" s="64" t="s">
        <v>101</v>
      </c>
      <c r="G15" s="65"/>
      <c r="H15" s="38"/>
      <c r="I15" s="136"/>
      <c r="J15" s="136"/>
      <c r="K15" s="136"/>
      <c r="L15" s="136"/>
      <c r="M15" s="136"/>
      <c r="N15" s="136"/>
      <c r="O15" s="136"/>
      <c r="P15" s="136"/>
      <c r="Q15" s="38"/>
      <c r="R15" s="141">
        <v>92.01</v>
      </c>
      <c r="S15" s="141">
        <v>89.43</v>
      </c>
      <c r="T15" s="141">
        <v>89.77</v>
      </c>
      <c r="U15" s="141">
        <v>92.2</v>
      </c>
      <c r="V15" s="141">
        <v>92.2</v>
      </c>
      <c r="W15" s="141">
        <v>95.27</v>
      </c>
      <c r="X15" s="141">
        <v>95.23</v>
      </c>
      <c r="Y15" s="141">
        <v>174</v>
      </c>
      <c r="Z15" s="141">
        <v>177.54</v>
      </c>
      <c r="AA15" s="141">
        <v>177.54</v>
      </c>
      <c r="AB15" s="141">
        <v>205.02</v>
      </c>
      <c r="AC15" s="141">
        <v>205.02</v>
      </c>
      <c r="AD15" s="141">
        <v>206.48</v>
      </c>
      <c r="AE15" s="141">
        <v>206.4</v>
      </c>
      <c r="AF15" s="141">
        <f>IFERROR('3a DTC_Other'!AF15+'2d Nil levelisation allowance'!AF15,"-")</f>
        <v>212.37645909813699</v>
      </c>
      <c r="AG15" s="141">
        <f>IFERROR('3a DTC_Other'!AG15+'2d Nil levelisation allowance'!AG15,"-")</f>
        <v>212.4556039317643</v>
      </c>
      <c r="AH15" s="141">
        <f>IFERROR('3a DTC_Other'!AH15+'2d Nil levelisation allowance'!AH15,"-")</f>
        <v>215.46497560833114</v>
      </c>
      <c r="AI15" s="141">
        <f>IFERROR('3a DTC_Other'!AI15+'2d Nil levelisation allowance'!AI15,"-")</f>
        <v>215.41215569907487</v>
      </c>
      <c r="AJ15" s="141">
        <f>IFERROR('3a DTC_Other'!AJ15+'2d Nil levelisation allowance'!AJ15,"-")</f>
        <v>211.60067422569995</v>
      </c>
      <c r="AK15" s="141">
        <f>IFERROR('3a DTC_Other'!AK15+'2d Nil levelisation allowance'!AK15,"-")</f>
        <v>204.02900494381851</v>
      </c>
      <c r="AL15" s="141">
        <f>IFERROR('3a DTC_Other'!AL15+'2d Nil levelisation allowance'!AL15,"-")</f>
        <v>212.0377131493052</v>
      </c>
      <c r="AM15" s="141">
        <f>IFERROR('3a DTC_Other'!AM15+'2d Nil levelisation allowance'!AM15,"-")</f>
        <v>215.75282648573892</v>
      </c>
      <c r="AN15" s="141">
        <f>IFERROR('3a DTC_Other'!AN15+'2d Nil levelisation allowance'!AN15,"-")</f>
        <v>200.10522563147467</v>
      </c>
      <c r="AO15" s="141" t="str">
        <f>IFERROR('3a DTC_Other'!AO15+'2d Nil levelisation allowance'!AO15,"-")</f>
        <v>-</v>
      </c>
      <c r="AP15" s="141" t="str">
        <f>IFERROR('3a DTC_Other'!AP15+'2d Nil levelisation allowance'!AP15,"-")</f>
        <v>-</v>
      </c>
      <c r="AQ15" s="141" t="str">
        <f>IFERROR('3a DTC_Other'!AQ15+'2d Nil levelisation allowance'!AQ15,"-")</f>
        <v>-</v>
      </c>
      <c r="AR15" s="141" t="str">
        <f>IFERROR('3a DTC_Other'!AR15+'2d Nil levelisation allowance'!AR15,"-")</f>
        <v>-</v>
      </c>
      <c r="AS15" s="141" t="str">
        <f>IFERROR('3a DTC_Other'!AS15+'2d Nil levelisation allowance'!AS15,"-")</f>
        <v>-</v>
      </c>
      <c r="AT15" s="141" t="str">
        <f>IFERROR('3a DTC_Other'!AT15+'2d Nil levelisation allowance'!AT15,"-")</f>
        <v>-</v>
      </c>
      <c r="AU15" s="141" t="str">
        <f>IFERROR('3a DTC_Other'!AU15+'2d Nil levelisation allowance'!AU15,"-")</f>
        <v>-</v>
      </c>
      <c r="AV15" s="141" t="str">
        <f>IFERROR('3a DTC_Other'!AV15+'2d Nil levelisation allowance'!AV15,"-")</f>
        <v>-</v>
      </c>
      <c r="AW15" s="141" t="str">
        <f>IFERROR('3a DTC_Other'!AW15+'2d Nil levelisation allowance'!AW15,"-")</f>
        <v>-</v>
      </c>
      <c r="AX15" s="141" t="str">
        <f>IFERROR('3a DTC_Other'!AX15+'2d Nil levelisation allowance'!AX15,"-")</f>
        <v>-</v>
      </c>
      <c r="AY15" s="141" t="str">
        <f>IFERROR('3a DTC_Other'!AY15+'2d Nil levelisation allowance'!AY15,"-")</f>
        <v>-</v>
      </c>
      <c r="AZ15" s="141" t="str">
        <f>IFERROR('3a DTC_Other'!AZ15+'2d Nil levelisation allowance'!AZ15,"-")</f>
        <v>-</v>
      </c>
      <c r="BA15" s="141" t="str">
        <f>IFERROR('3a DTC_Other'!BA15+'2d Nil levelisation allowance'!BA15,"-")</f>
        <v>-</v>
      </c>
      <c r="BB15" s="141" t="str">
        <f>IFERROR('3a DTC_Other'!BB15+'2d Nil levelisation allowance'!BB15,"-")</f>
        <v>-</v>
      </c>
      <c r="BC15" s="141" t="str">
        <f>IFERROR('3a DTC_Other'!BC15+'2d Nil levelisation allowance'!BC15,"-")</f>
        <v>-</v>
      </c>
      <c r="BD15" s="141" t="str">
        <f>IFERROR('3a DTC_Other'!BD15+'2d Nil levelisation allowance'!BD15,"-")</f>
        <v>-</v>
      </c>
      <c r="BE15" s="141" t="str">
        <f>IFERROR('3a DTC_Other'!BE15+'2d Nil levelisation allowance'!BE15,"-")</f>
        <v>-</v>
      </c>
      <c r="BF15" s="141" t="str">
        <f>IFERROR('3a DTC_Other'!BF15+'2d Nil levelisation allowance'!BF15,"-")</f>
        <v>-</v>
      </c>
    </row>
    <row r="16" spans="1:58">
      <c r="A16" s="227" t="s">
        <v>310</v>
      </c>
      <c r="B16" s="282"/>
      <c r="C16" s="285"/>
      <c r="D16" s="285"/>
      <c r="E16" s="285"/>
      <c r="F16" s="64" t="s">
        <v>102</v>
      </c>
      <c r="G16" s="65"/>
      <c r="H16" s="38"/>
      <c r="I16" s="136"/>
      <c r="J16" s="136"/>
      <c r="K16" s="136"/>
      <c r="L16" s="136"/>
      <c r="M16" s="136"/>
      <c r="N16" s="136"/>
      <c r="O16" s="136"/>
      <c r="P16" s="136"/>
      <c r="Q16" s="38"/>
      <c r="R16" s="141">
        <v>73.09</v>
      </c>
      <c r="S16" s="141">
        <v>76.040000000000006</v>
      </c>
      <c r="T16" s="141">
        <v>76.38</v>
      </c>
      <c r="U16" s="141">
        <v>80.2</v>
      </c>
      <c r="V16" s="141">
        <v>80.2</v>
      </c>
      <c r="W16" s="141">
        <v>83.86</v>
      </c>
      <c r="X16" s="141">
        <v>83.82</v>
      </c>
      <c r="Y16" s="141">
        <v>150.85</v>
      </c>
      <c r="Z16" s="141">
        <v>154.38999999999999</v>
      </c>
      <c r="AA16" s="141">
        <v>154.38999999999999</v>
      </c>
      <c r="AB16" s="141">
        <v>172.41</v>
      </c>
      <c r="AC16" s="141">
        <v>172.41</v>
      </c>
      <c r="AD16" s="141">
        <v>173.76</v>
      </c>
      <c r="AE16" s="141">
        <v>173.69</v>
      </c>
      <c r="AF16" s="141">
        <f>IFERROR('3a DTC_Other'!AF16+'2d Nil levelisation allowance'!AF16,"-")</f>
        <v>220.14612829254389</v>
      </c>
      <c r="AG16" s="141">
        <f>IFERROR('3a DTC_Other'!AG16+'2d Nil levelisation allowance'!AG16,"-")</f>
        <v>220.2501926378915</v>
      </c>
      <c r="AH16" s="141">
        <f>IFERROR('3a DTC_Other'!AH16+'2d Nil levelisation allowance'!AH16,"-")</f>
        <v>223.44810099687794</v>
      </c>
      <c r="AI16" s="141">
        <f>IFERROR('3a DTC_Other'!AI16+'2d Nil levelisation allowance'!AI16,"-")</f>
        <v>223.39823082366922</v>
      </c>
      <c r="AJ16" s="141">
        <f>IFERROR('3a DTC_Other'!AJ16+'2d Nil levelisation allowance'!AJ16,"-")</f>
        <v>156.86580574991436</v>
      </c>
      <c r="AK16" s="141">
        <f>IFERROR('3a DTC_Other'!AK16+'2d Nil levelisation allowance'!AK16,"-")</f>
        <v>147.05631995478646</v>
      </c>
      <c r="AL16" s="141">
        <f>IFERROR('3a DTC_Other'!AL16+'2d Nil levelisation allowance'!AL16,"-")</f>
        <v>155.11506936567227</v>
      </c>
      <c r="AM16" s="141">
        <f>IFERROR('3a DTC_Other'!AM16+'2d Nil levelisation allowance'!AM16,"-")</f>
        <v>158.86768646694969</v>
      </c>
      <c r="AN16" s="141">
        <f>IFERROR('3a DTC_Other'!AN16+'2d Nil levelisation allowance'!AN16,"-")</f>
        <v>172.77671357785627</v>
      </c>
      <c r="AO16" s="141" t="str">
        <f>IFERROR('3a DTC_Other'!AO16+'2d Nil levelisation allowance'!AO16,"-")</f>
        <v>-</v>
      </c>
      <c r="AP16" s="141" t="str">
        <f>IFERROR('3a DTC_Other'!AP16+'2d Nil levelisation allowance'!AP16,"-")</f>
        <v>-</v>
      </c>
      <c r="AQ16" s="141" t="str">
        <f>IFERROR('3a DTC_Other'!AQ16+'2d Nil levelisation allowance'!AQ16,"-")</f>
        <v>-</v>
      </c>
      <c r="AR16" s="141" t="str">
        <f>IFERROR('3a DTC_Other'!AR16+'2d Nil levelisation allowance'!AR16,"-")</f>
        <v>-</v>
      </c>
      <c r="AS16" s="141" t="str">
        <f>IFERROR('3a DTC_Other'!AS16+'2d Nil levelisation allowance'!AS16,"-")</f>
        <v>-</v>
      </c>
      <c r="AT16" s="141" t="str">
        <f>IFERROR('3a DTC_Other'!AT16+'2d Nil levelisation allowance'!AT16,"-")</f>
        <v>-</v>
      </c>
      <c r="AU16" s="141" t="str">
        <f>IFERROR('3a DTC_Other'!AU16+'2d Nil levelisation allowance'!AU16,"-")</f>
        <v>-</v>
      </c>
      <c r="AV16" s="141" t="str">
        <f>IFERROR('3a DTC_Other'!AV16+'2d Nil levelisation allowance'!AV16,"-")</f>
        <v>-</v>
      </c>
      <c r="AW16" s="141" t="str">
        <f>IFERROR('3a DTC_Other'!AW16+'2d Nil levelisation allowance'!AW16,"-")</f>
        <v>-</v>
      </c>
      <c r="AX16" s="141" t="str">
        <f>IFERROR('3a DTC_Other'!AX16+'2d Nil levelisation allowance'!AX16,"-")</f>
        <v>-</v>
      </c>
      <c r="AY16" s="141" t="str">
        <f>IFERROR('3a DTC_Other'!AY16+'2d Nil levelisation allowance'!AY16,"-")</f>
        <v>-</v>
      </c>
      <c r="AZ16" s="141" t="str">
        <f>IFERROR('3a DTC_Other'!AZ16+'2d Nil levelisation allowance'!AZ16,"-")</f>
        <v>-</v>
      </c>
      <c r="BA16" s="141" t="str">
        <f>IFERROR('3a DTC_Other'!BA16+'2d Nil levelisation allowance'!BA16,"-")</f>
        <v>-</v>
      </c>
      <c r="BB16" s="141" t="str">
        <f>IFERROR('3a DTC_Other'!BB16+'2d Nil levelisation allowance'!BB16,"-")</f>
        <v>-</v>
      </c>
      <c r="BC16" s="141" t="str">
        <f>IFERROR('3a DTC_Other'!BC16+'2d Nil levelisation allowance'!BC16,"-")</f>
        <v>-</v>
      </c>
      <c r="BD16" s="141" t="str">
        <f>IFERROR('3a DTC_Other'!BD16+'2d Nil levelisation allowance'!BD16,"-")</f>
        <v>-</v>
      </c>
      <c r="BE16" s="141" t="str">
        <f>IFERROR('3a DTC_Other'!BE16+'2d Nil levelisation allowance'!BE16,"-")</f>
        <v>-</v>
      </c>
      <c r="BF16" s="141" t="str">
        <f>IFERROR('3a DTC_Other'!BF16+'2d Nil levelisation allowance'!BF16,"-")</f>
        <v>-</v>
      </c>
    </row>
    <row r="17" spans="1:58">
      <c r="A17" s="227" t="s">
        <v>311</v>
      </c>
      <c r="B17" s="282"/>
      <c r="C17" s="285"/>
      <c r="D17" s="285"/>
      <c r="E17" s="285"/>
      <c r="F17" s="64" t="s">
        <v>103</v>
      </c>
      <c r="G17" s="65"/>
      <c r="H17" s="38"/>
      <c r="I17" s="136"/>
      <c r="J17" s="136"/>
      <c r="K17" s="136"/>
      <c r="L17" s="136"/>
      <c r="M17" s="136"/>
      <c r="N17" s="136"/>
      <c r="O17" s="136"/>
      <c r="P17" s="136"/>
      <c r="Q17" s="38"/>
      <c r="R17" s="141">
        <v>81.09</v>
      </c>
      <c r="S17" s="141">
        <v>81.77</v>
      </c>
      <c r="T17" s="141">
        <v>82.1</v>
      </c>
      <c r="U17" s="141">
        <v>83.23</v>
      </c>
      <c r="V17" s="141">
        <v>83.23</v>
      </c>
      <c r="W17" s="141">
        <v>86.48</v>
      </c>
      <c r="X17" s="141">
        <v>86.44</v>
      </c>
      <c r="Y17" s="141">
        <v>172.58</v>
      </c>
      <c r="Z17" s="141">
        <v>176.12</v>
      </c>
      <c r="AA17" s="141">
        <v>176.12</v>
      </c>
      <c r="AB17" s="141">
        <v>214.37</v>
      </c>
      <c r="AC17" s="141">
        <v>214.37</v>
      </c>
      <c r="AD17" s="141">
        <v>215.87</v>
      </c>
      <c r="AE17" s="141">
        <v>215.8</v>
      </c>
      <c r="AF17" s="141">
        <f>IFERROR('3a DTC_Other'!AF17+'2d Nil levelisation allowance'!AF17,"-")</f>
        <v>220.07258154510134</v>
      </c>
      <c r="AG17" s="141">
        <f>IFERROR('3a DTC_Other'!AG17+'2d Nil levelisation allowance'!AG17,"-")</f>
        <v>220.14073143081811</v>
      </c>
      <c r="AH17" s="141">
        <f>IFERROR('3a DTC_Other'!AH17+'2d Nil levelisation allowance'!AH17,"-")</f>
        <v>223.07909308999965</v>
      </c>
      <c r="AI17" s="141">
        <f>IFERROR('3a DTC_Other'!AI17+'2d Nil levelisation allowance'!AI17,"-")</f>
        <v>223.02638434079478</v>
      </c>
      <c r="AJ17" s="141">
        <f>IFERROR('3a DTC_Other'!AJ17+'2d Nil levelisation allowance'!AJ17,"-")</f>
        <v>196.4140854920889</v>
      </c>
      <c r="AK17" s="141">
        <f>IFERROR('3a DTC_Other'!AK17+'2d Nil levelisation allowance'!AK17,"-")</f>
        <v>188.60389827091086</v>
      </c>
      <c r="AL17" s="141">
        <f>IFERROR('3a DTC_Other'!AL17+'2d Nil levelisation allowance'!AL17,"-")</f>
        <v>196.58177224096428</v>
      </c>
      <c r="AM17" s="141">
        <f>IFERROR('3a DTC_Other'!AM17+'2d Nil levelisation allowance'!AM17,"-")</f>
        <v>200.29854681741816</v>
      </c>
      <c r="AN17" s="141">
        <f>IFERROR('3a DTC_Other'!AN17+'2d Nil levelisation allowance'!AN17,"-")</f>
        <v>223.16185754610746</v>
      </c>
      <c r="AO17" s="141" t="str">
        <f>IFERROR('3a DTC_Other'!AO17+'2d Nil levelisation allowance'!AO17,"-")</f>
        <v>-</v>
      </c>
      <c r="AP17" s="141" t="str">
        <f>IFERROR('3a DTC_Other'!AP17+'2d Nil levelisation allowance'!AP17,"-")</f>
        <v>-</v>
      </c>
      <c r="AQ17" s="141" t="str">
        <f>IFERROR('3a DTC_Other'!AQ17+'2d Nil levelisation allowance'!AQ17,"-")</f>
        <v>-</v>
      </c>
      <c r="AR17" s="141" t="str">
        <f>IFERROR('3a DTC_Other'!AR17+'2d Nil levelisation allowance'!AR17,"-")</f>
        <v>-</v>
      </c>
      <c r="AS17" s="141" t="str">
        <f>IFERROR('3a DTC_Other'!AS17+'2d Nil levelisation allowance'!AS17,"-")</f>
        <v>-</v>
      </c>
      <c r="AT17" s="141" t="str">
        <f>IFERROR('3a DTC_Other'!AT17+'2d Nil levelisation allowance'!AT17,"-")</f>
        <v>-</v>
      </c>
      <c r="AU17" s="141" t="str">
        <f>IFERROR('3a DTC_Other'!AU17+'2d Nil levelisation allowance'!AU17,"-")</f>
        <v>-</v>
      </c>
      <c r="AV17" s="141" t="str">
        <f>IFERROR('3a DTC_Other'!AV17+'2d Nil levelisation allowance'!AV17,"-")</f>
        <v>-</v>
      </c>
      <c r="AW17" s="141" t="str">
        <f>IFERROR('3a DTC_Other'!AW17+'2d Nil levelisation allowance'!AW17,"-")</f>
        <v>-</v>
      </c>
      <c r="AX17" s="141" t="str">
        <f>IFERROR('3a DTC_Other'!AX17+'2d Nil levelisation allowance'!AX17,"-")</f>
        <v>-</v>
      </c>
      <c r="AY17" s="141" t="str">
        <f>IFERROR('3a DTC_Other'!AY17+'2d Nil levelisation allowance'!AY17,"-")</f>
        <v>-</v>
      </c>
      <c r="AZ17" s="141" t="str">
        <f>IFERROR('3a DTC_Other'!AZ17+'2d Nil levelisation allowance'!AZ17,"-")</f>
        <v>-</v>
      </c>
      <c r="BA17" s="141" t="str">
        <f>IFERROR('3a DTC_Other'!BA17+'2d Nil levelisation allowance'!BA17,"-")</f>
        <v>-</v>
      </c>
      <c r="BB17" s="141" t="str">
        <f>IFERROR('3a DTC_Other'!BB17+'2d Nil levelisation allowance'!BB17,"-")</f>
        <v>-</v>
      </c>
      <c r="BC17" s="141" t="str">
        <f>IFERROR('3a DTC_Other'!BC17+'2d Nil levelisation allowance'!BC17,"-")</f>
        <v>-</v>
      </c>
      <c r="BD17" s="141" t="str">
        <f>IFERROR('3a DTC_Other'!BD17+'2d Nil levelisation allowance'!BD17,"-")</f>
        <v>-</v>
      </c>
      <c r="BE17" s="141" t="str">
        <f>IFERROR('3a DTC_Other'!BE17+'2d Nil levelisation allowance'!BE17,"-")</f>
        <v>-</v>
      </c>
      <c r="BF17" s="141" t="str">
        <f>IFERROR('3a DTC_Other'!BF17+'2d Nil levelisation allowance'!BF17,"-")</f>
        <v>-</v>
      </c>
    </row>
    <row r="18" spans="1:58">
      <c r="A18" s="227" t="s">
        <v>312</v>
      </c>
      <c r="B18" s="282"/>
      <c r="C18" s="285"/>
      <c r="D18" s="285"/>
      <c r="E18" s="285"/>
      <c r="F18" s="64" t="s">
        <v>104</v>
      </c>
      <c r="G18" s="65"/>
      <c r="H18" s="38"/>
      <c r="I18" s="136"/>
      <c r="J18" s="136"/>
      <c r="K18" s="136"/>
      <c r="L18" s="136"/>
      <c r="M18" s="136"/>
      <c r="N18" s="136"/>
      <c r="O18" s="136"/>
      <c r="P18" s="136"/>
      <c r="Q18" s="38"/>
      <c r="R18" s="141">
        <v>75.819999999999993</v>
      </c>
      <c r="S18" s="141">
        <v>78.209999999999994</v>
      </c>
      <c r="T18" s="141">
        <v>78.55</v>
      </c>
      <c r="U18" s="141">
        <v>78.7</v>
      </c>
      <c r="V18" s="141">
        <v>78.7</v>
      </c>
      <c r="W18" s="141">
        <v>81.73</v>
      </c>
      <c r="X18" s="141">
        <v>81.69</v>
      </c>
      <c r="Y18" s="141">
        <v>165.4</v>
      </c>
      <c r="Z18" s="141">
        <v>168.93</v>
      </c>
      <c r="AA18" s="141">
        <v>168.93</v>
      </c>
      <c r="AB18" s="141">
        <v>214.9</v>
      </c>
      <c r="AC18" s="141">
        <v>214.9</v>
      </c>
      <c r="AD18" s="141">
        <v>216.31</v>
      </c>
      <c r="AE18" s="141">
        <v>216.24</v>
      </c>
      <c r="AF18" s="141">
        <f>IFERROR('3a DTC_Other'!AF18+'2d Nil levelisation allowance'!AF18,"-")</f>
        <v>233.05067076644414</v>
      </c>
      <c r="AG18" s="141">
        <f>IFERROR('3a DTC_Other'!AG18+'2d Nil levelisation allowance'!AG18,"-")</f>
        <v>233.08603870161872</v>
      </c>
      <c r="AH18" s="141">
        <f>IFERROR('3a DTC_Other'!AH18+'2d Nil levelisation allowance'!AH18,"-")</f>
        <v>235.99961016623632</v>
      </c>
      <c r="AI18" s="141">
        <f>IFERROR('3a DTC_Other'!AI18+'2d Nil levelisation allowance'!AI18,"-")</f>
        <v>235.94991263907087</v>
      </c>
      <c r="AJ18" s="141">
        <f>IFERROR('3a DTC_Other'!AJ18+'2d Nil levelisation allowance'!AJ18,"-")</f>
        <v>241.72536381683227</v>
      </c>
      <c r="AK18" s="141">
        <f>IFERROR('3a DTC_Other'!AK18+'2d Nil levelisation allowance'!AK18,"-")</f>
        <v>235.18412607444964</v>
      </c>
      <c r="AL18" s="141">
        <f>IFERROR('3a DTC_Other'!AL18+'2d Nil levelisation allowance'!AL18,"-")</f>
        <v>243.14991079546135</v>
      </c>
      <c r="AM18" s="141">
        <f>IFERROR('3a DTC_Other'!AM18+'2d Nil levelisation allowance'!AM18,"-")</f>
        <v>246.85339325357486</v>
      </c>
      <c r="AN18" s="141">
        <f>IFERROR('3a DTC_Other'!AN18+'2d Nil levelisation allowance'!AN18,"-")</f>
        <v>246.04067805380353</v>
      </c>
      <c r="AO18" s="141" t="str">
        <f>IFERROR('3a DTC_Other'!AO18+'2d Nil levelisation allowance'!AO18,"-")</f>
        <v>-</v>
      </c>
      <c r="AP18" s="141" t="str">
        <f>IFERROR('3a DTC_Other'!AP18+'2d Nil levelisation allowance'!AP18,"-")</f>
        <v>-</v>
      </c>
      <c r="AQ18" s="141" t="str">
        <f>IFERROR('3a DTC_Other'!AQ18+'2d Nil levelisation allowance'!AQ18,"-")</f>
        <v>-</v>
      </c>
      <c r="AR18" s="141" t="str">
        <f>IFERROR('3a DTC_Other'!AR18+'2d Nil levelisation allowance'!AR18,"-")</f>
        <v>-</v>
      </c>
      <c r="AS18" s="141" t="str">
        <f>IFERROR('3a DTC_Other'!AS18+'2d Nil levelisation allowance'!AS18,"-")</f>
        <v>-</v>
      </c>
      <c r="AT18" s="141" t="str">
        <f>IFERROR('3a DTC_Other'!AT18+'2d Nil levelisation allowance'!AT18,"-")</f>
        <v>-</v>
      </c>
      <c r="AU18" s="141" t="str">
        <f>IFERROR('3a DTC_Other'!AU18+'2d Nil levelisation allowance'!AU18,"-")</f>
        <v>-</v>
      </c>
      <c r="AV18" s="141" t="str">
        <f>IFERROR('3a DTC_Other'!AV18+'2d Nil levelisation allowance'!AV18,"-")</f>
        <v>-</v>
      </c>
      <c r="AW18" s="141" t="str">
        <f>IFERROR('3a DTC_Other'!AW18+'2d Nil levelisation allowance'!AW18,"-")</f>
        <v>-</v>
      </c>
      <c r="AX18" s="141" t="str">
        <f>IFERROR('3a DTC_Other'!AX18+'2d Nil levelisation allowance'!AX18,"-")</f>
        <v>-</v>
      </c>
      <c r="AY18" s="141" t="str">
        <f>IFERROR('3a DTC_Other'!AY18+'2d Nil levelisation allowance'!AY18,"-")</f>
        <v>-</v>
      </c>
      <c r="AZ18" s="141" t="str">
        <f>IFERROR('3a DTC_Other'!AZ18+'2d Nil levelisation allowance'!AZ18,"-")</f>
        <v>-</v>
      </c>
      <c r="BA18" s="141" t="str">
        <f>IFERROR('3a DTC_Other'!BA18+'2d Nil levelisation allowance'!BA18,"-")</f>
        <v>-</v>
      </c>
      <c r="BB18" s="141" t="str">
        <f>IFERROR('3a DTC_Other'!BB18+'2d Nil levelisation allowance'!BB18,"-")</f>
        <v>-</v>
      </c>
      <c r="BC18" s="141" t="str">
        <f>IFERROR('3a DTC_Other'!BC18+'2d Nil levelisation allowance'!BC18,"-")</f>
        <v>-</v>
      </c>
      <c r="BD18" s="141" t="str">
        <f>IFERROR('3a DTC_Other'!BD18+'2d Nil levelisation allowance'!BD18,"-")</f>
        <v>-</v>
      </c>
      <c r="BE18" s="141" t="str">
        <f>IFERROR('3a DTC_Other'!BE18+'2d Nil levelisation allowance'!BE18,"-")</f>
        <v>-</v>
      </c>
      <c r="BF18" s="141" t="str">
        <f>IFERROR('3a DTC_Other'!BF18+'2d Nil levelisation allowance'!BF18,"-")</f>
        <v>-</v>
      </c>
    </row>
    <row r="19" spans="1:58">
      <c r="A19" s="227" t="s">
        <v>313</v>
      </c>
      <c r="B19" s="282"/>
      <c r="C19" s="285"/>
      <c r="D19" s="285"/>
      <c r="E19" s="285"/>
      <c r="F19" s="64" t="s">
        <v>105</v>
      </c>
      <c r="G19" s="65"/>
      <c r="H19" s="38"/>
      <c r="I19" s="136"/>
      <c r="J19" s="136"/>
      <c r="K19" s="136"/>
      <c r="L19" s="136"/>
      <c r="M19" s="136"/>
      <c r="N19" s="136"/>
      <c r="O19" s="136"/>
      <c r="P19" s="136"/>
      <c r="Q19" s="38"/>
      <c r="R19" s="141">
        <v>77.83</v>
      </c>
      <c r="S19" s="141">
        <v>79.709999999999994</v>
      </c>
      <c r="T19" s="141">
        <v>80.040000000000006</v>
      </c>
      <c r="U19" s="141">
        <v>82.44</v>
      </c>
      <c r="V19" s="141">
        <v>82.44</v>
      </c>
      <c r="W19" s="141">
        <v>81.05</v>
      </c>
      <c r="X19" s="141">
        <v>81.02</v>
      </c>
      <c r="Y19" s="141">
        <v>111.73</v>
      </c>
      <c r="Z19" s="141">
        <v>115.26</v>
      </c>
      <c r="AA19" s="141">
        <v>115.26</v>
      </c>
      <c r="AB19" s="141">
        <v>132.72999999999999</v>
      </c>
      <c r="AC19" s="141">
        <v>132.72999999999999</v>
      </c>
      <c r="AD19" s="141">
        <v>133.88999999999999</v>
      </c>
      <c r="AE19" s="141">
        <v>133.84</v>
      </c>
      <c r="AF19" s="141">
        <f>IFERROR('3a DTC_Other'!AF19+'2d Nil levelisation allowance'!AF19,"-")</f>
        <v>141.78779821751604</v>
      </c>
      <c r="AG19" s="141">
        <f>IFERROR('3a DTC_Other'!AG19+'2d Nil levelisation allowance'!AG19,"-")</f>
        <v>141.79682409022777</v>
      </c>
      <c r="AH19" s="141">
        <f>IFERROR('3a DTC_Other'!AH19+'2d Nil levelisation allowance'!AH19,"-")</f>
        <v>144.57482031444655</v>
      </c>
      <c r="AI19" s="141">
        <f>IFERROR('3a DTC_Other'!AI19+'2d Nil levelisation allowance'!AI19,"-")</f>
        <v>144.49436747044786</v>
      </c>
      <c r="AJ19" s="141">
        <f>IFERROR('3a DTC_Other'!AJ19+'2d Nil levelisation allowance'!AJ19,"-")</f>
        <v>160.58967592180105</v>
      </c>
      <c r="AK19" s="141">
        <f>IFERROR('3a DTC_Other'!AK19+'2d Nil levelisation allowance'!AK19,"-")</f>
        <v>152.10690282054654</v>
      </c>
      <c r="AL19" s="141">
        <f>IFERROR('3a DTC_Other'!AL19+'2d Nil levelisation allowance'!AL19,"-")</f>
        <v>160.0960806995229</v>
      </c>
      <c r="AM19" s="141">
        <f>IFERROR('3a DTC_Other'!AM19+'2d Nil levelisation allowance'!AM19,"-")</f>
        <v>163.75894686110621</v>
      </c>
      <c r="AN19" s="141">
        <f>IFERROR('3a DTC_Other'!AN19+'2d Nil levelisation allowance'!AN19,"-")</f>
        <v>155.84561934260833</v>
      </c>
      <c r="AO19" s="141" t="str">
        <f>IFERROR('3a DTC_Other'!AO19+'2d Nil levelisation allowance'!AO19,"-")</f>
        <v>-</v>
      </c>
      <c r="AP19" s="141" t="str">
        <f>IFERROR('3a DTC_Other'!AP19+'2d Nil levelisation allowance'!AP19,"-")</f>
        <v>-</v>
      </c>
      <c r="AQ19" s="141" t="str">
        <f>IFERROR('3a DTC_Other'!AQ19+'2d Nil levelisation allowance'!AQ19,"-")</f>
        <v>-</v>
      </c>
      <c r="AR19" s="141" t="str">
        <f>IFERROR('3a DTC_Other'!AR19+'2d Nil levelisation allowance'!AR19,"-")</f>
        <v>-</v>
      </c>
      <c r="AS19" s="141" t="str">
        <f>IFERROR('3a DTC_Other'!AS19+'2d Nil levelisation allowance'!AS19,"-")</f>
        <v>-</v>
      </c>
      <c r="AT19" s="141" t="str">
        <f>IFERROR('3a DTC_Other'!AT19+'2d Nil levelisation allowance'!AT19,"-")</f>
        <v>-</v>
      </c>
      <c r="AU19" s="141" t="str">
        <f>IFERROR('3a DTC_Other'!AU19+'2d Nil levelisation allowance'!AU19,"-")</f>
        <v>-</v>
      </c>
      <c r="AV19" s="141" t="str">
        <f>IFERROR('3a DTC_Other'!AV19+'2d Nil levelisation allowance'!AV19,"-")</f>
        <v>-</v>
      </c>
      <c r="AW19" s="141" t="str">
        <f>IFERROR('3a DTC_Other'!AW19+'2d Nil levelisation allowance'!AW19,"-")</f>
        <v>-</v>
      </c>
      <c r="AX19" s="141" t="str">
        <f>IFERROR('3a DTC_Other'!AX19+'2d Nil levelisation allowance'!AX19,"-")</f>
        <v>-</v>
      </c>
      <c r="AY19" s="141" t="str">
        <f>IFERROR('3a DTC_Other'!AY19+'2d Nil levelisation allowance'!AY19,"-")</f>
        <v>-</v>
      </c>
      <c r="AZ19" s="141" t="str">
        <f>IFERROR('3a DTC_Other'!AZ19+'2d Nil levelisation allowance'!AZ19,"-")</f>
        <v>-</v>
      </c>
      <c r="BA19" s="141" t="str">
        <f>IFERROR('3a DTC_Other'!BA19+'2d Nil levelisation allowance'!BA19,"-")</f>
        <v>-</v>
      </c>
      <c r="BB19" s="141" t="str">
        <f>IFERROR('3a DTC_Other'!BB19+'2d Nil levelisation allowance'!BB19,"-")</f>
        <v>-</v>
      </c>
      <c r="BC19" s="141" t="str">
        <f>IFERROR('3a DTC_Other'!BC19+'2d Nil levelisation allowance'!BC19,"-")</f>
        <v>-</v>
      </c>
      <c r="BD19" s="141" t="str">
        <f>IFERROR('3a DTC_Other'!BD19+'2d Nil levelisation allowance'!BD19,"-")</f>
        <v>-</v>
      </c>
      <c r="BE19" s="141" t="str">
        <f>IFERROR('3a DTC_Other'!BE19+'2d Nil levelisation allowance'!BE19,"-")</f>
        <v>-</v>
      </c>
      <c r="BF19" s="141" t="str">
        <f>IFERROR('3a DTC_Other'!BF19+'2d Nil levelisation allowance'!BF19,"-")</f>
        <v>-</v>
      </c>
    </row>
    <row r="20" spans="1:58">
      <c r="A20" s="227" t="s">
        <v>314</v>
      </c>
      <c r="B20" s="282"/>
      <c r="C20" s="285"/>
      <c r="D20" s="285"/>
      <c r="E20" s="285"/>
      <c r="F20" s="64" t="s">
        <v>106</v>
      </c>
      <c r="G20" s="65"/>
      <c r="H20" s="38"/>
      <c r="I20" s="136"/>
      <c r="J20" s="136"/>
      <c r="K20" s="136"/>
      <c r="L20" s="136"/>
      <c r="M20" s="136"/>
      <c r="N20" s="136"/>
      <c r="O20" s="136"/>
      <c r="P20" s="136"/>
      <c r="Q20" s="38"/>
      <c r="R20" s="141">
        <v>78.58</v>
      </c>
      <c r="S20" s="141">
        <v>81.84</v>
      </c>
      <c r="T20" s="141">
        <v>82.17</v>
      </c>
      <c r="U20" s="141">
        <v>85.17</v>
      </c>
      <c r="V20" s="141">
        <v>85.17</v>
      </c>
      <c r="W20" s="141">
        <v>83.6</v>
      </c>
      <c r="X20" s="141">
        <v>83.56</v>
      </c>
      <c r="Y20" s="141">
        <v>144.82</v>
      </c>
      <c r="Z20" s="141">
        <v>148.36000000000001</v>
      </c>
      <c r="AA20" s="141">
        <v>148.36000000000001</v>
      </c>
      <c r="AB20" s="141">
        <v>164.11</v>
      </c>
      <c r="AC20" s="141">
        <v>164.11</v>
      </c>
      <c r="AD20" s="141">
        <v>165.4</v>
      </c>
      <c r="AE20" s="141">
        <v>165.33</v>
      </c>
      <c r="AF20" s="141">
        <f>IFERROR('3a DTC_Other'!AF20+'2d Nil levelisation allowance'!AF20,"-")</f>
        <v>197.80425913307096</v>
      </c>
      <c r="AG20" s="141">
        <f>IFERROR('3a DTC_Other'!AG20+'2d Nil levelisation allowance'!AG20,"-")</f>
        <v>197.90368374626183</v>
      </c>
      <c r="AH20" s="141">
        <f>IFERROR('3a DTC_Other'!AH20+'2d Nil levelisation allowance'!AH20,"-")</f>
        <v>201.0647564671294</v>
      </c>
      <c r="AI20" s="141">
        <f>IFERROR('3a DTC_Other'!AI20+'2d Nil levelisation allowance'!AI20,"-")</f>
        <v>201.02865267024075</v>
      </c>
      <c r="AJ20" s="141">
        <f>IFERROR('3a DTC_Other'!AJ20+'2d Nil levelisation allowance'!AJ20,"-")</f>
        <v>166.94877202064106</v>
      </c>
      <c r="AK20" s="141">
        <f>IFERROR('3a DTC_Other'!AK20+'2d Nil levelisation allowance'!AK20,"-")</f>
        <v>157.41043891192254</v>
      </c>
      <c r="AL20" s="141">
        <f>IFERROR('3a DTC_Other'!AL20+'2d Nil levelisation allowance'!AL20,"-")</f>
        <v>165.44669373977572</v>
      </c>
      <c r="AM20" s="141">
        <f>IFERROR('3a DTC_Other'!AM20+'2d Nil levelisation allowance'!AM20,"-")</f>
        <v>169.15828327272976</v>
      </c>
      <c r="AN20" s="141">
        <f>IFERROR('3a DTC_Other'!AN20+'2d Nil levelisation allowance'!AN20,"-")</f>
        <v>189.27068121494031</v>
      </c>
      <c r="AO20" s="141" t="str">
        <f>IFERROR('3a DTC_Other'!AO20+'2d Nil levelisation allowance'!AO20,"-")</f>
        <v>-</v>
      </c>
      <c r="AP20" s="141" t="str">
        <f>IFERROR('3a DTC_Other'!AP20+'2d Nil levelisation allowance'!AP20,"-")</f>
        <v>-</v>
      </c>
      <c r="AQ20" s="141" t="str">
        <f>IFERROR('3a DTC_Other'!AQ20+'2d Nil levelisation allowance'!AQ20,"-")</f>
        <v>-</v>
      </c>
      <c r="AR20" s="141" t="str">
        <f>IFERROR('3a DTC_Other'!AR20+'2d Nil levelisation allowance'!AR20,"-")</f>
        <v>-</v>
      </c>
      <c r="AS20" s="141" t="str">
        <f>IFERROR('3a DTC_Other'!AS20+'2d Nil levelisation allowance'!AS20,"-")</f>
        <v>-</v>
      </c>
      <c r="AT20" s="141" t="str">
        <f>IFERROR('3a DTC_Other'!AT20+'2d Nil levelisation allowance'!AT20,"-")</f>
        <v>-</v>
      </c>
      <c r="AU20" s="141" t="str">
        <f>IFERROR('3a DTC_Other'!AU20+'2d Nil levelisation allowance'!AU20,"-")</f>
        <v>-</v>
      </c>
      <c r="AV20" s="141" t="str">
        <f>IFERROR('3a DTC_Other'!AV20+'2d Nil levelisation allowance'!AV20,"-")</f>
        <v>-</v>
      </c>
      <c r="AW20" s="141" t="str">
        <f>IFERROR('3a DTC_Other'!AW20+'2d Nil levelisation allowance'!AW20,"-")</f>
        <v>-</v>
      </c>
      <c r="AX20" s="141" t="str">
        <f>IFERROR('3a DTC_Other'!AX20+'2d Nil levelisation allowance'!AX20,"-")</f>
        <v>-</v>
      </c>
      <c r="AY20" s="141" t="str">
        <f>IFERROR('3a DTC_Other'!AY20+'2d Nil levelisation allowance'!AY20,"-")</f>
        <v>-</v>
      </c>
      <c r="AZ20" s="141" t="str">
        <f>IFERROR('3a DTC_Other'!AZ20+'2d Nil levelisation allowance'!AZ20,"-")</f>
        <v>-</v>
      </c>
      <c r="BA20" s="141" t="str">
        <f>IFERROR('3a DTC_Other'!BA20+'2d Nil levelisation allowance'!BA20,"-")</f>
        <v>-</v>
      </c>
      <c r="BB20" s="141" t="str">
        <f>IFERROR('3a DTC_Other'!BB20+'2d Nil levelisation allowance'!BB20,"-")</f>
        <v>-</v>
      </c>
      <c r="BC20" s="141" t="str">
        <f>IFERROR('3a DTC_Other'!BC20+'2d Nil levelisation allowance'!BC20,"-")</f>
        <v>-</v>
      </c>
      <c r="BD20" s="141" t="str">
        <f>IFERROR('3a DTC_Other'!BD20+'2d Nil levelisation allowance'!BD20,"-")</f>
        <v>-</v>
      </c>
      <c r="BE20" s="141" t="str">
        <f>IFERROR('3a DTC_Other'!BE20+'2d Nil levelisation allowance'!BE20,"-")</f>
        <v>-</v>
      </c>
      <c r="BF20" s="141" t="str">
        <f>IFERROR('3a DTC_Other'!BF20+'2d Nil levelisation allowance'!BF20,"-")</f>
        <v>-</v>
      </c>
    </row>
    <row r="21" spans="1:58">
      <c r="A21" s="227" t="s">
        <v>315</v>
      </c>
      <c r="B21" s="282"/>
      <c r="C21" s="285"/>
      <c r="D21" s="285"/>
      <c r="E21" s="285"/>
      <c r="F21" s="64" t="s">
        <v>107</v>
      </c>
      <c r="G21" s="65"/>
      <c r="H21" s="38"/>
      <c r="I21" s="136"/>
      <c r="J21" s="136"/>
      <c r="K21" s="136"/>
      <c r="L21" s="136"/>
      <c r="M21" s="136"/>
      <c r="N21" s="136"/>
      <c r="O21" s="136"/>
      <c r="P21" s="136"/>
      <c r="Q21" s="38"/>
      <c r="R21" s="141">
        <v>78.58</v>
      </c>
      <c r="S21" s="141">
        <v>82.66</v>
      </c>
      <c r="T21" s="141">
        <v>83</v>
      </c>
      <c r="U21" s="141">
        <v>85.17</v>
      </c>
      <c r="V21" s="141">
        <v>85.17</v>
      </c>
      <c r="W21" s="141">
        <v>83.52</v>
      </c>
      <c r="X21" s="141">
        <v>83.49</v>
      </c>
      <c r="Y21" s="141">
        <v>131.81</v>
      </c>
      <c r="Z21" s="141">
        <v>135.35</v>
      </c>
      <c r="AA21" s="141">
        <v>135.35</v>
      </c>
      <c r="AB21" s="141">
        <v>151.76</v>
      </c>
      <c r="AC21" s="141">
        <v>151.76</v>
      </c>
      <c r="AD21" s="141">
        <v>153.02000000000001</v>
      </c>
      <c r="AE21" s="141">
        <v>152.96</v>
      </c>
      <c r="AF21" s="141">
        <f>IFERROR('3a DTC_Other'!AF21+'2d Nil levelisation allowance'!AF21,"-")</f>
        <v>173.52228031693431</v>
      </c>
      <c r="AG21" s="141">
        <f>IFERROR('3a DTC_Other'!AG21+'2d Nil levelisation allowance'!AG21,"-")</f>
        <v>173.5913618767336</v>
      </c>
      <c r="AH21" s="141">
        <f>IFERROR('3a DTC_Other'!AH21+'2d Nil levelisation allowance'!AH21,"-")</f>
        <v>176.74006001480308</v>
      </c>
      <c r="AI21" s="141">
        <f>IFERROR('3a DTC_Other'!AI21+'2d Nil levelisation allowance'!AI21,"-")</f>
        <v>176.71618923836016</v>
      </c>
      <c r="AJ21" s="141">
        <f>IFERROR('3a DTC_Other'!AJ21+'2d Nil levelisation allowance'!AJ21,"-")</f>
        <v>169.09858753260033</v>
      </c>
      <c r="AK21" s="141">
        <f>IFERROR('3a DTC_Other'!AK21+'2d Nil levelisation allowance'!AK21,"-")</f>
        <v>159.68298001455707</v>
      </c>
      <c r="AL21" s="141">
        <f>IFERROR('3a DTC_Other'!AL21+'2d Nil levelisation allowance'!AL21,"-")</f>
        <v>167.73218321356475</v>
      </c>
      <c r="AM21" s="141">
        <f>IFERROR('3a DTC_Other'!AM21+'2d Nil levelisation allowance'!AM21,"-")</f>
        <v>171.47605046664222</v>
      </c>
      <c r="AN21" s="141">
        <f>IFERROR('3a DTC_Other'!AN21+'2d Nil levelisation allowance'!AN21,"-")</f>
        <v>187.52940594790351</v>
      </c>
      <c r="AO21" s="141" t="str">
        <f>IFERROR('3a DTC_Other'!AO21+'2d Nil levelisation allowance'!AO21,"-")</f>
        <v>-</v>
      </c>
      <c r="AP21" s="141" t="str">
        <f>IFERROR('3a DTC_Other'!AP21+'2d Nil levelisation allowance'!AP21,"-")</f>
        <v>-</v>
      </c>
      <c r="AQ21" s="141" t="str">
        <f>IFERROR('3a DTC_Other'!AQ21+'2d Nil levelisation allowance'!AQ21,"-")</f>
        <v>-</v>
      </c>
      <c r="AR21" s="141" t="str">
        <f>IFERROR('3a DTC_Other'!AR21+'2d Nil levelisation allowance'!AR21,"-")</f>
        <v>-</v>
      </c>
      <c r="AS21" s="141" t="str">
        <f>IFERROR('3a DTC_Other'!AS21+'2d Nil levelisation allowance'!AS21,"-")</f>
        <v>-</v>
      </c>
      <c r="AT21" s="141" t="str">
        <f>IFERROR('3a DTC_Other'!AT21+'2d Nil levelisation allowance'!AT21,"-")</f>
        <v>-</v>
      </c>
      <c r="AU21" s="141" t="str">
        <f>IFERROR('3a DTC_Other'!AU21+'2d Nil levelisation allowance'!AU21,"-")</f>
        <v>-</v>
      </c>
      <c r="AV21" s="141" t="str">
        <f>IFERROR('3a DTC_Other'!AV21+'2d Nil levelisation allowance'!AV21,"-")</f>
        <v>-</v>
      </c>
      <c r="AW21" s="141" t="str">
        <f>IFERROR('3a DTC_Other'!AW21+'2d Nil levelisation allowance'!AW21,"-")</f>
        <v>-</v>
      </c>
      <c r="AX21" s="141" t="str">
        <f>IFERROR('3a DTC_Other'!AX21+'2d Nil levelisation allowance'!AX21,"-")</f>
        <v>-</v>
      </c>
      <c r="AY21" s="141" t="str">
        <f>IFERROR('3a DTC_Other'!AY21+'2d Nil levelisation allowance'!AY21,"-")</f>
        <v>-</v>
      </c>
      <c r="AZ21" s="141" t="str">
        <f>IFERROR('3a DTC_Other'!AZ21+'2d Nil levelisation allowance'!AZ21,"-")</f>
        <v>-</v>
      </c>
      <c r="BA21" s="141" t="str">
        <f>IFERROR('3a DTC_Other'!BA21+'2d Nil levelisation allowance'!BA21,"-")</f>
        <v>-</v>
      </c>
      <c r="BB21" s="141" t="str">
        <f>IFERROR('3a DTC_Other'!BB21+'2d Nil levelisation allowance'!BB21,"-")</f>
        <v>-</v>
      </c>
      <c r="BC21" s="141" t="str">
        <f>IFERROR('3a DTC_Other'!BC21+'2d Nil levelisation allowance'!BC21,"-")</f>
        <v>-</v>
      </c>
      <c r="BD21" s="141" t="str">
        <f>IFERROR('3a DTC_Other'!BD21+'2d Nil levelisation allowance'!BD21,"-")</f>
        <v>-</v>
      </c>
      <c r="BE21" s="141" t="str">
        <f>IFERROR('3a DTC_Other'!BE21+'2d Nil levelisation allowance'!BE21,"-")</f>
        <v>-</v>
      </c>
      <c r="BF21" s="141" t="str">
        <f>IFERROR('3a DTC_Other'!BF21+'2d Nil levelisation allowance'!BF21,"-")</f>
        <v>-</v>
      </c>
    </row>
    <row r="22" spans="1:58">
      <c r="A22" s="227" t="s">
        <v>316</v>
      </c>
      <c r="B22" s="282"/>
      <c r="C22" s="285"/>
      <c r="D22" s="285"/>
      <c r="E22" s="285"/>
      <c r="F22" s="64" t="s">
        <v>108</v>
      </c>
      <c r="G22" s="65"/>
      <c r="H22" s="38"/>
      <c r="I22" s="136"/>
      <c r="J22" s="136"/>
      <c r="K22" s="136"/>
      <c r="L22" s="136"/>
      <c r="M22" s="136"/>
      <c r="N22" s="136"/>
      <c r="O22" s="136"/>
      <c r="P22" s="136"/>
      <c r="Q22" s="38"/>
      <c r="R22" s="141">
        <v>74.39</v>
      </c>
      <c r="S22" s="141">
        <v>76.08</v>
      </c>
      <c r="T22" s="141">
        <v>76.41</v>
      </c>
      <c r="U22" s="141">
        <v>79.599999999999994</v>
      </c>
      <c r="V22" s="141">
        <v>79.599999999999994</v>
      </c>
      <c r="W22" s="141">
        <v>82.66</v>
      </c>
      <c r="X22" s="141">
        <v>82.63</v>
      </c>
      <c r="Y22" s="141">
        <v>155.56</v>
      </c>
      <c r="Z22" s="141">
        <v>159.1</v>
      </c>
      <c r="AA22" s="141">
        <v>159.1</v>
      </c>
      <c r="AB22" s="141">
        <v>174.88</v>
      </c>
      <c r="AC22" s="141">
        <v>174.88</v>
      </c>
      <c r="AD22" s="141">
        <v>176.27</v>
      </c>
      <c r="AE22" s="141">
        <v>176.2</v>
      </c>
      <c r="AF22" s="141">
        <f>IFERROR('3a DTC_Other'!AF22+'2d Nil levelisation allowance'!AF22,"-")</f>
        <v>194.66765058416283</v>
      </c>
      <c r="AG22" s="141">
        <f>IFERROR('3a DTC_Other'!AG22+'2d Nil levelisation allowance'!AG22,"-")</f>
        <v>194.72525957691278</v>
      </c>
      <c r="AH22" s="141">
        <f>IFERROR('3a DTC_Other'!AH22+'2d Nil levelisation allowance'!AH22,"-")</f>
        <v>197.80156401319226</v>
      </c>
      <c r="AI22" s="141">
        <f>IFERROR('3a DTC_Other'!AI22+'2d Nil levelisation allowance'!AI22,"-")</f>
        <v>197.76258260846177</v>
      </c>
      <c r="AJ22" s="141">
        <f>IFERROR('3a DTC_Other'!AJ22+'2d Nil levelisation allowance'!AJ22,"-")</f>
        <v>171.67147967442475</v>
      </c>
      <c r="AK22" s="141">
        <f>IFERROR('3a DTC_Other'!AK22+'2d Nil levelisation allowance'!AK22,"-")</f>
        <v>162.59623902690853</v>
      </c>
      <c r="AL22" s="141">
        <f>IFERROR('3a DTC_Other'!AL22+'2d Nil levelisation allowance'!AL22,"-")</f>
        <v>170.63293902639222</v>
      </c>
      <c r="AM22" s="141">
        <f>IFERROR('3a DTC_Other'!AM22+'2d Nil levelisation allowance'!AM22,"-")</f>
        <v>174.40497811762393</v>
      </c>
      <c r="AN22" s="141">
        <f>IFERROR('3a DTC_Other'!AN22+'2d Nil levelisation allowance'!AN22,"-")</f>
        <v>186.35332206623883</v>
      </c>
      <c r="AO22" s="141" t="str">
        <f>IFERROR('3a DTC_Other'!AO22+'2d Nil levelisation allowance'!AO22,"-")</f>
        <v>-</v>
      </c>
      <c r="AP22" s="141" t="str">
        <f>IFERROR('3a DTC_Other'!AP22+'2d Nil levelisation allowance'!AP22,"-")</f>
        <v>-</v>
      </c>
      <c r="AQ22" s="141" t="str">
        <f>IFERROR('3a DTC_Other'!AQ22+'2d Nil levelisation allowance'!AQ22,"-")</f>
        <v>-</v>
      </c>
      <c r="AR22" s="141" t="str">
        <f>IFERROR('3a DTC_Other'!AR22+'2d Nil levelisation allowance'!AR22,"-")</f>
        <v>-</v>
      </c>
      <c r="AS22" s="141" t="str">
        <f>IFERROR('3a DTC_Other'!AS22+'2d Nil levelisation allowance'!AS22,"-")</f>
        <v>-</v>
      </c>
      <c r="AT22" s="141" t="str">
        <f>IFERROR('3a DTC_Other'!AT22+'2d Nil levelisation allowance'!AT22,"-")</f>
        <v>-</v>
      </c>
      <c r="AU22" s="141" t="str">
        <f>IFERROR('3a DTC_Other'!AU22+'2d Nil levelisation allowance'!AU22,"-")</f>
        <v>-</v>
      </c>
      <c r="AV22" s="141" t="str">
        <f>IFERROR('3a DTC_Other'!AV22+'2d Nil levelisation allowance'!AV22,"-")</f>
        <v>-</v>
      </c>
      <c r="AW22" s="141" t="str">
        <f>IFERROR('3a DTC_Other'!AW22+'2d Nil levelisation allowance'!AW22,"-")</f>
        <v>-</v>
      </c>
      <c r="AX22" s="141" t="str">
        <f>IFERROR('3a DTC_Other'!AX22+'2d Nil levelisation allowance'!AX22,"-")</f>
        <v>-</v>
      </c>
      <c r="AY22" s="141" t="str">
        <f>IFERROR('3a DTC_Other'!AY22+'2d Nil levelisation allowance'!AY22,"-")</f>
        <v>-</v>
      </c>
      <c r="AZ22" s="141" t="str">
        <f>IFERROR('3a DTC_Other'!AZ22+'2d Nil levelisation allowance'!AZ22,"-")</f>
        <v>-</v>
      </c>
      <c r="BA22" s="141" t="str">
        <f>IFERROR('3a DTC_Other'!BA22+'2d Nil levelisation allowance'!BA22,"-")</f>
        <v>-</v>
      </c>
      <c r="BB22" s="141" t="str">
        <f>IFERROR('3a DTC_Other'!BB22+'2d Nil levelisation allowance'!BB22,"-")</f>
        <v>-</v>
      </c>
      <c r="BC22" s="141" t="str">
        <f>IFERROR('3a DTC_Other'!BC22+'2d Nil levelisation allowance'!BC22,"-")</f>
        <v>-</v>
      </c>
      <c r="BD22" s="141" t="str">
        <f>IFERROR('3a DTC_Other'!BD22+'2d Nil levelisation allowance'!BD22,"-")</f>
        <v>-</v>
      </c>
      <c r="BE22" s="141" t="str">
        <f>IFERROR('3a DTC_Other'!BE22+'2d Nil levelisation allowance'!BE22,"-")</f>
        <v>-</v>
      </c>
      <c r="BF22" s="141" t="str">
        <f>IFERROR('3a DTC_Other'!BF22+'2d Nil levelisation allowance'!BF22,"-")</f>
        <v>-</v>
      </c>
    </row>
    <row r="23" spans="1:58">
      <c r="A23" s="227" t="s">
        <v>317</v>
      </c>
      <c r="B23" s="282"/>
      <c r="C23" s="285"/>
      <c r="D23" s="285"/>
      <c r="E23" s="285"/>
      <c r="F23" s="64" t="s">
        <v>109</v>
      </c>
      <c r="G23" s="65"/>
      <c r="H23" s="38"/>
      <c r="I23" s="136"/>
      <c r="J23" s="136"/>
      <c r="K23" s="136"/>
      <c r="L23" s="136"/>
      <c r="M23" s="136"/>
      <c r="N23" s="136"/>
      <c r="O23" s="136"/>
      <c r="P23" s="136"/>
      <c r="Q23" s="38"/>
      <c r="R23" s="141">
        <v>78.06</v>
      </c>
      <c r="S23" s="141">
        <v>80.23</v>
      </c>
      <c r="T23" s="141">
        <v>80.569999999999993</v>
      </c>
      <c r="U23" s="141">
        <v>84.65</v>
      </c>
      <c r="V23" s="141">
        <v>84.65</v>
      </c>
      <c r="W23" s="141">
        <v>87.26</v>
      </c>
      <c r="X23" s="141">
        <v>87.23</v>
      </c>
      <c r="Y23" s="141">
        <v>167.3</v>
      </c>
      <c r="Z23" s="141">
        <v>170.84</v>
      </c>
      <c r="AA23" s="141">
        <v>170.84</v>
      </c>
      <c r="AB23" s="141">
        <v>187.59</v>
      </c>
      <c r="AC23" s="141">
        <v>187.59</v>
      </c>
      <c r="AD23" s="141">
        <v>189.02</v>
      </c>
      <c r="AE23" s="141">
        <v>188.95</v>
      </c>
      <c r="AF23" s="141">
        <f>IFERROR('3a DTC_Other'!AF23+'2d Nil levelisation allowance'!AF23,"-")</f>
        <v>218.04558589005364</v>
      </c>
      <c r="AG23" s="141">
        <f>IFERROR('3a DTC_Other'!AG23+'2d Nil levelisation allowance'!AG23,"-")</f>
        <v>218.11508165669289</v>
      </c>
      <c r="AH23" s="141">
        <f>IFERROR('3a DTC_Other'!AH23+'2d Nil levelisation allowance'!AH23,"-")</f>
        <v>221.14112438380533</v>
      </c>
      <c r="AI23" s="141">
        <f>IFERROR('3a DTC_Other'!AI23+'2d Nil levelisation allowance'!AI23,"-")</f>
        <v>221.09709056667839</v>
      </c>
      <c r="AJ23" s="141">
        <f>IFERROR('3a DTC_Other'!AJ23+'2d Nil levelisation allowance'!AJ23,"-")</f>
        <v>184.71073162840773</v>
      </c>
      <c r="AK23" s="141">
        <f>IFERROR('3a DTC_Other'!AK23+'2d Nil levelisation allowance'!AK23,"-")</f>
        <v>176.22361546444719</v>
      </c>
      <c r="AL23" s="141">
        <f>IFERROR('3a DTC_Other'!AL23+'2d Nil levelisation allowance'!AL23,"-")</f>
        <v>184.24402412547062</v>
      </c>
      <c r="AM23" s="141">
        <f>IFERROR('3a DTC_Other'!AM23+'2d Nil levelisation allowance'!AM23,"-")</f>
        <v>188.00367703315618</v>
      </c>
      <c r="AN23" s="141">
        <f>IFERROR('3a DTC_Other'!AN23+'2d Nil levelisation allowance'!AN23,"-")</f>
        <v>207.61388581400956</v>
      </c>
      <c r="AO23" s="141" t="str">
        <f>IFERROR('3a DTC_Other'!AO23+'2d Nil levelisation allowance'!AO23,"-")</f>
        <v>-</v>
      </c>
      <c r="AP23" s="141" t="str">
        <f>IFERROR('3a DTC_Other'!AP23+'2d Nil levelisation allowance'!AP23,"-")</f>
        <v>-</v>
      </c>
      <c r="AQ23" s="141" t="str">
        <f>IFERROR('3a DTC_Other'!AQ23+'2d Nil levelisation allowance'!AQ23,"-")</f>
        <v>-</v>
      </c>
      <c r="AR23" s="141" t="str">
        <f>IFERROR('3a DTC_Other'!AR23+'2d Nil levelisation allowance'!AR23,"-")</f>
        <v>-</v>
      </c>
      <c r="AS23" s="141" t="str">
        <f>IFERROR('3a DTC_Other'!AS23+'2d Nil levelisation allowance'!AS23,"-")</f>
        <v>-</v>
      </c>
      <c r="AT23" s="141" t="str">
        <f>IFERROR('3a DTC_Other'!AT23+'2d Nil levelisation allowance'!AT23,"-")</f>
        <v>-</v>
      </c>
      <c r="AU23" s="141" t="str">
        <f>IFERROR('3a DTC_Other'!AU23+'2d Nil levelisation allowance'!AU23,"-")</f>
        <v>-</v>
      </c>
      <c r="AV23" s="141" t="str">
        <f>IFERROR('3a DTC_Other'!AV23+'2d Nil levelisation allowance'!AV23,"-")</f>
        <v>-</v>
      </c>
      <c r="AW23" s="141" t="str">
        <f>IFERROR('3a DTC_Other'!AW23+'2d Nil levelisation allowance'!AW23,"-")</f>
        <v>-</v>
      </c>
      <c r="AX23" s="141" t="str">
        <f>IFERROR('3a DTC_Other'!AX23+'2d Nil levelisation allowance'!AX23,"-")</f>
        <v>-</v>
      </c>
      <c r="AY23" s="141" t="str">
        <f>IFERROR('3a DTC_Other'!AY23+'2d Nil levelisation allowance'!AY23,"-")</f>
        <v>-</v>
      </c>
      <c r="AZ23" s="141" t="str">
        <f>IFERROR('3a DTC_Other'!AZ23+'2d Nil levelisation allowance'!AZ23,"-")</f>
        <v>-</v>
      </c>
      <c r="BA23" s="141" t="str">
        <f>IFERROR('3a DTC_Other'!BA23+'2d Nil levelisation allowance'!BA23,"-")</f>
        <v>-</v>
      </c>
      <c r="BB23" s="141" t="str">
        <f>IFERROR('3a DTC_Other'!BB23+'2d Nil levelisation allowance'!BB23,"-")</f>
        <v>-</v>
      </c>
      <c r="BC23" s="141" t="str">
        <f>IFERROR('3a DTC_Other'!BC23+'2d Nil levelisation allowance'!BC23,"-")</f>
        <v>-</v>
      </c>
      <c r="BD23" s="141" t="str">
        <f>IFERROR('3a DTC_Other'!BD23+'2d Nil levelisation allowance'!BD23,"-")</f>
        <v>-</v>
      </c>
      <c r="BE23" s="141" t="str">
        <f>IFERROR('3a DTC_Other'!BE23+'2d Nil levelisation allowance'!BE23,"-")</f>
        <v>-</v>
      </c>
      <c r="BF23" s="141" t="str">
        <f>IFERROR('3a DTC_Other'!BF23+'2d Nil levelisation allowance'!BF23,"-")</f>
        <v>-</v>
      </c>
    </row>
    <row r="24" spans="1:58">
      <c r="A24" s="227" t="s">
        <v>318</v>
      </c>
      <c r="B24" s="282"/>
      <c r="C24" s="285"/>
      <c r="D24" s="285"/>
      <c r="E24" s="285"/>
      <c r="F24" s="64" t="s">
        <v>110</v>
      </c>
      <c r="G24" s="65"/>
      <c r="H24" s="38"/>
      <c r="I24" s="136"/>
      <c r="J24" s="136"/>
      <c r="K24" s="136"/>
      <c r="L24" s="136"/>
      <c r="M24" s="136"/>
      <c r="N24" s="136"/>
      <c r="O24" s="136"/>
      <c r="P24" s="136"/>
      <c r="Q24" s="38"/>
      <c r="R24" s="141">
        <v>81.650000000000006</v>
      </c>
      <c r="S24" s="141">
        <v>83.52</v>
      </c>
      <c r="T24" s="141">
        <v>83.86</v>
      </c>
      <c r="U24" s="141">
        <v>85.47</v>
      </c>
      <c r="V24" s="141">
        <v>85.47</v>
      </c>
      <c r="W24" s="141">
        <v>89.25</v>
      </c>
      <c r="X24" s="141">
        <v>89.21</v>
      </c>
      <c r="Y24" s="141">
        <v>179.46</v>
      </c>
      <c r="Z24" s="141">
        <v>183</v>
      </c>
      <c r="AA24" s="141">
        <v>183</v>
      </c>
      <c r="AB24" s="141">
        <v>202.59</v>
      </c>
      <c r="AC24" s="141">
        <v>202.59</v>
      </c>
      <c r="AD24" s="141">
        <v>204.04</v>
      </c>
      <c r="AE24" s="141">
        <v>203.97</v>
      </c>
      <c r="AF24" s="141">
        <f>IFERROR('3a DTC_Other'!AF24+'2d Nil levelisation allowance'!AF24,"-")</f>
        <v>233.54979372663192</v>
      </c>
      <c r="AG24" s="141">
        <f>IFERROR('3a DTC_Other'!AG24+'2d Nil levelisation allowance'!AG24,"-")</f>
        <v>233.65034451588696</v>
      </c>
      <c r="AH24" s="141">
        <f>IFERROR('3a DTC_Other'!AH24+'2d Nil levelisation allowance'!AH24,"-")</f>
        <v>236.80153666859829</v>
      </c>
      <c r="AI24" s="141">
        <f>IFERROR('3a DTC_Other'!AI24+'2d Nil levelisation allowance'!AI24,"-")</f>
        <v>236.75431367010975</v>
      </c>
      <c r="AJ24" s="141">
        <f>IFERROR('3a DTC_Other'!AJ24+'2d Nil levelisation allowance'!AJ24,"-")</f>
        <v>188.6355335990703</v>
      </c>
      <c r="AK24" s="141">
        <f>IFERROR('3a DTC_Other'!AK24+'2d Nil levelisation allowance'!AK24,"-")</f>
        <v>179.79440814177357</v>
      </c>
      <c r="AL24" s="141">
        <f>IFERROR('3a DTC_Other'!AL24+'2d Nil levelisation allowance'!AL24,"-")</f>
        <v>187.82734571002783</v>
      </c>
      <c r="AM24" s="141">
        <f>IFERROR('3a DTC_Other'!AM24+'2d Nil levelisation allowance'!AM24,"-")</f>
        <v>191.5621442161177</v>
      </c>
      <c r="AN24" s="141">
        <f>IFERROR('3a DTC_Other'!AN24+'2d Nil levelisation allowance'!AN24,"-")</f>
        <v>201.28002103976789</v>
      </c>
      <c r="AO24" s="141" t="str">
        <f>IFERROR('3a DTC_Other'!AO24+'2d Nil levelisation allowance'!AO24,"-")</f>
        <v>-</v>
      </c>
      <c r="AP24" s="141" t="str">
        <f>IFERROR('3a DTC_Other'!AP24+'2d Nil levelisation allowance'!AP24,"-")</f>
        <v>-</v>
      </c>
      <c r="AQ24" s="141" t="str">
        <f>IFERROR('3a DTC_Other'!AQ24+'2d Nil levelisation allowance'!AQ24,"-")</f>
        <v>-</v>
      </c>
      <c r="AR24" s="141" t="str">
        <f>IFERROR('3a DTC_Other'!AR24+'2d Nil levelisation allowance'!AR24,"-")</f>
        <v>-</v>
      </c>
      <c r="AS24" s="141" t="str">
        <f>IFERROR('3a DTC_Other'!AS24+'2d Nil levelisation allowance'!AS24,"-")</f>
        <v>-</v>
      </c>
      <c r="AT24" s="141" t="str">
        <f>IFERROR('3a DTC_Other'!AT24+'2d Nil levelisation allowance'!AT24,"-")</f>
        <v>-</v>
      </c>
      <c r="AU24" s="141" t="str">
        <f>IFERROR('3a DTC_Other'!AU24+'2d Nil levelisation allowance'!AU24,"-")</f>
        <v>-</v>
      </c>
      <c r="AV24" s="141" t="str">
        <f>IFERROR('3a DTC_Other'!AV24+'2d Nil levelisation allowance'!AV24,"-")</f>
        <v>-</v>
      </c>
      <c r="AW24" s="141" t="str">
        <f>IFERROR('3a DTC_Other'!AW24+'2d Nil levelisation allowance'!AW24,"-")</f>
        <v>-</v>
      </c>
      <c r="AX24" s="141" t="str">
        <f>IFERROR('3a DTC_Other'!AX24+'2d Nil levelisation allowance'!AX24,"-")</f>
        <v>-</v>
      </c>
      <c r="AY24" s="141" t="str">
        <f>IFERROR('3a DTC_Other'!AY24+'2d Nil levelisation allowance'!AY24,"-")</f>
        <v>-</v>
      </c>
      <c r="AZ24" s="141" t="str">
        <f>IFERROR('3a DTC_Other'!AZ24+'2d Nil levelisation allowance'!AZ24,"-")</f>
        <v>-</v>
      </c>
      <c r="BA24" s="141" t="str">
        <f>IFERROR('3a DTC_Other'!BA24+'2d Nil levelisation allowance'!BA24,"-")</f>
        <v>-</v>
      </c>
      <c r="BB24" s="141" t="str">
        <f>IFERROR('3a DTC_Other'!BB24+'2d Nil levelisation allowance'!BB24,"-")</f>
        <v>-</v>
      </c>
      <c r="BC24" s="141" t="str">
        <f>IFERROR('3a DTC_Other'!BC24+'2d Nil levelisation allowance'!BC24,"-")</f>
        <v>-</v>
      </c>
      <c r="BD24" s="141" t="str">
        <f>IFERROR('3a DTC_Other'!BD24+'2d Nil levelisation allowance'!BD24,"-")</f>
        <v>-</v>
      </c>
      <c r="BE24" s="141" t="str">
        <f>IFERROR('3a DTC_Other'!BE24+'2d Nil levelisation allowance'!BE24,"-")</f>
        <v>-</v>
      </c>
      <c r="BF24" s="141" t="str">
        <f>IFERROR('3a DTC_Other'!BF24+'2d Nil levelisation allowance'!BF24,"-")</f>
        <v>-</v>
      </c>
    </row>
    <row r="25" spans="1:58">
      <c r="A25" s="227" t="s">
        <v>319</v>
      </c>
      <c r="B25" s="282"/>
      <c r="C25" s="285"/>
      <c r="D25" s="285"/>
      <c r="E25" s="285"/>
      <c r="F25" s="64" t="s">
        <v>111</v>
      </c>
      <c r="G25" s="65"/>
      <c r="H25" s="38"/>
      <c r="I25" s="136"/>
      <c r="J25" s="136"/>
      <c r="K25" s="136"/>
      <c r="L25" s="136"/>
      <c r="M25" s="136"/>
      <c r="N25" s="136"/>
      <c r="O25" s="136"/>
      <c r="P25" s="136"/>
      <c r="Q25" s="38"/>
      <c r="R25" s="141">
        <v>79.14</v>
      </c>
      <c r="S25" s="141">
        <v>80.790000000000006</v>
      </c>
      <c r="T25" s="141">
        <v>81.13</v>
      </c>
      <c r="U25" s="141">
        <v>83.49</v>
      </c>
      <c r="V25" s="141">
        <v>83.49</v>
      </c>
      <c r="W25" s="141">
        <v>86.48</v>
      </c>
      <c r="X25" s="141">
        <v>86.44</v>
      </c>
      <c r="Y25" s="141">
        <v>167.38</v>
      </c>
      <c r="Z25" s="141">
        <v>170.92</v>
      </c>
      <c r="AA25" s="141">
        <v>170.92</v>
      </c>
      <c r="AB25" s="141">
        <v>187.11</v>
      </c>
      <c r="AC25" s="141">
        <v>187.11</v>
      </c>
      <c r="AD25" s="141">
        <v>188.5</v>
      </c>
      <c r="AE25" s="141">
        <v>188.43</v>
      </c>
      <c r="AF25" s="141">
        <f>IFERROR('3a DTC_Other'!AF25+'2d Nil levelisation allowance'!AF25,"-")</f>
        <v>219.89305730669065</v>
      </c>
      <c r="AG25" s="141">
        <f>IFERROR('3a DTC_Other'!AG25+'2d Nil levelisation allowance'!AG25,"-")</f>
        <v>219.9420785645363</v>
      </c>
      <c r="AH25" s="141">
        <f>IFERROR('3a DTC_Other'!AH25+'2d Nil levelisation allowance'!AH25,"-")</f>
        <v>222.88961315078171</v>
      </c>
      <c r="AI25" s="141">
        <f>IFERROR('3a DTC_Other'!AI25+'2d Nil levelisation allowance'!AI25,"-")</f>
        <v>222.82090897701224</v>
      </c>
      <c r="AJ25" s="141">
        <f>IFERROR('3a DTC_Other'!AJ25+'2d Nil levelisation allowance'!AJ25,"-")</f>
        <v>180.02155028391869</v>
      </c>
      <c r="AK25" s="141">
        <f>IFERROR('3a DTC_Other'!AK25+'2d Nil levelisation allowance'!AK25,"-")</f>
        <v>171.6653579645747</v>
      </c>
      <c r="AL25" s="141">
        <f>IFERROR('3a DTC_Other'!AL25+'2d Nil levelisation allowance'!AL25,"-")</f>
        <v>179.67834228103982</v>
      </c>
      <c r="AM25" s="141">
        <f>IFERROR('3a DTC_Other'!AM25+'2d Nil levelisation allowance'!AM25,"-")</f>
        <v>183.36701365341858</v>
      </c>
      <c r="AN25" s="141">
        <f>IFERROR('3a DTC_Other'!AN25+'2d Nil levelisation allowance'!AN25,"-")</f>
        <v>201.1405451168431</v>
      </c>
      <c r="AO25" s="141" t="str">
        <f>IFERROR('3a DTC_Other'!AO25+'2d Nil levelisation allowance'!AO25,"-")</f>
        <v>-</v>
      </c>
      <c r="AP25" s="141" t="str">
        <f>IFERROR('3a DTC_Other'!AP25+'2d Nil levelisation allowance'!AP25,"-")</f>
        <v>-</v>
      </c>
      <c r="AQ25" s="141" t="str">
        <f>IFERROR('3a DTC_Other'!AQ25+'2d Nil levelisation allowance'!AQ25,"-")</f>
        <v>-</v>
      </c>
      <c r="AR25" s="141" t="str">
        <f>IFERROR('3a DTC_Other'!AR25+'2d Nil levelisation allowance'!AR25,"-")</f>
        <v>-</v>
      </c>
      <c r="AS25" s="141" t="str">
        <f>IFERROR('3a DTC_Other'!AS25+'2d Nil levelisation allowance'!AS25,"-")</f>
        <v>-</v>
      </c>
      <c r="AT25" s="141" t="str">
        <f>IFERROR('3a DTC_Other'!AT25+'2d Nil levelisation allowance'!AT25,"-")</f>
        <v>-</v>
      </c>
      <c r="AU25" s="141" t="str">
        <f>IFERROR('3a DTC_Other'!AU25+'2d Nil levelisation allowance'!AU25,"-")</f>
        <v>-</v>
      </c>
      <c r="AV25" s="141" t="str">
        <f>IFERROR('3a DTC_Other'!AV25+'2d Nil levelisation allowance'!AV25,"-")</f>
        <v>-</v>
      </c>
      <c r="AW25" s="141" t="str">
        <f>IFERROR('3a DTC_Other'!AW25+'2d Nil levelisation allowance'!AW25,"-")</f>
        <v>-</v>
      </c>
      <c r="AX25" s="141" t="str">
        <f>IFERROR('3a DTC_Other'!AX25+'2d Nil levelisation allowance'!AX25,"-")</f>
        <v>-</v>
      </c>
      <c r="AY25" s="141" t="str">
        <f>IFERROR('3a DTC_Other'!AY25+'2d Nil levelisation allowance'!AY25,"-")</f>
        <v>-</v>
      </c>
      <c r="AZ25" s="141" t="str">
        <f>IFERROR('3a DTC_Other'!AZ25+'2d Nil levelisation allowance'!AZ25,"-")</f>
        <v>-</v>
      </c>
      <c r="BA25" s="141" t="str">
        <f>IFERROR('3a DTC_Other'!BA25+'2d Nil levelisation allowance'!BA25,"-")</f>
        <v>-</v>
      </c>
      <c r="BB25" s="141" t="str">
        <f>IFERROR('3a DTC_Other'!BB25+'2d Nil levelisation allowance'!BB25,"-")</f>
        <v>-</v>
      </c>
      <c r="BC25" s="141" t="str">
        <f>IFERROR('3a DTC_Other'!BC25+'2d Nil levelisation allowance'!BC25,"-")</f>
        <v>-</v>
      </c>
      <c r="BD25" s="141" t="str">
        <f>IFERROR('3a DTC_Other'!BD25+'2d Nil levelisation allowance'!BD25,"-")</f>
        <v>-</v>
      </c>
      <c r="BE25" s="141" t="str">
        <f>IFERROR('3a DTC_Other'!BE25+'2d Nil levelisation allowance'!BE25,"-")</f>
        <v>-</v>
      </c>
      <c r="BF25" s="141" t="str">
        <f>IFERROR('3a DTC_Other'!BF25+'2d Nil levelisation allowance'!BF25,"-")</f>
        <v>-</v>
      </c>
    </row>
    <row r="26" spans="1:58" ht="14.65" customHeight="1">
      <c r="A26" s="227" t="s">
        <v>320</v>
      </c>
      <c r="B26" s="282"/>
      <c r="C26" s="284" t="s">
        <v>321</v>
      </c>
      <c r="D26" s="284" t="s">
        <v>95</v>
      </c>
      <c r="E26" s="284" t="s">
        <v>83</v>
      </c>
      <c r="F26" s="17" t="s">
        <v>98</v>
      </c>
      <c r="G26" s="133"/>
      <c r="H26" s="38"/>
      <c r="I26" s="136"/>
      <c r="J26" s="136"/>
      <c r="K26" s="136"/>
      <c r="L26" s="136"/>
      <c r="M26" s="136"/>
      <c r="N26" s="136"/>
      <c r="O26" s="136"/>
      <c r="P26" s="136"/>
      <c r="Q26" s="38"/>
      <c r="R26" s="141">
        <v>74.680000000000007</v>
      </c>
      <c r="S26" s="141">
        <v>78.239999999999995</v>
      </c>
      <c r="T26" s="141">
        <v>78.569999999999993</v>
      </c>
      <c r="U26" s="141">
        <v>82.02</v>
      </c>
      <c r="V26" s="141">
        <v>82.02</v>
      </c>
      <c r="W26" s="141">
        <v>85.09</v>
      </c>
      <c r="X26" s="141">
        <v>85.06</v>
      </c>
      <c r="Y26" s="141">
        <v>147.15</v>
      </c>
      <c r="Z26" s="141">
        <v>150.69999999999999</v>
      </c>
      <c r="AA26" s="141">
        <v>150.69999999999999</v>
      </c>
      <c r="AB26" s="141">
        <v>179.06</v>
      </c>
      <c r="AC26" s="141">
        <v>179.06</v>
      </c>
      <c r="AD26" s="141">
        <v>180.09</v>
      </c>
      <c r="AE26" s="141">
        <v>180.03</v>
      </c>
      <c r="AF26" s="141">
        <f>IFERROR('3a DTC_Other'!AF26+'2d Nil levelisation allowance'!AF26,"-")</f>
        <v>177.32499210928432</v>
      </c>
      <c r="AG26" s="141">
        <f>IFERROR('3a DTC_Other'!AG26+'2d Nil levelisation allowance'!AG26,"-")</f>
        <v>177.19493407461175</v>
      </c>
      <c r="AH26" s="141">
        <f>IFERROR('3a DTC_Other'!AH26+'2d Nil levelisation allowance'!AH26,"-")</f>
        <v>180.10214711698666</v>
      </c>
      <c r="AI26" s="141">
        <f>IFERROR('3a DTC_Other'!AI26+'2d Nil levelisation allowance'!AI26,"-")</f>
        <v>179.87954465405051</v>
      </c>
      <c r="AJ26" s="141">
        <f>IFERROR('3a DTC_Other'!AJ26+'2d Nil levelisation allowance'!AJ26,"-")</f>
        <v>177.26146480717514</v>
      </c>
      <c r="AK26" s="141">
        <f>IFERROR('3a DTC_Other'!AK26+'2d Nil levelisation allowance'!AK26,"-")</f>
        <v>167.89826850556332</v>
      </c>
      <c r="AL26" s="141">
        <f>IFERROR('3a DTC_Other'!AL26+'2d Nil levelisation allowance'!AL26,"-")</f>
        <v>175.76922118419714</v>
      </c>
      <c r="AM26" s="141">
        <f>IFERROR('3a DTC_Other'!AM26+'2d Nil levelisation allowance'!AM26,"-")</f>
        <v>178.98392706872369</v>
      </c>
      <c r="AN26" s="141">
        <f>IFERROR('3a DTC_Other'!AN26+'2d Nil levelisation allowance'!AN26,"-")</f>
        <v>163.10397640700751</v>
      </c>
      <c r="AO26" s="141" t="str">
        <f>IFERROR('3a DTC_Other'!AO26+'2d Nil levelisation allowance'!AO26,"-")</f>
        <v>-</v>
      </c>
      <c r="AP26" s="141" t="str">
        <f>IFERROR('3a DTC_Other'!AP26+'2d Nil levelisation allowance'!AP26,"-")</f>
        <v>-</v>
      </c>
      <c r="AQ26" s="141" t="str">
        <f>IFERROR('3a DTC_Other'!AQ26+'2d Nil levelisation allowance'!AQ26,"-")</f>
        <v>-</v>
      </c>
      <c r="AR26" s="141" t="str">
        <f>IFERROR('3a DTC_Other'!AR26+'2d Nil levelisation allowance'!AR26,"-")</f>
        <v>-</v>
      </c>
      <c r="AS26" s="141" t="str">
        <f>IFERROR('3a DTC_Other'!AS26+'2d Nil levelisation allowance'!AS26,"-")</f>
        <v>-</v>
      </c>
      <c r="AT26" s="141" t="str">
        <f>IFERROR('3a DTC_Other'!AT26+'2d Nil levelisation allowance'!AT26,"-")</f>
        <v>-</v>
      </c>
      <c r="AU26" s="141" t="str">
        <f>IFERROR('3a DTC_Other'!AU26+'2d Nil levelisation allowance'!AU26,"-")</f>
        <v>-</v>
      </c>
      <c r="AV26" s="141" t="str">
        <f>IFERROR('3a DTC_Other'!AV26+'2d Nil levelisation allowance'!AV26,"-")</f>
        <v>-</v>
      </c>
      <c r="AW26" s="141" t="str">
        <f>IFERROR('3a DTC_Other'!AW26+'2d Nil levelisation allowance'!AW26,"-")</f>
        <v>-</v>
      </c>
      <c r="AX26" s="141" t="str">
        <f>IFERROR('3a DTC_Other'!AX26+'2d Nil levelisation allowance'!AX26,"-")</f>
        <v>-</v>
      </c>
      <c r="AY26" s="141" t="str">
        <f>IFERROR('3a DTC_Other'!AY26+'2d Nil levelisation allowance'!AY26,"-")</f>
        <v>-</v>
      </c>
      <c r="AZ26" s="141" t="str">
        <f>IFERROR('3a DTC_Other'!AZ26+'2d Nil levelisation allowance'!AZ26,"-")</f>
        <v>-</v>
      </c>
      <c r="BA26" s="141" t="str">
        <f>IFERROR('3a DTC_Other'!BA26+'2d Nil levelisation allowance'!BA26,"-")</f>
        <v>-</v>
      </c>
      <c r="BB26" s="141" t="str">
        <f>IFERROR('3a DTC_Other'!BB26+'2d Nil levelisation allowance'!BB26,"-")</f>
        <v>-</v>
      </c>
      <c r="BC26" s="141" t="str">
        <f>IFERROR('3a DTC_Other'!BC26+'2d Nil levelisation allowance'!BC26,"-")</f>
        <v>-</v>
      </c>
      <c r="BD26" s="141" t="str">
        <f>IFERROR('3a DTC_Other'!BD26+'2d Nil levelisation allowance'!BD26,"-")</f>
        <v>-</v>
      </c>
      <c r="BE26" s="141" t="str">
        <f>IFERROR('3a DTC_Other'!BE26+'2d Nil levelisation allowance'!BE26,"-")</f>
        <v>-</v>
      </c>
      <c r="BF26" s="141" t="str">
        <f>IFERROR('3a DTC_Other'!BF26+'2d Nil levelisation allowance'!BF26,"-")</f>
        <v>-</v>
      </c>
    </row>
    <row r="27" spans="1:58">
      <c r="A27" s="227" t="s">
        <v>322</v>
      </c>
      <c r="B27" s="282"/>
      <c r="C27" s="285"/>
      <c r="D27" s="285"/>
      <c r="E27" s="285"/>
      <c r="F27" s="17" t="s">
        <v>99</v>
      </c>
      <c r="G27" s="65"/>
      <c r="H27" s="38"/>
      <c r="I27" s="136"/>
      <c r="J27" s="136"/>
      <c r="K27" s="136"/>
      <c r="L27" s="136"/>
      <c r="M27" s="136"/>
      <c r="N27" s="136"/>
      <c r="O27" s="136"/>
      <c r="P27" s="136"/>
      <c r="Q27" s="38"/>
      <c r="R27" s="141">
        <v>82.42</v>
      </c>
      <c r="S27" s="141">
        <v>85.57</v>
      </c>
      <c r="T27" s="141">
        <v>85.9</v>
      </c>
      <c r="U27" s="141">
        <v>92.38</v>
      </c>
      <c r="V27" s="141">
        <v>92.38</v>
      </c>
      <c r="W27" s="141">
        <v>92.31</v>
      </c>
      <c r="X27" s="141">
        <v>92.27</v>
      </c>
      <c r="Y27" s="141">
        <v>170.33</v>
      </c>
      <c r="Z27" s="141">
        <v>173.89</v>
      </c>
      <c r="AA27" s="141">
        <v>173.89</v>
      </c>
      <c r="AB27" s="141">
        <v>198.58</v>
      </c>
      <c r="AC27" s="141">
        <v>198.58</v>
      </c>
      <c r="AD27" s="141">
        <v>199.67</v>
      </c>
      <c r="AE27" s="141">
        <v>199.6</v>
      </c>
      <c r="AF27" s="141">
        <f>IFERROR('3a DTC_Other'!AF27+'2d Nil levelisation allowance'!AF27,"-")</f>
        <v>246.58820605583955</v>
      </c>
      <c r="AG27" s="141">
        <f>IFERROR('3a DTC_Other'!AG27+'2d Nil levelisation allowance'!AG27,"-")</f>
        <v>246.48860436657762</v>
      </c>
      <c r="AH27" s="141">
        <f>IFERROR('3a DTC_Other'!AH27+'2d Nil levelisation allowance'!AH27,"-")</f>
        <v>249.51200716691133</v>
      </c>
      <c r="AI27" s="141">
        <f>IFERROR('3a DTC_Other'!AI27+'2d Nil levelisation allowance'!AI27,"-")</f>
        <v>249.29657060439936</v>
      </c>
      <c r="AJ27" s="141">
        <f>IFERROR('3a DTC_Other'!AJ27+'2d Nil levelisation allowance'!AJ27,"-")</f>
        <v>206.62130548369421</v>
      </c>
      <c r="AK27" s="141">
        <f>IFERROR('3a DTC_Other'!AK27+'2d Nil levelisation allowance'!AK27,"-")</f>
        <v>197.81209555078908</v>
      </c>
      <c r="AL27" s="141">
        <f>IFERROR('3a DTC_Other'!AL27+'2d Nil levelisation allowance'!AL27,"-")</f>
        <v>205.68645982081952</v>
      </c>
      <c r="AM27" s="141">
        <f>IFERROR('3a DTC_Other'!AM27+'2d Nil levelisation allowance'!AM27,"-")</f>
        <v>209.0491369315713</v>
      </c>
      <c r="AN27" s="141">
        <f>IFERROR('3a DTC_Other'!AN27+'2d Nil levelisation allowance'!AN27,"-")</f>
        <v>220.75190338039883</v>
      </c>
      <c r="AO27" s="141" t="str">
        <f>IFERROR('3a DTC_Other'!AO27+'2d Nil levelisation allowance'!AO27,"-")</f>
        <v>-</v>
      </c>
      <c r="AP27" s="141" t="str">
        <f>IFERROR('3a DTC_Other'!AP27+'2d Nil levelisation allowance'!AP27,"-")</f>
        <v>-</v>
      </c>
      <c r="AQ27" s="141" t="str">
        <f>IFERROR('3a DTC_Other'!AQ27+'2d Nil levelisation allowance'!AQ27,"-")</f>
        <v>-</v>
      </c>
      <c r="AR27" s="141" t="str">
        <f>IFERROR('3a DTC_Other'!AR27+'2d Nil levelisation allowance'!AR27,"-")</f>
        <v>-</v>
      </c>
      <c r="AS27" s="141" t="str">
        <f>IFERROR('3a DTC_Other'!AS27+'2d Nil levelisation allowance'!AS27,"-")</f>
        <v>-</v>
      </c>
      <c r="AT27" s="141" t="str">
        <f>IFERROR('3a DTC_Other'!AT27+'2d Nil levelisation allowance'!AT27,"-")</f>
        <v>-</v>
      </c>
      <c r="AU27" s="141" t="str">
        <f>IFERROR('3a DTC_Other'!AU27+'2d Nil levelisation allowance'!AU27,"-")</f>
        <v>-</v>
      </c>
      <c r="AV27" s="141" t="str">
        <f>IFERROR('3a DTC_Other'!AV27+'2d Nil levelisation allowance'!AV27,"-")</f>
        <v>-</v>
      </c>
      <c r="AW27" s="141" t="str">
        <f>IFERROR('3a DTC_Other'!AW27+'2d Nil levelisation allowance'!AW27,"-")</f>
        <v>-</v>
      </c>
      <c r="AX27" s="141" t="str">
        <f>IFERROR('3a DTC_Other'!AX27+'2d Nil levelisation allowance'!AX27,"-")</f>
        <v>-</v>
      </c>
      <c r="AY27" s="141" t="str">
        <f>IFERROR('3a DTC_Other'!AY27+'2d Nil levelisation allowance'!AY27,"-")</f>
        <v>-</v>
      </c>
      <c r="AZ27" s="141" t="str">
        <f>IFERROR('3a DTC_Other'!AZ27+'2d Nil levelisation allowance'!AZ27,"-")</f>
        <v>-</v>
      </c>
      <c r="BA27" s="141" t="str">
        <f>IFERROR('3a DTC_Other'!BA27+'2d Nil levelisation allowance'!BA27,"-")</f>
        <v>-</v>
      </c>
      <c r="BB27" s="141" t="str">
        <f>IFERROR('3a DTC_Other'!BB27+'2d Nil levelisation allowance'!BB27,"-")</f>
        <v>-</v>
      </c>
      <c r="BC27" s="141" t="str">
        <f>IFERROR('3a DTC_Other'!BC27+'2d Nil levelisation allowance'!BC27,"-")</f>
        <v>-</v>
      </c>
      <c r="BD27" s="141" t="str">
        <f>IFERROR('3a DTC_Other'!BD27+'2d Nil levelisation allowance'!BD27,"-")</f>
        <v>-</v>
      </c>
      <c r="BE27" s="141" t="str">
        <f>IFERROR('3a DTC_Other'!BE27+'2d Nil levelisation allowance'!BE27,"-")</f>
        <v>-</v>
      </c>
      <c r="BF27" s="141" t="str">
        <f>IFERROR('3a DTC_Other'!BF27+'2d Nil levelisation allowance'!BF27,"-")</f>
        <v>-</v>
      </c>
    </row>
    <row r="28" spans="1:58">
      <c r="A28" s="227" t="s">
        <v>323</v>
      </c>
      <c r="B28" s="282"/>
      <c r="C28" s="285"/>
      <c r="D28" s="285"/>
      <c r="E28" s="285"/>
      <c r="F28" s="17" t="s">
        <v>100</v>
      </c>
      <c r="G28" s="65"/>
      <c r="H28" s="38"/>
      <c r="I28" s="136"/>
      <c r="J28" s="136"/>
      <c r="K28" s="136"/>
      <c r="L28" s="136"/>
      <c r="M28" s="136"/>
      <c r="N28" s="136"/>
      <c r="O28" s="136"/>
      <c r="P28" s="136"/>
      <c r="Q28" s="38"/>
      <c r="R28" s="141">
        <v>81.67</v>
      </c>
      <c r="S28" s="141">
        <v>86.35</v>
      </c>
      <c r="T28" s="141">
        <v>86.69</v>
      </c>
      <c r="U28" s="141">
        <v>92.83</v>
      </c>
      <c r="V28" s="141">
        <v>92.83</v>
      </c>
      <c r="W28" s="141">
        <v>93.58</v>
      </c>
      <c r="X28" s="141">
        <v>93.55</v>
      </c>
      <c r="Y28" s="141">
        <v>168.99</v>
      </c>
      <c r="Z28" s="141">
        <v>172.54</v>
      </c>
      <c r="AA28" s="141">
        <v>172.54</v>
      </c>
      <c r="AB28" s="141">
        <v>193.61</v>
      </c>
      <c r="AC28" s="141">
        <v>193.61</v>
      </c>
      <c r="AD28" s="141">
        <v>194.69</v>
      </c>
      <c r="AE28" s="141">
        <v>194.62</v>
      </c>
      <c r="AF28" s="141">
        <f>IFERROR('3a DTC_Other'!AF28+'2d Nil levelisation allowance'!AF28,"-")</f>
        <v>234.28344400552817</v>
      </c>
      <c r="AG28" s="141">
        <f>IFERROR('3a DTC_Other'!AG28+'2d Nil levelisation allowance'!AG28,"-")</f>
        <v>234.20107572859234</v>
      </c>
      <c r="AH28" s="141">
        <f>IFERROR('3a DTC_Other'!AH28+'2d Nil levelisation allowance'!AH28,"-")</f>
        <v>236.99538650609546</v>
      </c>
      <c r="AI28" s="141">
        <f>IFERROR('3a DTC_Other'!AI28+'2d Nil levelisation allowance'!AI28,"-")</f>
        <v>236.69260447026852</v>
      </c>
      <c r="AJ28" s="141">
        <f>IFERROR('3a DTC_Other'!AJ28+'2d Nil levelisation allowance'!AJ28,"-")</f>
        <v>202.94303497384396</v>
      </c>
      <c r="AK28" s="141">
        <f>IFERROR('3a DTC_Other'!AK28+'2d Nil levelisation allowance'!AK28,"-")</f>
        <v>194.24191801527971</v>
      </c>
      <c r="AL28" s="141">
        <f>IFERROR('3a DTC_Other'!AL28+'2d Nil levelisation allowance'!AL28,"-")</f>
        <v>202.03412102356691</v>
      </c>
      <c r="AM28" s="141">
        <f>IFERROR('3a DTC_Other'!AM28+'2d Nil levelisation allowance'!AM28,"-")</f>
        <v>205.25658807825957</v>
      </c>
      <c r="AN28" s="141">
        <f>IFERROR('3a DTC_Other'!AN28+'2d Nil levelisation allowance'!AN28,"-")</f>
        <v>221.52242018572724</v>
      </c>
      <c r="AO28" s="141" t="str">
        <f>IFERROR('3a DTC_Other'!AO28+'2d Nil levelisation allowance'!AO28,"-")</f>
        <v>-</v>
      </c>
      <c r="AP28" s="141" t="str">
        <f>IFERROR('3a DTC_Other'!AP28+'2d Nil levelisation allowance'!AP28,"-")</f>
        <v>-</v>
      </c>
      <c r="AQ28" s="141" t="str">
        <f>IFERROR('3a DTC_Other'!AQ28+'2d Nil levelisation allowance'!AQ28,"-")</f>
        <v>-</v>
      </c>
      <c r="AR28" s="141" t="str">
        <f>IFERROR('3a DTC_Other'!AR28+'2d Nil levelisation allowance'!AR28,"-")</f>
        <v>-</v>
      </c>
      <c r="AS28" s="141" t="str">
        <f>IFERROR('3a DTC_Other'!AS28+'2d Nil levelisation allowance'!AS28,"-")</f>
        <v>-</v>
      </c>
      <c r="AT28" s="141" t="str">
        <f>IFERROR('3a DTC_Other'!AT28+'2d Nil levelisation allowance'!AT28,"-")</f>
        <v>-</v>
      </c>
      <c r="AU28" s="141" t="str">
        <f>IFERROR('3a DTC_Other'!AU28+'2d Nil levelisation allowance'!AU28,"-")</f>
        <v>-</v>
      </c>
      <c r="AV28" s="141" t="str">
        <f>IFERROR('3a DTC_Other'!AV28+'2d Nil levelisation allowance'!AV28,"-")</f>
        <v>-</v>
      </c>
      <c r="AW28" s="141" t="str">
        <f>IFERROR('3a DTC_Other'!AW28+'2d Nil levelisation allowance'!AW28,"-")</f>
        <v>-</v>
      </c>
      <c r="AX28" s="141" t="str">
        <f>IFERROR('3a DTC_Other'!AX28+'2d Nil levelisation allowance'!AX28,"-")</f>
        <v>-</v>
      </c>
      <c r="AY28" s="141" t="str">
        <f>IFERROR('3a DTC_Other'!AY28+'2d Nil levelisation allowance'!AY28,"-")</f>
        <v>-</v>
      </c>
      <c r="AZ28" s="141" t="str">
        <f>IFERROR('3a DTC_Other'!AZ28+'2d Nil levelisation allowance'!AZ28,"-")</f>
        <v>-</v>
      </c>
      <c r="BA28" s="141" t="str">
        <f>IFERROR('3a DTC_Other'!BA28+'2d Nil levelisation allowance'!BA28,"-")</f>
        <v>-</v>
      </c>
      <c r="BB28" s="141" t="str">
        <f>IFERROR('3a DTC_Other'!BB28+'2d Nil levelisation allowance'!BB28,"-")</f>
        <v>-</v>
      </c>
      <c r="BC28" s="141" t="str">
        <f>IFERROR('3a DTC_Other'!BC28+'2d Nil levelisation allowance'!BC28,"-")</f>
        <v>-</v>
      </c>
      <c r="BD28" s="141" t="str">
        <f>IFERROR('3a DTC_Other'!BD28+'2d Nil levelisation allowance'!BD28,"-")</f>
        <v>-</v>
      </c>
      <c r="BE28" s="141" t="str">
        <f>IFERROR('3a DTC_Other'!BE28+'2d Nil levelisation allowance'!BE28,"-")</f>
        <v>-</v>
      </c>
      <c r="BF28" s="141" t="str">
        <f>IFERROR('3a DTC_Other'!BF28+'2d Nil levelisation allowance'!BF28,"-")</f>
        <v>-</v>
      </c>
    </row>
    <row r="29" spans="1:58">
      <c r="A29" s="227" t="s">
        <v>324</v>
      </c>
      <c r="B29" s="282"/>
      <c r="C29" s="285"/>
      <c r="D29" s="285"/>
      <c r="E29" s="285"/>
      <c r="F29" s="17" t="s">
        <v>101</v>
      </c>
      <c r="G29" s="65"/>
      <c r="H29" s="38"/>
      <c r="I29" s="136"/>
      <c r="J29" s="136"/>
      <c r="K29" s="136"/>
      <c r="L29" s="136"/>
      <c r="M29" s="136"/>
      <c r="N29" s="136"/>
      <c r="O29" s="136"/>
      <c r="P29" s="136"/>
      <c r="Q29" s="38"/>
      <c r="R29" s="141">
        <v>92.29</v>
      </c>
      <c r="S29" s="141">
        <v>89.72</v>
      </c>
      <c r="T29" s="141">
        <v>90.06</v>
      </c>
      <c r="U29" s="141">
        <v>92.49</v>
      </c>
      <c r="V29" s="141">
        <v>92.49</v>
      </c>
      <c r="W29" s="141">
        <v>95.56</v>
      </c>
      <c r="X29" s="141">
        <v>95.53</v>
      </c>
      <c r="Y29" s="141">
        <v>174.3</v>
      </c>
      <c r="Z29" s="141">
        <v>177.85</v>
      </c>
      <c r="AA29" s="141">
        <v>177.85</v>
      </c>
      <c r="AB29" s="141">
        <v>205.35</v>
      </c>
      <c r="AC29" s="141">
        <v>205.35</v>
      </c>
      <c r="AD29" s="141">
        <v>206.41</v>
      </c>
      <c r="AE29" s="141">
        <v>206.35</v>
      </c>
      <c r="AF29" s="141">
        <f>IFERROR('3a DTC_Other'!AF29+'2d Nil levelisation allowance'!AF29,"-")</f>
        <v>216.37630711915071</v>
      </c>
      <c r="AG29" s="141">
        <f>IFERROR('3a DTC_Other'!AG29+'2d Nil levelisation allowance'!AG29,"-")</f>
        <v>216.26891084374014</v>
      </c>
      <c r="AH29" s="141">
        <f>IFERROR('3a DTC_Other'!AH29+'2d Nil levelisation allowance'!AH29,"-")</f>
        <v>218.75154790677601</v>
      </c>
      <c r="AI29" s="141">
        <f>IFERROR('3a DTC_Other'!AI29+'2d Nil levelisation allowance'!AI29,"-")</f>
        <v>218.51731944932442</v>
      </c>
      <c r="AJ29" s="141">
        <f>IFERROR('3a DTC_Other'!AJ29+'2d Nil levelisation allowance'!AJ29,"-")</f>
        <v>214.38931430070849</v>
      </c>
      <c r="AK29" s="141">
        <f>IFERROR('3a DTC_Other'!AK29+'2d Nil levelisation allowance'!AK29,"-")</f>
        <v>207.7829405264734</v>
      </c>
      <c r="AL29" s="141">
        <f>IFERROR('3a DTC_Other'!AL29+'2d Nil levelisation allowance'!AL29,"-")</f>
        <v>215.35639177795557</v>
      </c>
      <c r="AM29" s="141">
        <f>IFERROR('3a DTC_Other'!AM29+'2d Nil levelisation allowance'!AM29,"-")</f>
        <v>218.63007378777229</v>
      </c>
      <c r="AN29" s="141">
        <f>IFERROR('3a DTC_Other'!AN29+'2d Nil levelisation allowance'!AN29,"-")</f>
        <v>202.59039950197055</v>
      </c>
      <c r="AO29" s="141" t="str">
        <f>IFERROR('3a DTC_Other'!AO29+'2d Nil levelisation allowance'!AO29,"-")</f>
        <v>-</v>
      </c>
      <c r="AP29" s="141" t="str">
        <f>IFERROR('3a DTC_Other'!AP29+'2d Nil levelisation allowance'!AP29,"-")</f>
        <v>-</v>
      </c>
      <c r="AQ29" s="141" t="str">
        <f>IFERROR('3a DTC_Other'!AQ29+'2d Nil levelisation allowance'!AQ29,"-")</f>
        <v>-</v>
      </c>
      <c r="AR29" s="141" t="str">
        <f>IFERROR('3a DTC_Other'!AR29+'2d Nil levelisation allowance'!AR29,"-")</f>
        <v>-</v>
      </c>
      <c r="AS29" s="141" t="str">
        <f>IFERROR('3a DTC_Other'!AS29+'2d Nil levelisation allowance'!AS29,"-")</f>
        <v>-</v>
      </c>
      <c r="AT29" s="141" t="str">
        <f>IFERROR('3a DTC_Other'!AT29+'2d Nil levelisation allowance'!AT29,"-")</f>
        <v>-</v>
      </c>
      <c r="AU29" s="141" t="str">
        <f>IFERROR('3a DTC_Other'!AU29+'2d Nil levelisation allowance'!AU29,"-")</f>
        <v>-</v>
      </c>
      <c r="AV29" s="141" t="str">
        <f>IFERROR('3a DTC_Other'!AV29+'2d Nil levelisation allowance'!AV29,"-")</f>
        <v>-</v>
      </c>
      <c r="AW29" s="141" t="str">
        <f>IFERROR('3a DTC_Other'!AW29+'2d Nil levelisation allowance'!AW29,"-")</f>
        <v>-</v>
      </c>
      <c r="AX29" s="141" t="str">
        <f>IFERROR('3a DTC_Other'!AX29+'2d Nil levelisation allowance'!AX29,"-")</f>
        <v>-</v>
      </c>
      <c r="AY29" s="141" t="str">
        <f>IFERROR('3a DTC_Other'!AY29+'2d Nil levelisation allowance'!AY29,"-")</f>
        <v>-</v>
      </c>
      <c r="AZ29" s="141" t="str">
        <f>IFERROR('3a DTC_Other'!AZ29+'2d Nil levelisation allowance'!AZ29,"-")</f>
        <v>-</v>
      </c>
      <c r="BA29" s="141" t="str">
        <f>IFERROR('3a DTC_Other'!BA29+'2d Nil levelisation allowance'!BA29,"-")</f>
        <v>-</v>
      </c>
      <c r="BB29" s="141" t="str">
        <f>IFERROR('3a DTC_Other'!BB29+'2d Nil levelisation allowance'!BB29,"-")</f>
        <v>-</v>
      </c>
      <c r="BC29" s="141" t="str">
        <f>IFERROR('3a DTC_Other'!BC29+'2d Nil levelisation allowance'!BC29,"-")</f>
        <v>-</v>
      </c>
      <c r="BD29" s="141" t="str">
        <f>IFERROR('3a DTC_Other'!BD29+'2d Nil levelisation allowance'!BD29,"-")</f>
        <v>-</v>
      </c>
      <c r="BE29" s="141" t="str">
        <f>IFERROR('3a DTC_Other'!BE29+'2d Nil levelisation allowance'!BE29,"-")</f>
        <v>-</v>
      </c>
      <c r="BF29" s="141" t="str">
        <f>IFERROR('3a DTC_Other'!BF29+'2d Nil levelisation allowance'!BF29,"-")</f>
        <v>-</v>
      </c>
    </row>
    <row r="30" spans="1:58">
      <c r="A30" s="227" t="s">
        <v>325</v>
      </c>
      <c r="B30" s="282"/>
      <c r="C30" s="285"/>
      <c r="D30" s="285"/>
      <c r="E30" s="285"/>
      <c r="F30" s="17" t="s">
        <v>102</v>
      </c>
      <c r="G30" s="65"/>
      <c r="H30" s="38"/>
      <c r="I30" s="136"/>
      <c r="J30" s="136"/>
      <c r="K30" s="136"/>
      <c r="L30" s="136"/>
      <c r="M30" s="136"/>
      <c r="N30" s="136"/>
      <c r="O30" s="136"/>
      <c r="P30" s="136"/>
      <c r="Q30" s="38"/>
      <c r="R30" s="141">
        <v>73.37</v>
      </c>
      <c r="S30" s="141">
        <v>76.33</v>
      </c>
      <c r="T30" s="141">
        <v>76.67</v>
      </c>
      <c r="U30" s="141">
        <v>80.489999999999995</v>
      </c>
      <c r="V30" s="141">
        <v>80.489999999999995</v>
      </c>
      <c r="W30" s="141">
        <v>84.15</v>
      </c>
      <c r="X30" s="141">
        <v>84.12</v>
      </c>
      <c r="Y30" s="141">
        <v>151.15</v>
      </c>
      <c r="Z30" s="141">
        <v>154.69999999999999</v>
      </c>
      <c r="AA30" s="141">
        <v>154.69999999999999</v>
      </c>
      <c r="AB30" s="141">
        <v>172.74</v>
      </c>
      <c r="AC30" s="141">
        <v>172.74</v>
      </c>
      <c r="AD30" s="141">
        <v>173.74</v>
      </c>
      <c r="AE30" s="141">
        <v>173.68</v>
      </c>
      <c r="AF30" s="141">
        <f>IFERROR('3a DTC_Other'!AF30+'2d Nil levelisation allowance'!AF30,"-")</f>
        <v>221.50238689976933</v>
      </c>
      <c r="AG30" s="141">
        <f>IFERROR('3a DTC_Other'!AG30+'2d Nil levelisation allowance'!AG30,"-")</f>
        <v>221.42523944589357</v>
      </c>
      <c r="AH30" s="141">
        <f>IFERROR('3a DTC_Other'!AH30+'2d Nil levelisation allowance'!AH30,"-")</f>
        <v>224.3278438698585</v>
      </c>
      <c r="AI30" s="141">
        <f>IFERROR('3a DTC_Other'!AI30+'2d Nil levelisation allowance'!AI30,"-")</f>
        <v>224.10726053670464</v>
      </c>
      <c r="AJ30" s="141">
        <f>IFERROR('3a DTC_Other'!AJ30+'2d Nil levelisation allowance'!AJ30,"-")</f>
        <v>157.51099849978814</v>
      </c>
      <c r="AK30" s="141">
        <f>IFERROR('3a DTC_Other'!AK30+'2d Nil levelisation allowance'!AK30,"-")</f>
        <v>147.76121775135755</v>
      </c>
      <c r="AL30" s="141">
        <f>IFERROR('3a DTC_Other'!AL30+'2d Nil levelisation allowance'!AL30,"-")</f>
        <v>155.66722482518975</v>
      </c>
      <c r="AM30" s="141">
        <f>IFERROR('3a DTC_Other'!AM30+'2d Nil levelisation allowance'!AM30,"-")</f>
        <v>158.94624166746186</v>
      </c>
      <c r="AN30" s="141">
        <f>IFERROR('3a DTC_Other'!AN30+'2d Nil levelisation allowance'!AN30,"-")</f>
        <v>172.73944382607448</v>
      </c>
      <c r="AO30" s="141" t="str">
        <f>IFERROR('3a DTC_Other'!AO30+'2d Nil levelisation allowance'!AO30,"-")</f>
        <v>-</v>
      </c>
      <c r="AP30" s="141" t="str">
        <f>IFERROR('3a DTC_Other'!AP30+'2d Nil levelisation allowance'!AP30,"-")</f>
        <v>-</v>
      </c>
      <c r="AQ30" s="141" t="str">
        <f>IFERROR('3a DTC_Other'!AQ30+'2d Nil levelisation allowance'!AQ30,"-")</f>
        <v>-</v>
      </c>
      <c r="AR30" s="141" t="str">
        <f>IFERROR('3a DTC_Other'!AR30+'2d Nil levelisation allowance'!AR30,"-")</f>
        <v>-</v>
      </c>
      <c r="AS30" s="141" t="str">
        <f>IFERROR('3a DTC_Other'!AS30+'2d Nil levelisation allowance'!AS30,"-")</f>
        <v>-</v>
      </c>
      <c r="AT30" s="141" t="str">
        <f>IFERROR('3a DTC_Other'!AT30+'2d Nil levelisation allowance'!AT30,"-")</f>
        <v>-</v>
      </c>
      <c r="AU30" s="141" t="str">
        <f>IFERROR('3a DTC_Other'!AU30+'2d Nil levelisation allowance'!AU30,"-")</f>
        <v>-</v>
      </c>
      <c r="AV30" s="141" t="str">
        <f>IFERROR('3a DTC_Other'!AV30+'2d Nil levelisation allowance'!AV30,"-")</f>
        <v>-</v>
      </c>
      <c r="AW30" s="141" t="str">
        <f>IFERROR('3a DTC_Other'!AW30+'2d Nil levelisation allowance'!AW30,"-")</f>
        <v>-</v>
      </c>
      <c r="AX30" s="141" t="str">
        <f>IFERROR('3a DTC_Other'!AX30+'2d Nil levelisation allowance'!AX30,"-")</f>
        <v>-</v>
      </c>
      <c r="AY30" s="141" t="str">
        <f>IFERROR('3a DTC_Other'!AY30+'2d Nil levelisation allowance'!AY30,"-")</f>
        <v>-</v>
      </c>
      <c r="AZ30" s="141" t="str">
        <f>IFERROR('3a DTC_Other'!AZ30+'2d Nil levelisation allowance'!AZ30,"-")</f>
        <v>-</v>
      </c>
      <c r="BA30" s="141" t="str">
        <f>IFERROR('3a DTC_Other'!BA30+'2d Nil levelisation allowance'!BA30,"-")</f>
        <v>-</v>
      </c>
      <c r="BB30" s="141" t="str">
        <f>IFERROR('3a DTC_Other'!BB30+'2d Nil levelisation allowance'!BB30,"-")</f>
        <v>-</v>
      </c>
      <c r="BC30" s="141" t="str">
        <f>IFERROR('3a DTC_Other'!BC30+'2d Nil levelisation allowance'!BC30,"-")</f>
        <v>-</v>
      </c>
      <c r="BD30" s="141" t="str">
        <f>IFERROR('3a DTC_Other'!BD30+'2d Nil levelisation allowance'!BD30,"-")</f>
        <v>-</v>
      </c>
      <c r="BE30" s="141" t="str">
        <f>IFERROR('3a DTC_Other'!BE30+'2d Nil levelisation allowance'!BE30,"-")</f>
        <v>-</v>
      </c>
      <c r="BF30" s="141" t="str">
        <f>IFERROR('3a DTC_Other'!BF30+'2d Nil levelisation allowance'!BF30,"-")</f>
        <v>-</v>
      </c>
    </row>
    <row r="31" spans="1:58">
      <c r="A31" s="227" t="s">
        <v>326</v>
      </c>
      <c r="B31" s="282"/>
      <c r="C31" s="285"/>
      <c r="D31" s="285"/>
      <c r="E31" s="285"/>
      <c r="F31" s="17" t="s">
        <v>103</v>
      </c>
      <c r="G31" s="65"/>
      <c r="H31" s="38"/>
      <c r="I31" s="136"/>
      <c r="J31" s="136"/>
      <c r="K31" s="136"/>
      <c r="L31" s="136"/>
      <c r="M31" s="136"/>
      <c r="N31" s="136"/>
      <c r="O31" s="136"/>
      <c r="P31" s="136"/>
      <c r="Q31" s="38"/>
      <c r="R31" s="141">
        <v>81.37</v>
      </c>
      <c r="S31" s="141">
        <v>82.05</v>
      </c>
      <c r="T31" s="141">
        <v>82.39</v>
      </c>
      <c r="U31" s="141">
        <v>83.52</v>
      </c>
      <c r="V31" s="141">
        <v>83.52</v>
      </c>
      <c r="W31" s="141">
        <v>86.77</v>
      </c>
      <c r="X31" s="141">
        <v>86.74</v>
      </c>
      <c r="Y31" s="141">
        <v>172.88</v>
      </c>
      <c r="Z31" s="141">
        <v>176.43</v>
      </c>
      <c r="AA31" s="141">
        <v>176.43</v>
      </c>
      <c r="AB31" s="141">
        <v>214.7</v>
      </c>
      <c r="AC31" s="141">
        <v>214.7</v>
      </c>
      <c r="AD31" s="141">
        <v>215.8</v>
      </c>
      <c r="AE31" s="141">
        <v>215.72</v>
      </c>
      <c r="AF31" s="141">
        <f>IFERROR('3a DTC_Other'!AF31+'2d Nil levelisation allowance'!AF31,"-")</f>
        <v>224.43877311490127</v>
      </c>
      <c r="AG31" s="141">
        <f>IFERROR('3a DTC_Other'!AG31+'2d Nil levelisation allowance'!AG31,"-")</f>
        <v>224.2149207447157</v>
      </c>
      <c r="AH31" s="141">
        <f>IFERROR('3a DTC_Other'!AH31+'2d Nil levelisation allowance'!AH31,"-")</f>
        <v>226.50015761821368</v>
      </c>
      <c r="AI31" s="141">
        <f>IFERROR('3a DTC_Other'!AI31+'2d Nil levelisation allowance'!AI31,"-")</f>
        <v>226.10654575927495</v>
      </c>
      <c r="AJ31" s="141">
        <f>IFERROR('3a DTC_Other'!AJ31+'2d Nil levelisation allowance'!AJ31,"-")</f>
        <v>199.16470190665436</v>
      </c>
      <c r="AK31" s="141">
        <f>IFERROR('3a DTC_Other'!AK31+'2d Nil levelisation allowance'!AK31,"-")</f>
        <v>192.47945998573329</v>
      </c>
      <c r="AL31" s="141">
        <f>IFERROR('3a DTC_Other'!AL31+'2d Nil levelisation allowance'!AL31,"-")</f>
        <v>200.06694989011265</v>
      </c>
      <c r="AM31" s="141">
        <f>IFERROR('3a DTC_Other'!AM31+'2d Nil levelisation allowance'!AM31,"-")</f>
        <v>203.01662971054068</v>
      </c>
      <c r="AN31" s="141">
        <f>IFERROR('3a DTC_Other'!AN31+'2d Nil levelisation allowance'!AN31,"-")</f>
        <v>225.30061957760057</v>
      </c>
      <c r="AO31" s="141" t="str">
        <f>IFERROR('3a DTC_Other'!AO31+'2d Nil levelisation allowance'!AO31,"-")</f>
        <v>-</v>
      </c>
      <c r="AP31" s="141" t="str">
        <f>IFERROR('3a DTC_Other'!AP31+'2d Nil levelisation allowance'!AP31,"-")</f>
        <v>-</v>
      </c>
      <c r="AQ31" s="141" t="str">
        <f>IFERROR('3a DTC_Other'!AQ31+'2d Nil levelisation allowance'!AQ31,"-")</f>
        <v>-</v>
      </c>
      <c r="AR31" s="141" t="str">
        <f>IFERROR('3a DTC_Other'!AR31+'2d Nil levelisation allowance'!AR31,"-")</f>
        <v>-</v>
      </c>
      <c r="AS31" s="141" t="str">
        <f>IFERROR('3a DTC_Other'!AS31+'2d Nil levelisation allowance'!AS31,"-")</f>
        <v>-</v>
      </c>
      <c r="AT31" s="141" t="str">
        <f>IFERROR('3a DTC_Other'!AT31+'2d Nil levelisation allowance'!AT31,"-")</f>
        <v>-</v>
      </c>
      <c r="AU31" s="141" t="str">
        <f>IFERROR('3a DTC_Other'!AU31+'2d Nil levelisation allowance'!AU31,"-")</f>
        <v>-</v>
      </c>
      <c r="AV31" s="141" t="str">
        <f>IFERROR('3a DTC_Other'!AV31+'2d Nil levelisation allowance'!AV31,"-")</f>
        <v>-</v>
      </c>
      <c r="AW31" s="141" t="str">
        <f>IFERROR('3a DTC_Other'!AW31+'2d Nil levelisation allowance'!AW31,"-")</f>
        <v>-</v>
      </c>
      <c r="AX31" s="141" t="str">
        <f>IFERROR('3a DTC_Other'!AX31+'2d Nil levelisation allowance'!AX31,"-")</f>
        <v>-</v>
      </c>
      <c r="AY31" s="141" t="str">
        <f>IFERROR('3a DTC_Other'!AY31+'2d Nil levelisation allowance'!AY31,"-")</f>
        <v>-</v>
      </c>
      <c r="AZ31" s="141" t="str">
        <f>IFERROR('3a DTC_Other'!AZ31+'2d Nil levelisation allowance'!AZ31,"-")</f>
        <v>-</v>
      </c>
      <c r="BA31" s="141" t="str">
        <f>IFERROR('3a DTC_Other'!BA31+'2d Nil levelisation allowance'!BA31,"-")</f>
        <v>-</v>
      </c>
      <c r="BB31" s="141" t="str">
        <f>IFERROR('3a DTC_Other'!BB31+'2d Nil levelisation allowance'!BB31,"-")</f>
        <v>-</v>
      </c>
      <c r="BC31" s="141" t="str">
        <f>IFERROR('3a DTC_Other'!BC31+'2d Nil levelisation allowance'!BC31,"-")</f>
        <v>-</v>
      </c>
      <c r="BD31" s="141" t="str">
        <f>IFERROR('3a DTC_Other'!BD31+'2d Nil levelisation allowance'!BD31,"-")</f>
        <v>-</v>
      </c>
      <c r="BE31" s="141" t="str">
        <f>IFERROR('3a DTC_Other'!BE31+'2d Nil levelisation allowance'!BE31,"-")</f>
        <v>-</v>
      </c>
      <c r="BF31" s="141" t="str">
        <f>IFERROR('3a DTC_Other'!BF31+'2d Nil levelisation allowance'!BF31,"-")</f>
        <v>-</v>
      </c>
    </row>
    <row r="32" spans="1:58">
      <c r="A32" s="227" t="s">
        <v>327</v>
      </c>
      <c r="B32" s="282"/>
      <c r="C32" s="285"/>
      <c r="D32" s="285"/>
      <c r="E32" s="285"/>
      <c r="F32" s="17" t="s">
        <v>104</v>
      </c>
      <c r="G32" s="65"/>
      <c r="H32" s="38"/>
      <c r="I32" s="136"/>
      <c r="J32" s="136"/>
      <c r="K32" s="136"/>
      <c r="L32" s="136"/>
      <c r="M32" s="136"/>
      <c r="N32" s="136"/>
      <c r="O32" s="136"/>
      <c r="P32" s="136"/>
      <c r="Q32" s="38"/>
      <c r="R32" s="141">
        <v>76.099999999999994</v>
      </c>
      <c r="S32" s="141">
        <v>78.5</v>
      </c>
      <c r="T32" s="141">
        <v>78.84</v>
      </c>
      <c r="U32" s="141">
        <v>78.989999999999995</v>
      </c>
      <c r="V32" s="141">
        <v>78.989999999999995</v>
      </c>
      <c r="W32" s="141">
        <v>82.02</v>
      </c>
      <c r="X32" s="141">
        <v>81.99</v>
      </c>
      <c r="Y32" s="141">
        <v>165.7</v>
      </c>
      <c r="Z32" s="141">
        <v>169.25</v>
      </c>
      <c r="AA32" s="141">
        <v>169.25</v>
      </c>
      <c r="AB32" s="141">
        <v>215.22</v>
      </c>
      <c r="AC32" s="141">
        <v>215.22</v>
      </c>
      <c r="AD32" s="141">
        <v>216.26</v>
      </c>
      <c r="AE32" s="141">
        <v>216.19</v>
      </c>
      <c r="AF32" s="141">
        <f>IFERROR('3a DTC_Other'!AF32+'2d Nil levelisation allowance'!AF32,"-")</f>
        <v>232.70686122692078</v>
      </c>
      <c r="AG32" s="141">
        <f>IFERROR('3a DTC_Other'!AG32+'2d Nil levelisation allowance'!AG32,"-")</f>
        <v>232.60769453731666</v>
      </c>
      <c r="AH32" s="141">
        <f>IFERROR('3a DTC_Other'!AH32+'2d Nil levelisation allowance'!AH32,"-")</f>
        <v>235.32473597811219</v>
      </c>
      <c r="AI32" s="141">
        <f>IFERROR('3a DTC_Other'!AI32+'2d Nil levelisation allowance'!AI32,"-")</f>
        <v>234.98775309037973</v>
      </c>
      <c r="AJ32" s="141">
        <f>IFERROR('3a DTC_Other'!AJ32+'2d Nil levelisation allowance'!AJ32,"-")</f>
        <v>240.54203913633333</v>
      </c>
      <c r="AK32" s="141">
        <f>IFERROR('3a DTC_Other'!AK32+'2d Nil levelisation allowance'!AK32,"-")</f>
        <v>233.12506010340371</v>
      </c>
      <c r="AL32" s="141">
        <f>IFERROR('3a DTC_Other'!AL32+'2d Nil levelisation allowance'!AL32,"-")</f>
        <v>240.90224397235733</v>
      </c>
      <c r="AM32" s="141">
        <f>IFERROR('3a DTC_Other'!AM32+'2d Nil levelisation allowance'!AM32,"-")</f>
        <v>244.05326282390271</v>
      </c>
      <c r="AN32" s="141">
        <f>IFERROR('3a DTC_Other'!AN32+'2d Nil levelisation allowance'!AN32,"-")</f>
        <v>243.28309143765614</v>
      </c>
      <c r="AO32" s="141" t="str">
        <f>IFERROR('3a DTC_Other'!AO32+'2d Nil levelisation allowance'!AO32,"-")</f>
        <v>-</v>
      </c>
      <c r="AP32" s="141" t="str">
        <f>IFERROR('3a DTC_Other'!AP32+'2d Nil levelisation allowance'!AP32,"-")</f>
        <v>-</v>
      </c>
      <c r="AQ32" s="141" t="str">
        <f>IFERROR('3a DTC_Other'!AQ32+'2d Nil levelisation allowance'!AQ32,"-")</f>
        <v>-</v>
      </c>
      <c r="AR32" s="141" t="str">
        <f>IFERROR('3a DTC_Other'!AR32+'2d Nil levelisation allowance'!AR32,"-")</f>
        <v>-</v>
      </c>
      <c r="AS32" s="141" t="str">
        <f>IFERROR('3a DTC_Other'!AS32+'2d Nil levelisation allowance'!AS32,"-")</f>
        <v>-</v>
      </c>
      <c r="AT32" s="141" t="str">
        <f>IFERROR('3a DTC_Other'!AT32+'2d Nil levelisation allowance'!AT32,"-")</f>
        <v>-</v>
      </c>
      <c r="AU32" s="141" t="str">
        <f>IFERROR('3a DTC_Other'!AU32+'2d Nil levelisation allowance'!AU32,"-")</f>
        <v>-</v>
      </c>
      <c r="AV32" s="141" t="str">
        <f>IFERROR('3a DTC_Other'!AV32+'2d Nil levelisation allowance'!AV32,"-")</f>
        <v>-</v>
      </c>
      <c r="AW32" s="141" t="str">
        <f>IFERROR('3a DTC_Other'!AW32+'2d Nil levelisation allowance'!AW32,"-")</f>
        <v>-</v>
      </c>
      <c r="AX32" s="141" t="str">
        <f>IFERROR('3a DTC_Other'!AX32+'2d Nil levelisation allowance'!AX32,"-")</f>
        <v>-</v>
      </c>
      <c r="AY32" s="141" t="str">
        <f>IFERROR('3a DTC_Other'!AY32+'2d Nil levelisation allowance'!AY32,"-")</f>
        <v>-</v>
      </c>
      <c r="AZ32" s="141" t="str">
        <f>IFERROR('3a DTC_Other'!AZ32+'2d Nil levelisation allowance'!AZ32,"-")</f>
        <v>-</v>
      </c>
      <c r="BA32" s="141" t="str">
        <f>IFERROR('3a DTC_Other'!BA32+'2d Nil levelisation allowance'!BA32,"-")</f>
        <v>-</v>
      </c>
      <c r="BB32" s="141" t="str">
        <f>IFERROR('3a DTC_Other'!BB32+'2d Nil levelisation allowance'!BB32,"-")</f>
        <v>-</v>
      </c>
      <c r="BC32" s="141" t="str">
        <f>IFERROR('3a DTC_Other'!BC32+'2d Nil levelisation allowance'!BC32,"-")</f>
        <v>-</v>
      </c>
      <c r="BD32" s="141" t="str">
        <f>IFERROR('3a DTC_Other'!BD32+'2d Nil levelisation allowance'!BD32,"-")</f>
        <v>-</v>
      </c>
      <c r="BE32" s="141" t="str">
        <f>IFERROR('3a DTC_Other'!BE32+'2d Nil levelisation allowance'!BE32,"-")</f>
        <v>-</v>
      </c>
      <c r="BF32" s="141" t="str">
        <f>IFERROR('3a DTC_Other'!BF32+'2d Nil levelisation allowance'!BF32,"-")</f>
        <v>-</v>
      </c>
    </row>
    <row r="33" spans="1:58">
      <c r="A33" s="227" t="s">
        <v>328</v>
      </c>
      <c r="B33" s="282"/>
      <c r="C33" s="285"/>
      <c r="D33" s="285"/>
      <c r="E33" s="285"/>
      <c r="F33" s="17" t="s">
        <v>105</v>
      </c>
      <c r="G33" s="65"/>
      <c r="H33" s="38"/>
      <c r="I33" s="136"/>
      <c r="J33" s="136"/>
      <c r="K33" s="136"/>
      <c r="L33" s="136"/>
      <c r="M33" s="136"/>
      <c r="N33" s="136"/>
      <c r="O33" s="136"/>
      <c r="P33" s="136"/>
      <c r="Q33" s="38"/>
      <c r="R33" s="141">
        <v>78.12</v>
      </c>
      <c r="S33" s="141">
        <v>80</v>
      </c>
      <c r="T33" s="141">
        <v>80.33</v>
      </c>
      <c r="U33" s="141">
        <v>82.73</v>
      </c>
      <c r="V33" s="141">
        <v>82.73</v>
      </c>
      <c r="W33" s="141">
        <v>81.349999999999994</v>
      </c>
      <c r="X33" s="141">
        <v>81.319999999999993</v>
      </c>
      <c r="Y33" s="141">
        <v>112.03</v>
      </c>
      <c r="Z33" s="141">
        <v>115.59</v>
      </c>
      <c r="AA33" s="141">
        <v>115.59</v>
      </c>
      <c r="AB33" s="141">
        <v>133.06</v>
      </c>
      <c r="AC33" s="141">
        <v>133.06</v>
      </c>
      <c r="AD33" s="141">
        <v>133.96</v>
      </c>
      <c r="AE33" s="141">
        <v>133.91</v>
      </c>
      <c r="AF33" s="141">
        <f>IFERROR('3a DTC_Other'!AF33+'2d Nil levelisation allowance'!AF33,"-")</f>
        <v>141.66415220646525</v>
      </c>
      <c r="AG33" s="141">
        <f>IFERROR('3a DTC_Other'!AG33+'2d Nil levelisation allowance'!AG33,"-")</f>
        <v>141.51333108774861</v>
      </c>
      <c r="AH33" s="141">
        <f>IFERROR('3a DTC_Other'!AH33+'2d Nil levelisation allowance'!AH33,"-")</f>
        <v>144.26786697703469</v>
      </c>
      <c r="AI33" s="141">
        <f>IFERROR('3a DTC_Other'!AI33+'2d Nil levelisation allowance'!AI33,"-")</f>
        <v>144.06436169223616</v>
      </c>
      <c r="AJ33" s="141">
        <f>IFERROR('3a DTC_Other'!AJ33+'2d Nil levelisation allowance'!AJ33,"-")</f>
        <v>160.00434586125704</v>
      </c>
      <c r="AK33" s="141">
        <f>IFERROR('3a DTC_Other'!AK33+'2d Nil levelisation allowance'!AK33,"-")</f>
        <v>151.02735581188998</v>
      </c>
      <c r="AL33" s="141">
        <f>IFERROR('3a DTC_Other'!AL33+'2d Nil levelisation allowance'!AL33,"-")</f>
        <v>158.99573444952787</v>
      </c>
      <c r="AM33" s="141">
        <f>IFERROR('3a DTC_Other'!AM33+'2d Nil levelisation allowance'!AM33,"-")</f>
        <v>162.11252619041409</v>
      </c>
      <c r="AN33" s="141">
        <f>IFERROR('3a DTC_Other'!AN33+'2d Nil levelisation allowance'!AN33,"-")</f>
        <v>154.368102485538</v>
      </c>
      <c r="AO33" s="141" t="str">
        <f>IFERROR('3a DTC_Other'!AO33+'2d Nil levelisation allowance'!AO33,"-")</f>
        <v>-</v>
      </c>
      <c r="AP33" s="141" t="str">
        <f>IFERROR('3a DTC_Other'!AP33+'2d Nil levelisation allowance'!AP33,"-")</f>
        <v>-</v>
      </c>
      <c r="AQ33" s="141" t="str">
        <f>IFERROR('3a DTC_Other'!AQ33+'2d Nil levelisation allowance'!AQ33,"-")</f>
        <v>-</v>
      </c>
      <c r="AR33" s="141" t="str">
        <f>IFERROR('3a DTC_Other'!AR33+'2d Nil levelisation allowance'!AR33,"-")</f>
        <v>-</v>
      </c>
      <c r="AS33" s="141" t="str">
        <f>IFERROR('3a DTC_Other'!AS33+'2d Nil levelisation allowance'!AS33,"-")</f>
        <v>-</v>
      </c>
      <c r="AT33" s="141" t="str">
        <f>IFERROR('3a DTC_Other'!AT33+'2d Nil levelisation allowance'!AT33,"-")</f>
        <v>-</v>
      </c>
      <c r="AU33" s="141" t="str">
        <f>IFERROR('3a DTC_Other'!AU33+'2d Nil levelisation allowance'!AU33,"-")</f>
        <v>-</v>
      </c>
      <c r="AV33" s="141" t="str">
        <f>IFERROR('3a DTC_Other'!AV33+'2d Nil levelisation allowance'!AV33,"-")</f>
        <v>-</v>
      </c>
      <c r="AW33" s="141" t="str">
        <f>IFERROR('3a DTC_Other'!AW33+'2d Nil levelisation allowance'!AW33,"-")</f>
        <v>-</v>
      </c>
      <c r="AX33" s="141" t="str">
        <f>IFERROR('3a DTC_Other'!AX33+'2d Nil levelisation allowance'!AX33,"-")</f>
        <v>-</v>
      </c>
      <c r="AY33" s="141" t="str">
        <f>IFERROR('3a DTC_Other'!AY33+'2d Nil levelisation allowance'!AY33,"-")</f>
        <v>-</v>
      </c>
      <c r="AZ33" s="141" t="str">
        <f>IFERROR('3a DTC_Other'!AZ33+'2d Nil levelisation allowance'!AZ33,"-")</f>
        <v>-</v>
      </c>
      <c r="BA33" s="141" t="str">
        <f>IFERROR('3a DTC_Other'!BA33+'2d Nil levelisation allowance'!BA33,"-")</f>
        <v>-</v>
      </c>
      <c r="BB33" s="141" t="str">
        <f>IFERROR('3a DTC_Other'!BB33+'2d Nil levelisation allowance'!BB33,"-")</f>
        <v>-</v>
      </c>
      <c r="BC33" s="141" t="str">
        <f>IFERROR('3a DTC_Other'!BC33+'2d Nil levelisation allowance'!BC33,"-")</f>
        <v>-</v>
      </c>
      <c r="BD33" s="141" t="str">
        <f>IFERROR('3a DTC_Other'!BD33+'2d Nil levelisation allowance'!BD33,"-")</f>
        <v>-</v>
      </c>
      <c r="BE33" s="141" t="str">
        <f>IFERROR('3a DTC_Other'!BE33+'2d Nil levelisation allowance'!BE33,"-")</f>
        <v>-</v>
      </c>
      <c r="BF33" s="141" t="str">
        <f>IFERROR('3a DTC_Other'!BF33+'2d Nil levelisation allowance'!BF33,"-")</f>
        <v>-</v>
      </c>
    </row>
    <row r="34" spans="1:58">
      <c r="A34" s="227" t="s">
        <v>329</v>
      </c>
      <c r="B34" s="282"/>
      <c r="C34" s="285"/>
      <c r="D34" s="285"/>
      <c r="E34" s="285"/>
      <c r="F34" s="17" t="s">
        <v>106</v>
      </c>
      <c r="G34" s="65"/>
      <c r="H34" s="38"/>
      <c r="I34" s="136"/>
      <c r="J34" s="136"/>
      <c r="K34" s="136"/>
      <c r="L34" s="136"/>
      <c r="M34" s="136"/>
      <c r="N34" s="136"/>
      <c r="O34" s="136"/>
      <c r="P34" s="136"/>
      <c r="Q34" s="38"/>
      <c r="R34" s="141">
        <v>78.87</v>
      </c>
      <c r="S34" s="141">
        <v>82.13</v>
      </c>
      <c r="T34" s="141">
        <v>82.46</v>
      </c>
      <c r="U34" s="141">
        <v>85.46</v>
      </c>
      <c r="V34" s="141">
        <v>85.46</v>
      </c>
      <c r="W34" s="141">
        <v>83.89</v>
      </c>
      <c r="X34" s="141">
        <v>83.86</v>
      </c>
      <c r="Y34" s="141">
        <v>145.13</v>
      </c>
      <c r="Z34" s="141">
        <v>148.68</v>
      </c>
      <c r="AA34" s="141">
        <v>148.68</v>
      </c>
      <c r="AB34" s="141">
        <v>164.44</v>
      </c>
      <c r="AC34" s="141">
        <v>164.44</v>
      </c>
      <c r="AD34" s="141">
        <v>165.41</v>
      </c>
      <c r="AE34" s="141">
        <v>165.35</v>
      </c>
      <c r="AF34" s="141">
        <f>IFERROR('3a DTC_Other'!AF34+'2d Nil levelisation allowance'!AF34,"-")</f>
        <v>199.52918880107583</v>
      </c>
      <c r="AG34" s="141">
        <f>IFERROR('3a DTC_Other'!AG34+'2d Nil levelisation allowance'!AG34,"-")</f>
        <v>199.49390789382011</v>
      </c>
      <c r="AH34" s="141">
        <f>IFERROR('3a DTC_Other'!AH34+'2d Nil levelisation allowance'!AH34,"-")</f>
        <v>202.35771694947104</v>
      </c>
      <c r="AI34" s="141">
        <f>IFERROR('3a DTC_Other'!AI34+'2d Nil levelisation allowance'!AI34,"-")</f>
        <v>202.15977795885109</v>
      </c>
      <c r="AJ34" s="141">
        <f>IFERROR('3a DTC_Other'!AJ34+'2d Nil levelisation allowance'!AJ34,"-")</f>
        <v>168.06262527380747</v>
      </c>
      <c r="AK34" s="141">
        <f>IFERROR('3a DTC_Other'!AK34+'2d Nil levelisation allowance'!AK34,"-")</f>
        <v>158.98402151384133</v>
      </c>
      <c r="AL34" s="141">
        <f>IFERROR('3a DTC_Other'!AL34+'2d Nil levelisation allowance'!AL34,"-")</f>
        <v>166.98647016786279</v>
      </c>
      <c r="AM34" s="141">
        <f>IFERROR('3a DTC_Other'!AM34+'2d Nil levelisation allowance'!AM34,"-")</f>
        <v>170.47282324173196</v>
      </c>
      <c r="AN34" s="141">
        <f>IFERROR('3a DTC_Other'!AN34+'2d Nil levelisation allowance'!AN34,"-")</f>
        <v>190.29039624796891</v>
      </c>
      <c r="AO34" s="141" t="str">
        <f>IFERROR('3a DTC_Other'!AO34+'2d Nil levelisation allowance'!AO34,"-")</f>
        <v>-</v>
      </c>
      <c r="AP34" s="141" t="str">
        <f>IFERROR('3a DTC_Other'!AP34+'2d Nil levelisation allowance'!AP34,"-")</f>
        <v>-</v>
      </c>
      <c r="AQ34" s="141" t="str">
        <f>IFERROR('3a DTC_Other'!AQ34+'2d Nil levelisation allowance'!AQ34,"-")</f>
        <v>-</v>
      </c>
      <c r="AR34" s="141" t="str">
        <f>IFERROR('3a DTC_Other'!AR34+'2d Nil levelisation allowance'!AR34,"-")</f>
        <v>-</v>
      </c>
      <c r="AS34" s="141" t="str">
        <f>IFERROR('3a DTC_Other'!AS34+'2d Nil levelisation allowance'!AS34,"-")</f>
        <v>-</v>
      </c>
      <c r="AT34" s="141" t="str">
        <f>IFERROR('3a DTC_Other'!AT34+'2d Nil levelisation allowance'!AT34,"-")</f>
        <v>-</v>
      </c>
      <c r="AU34" s="141" t="str">
        <f>IFERROR('3a DTC_Other'!AU34+'2d Nil levelisation allowance'!AU34,"-")</f>
        <v>-</v>
      </c>
      <c r="AV34" s="141" t="str">
        <f>IFERROR('3a DTC_Other'!AV34+'2d Nil levelisation allowance'!AV34,"-")</f>
        <v>-</v>
      </c>
      <c r="AW34" s="141" t="str">
        <f>IFERROR('3a DTC_Other'!AW34+'2d Nil levelisation allowance'!AW34,"-")</f>
        <v>-</v>
      </c>
      <c r="AX34" s="141" t="str">
        <f>IFERROR('3a DTC_Other'!AX34+'2d Nil levelisation allowance'!AX34,"-")</f>
        <v>-</v>
      </c>
      <c r="AY34" s="141" t="str">
        <f>IFERROR('3a DTC_Other'!AY34+'2d Nil levelisation allowance'!AY34,"-")</f>
        <v>-</v>
      </c>
      <c r="AZ34" s="141" t="str">
        <f>IFERROR('3a DTC_Other'!AZ34+'2d Nil levelisation allowance'!AZ34,"-")</f>
        <v>-</v>
      </c>
      <c r="BA34" s="141" t="str">
        <f>IFERROR('3a DTC_Other'!BA34+'2d Nil levelisation allowance'!BA34,"-")</f>
        <v>-</v>
      </c>
      <c r="BB34" s="141" t="str">
        <f>IFERROR('3a DTC_Other'!BB34+'2d Nil levelisation allowance'!BB34,"-")</f>
        <v>-</v>
      </c>
      <c r="BC34" s="141" t="str">
        <f>IFERROR('3a DTC_Other'!BC34+'2d Nil levelisation allowance'!BC34,"-")</f>
        <v>-</v>
      </c>
      <c r="BD34" s="141" t="str">
        <f>IFERROR('3a DTC_Other'!BD34+'2d Nil levelisation allowance'!BD34,"-")</f>
        <v>-</v>
      </c>
      <c r="BE34" s="141" t="str">
        <f>IFERROR('3a DTC_Other'!BE34+'2d Nil levelisation allowance'!BE34,"-")</f>
        <v>-</v>
      </c>
      <c r="BF34" s="141" t="str">
        <f>IFERROR('3a DTC_Other'!BF34+'2d Nil levelisation allowance'!BF34,"-")</f>
        <v>-</v>
      </c>
    </row>
    <row r="35" spans="1:58">
      <c r="A35" s="227" t="s">
        <v>330</v>
      </c>
      <c r="B35" s="282"/>
      <c r="C35" s="285"/>
      <c r="D35" s="285"/>
      <c r="E35" s="285"/>
      <c r="F35" s="17" t="s">
        <v>107</v>
      </c>
      <c r="G35" s="65"/>
      <c r="H35" s="38"/>
      <c r="I35" s="136"/>
      <c r="J35" s="136"/>
      <c r="K35" s="136"/>
      <c r="L35" s="136"/>
      <c r="M35" s="136"/>
      <c r="N35" s="136"/>
      <c r="O35" s="136"/>
      <c r="P35" s="136"/>
      <c r="Q35" s="38"/>
      <c r="R35" s="141">
        <v>78.87</v>
      </c>
      <c r="S35" s="141">
        <v>82.95</v>
      </c>
      <c r="T35" s="141">
        <v>83.29</v>
      </c>
      <c r="U35" s="141">
        <v>85.46</v>
      </c>
      <c r="V35" s="141">
        <v>85.46</v>
      </c>
      <c r="W35" s="141">
        <v>83.82</v>
      </c>
      <c r="X35" s="141">
        <v>83.78</v>
      </c>
      <c r="Y35" s="141">
        <v>132.11000000000001</v>
      </c>
      <c r="Z35" s="141">
        <v>135.66999999999999</v>
      </c>
      <c r="AA35" s="141">
        <v>135.66999999999999</v>
      </c>
      <c r="AB35" s="141">
        <v>152.1</v>
      </c>
      <c r="AC35" s="141">
        <v>152.1</v>
      </c>
      <c r="AD35" s="141">
        <v>153.05000000000001</v>
      </c>
      <c r="AE35" s="141">
        <v>152.99</v>
      </c>
      <c r="AF35" s="141">
        <f>IFERROR('3a DTC_Other'!AF35+'2d Nil levelisation allowance'!AF35,"-")</f>
        <v>175.3995588059008</v>
      </c>
      <c r="AG35" s="141">
        <f>IFERROR('3a DTC_Other'!AG35+'2d Nil levelisation allowance'!AG35,"-")</f>
        <v>175.32534539028833</v>
      </c>
      <c r="AH35" s="141">
        <f>IFERROR('3a DTC_Other'!AH35+'2d Nil levelisation allowance'!AH35,"-")</f>
        <v>178.19467063768258</v>
      </c>
      <c r="AI35" s="141">
        <f>IFERROR('3a DTC_Other'!AI35+'2d Nil levelisation allowance'!AI35,"-")</f>
        <v>178.00020143288407</v>
      </c>
      <c r="AJ35" s="141">
        <f>IFERROR('3a DTC_Other'!AJ35+'2d Nil levelisation allowance'!AJ35,"-")</f>
        <v>170.24830645398248</v>
      </c>
      <c r="AK35" s="141">
        <f>IFERROR('3a DTC_Other'!AK35+'2d Nil levelisation allowance'!AK35,"-")</f>
        <v>161.22566519978048</v>
      </c>
      <c r="AL35" s="141">
        <f>IFERROR('3a DTC_Other'!AL35+'2d Nil levelisation allowance'!AL35,"-")</f>
        <v>169.16386827533546</v>
      </c>
      <c r="AM35" s="141">
        <f>IFERROR('3a DTC_Other'!AM35+'2d Nil levelisation allowance'!AM35,"-")</f>
        <v>172.5975235011658</v>
      </c>
      <c r="AN35" s="141">
        <f>IFERROR('3a DTC_Other'!AN35+'2d Nil levelisation allowance'!AN35,"-")</f>
        <v>188.33245234102887</v>
      </c>
      <c r="AO35" s="141" t="str">
        <f>IFERROR('3a DTC_Other'!AO35+'2d Nil levelisation allowance'!AO35,"-")</f>
        <v>-</v>
      </c>
      <c r="AP35" s="141" t="str">
        <f>IFERROR('3a DTC_Other'!AP35+'2d Nil levelisation allowance'!AP35,"-")</f>
        <v>-</v>
      </c>
      <c r="AQ35" s="141" t="str">
        <f>IFERROR('3a DTC_Other'!AQ35+'2d Nil levelisation allowance'!AQ35,"-")</f>
        <v>-</v>
      </c>
      <c r="AR35" s="141" t="str">
        <f>IFERROR('3a DTC_Other'!AR35+'2d Nil levelisation allowance'!AR35,"-")</f>
        <v>-</v>
      </c>
      <c r="AS35" s="141" t="str">
        <f>IFERROR('3a DTC_Other'!AS35+'2d Nil levelisation allowance'!AS35,"-")</f>
        <v>-</v>
      </c>
      <c r="AT35" s="141" t="str">
        <f>IFERROR('3a DTC_Other'!AT35+'2d Nil levelisation allowance'!AT35,"-")</f>
        <v>-</v>
      </c>
      <c r="AU35" s="141" t="str">
        <f>IFERROR('3a DTC_Other'!AU35+'2d Nil levelisation allowance'!AU35,"-")</f>
        <v>-</v>
      </c>
      <c r="AV35" s="141" t="str">
        <f>IFERROR('3a DTC_Other'!AV35+'2d Nil levelisation allowance'!AV35,"-")</f>
        <v>-</v>
      </c>
      <c r="AW35" s="141" t="str">
        <f>IFERROR('3a DTC_Other'!AW35+'2d Nil levelisation allowance'!AW35,"-")</f>
        <v>-</v>
      </c>
      <c r="AX35" s="141" t="str">
        <f>IFERROR('3a DTC_Other'!AX35+'2d Nil levelisation allowance'!AX35,"-")</f>
        <v>-</v>
      </c>
      <c r="AY35" s="141" t="str">
        <f>IFERROR('3a DTC_Other'!AY35+'2d Nil levelisation allowance'!AY35,"-")</f>
        <v>-</v>
      </c>
      <c r="AZ35" s="141" t="str">
        <f>IFERROR('3a DTC_Other'!AZ35+'2d Nil levelisation allowance'!AZ35,"-")</f>
        <v>-</v>
      </c>
      <c r="BA35" s="141" t="str">
        <f>IFERROR('3a DTC_Other'!BA35+'2d Nil levelisation allowance'!BA35,"-")</f>
        <v>-</v>
      </c>
      <c r="BB35" s="141" t="str">
        <f>IFERROR('3a DTC_Other'!BB35+'2d Nil levelisation allowance'!BB35,"-")</f>
        <v>-</v>
      </c>
      <c r="BC35" s="141" t="str">
        <f>IFERROR('3a DTC_Other'!BC35+'2d Nil levelisation allowance'!BC35,"-")</f>
        <v>-</v>
      </c>
      <c r="BD35" s="141" t="str">
        <f>IFERROR('3a DTC_Other'!BD35+'2d Nil levelisation allowance'!BD35,"-")</f>
        <v>-</v>
      </c>
      <c r="BE35" s="141" t="str">
        <f>IFERROR('3a DTC_Other'!BE35+'2d Nil levelisation allowance'!BE35,"-")</f>
        <v>-</v>
      </c>
      <c r="BF35" s="141" t="str">
        <f>IFERROR('3a DTC_Other'!BF35+'2d Nil levelisation allowance'!BF35,"-")</f>
        <v>-</v>
      </c>
    </row>
    <row r="36" spans="1:58">
      <c r="A36" s="227" t="s">
        <v>331</v>
      </c>
      <c r="B36" s="282"/>
      <c r="C36" s="285"/>
      <c r="D36" s="285"/>
      <c r="E36" s="285"/>
      <c r="F36" s="17" t="s">
        <v>108</v>
      </c>
      <c r="G36" s="65"/>
      <c r="H36" s="38"/>
      <c r="I36" s="136"/>
      <c r="J36" s="136"/>
      <c r="K36" s="136"/>
      <c r="L36" s="136"/>
      <c r="M36" s="136"/>
      <c r="N36" s="136"/>
      <c r="O36" s="136"/>
      <c r="P36" s="136"/>
      <c r="Q36" s="38"/>
      <c r="R36" s="141">
        <v>74.680000000000007</v>
      </c>
      <c r="S36" s="141">
        <v>76.37</v>
      </c>
      <c r="T36" s="141">
        <v>76.7</v>
      </c>
      <c r="U36" s="141">
        <v>79.89</v>
      </c>
      <c r="V36" s="141">
        <v>79.89</v>
      </c>
      <c r="W36" s="141">
        <v>82.96</v>
      </c>
      <c r="X36" s="141">
        <v>82.92</v>
      </c>
      <c r="Y36" s="141">
        <v>155.86000000000001</v>
      </c>
      <c r="Z36" s="141">
        <v>159.41999999999999</v>
      </c>
      <c r="AA36" s="141">
        <v>159.41999999999999</v>
      </c>
      <c r="AB36" s="141">
        <v>175.21</v>
      </c>
      <c r="AC36" s="141">
        <v>175.21</v>
      </c>
      <c r="AD36" s="141">
        <v>176.25</v>
      </c>
      <c r="AE36" s="141">
        <v>176.18</v>
      </c>
      <c r="AF36" s="141">
        <f>IFERROR('3a DTC_Other'!AF36+'2d Nil levelisation allowance'!AF36,"-")</f>
        <v>193.67822724223259</v>
      </c>
      <c r="AG36" s="141">
        <f>IFERROR('3a DTC_Other'!AG36+'2d Nil levelisation allowance'!AG36,"-")</f>
        <v>193.70239065855634</v>
      </c>
      <c r="AH36" s="141">
        <f>IFERROR('3a DTC_Other'!AH36+'2d Nil levelisation allowance'!AH36,"-")</f>
        <v>196.83850442942381</v>
      </c>
      <c r="AI36" s="141">
        <f>IFERROR('3a DTC_Other'!AI36+'2d Nil levelisation allowance'!AI36,"-")</f>
        <v>196.7154585011985</v>
      </c>
      <c r="AJ36" s="141">
        <f>IFERROR('3a DTC_Other'!AJ36+'2d Nil levelisation allowance'!AJ36,"-")</f>
        <v>170.65915676223389</v>
      </c>
      <c r="AK36" s="141">
        <f>IFERROR('3a DTC_Other'!AK36+'2d Nil levelisation allowance'!AK36,"-")</f>
        <v>160.89334378949857</v>
      </c>
      <c r="AL36" s="141">
        <f>IFERROR('3a DTC_Other'!AL36+'2d Nil levelisation allowance'!AL36,"-")</f>
        <v>168.90539750757114</v>
      </c>
      <c r="AM36" s="141">
        <f>IFERROR('3a DTC_Other'!AM36+'2d Nil levelisation allowance'!AM36,"-")</f>
        <v>172.30261770606359</v>
      </c>
      <c r="AN36" s="141">
        <f>IFERROR('3a DTC_Other'!AN36+'2d Nil levelisation allowance'!AN36,"-")</f>
        <v>184.40063358663377</v>
      </c>
      <c r="AO36" s="141" t="str">
        <f>IFERROR('3a DTC_Other'!AO36+'2d Nil levelisation allowance'!AO36,"-")</f>
        <v>-</v>
      </c>
      <c r="AP36" s="141" t="str">
        <f>IFERROR('3a DTC_Other'!AP36+'2d Nil levelisation allowance'!AP36,"-")</f>
        <v>-</v>
      </c>
      <c r="AQ36" s="141" t="str">
        <f>IFERROR('3a DTC_Other'!AQ36+'2d Nil levelisation allowance'!AQ36,"-")</f>
        <v>-</v>
      </c>
      <c r="AR36" s="141" t="str">
        <f>IFERROR('3a DTC_Other'!AR36+'2d Nil levelisation allowance'!AR36,"-")</f>
        <v>-</v>
      </c>
      <c r="AS36" s="141" t="str">
        <f>IFERROR('3a DTC_Other'!AS36+'2d Nil levelisation allowance'!AS36,"-")</f>
        <v>-</v>
      </c>
      <c r="AT36" s="141" t="str">
        <f>IFERROR('3a DTC_Other'!AT36+'2d Nil levelisation allowance'!AT36,"-")</f>
        <v>-</v>
      </c>
      <c r="AU36" s="141" t="str">
        <f>IFERROR('3a DTC_Other'!AU36+'2d Nil levelisation allowance'!AU36,"-")</f>
        <v>-</v>
      </c>
      <c r="AV36" s="141" t="str">
        <f>IFERROR('3a DTC_Other'!AV36+'2d Nil levelisation allowance'!AV36,"-")</f>
        <v>-</v>
      </c>
      <c r="AW36" s="141" t="str">
        <f>IFERROR('3a DTC_Other'!AW36+'2d Nil levelisation allowance'!AW36,"-")</f>
        <v>-</v>
      </c>
      <c r="AX36" s="141" t="str">
        <f>IFERROR('3a DTC_Other'!AX36+'2d Nil levelisation allowance'!AX36,"-")</f>
        <v>-</v>
      </c>
      <c r="AY36" s="141" t="str">
        <f>IFERROR('3a DTC_Other'!AY36+'2d Nil levelisation allowance'!AY36,"-")</f>
        <v>-</v>
      </c>
      <c r="AZ36" s="141" t="str">
        <f>IFERROR('3a DTC_Other'!AZ36+'2d Nil levelisation allowance'!AZ36,"-")</f>
        <v>-</v>
      </c>
      <c r="BA36" s="141" t="str">
        <f>IFERROR('3a DTC_Other'!BA36+'2d Nil levelisation allowance'!BA36,"-")</f>
        <v>-</v>
      </c>
      <c r="BB36" s="141" t="str">
        <f>IFERROR('3a DTC_Other'!BB36+'2d Nil levelisation allowance'!BB36,"-")</f>
        <v>-</v>
      </c>
      <c r="BC36" s="141" t="str">
        <f>IFERROR('3a DTC_Other'!BC36+'2d Nil levelisation allowance'!BC36,"-")</f>
        <v>-</v>
      </c>
      <c r="BD36" s="141" t="str">
        <f>IFERROR('3a DTC_Other'!BD36+'2d Nil levelisation allowance'!BD36,"-")</f>
        <v>-</v>
      </c>
      <c r="BE36" s="141" t="str">
        <f>IFERROR('3a DTC_Other'!BE36+'2d Nil levelisation allowance'!BE36,"-")</f>
        <v>-</v>
      </c>
      <c r="BF36" s="141" t="str">
        <f>IFERROR('3a DTC_Other'!BF36+'2d Nil levelisation allowance'!BF36,"-")</f>
        <v>-</v>
      </c>
    </row>
    <row r="37" spans="1:58">
      <c r="A37" s="227" t="s">
        <v>332</v>
      </c>
      <c r="B37" s="282"/>
      <c r="C37" s="285"/>
      <c r="D37" s="285"/>
      <c r="E37" s="285"/>
      <c r="F37" s="17" t="s">
        <v>109</v>
      </c>
      <c r="G37" s="65"/>
      <c r="H37" s="38"/>
      <c r="I37" s="136"/>
      <c r="J37" s="136"/>
      <c r="K37" s="136"/>
      <c r="L37" s="136"/>
      <c r="M37" s="136"/>
      <c r="N37" s="136"/>
      <c r="O37" s="136"/>
      <c r="P37" s="136"/>
      <c r="Q37" s="38"/>
      <c r="R37" s="141">
        <v>78.34</v>
      </c>
      <c r="S37" s="141">
        <v>80.52</v>
      </c>
      <c r="T37" s="141">
        <v>80.86</v>
      </c>
      <c r="U37" s="141">
        <v>84.94</v>
      </c>
      <c r="V37" s="141">
        <v>84.94</v>
      </c>
      <c r="W37" s="141">
        <v>87.56</v>
      </c>
      <c r="X37" s="141">
        <v>87.52</v>
      </c>
      <c r="Y37" s="141">
        <v>167.6</v>
      </c>
      <c r="Z37" s="141">
        <v>171.16</v>
      </c>
      <c r="AA37" s="141">
        <v>171.16</v>
      </c>
      <c r="AB37" s="141">
        <v>187.92</v>
      </c>
      <c r="AC37" s="141">
        <v>187.92</v>
      </c>
      <c r="AD37" s="141">
        <v>188.98</v>
      </c>
      <c r="AE37" s="141">
        <v>188.91</v>
      </c>
      <c r="AF37" s="141">
        <f>IFERROR('3a DTC_Other'!AF37+'2d Nil levelisation allowance'!AF37,"-")</f>
        <v>218.3751955670763</v>
      </c>
      <c r="AG37" s="141">
        <f>IFERROR('3a DTC_Other'!AG37+'2d Nil levelisation allowance'!AG37,"-")</f>
        <v>218.27453979526194</v>
      </c>
      <c r="AH37" s="141">
        <f>IFERROR('3a DTC_Other'!AH37+'2d Nil levelisation allowance'!AH37,"-")</f>
        <v>221.13941448274485</v>
      </c>
      <c r="AI37" s="141">
        <f>IFERROR('3a DTC_Other'!AI37+'2d Nil levelisation allowance'!AI37,"-")</f>
        <v>220.90850344637707</v>
      </c>
      <c r="AJ37" s="141">
        <f>IFERROR('3a DTC_Other'!AJ37+'2d Nil levelisation allowance'!AJ37,"-")</f>
        <v>184.42833081997242</v>
      </c>
      <c r="AK37" s="141">
        <f>IFERROR('3a DTC_Other'!AK37+'2d Nil levelisation allowance'!AK37,"-")</f>
        <v>175.56393723119533</v>
      </c>
      <c r="AL37" s="141">
        <f>IFERROR('3a DTC_Other'!AL37+'2d Nil levelisation allowance'!AL37,"-")</f>
        <v>183.42768369543268</v>
      </c>
      <c r="AM37" s="141">
        <f>IFERROR('3a DTC_Other'!AM37+'2d Nil levelisation allowance'!AM37,"-")</f>
        <v>186.57962144928015</v>
      </c>
      <c r="AN37" s="141">
        <f>IFERROR('3a DTC_Other'!AN37+'2d Nil levelisation allowance'!AN37,"-")</f>
        <v>206.25774403539137</v>
      </c>
      <c r="AO37" s="141" t="str">
        <f>IFERROR('3a DTC_Other'!AO37+'2d Nil levelisation allowance'!AO37,"-")</f>
        <v>-</v>
      </c>
      <c r="AP37" s="141" t="str">
        <f>IFERROR('3a DTC_Other'!AP37+'2d Nil levelisation allowance'!AP37,"-")</f>
        <v>-</v>
      </c>
      <c r="AQ37" s="141" t="str">
        <f>IFERROR('3a DTC_Other'!AQ37+'2d Nil levelisation allowance'!AQ37,"-")</f>
        <v>-</v>
      </c>
      <c r="AR37" s="141" t="str">
        <f>IFERROR('3a DTC_Other'!AR37+'2d Nil levelisation allowance'!AR37,"-")</f>
        <v>-</v>
      </c>
      <c r="AS37" s="141" t="str">
        <f>IFERROR('3a DTC_Other'!AS37+'2d Nil levelisation allowance'!AS37,"-")</f>
        <v>-</v>
      </c>
      <c r="AT37" s="141" t="str">
        <f>IFERROR('3a DTC_Other'!AT37+'2d Nil levelisation allowance'!AT37,"-")</f>
        <v>-</v>
      </c>
      <c r="AU37" s="141" t="str">
        <f>IFERROR('3a DTC_Other'!AU37+'2d Nil levelisation allowance'!AU37,"-")</f>
        <v>-</v>
      </c>
      <c r="AV37" s="141" t="str">
        <f>IFERROR('3a DTC_Other'!AV37+'2d Nil levelisation allowance'!AV37,"-")</f>
        <v>-</v>
      </c>
      <c r="AW37" s="141" t="str">
        <f>IFERROR('3a DTC_Other'!AW37+'2d Nil levelisation allowance'!AW37,"-")</f>
        <v>-</v>
      </c>
      <c r="AX37" s="141" t="str">
        <f>IFERROR('3a DTC_Other'!AX37+'2d Nil levelisation allowance'!AX37,"-")</f>
        <v>-</v>
      </c>
      <c r="AY37" s="141" t="str">
        <f>IFERROR('3a DTC_Other'!AY37+'2d Nil levelisation allowance'!AY37,"-")</f>
        <v>-</v>
      </c>
      <c r="AZ37" s="141" t="str">
        <f>IFERROR('3a DTC_Other'!AZ37+'2d Nil levelisation allowance'!AZ37,"-")</f>
        <v>-</v>
      </c>
      <c r="BA37" s="141" t="str">
        <f>IFERROR('3a DTC_Other'!BA37+'2d Nil levelisation allowance'!BA37,"-")</f>
        <v>-</v>
      </c>
      <c r="BB37" s="141" t="str">
        <f>IFERROR('3a DTC_Other'!BB37+'2d Nil levelisation allowance'!BB37,"-")</f>
        <v>-</v>
      </c>
      <c r="BC37" s="141" t="str">
        <f>IFERROR('3a DTC_Other'!BC37+'2d Nil levelisation allowance'!BC37,"-")</f>
        <v>-</v>
      </c>
      <c r="BD37" s="141" t="str">
        <f>IFERROR('3a DTC_Other'!BD37+'2d Nil levelisation allowance'!BD37,"-")</f>
        <v>-</v>
      </c>
      <c r="BE37" s="141" t="str">
        <f>IFERROR('3a DTC_Other'!BE37+'2d Nil levelisation allowance'!BE37,"-")</f>
        <v>-</v>
      </c>
      <c r="BF37" s="141" t="str">
        <f>IFERROR('3a DTC_Other'!BF37+'2d Nil levelisation allowance'!BF37,"-")</f>
        <v>-</v>
      </c>
    </row>
    <row r="38" spans="1:58">
      <c r="A38" s="227" t="s">
        <v>333</v>
      </c>
      <c r="B38" s="282"/>
      <c r="C38" s="285"/>
      <c r="D38" s="285"/>
      <c r="E38" s="285"/>
      <c r="F38" s="17" t="s">
        <v>110</v>
      </c>
      <c r="G38" s="65"/>
      <c r="H38" s="38"/>
      <c r="I38" s="136"/>
      <c r="J38" s="136"/>
      <c r="K38" s="136"/>
      <c r="L38" s="136"/>
      <c r="M38" s="136"/>
      <c r="N38" s="136"/>
      <c r="O38" s="136"/>
      <c r="P38" s="136"/>
      <c r="Q38" s="38"/>
      <c r="R38" s="141">
        <v>81.93</v>
      </c>
      <c r="S38" s="141">
        <v>83.81</v>
      </c>
      <c r="T38" s="141">
        <v>84.15</v>
      </c>
      <c r="U38" s="141">
        <v>85.76</v>
      </c>
      <c r="V38" s="141">
        <v>85.76</v>
      </c>
      <c r="W38" s="141">
        <v>89.54</v>
      </c>
      <c r="X38" s="141">
        <v>89.51</v>
      </c>
      <c r="Y38" s="141">
        <v>179.76</v>
      </c>
      <c r="Z38" s="141">
        <v>183.31</v>
      </c>
      <c r="AA38" s="141">
        <v>183.31</v>
      </c>
      <c r="AB38" s="141">
        <v>202.92</v>
      </c>
      <c r="AC38" s="141">
        <v>202.92</v>
      </c>
      <c r="AD38" s="141">
        <v>203.99</v>
      </c>
      <c r="AE38" s="141">
        <v>203.92</v>
      </c>
      <c r="AF38" s="141">
        <f>IFERROR('3a DTC_Other'!AF38+'2d Nil levelisation allowance'!AF38,"-")</f>
        <v>236.13824454165919</v>
      </c>
      <c r="AG38" s="141">
        <f>IFERROR('3a DTC_Other'!AG38+'2d Nil levelisation allowance'!AG38,"-")</f>
        <v>236.05526182339324</v>
      </c>
      <c r="AH38" s="141">
        <f>IFERROR('3a DTC_Other'!AH38+'2d Nil levelisation allowance'!AH38,"-")</f>
        <v>238.74615607288098</v>
      </c>
      <c r="AI38" s="141">
        <f>IFERROR('3a DTC_Other'!AI38+'2d Nil levelisation allowance'!AI38,"-")</f>
        <v>238.49577068803544</v>
      </c>
      <c r="AJ38" s="141">
        <f>IFERROR('3a DTC_Other'!AJ38+'2d Nil levelisation allowance'!AJ38,"-")</f>
        <v>190.27507449837759</v>
      </c>
      <c r="AK38" s="141">
        <f>IFERROR('3a DTC_Other'!AK38+'2d Nil levelisation allowance'!AK38,"-")</f>
        <v>182.10483674718103</v>
      </c>
      <c r="AL38" s="141">
        <f>IFERROR('3a DTC_Other'!AL38+'2d Nil levelisation allowance'!AL38,"-")</f>
        <v>190.01840106067911</v>
      </c>
      <c r="AM38" s="141">
        <f>IFERROR('3a DTC_Other'!AM38+'2d Nil levelisation allowance'!AM38,"-")</f>
        <v>193.24472926757383</v>
      </c>
      <c r="AN38" s="141">
        <f>IFERROR('3a DTC_Other'!AN38+'2d Nil levelisation allowance'!AN38,"-")</f>
        <v>202.73939772380692</v>
      </c>
      <c r="AO38" s="141" t="str">
        <f>IFERROR('3a DTC_Other'!AO38+'2d Nil levelisation allowance'!AO38,"-")</f>
        <v>-</v>
      </c>
      <c r="AP38" s="141" t="str">
        <f>IFERROR('3a DTC_Other'!AP38+'2d Nil levelisation allowance'!AP38,"-")</f>
        <v>-</v>
      </c>
      <c r="AQ38" s="141" t="str">
        <f>IFERROR('3a DTC_Other'!AQ38+'2d Nil levelisation allowance'!AQ38,"-")</f>
        <v>-</v>
      </c>
      <c r="AR38" s="141" t="str">
        <f>IFERROR('3a DTC_Other'!AR38+'2d Nil levelisation allowance'!AR38,"-")</f>
        <v>-</v>
      </c>
      <c r="AS38" s="141" t="str">
        <f>IFERROR('3a DTC_Other'!AS38+'2d Nil levelisation allowance'!AS38,"-")</f>
        <v>-</v>
      </c>
      <c r="AT38" s="141" t="str">
        <f>IFERROR('3a DTC_Other'!AT38+'2d Nil levelisation allowance'!AT38,"-")</f>
        <v>-</v>
      </c>
      <c r="AU38" s="141" t="str">
        <f>IFERROR('3a DTC_Other'!AU38+'2d Nil levelisation allowance'!AU38,"-")</f>
        <v>-</v>
      </c>
      <c r="AV38" s="141" t="str">
        <f>IFERROR('3a DTC_Other'!AV38+'2d Nil levelisation allowance'!AV38,"-")</f>
        <v>-</v>
      </c>
      <c r="AW38" s="141" t="str">
        <f>IFERROR('3a DTC_Other'!AW38+'2d Nil levelisation allowance'!AW38,"-")</f>
        <v>-</v>
      </c>
      <c r="AX38" s="141" t="str">
        <f>IFERROR('3a DTC_Other'!AX38+'2d Nil levelisation allowance'!AX38,"-")</f>
        <v>-</v>
      </c>
      <c r="AY38" s="141" t="str">
        <f>IFERROR('3a DTC_Other'!AY38+'2d Nil levelisation allowance'!AY38,"-")</f>
        <v>-</v>
      </c>
      <c r="AZ38" s="141" t="str">
        <f>IFERROR('3a DTC_Other'!AZ38+'2d Nil levelisation allowance'!AZ38,"-")</f>
        <v>-</v>
      </c>
      <c r="BA38" s="141" t="str">
        <f>IFERROR('3a DTC_Other'!BA38+'2d Nil levelisation allowance'!BA38,"-")</f>
        <v>-</v>
      </c>
      <c r="BB38" s="141" t="str">
        <f>IFERROR('3a DTC_Other'!BB38+'2d Nil levelisation allowance'!BB38,"-")</f>
        <v>-</v>
      </c>
      <c r="BC38" s="141" t="str">
        <f>IFERROR('3a DTC_Other'!BC38+'2d Nil levelisation allowance'!BC38,"-")</f>
        <v>-</v>
      </c>
      <c r="BD38" s="141" t="str">
        <f>IFERROR('3a DTC_Other'!BD38+'2d Nil levelisation allowance'!BD38,"-")</f>
        <v>-</v>
      </c>
      <c r="BE38" s="141" t="str">
        <f>IFERROR('3a DTC_Other'!BE38+'2d Nil levelisation allowance'!BE38,"-")</f>
        <v>-</v>
      </c>
      <c r="BF38" s="141" t="str">
        <f>IFERROR('3a DTC_Other'!BF38+'2d Nil levelisation allowance'!BF38,"-")</f>
        <v>-</v>
      </c>
    </row>
    <row r="39" spans="1:58">
      <c r="A39" s="227" t="s">
        <v>334</v>
      </c>
      <c r="B39" s="282"/>
      <c r="C39" s="285"/>
      <c r="D39" s="285"/>
      <c r="E39" s="285"/>
      <c r="F39" s="17" t="s">
        <v>111</v>
      </c>
      <c r="G39" s="65"/>
      <c r="H39" s="38"/>
      <c r="I39" s="136"/>
      <c r="J39" s="136"/>
      <c r="K39" s="136"/>
      <c r="L39" s="136"/>
      <c r="M39" s="136"/>
      <c r="N39" s="136"/>
      <c r="O39" s="136"/>
      <c r="P39" s="136"/>
      <c r="Q39" s="38"/>
      <c r="R39" s="141">
        <v>79.430000000000007</v>
      </c>
      <c r="S39" s="141">
        <v>81.08</v>
      </c>
      <c r="T39" s="141">
        <v>81.42</v>
      </c>
      <c r="U39" s="141">
        <v>83.78</v>
      </c>
      <c r="V39" s="141">
        <v>83.78</v>
      </c>
      <c r="W39" s="141">
        <v>86.77</v>
      </c>
      <c r="X39" s="141">
        <v>86.74</v>
      </c>
      <c r="Y39" s="141">
        <v>167.68</v>
      </c>
      <c r="Z39" s="141">
        <v>171.23</v>
      </c>
      <c r="AA39" s="141">
        <v>171.23</v>
      </c>
      <c r="AB39" s="141">
        <v>187.44</v>
      </c>
      <c r="AC39" s="141">
        <v>187.44</v>
      </c>
      <c r="AD39" s="141">
        <v>188.47</v>
      </c>
      <c r="AE39" s="141">
        <v>188.4</v>
      </c>
      <c r="AF39" s="141">
        <f>IFERROR('3a DTC_Other'!AF39+'2d Nil levelisation allowance'!AF39,"-")</f>
        <v>218.29459512502422</v>
      </c>
      <c r="AG39" s="141">
        <f>IFERROR('3a DTC_Other'!AG39+'2d Nil levelisation allowance'!AG39,"-")</f>
        <v>218.18496934927944</v>
      </c>
      <c r="AH39" s="141">
        <f>IFERROR('3a DTC_Other'!AH39+'2d Nil levelisation allowance'!AH39,"-")</f>
        <v>221.18337101332256</v>
      </c>
      <c r="AI39" s="141">
        <f>IFERROR('3a DTC_Other'!AI39+'2d Nil levelisation allowance'!AI39,"-")</f>
        <v>220.9494613274355</v>
      </c>
      <c r="AJ39" s="141">
        <f>IFERROR('3a DTC_Other'!AJ39+'2d Nil levelisation allowance'!AJ39,"-")</f>
        <v>178.1210687447815</v>
      </c>
      <c r="AK39" s="141">
        <f>IFERROR('3a DTC_Other'!AK39+'2d Nil levelisation allowance'!AK39,"-")</f>
        <v>168.54007473390203</v>
      </c>
      <c r="AL39" s="141">
        <f>IFERROR('3a DTC_Other'!AL39+'2d Nil levelisation allowance'!AL39,"-")</f>
        <v>176.44106103083891</v>
      </c>
      <c r="AM39" s="141">
        <f>IFERROR('3a DTC_Other'!AM39+'2d Nil levelisation allowance'!AM39,"-")</f>
        <v>179.84715334041707</v>
      </c>
      <c r="AN39" s="141">
        <f>IFERROR('3a DTC_Other'!AN39+'2d Nil levelisation allowance'!AN39,"-")</f>
        <v>197.61222484411869</v>
      </c>
      <c r="AO39" s="141" t="str">
        <f>IFERROR('3a DTC_Other'!AO39+'2d Nil levelisation allowance'!AO39,"-")</f>
        <v>-</v>
      </c>
      <c r="AP39" s="141" t="str">
        <f>IFERROR('3a DTC_Other'!AP39+'2d Nil levelisation allowance'!AP39,"-")</f>
        <v>-</v>
      </c>
      <c r="AQ39" s="141" t="str">
        <f>IFERROR('3a DTC_Other'!AQ39+'2d Nil levelisation allowance'!AQ39,"-")</f>
        <v>-</v>
      </c>
      <c r="AR39" s="141" t="str">
        <f>IFERROR('3a DTC_Other'!AR39+'2d Nil levelisation allowance'!AR39,"-")</f>
        <v>-</v>
      </c>
      <c r="AS39" s="141" t="str">
        <f>IFERROR('3a DTC_Other'!AS39+'2d Nil levelisation allowance'!AS39,"-")</f>
        <v>-</v>
      </c>
      <c r="AT39" s="141" t="str">
        <f>IFERROR('3a DTC_Other'!AT39+'2d Nil levelisation allowance'!AT39,"-")</f>
        <v>-</v>
      </c>
      <c r="AU39" s="141" t="str">
        <f>IFERROR('3a DTC_Other'!AU39+'2d Nil levelisation allowance'!AU39,"-")</f>
        <v>-</v>
      </c>
      <c r="AV39" s="141" t="str">
        <f>IFERROR('3a DTC_Other'!AV39+'2d Nil levelisation allowance'!AV39,"-")</f>
        <v>-</v>
      </c>
      <c r="AW39" s="141" t="str">
        <f>IFERROR('3a DTC_Other'!AW39+'2d Nil levelisation allowance'!AW39,"-")</f>
        <v>-</v>
      </c>
      <c r="AX39" s="141" t="str">
        <f>IFERROR('3a DTC_Other'!AX39+'2d Nil levelisation allowance'!AX39,"-")</f>
        <v>-</v>
      </c>
      <c r="AY39" s="141" t="str">
        <f>IFERROR('3a DTC_Other'!AY39+'2d Nil levelisation allowance'!AY39,"-")</f>
        <v>-</v>
      </c>
      <c r="AZ39" s="141" t="str">
        <f>IFERROR('3a DTC_Other'!AZ39+'2d Nil levelisation allowance'!AZ39,"-")</f>
        <v>-</v>
      </c>
      <c r="BA39" s="141" t="str">
        <f>IFERROR('3a DTC_Other'!BA39+'2d Nil levelisation allowance'!BA39,"-")</f>
        <v>-</v>
      </c>
      <c r="BB39" s="141" t="str">
        <f>IFERROR('3a DTC_Other'!BB39+'2d Nil levelisation allowance'!BB39,"-")</f>
        <v>-</v>
      </c>
      <c r="BC39" s="141" t="str">
        <f>IFERROR('3a DTC_Other'!BC39+'2d Nil levelisation allowance'!BC39,"-")</f>
        <v>-</v>
      </c>
      <c r="BD39" s="141" t="str">
        <f>IFERROR('3a DTC_Other'!BD39+'2d Nil levelisation allowance'!BD39,"-")</f>
        <v>-</v>
      </c>
      <c r="BE39" s="141" t="str">
        <f>IFERROR('3a DTC_Other'!BE39+'2d Nil levelisation allowance'!BE39,"-")</f>
        <v>-</v>
      </c>
      <c r="BF39" s="141" t="str">
        <f>IFERROR('3a DTC_Other'!BF39+'2d Nil levelisation allowance'!BF39,"-")</f>
        <v>-</v>
      </c>
    </row>
    <row r="40" spans="1:58" ht="14.65" customHeight="1">
      <c r="A40" s="227" t="s">
        <v>335</v>
      </c>
      <c r="B40" s="283" t="s">
        <v>93</v>
      </c>
      <c r="C40" s="284"/>
      <c r="D40" s="284" t="s">
        <v>95</v>
      </c>
      <c r="E40" s="284" t="s">
        <v>83</v>
      </c>
      <c r="F40" s="64" t="s">
        <v>98</v>
      </c>
      <c r="G40" s="62"/>
      <c r="H40" s="38"/>
      <c r="I40" s="136"/>
      <c r="J40" s="136"/>
      <c r="K40" s="136"/>
      <c r="L40" s="136"/>
      <c r="M40" s="136"/>
      <c r="N40" s="136"/>
      <c r="O40" s="136"/>
      <c r="P40" s="136"/>
      <c r="Q40" s="38"/>
      <c r="R40" s="141">
        <v>89.77</v>
      </c>
      <c r="S40" s="141">
        <v>92.19</v>
      </c>
      <c r="T40" s="141">
        <v>92.86</v>
      </c>
      <c r="U40" s="141">
        <v>95.05</v>
      </c>
      <c r="V40" s="141">
        <v>90.64</v>
      </c>
      <c r="W40" s="141">
        <v>92.47</v>
      </c>
      <c r="X40" s="141">
        <v>90.81</v>
      </c>
      <c r="Y40" s="141">
        <v>94.62</v>
      </c>
      <c r="Z40" s="141">
        <v>99.02</v>
      </c>
      <c r="AA40" s="141">
        <v>99.02</v>
      </c>
      <c r="AB40" s="141">
        <v>101.2</v>
      </c>
      <c r="AC40" s="141">
        <v>101.2</v>
      </c>
      <c r="AD40" s="141">
        <v>102.96</v>
      </c>
      <c r="AE40" s="141">
        <v>102.89</v>
      </c>
      <c r="AF40" s="141">
        <f>IFERROR('3a DTC_Other'!AF40+'2d Nil levelisation allowance'!AF40,"-")</f>
        <v>109.92843753773786</v>
      </c>
      <c r="AG40" s="141">
        <f>IFERROR('3a DTC_Other'!AG40+'2d Nil levelisation allowance'!AG40,"-")</f>
        <v>109.83465505755764</v>
      </c>
      <c r="AH40" s="141">
        <f>IFERROR('3a DTC_Other'!AH40+'2d Nil levelisation allowance'!AH40,"-")</f>
        <v>110.41390230675817</v>
      </c>
      <c r="AI40" s="141">
        <f>IFERROR('3a DTC_Other'!AI40+'2d Nil levelisation allowance'!AI40,"-")</f>
        <v>110.3819408320518</v>
      </c>
      <c r="AJ40" s="141">
        <f>IFERROR('3a DTC_Other'!AJ40+'2d Nil levelisation allowance'!AJ40,"-")</f>
        <v>113.85120627291016</v>
      </c>
      <c r="AK40" s="141">
        <f>IFERROR('3a DTC_Other'!AK40+'2d Nil levelisation allowance'!AK40,"-")</f>
        <v>104.01537079749927</v>
      </c>
      <c r="AL40" s="141">
        <f>IFERROR('3a DTC_Other'!AL40+'2d Nil levelisation allowance'!AL40,"-")</f>
        <v>118.80035003702336</v>
      </c>
      <c r="AM40" s="141">
        <f>IFERROR('3a DTC_Other'!AM40+'2d Nil levelisation allowance'!AM40,"-")</f>
        <v>122.47149666132167</v>
      </c>
      <c r="AN40" s="141">
        <f>IFERROR('3a DTC_Other'!AN40+'2d Nil levelisation allowance'!AN40,"-")</f>
        <v>101.5845749514562</v>
      </c>
      <c r="AO40" s="141" t="str">
        <f>IFERROR('3a DTC_Other'!AO40+'2d Nil levelisation allowance'!AO40,"-")</f>
        <v>-</v>
      </c>
      <c r="AP40" s="141" t="str">
        <f>IFERROR('3a DTC_Other'!AP40+'2d Nil levelisation allowance'!AP40,"-")</f>
        <v>-</v>
      </c>
      <c r="AQ40" s="141" t="str">
        <f>IFERROR('3a DTC_Other'!AQ40+'2d Nil levelisation allowance'!AQ40,"-")</f>
        <v>-</v>
      </c>
      <c r="AR40" s="141" t="str">
        <f>IFERROR('3a DTC_Other'!AR40+'2d Nil levelisation allowance'!AR40,"-")</f>
        <v>-</v>
      </c>
      <c r="AS40" s="141" t="str">
        <f>IFERROR('3a DTC_Other'!AS40+'2d Nil levelisation allowance'!AS40,"-")</f>
        <v>-</v>
      </c>
      <c r="AT40" s="141" t="str">
        <f>IFERROR('3a DTC_Other'!AT40+'2d Nil levelisation allowance'!AT40,"-")</f>
        <v>-</v>
      </c>
      <c r="AU40" s="141" t="str">
        <f>IFERROR('3a DTC_Other'!AU40+'2d Nil levelisation allowance'!AU40,"-")</f>
        <v>-</v>
      </c>
      <c r="AV40" s="141" t="str">
        <f>IFERROR('3a DTC_Other'!AV40+'2d Nil levelisation allowance'!AV40,"-")</f>
        <v>-</v>
      </c>
      <c r="AW40" s="141" t="str">
        <f>IFERROR('3a DTC_Other'!AW40+'2d Nil levelisation allowance'!AW40,"-")</f>
        <v>-</v>
      </c>
      <c r="AX40" s="141" t="str">
        <f>IFERROR('3a DTC_Other'!AX40+'2d Nil levelisation allowance'!AX40,"-")</f>
        <v>-</v>
      </c>
      <c r="AY40" s="141" t="str">
        <f>IFERROR('3a DTC_Other'!AY40+'2d Nil levelisation allowance'!AY40,"-")</f>
        <v>-</v>
      </c>
      <c r="AZ40" s="141" t="str">
        <f>IFERROR('3a DTC_Other'!AZ40+'2d Nil levelisation allowance'!AZ40,"-")</f>
        <v>-</v>
      </c>
      <c r="BA40" s="141" t="str">
        <f>IFERROR('3a DTC_Other'!BA40+'2d Nil levelisation allowance'!BA40,"-")</f>
        <v>-</v>
      </c>
      <c r="BB40" s="141" t="str">
        <f>IFERROR('3a DTC_Other'!BB40+'2d Nil levelisation allowance'!BB40,"-")</f>
        <v>-</v>
      </c>
      <c r="BC40" s="141" t="str">
        <f>IFERROR('3a DTC_Other'!BC40+'2d Nil levelisation allowance'!BC40,"-")</f>
        <v>-</v>
      </c>
      <c r="BD40" s="141" t="str">
        <f>IFERROR('3a DTC_Other'!BD40+'2d Nil levelisation allowance'!BD40,"-")</f>
        <v>-</v>
      </c>
      <c r="BE40" s="141" t="str">
        <f>IFERROR('3a DTC_Other'!BE40+'2d Nil levelisation allowance'!BE40,"-")</f>
        <v>-</v>
      </c>
      <c r="BF40" s="141" t="str">
        <f>IFERROR('3a DTC_Other'!BF40+'2d Nil levelisation allowance'!BF40,"-")</f>
        <v>-</v>
      </c>
    </row>
    <row r="41" spans="1:58">
      <c r="A41" s="227" t="s">
        <v>336</v>
      </c>
      <c r="B41" s="283"/>
      <c r="C41" s="285"/>
      <c r="D41" s="285"/>
      <c r="E41" s="285"/>
      <c r="F41" s="64" t="s">
        <v>99</v>
      </c>
      <c r="G41" s="65"/>
      <c r="H41" s="38"/>
      <c r="I41" s="136"/>
      <c r="J41" s="136"/>
      <c r="K41" s="136"/>
      <c r="L41" s="136"/>
      <c r="M41" s="136"/>
      <c r="N41" s="136"/>
      <c r="O41" s="136"/>
      <c r="P41" s="136"/>
      <c r="Q41" s="38"/>
      <c r="R41" s="141">
        <v>89.77</v>
      </c>
      <c r="S41" s="141">
        <v>92.19</v>
      </c>
      <c r="T41" s="141">
        <v>92.86</v>
      </c>
      <c r="U41" s="141">
        <v>95.05</v>
      </c>
      <c r="V41" s="141">
        <v>90.64</v>
      </c>
      <c r="W41" s="141">
        <v>92.47</v>
      </c>
      <c r="X41" s="141">
        <v>90.81</v>
      </c>
      <c r="Y41" s="141">
        <v>94.62</v>
      </c>
      <c r="Z41" s="141">
        <v>99.02</v>
      </c>
      <c r="AA41" s="141">
        <v>99.02</v>
      </c>
      <c r="AB41" s="141">
        <v>101.2</v>
      </c>
      <c r="AC41" s="141">
        <v>101.2</v>
      </c>
      <c r="AD41" s="141">
        <v>102.97</v>
      </c>
      <c r="AE41" s="141">
        <v>102.9</v>
      </c>
      <c r="AF41" s="141">
        <f>IFERROR('3a DTC_Other'!AF41+'2d Nil levelisation allowance'!AF41,"-")</f>
        <v>109.78744698656173</v>
      </c>
      <c r="AG41" s="141">
        <f>IFERROR('3a DTC_Other'!AG41+'2d Nil levelisation allowance'!AG41,"-")</f>
        <v>109.69711993768946</v>
      </c>
      <c r="AH41" s="141">
        <f>IFERROR('3a DTC_Other'!AH41+'2d Nil levelisation allowance'!AH41,"-")</f>
        <v>110.31775653451304</v>
      </c>
      <c r="AI41" s="141">
        <f>IFERROR('3a DTC_Other'!AI41+'2d Nil levelisation allowance'!AI41,"-")</f>
        <v>110.29996146182108</v>
      </c>
      <c r="AJ41" s="141">
        <f>IFERROR('3a DTC_Other'!AJ41+'2d Nil levelisation allowance'!AJ41,"-")</f>
        <v>113.80265751454965</v>
      </c>
      <c r="AK41" s="141">
        <f>IFERROR('3a DTC_Other'!AK41+'2d Nil levelisation allowance'!AK41,"-")</f>
        <v>103.94751490179023</v>
      </c>
      <c r="AL41" s="141">
        <f>IFERROR('3a DTC_Other'!AL41+'2d Nil levelisation allowance'!AL41,"-")</f>
        <v>118.70402722755291</v>
      </c>
      <c r="AM41" s="141">
        <f>IFERROR('3a DTC_Other'!AM41+'2d Nil levelisation allowance'!AM41,"-")</f>
        <v>122.3831133505247</v>
      </c>
      <c r="AN41" s="141">
        <f>IFERROR('3a DTC_Other'!AN41+'2d Nil levelisation allowance'!AN41,"-")</f>
        <v>101.49532752065359</v>
      </c>
      <c r="AO41" s="141" t="str">
        <f>IFERROR('3a DTC_Other'!AO41+'2d Nil levelisation allowance'!AO41,"-")</f>
        <v>-</v>
      </c>
      <c r="AP41" s="141" t="str">
        <f>IFERROR('3a DTC_Other'!AP41+'2d Nil levelisation allowance'!AP41,"-")</f>
        <v>-</v>
      </c>
      <c r="AQ41" s="141" t="str">
        <f>IFERROR('3a DTC_Other'!AQ41+'2d Nil levelisation allowance'!AQ41,"-")</f>
        <v>-</v>
      </c>
      <c r="AR41" s="141" t="str">
        <f>IFERROR('3a DTC_Other'!AR41+'2d Nil levelisation allowance'!AR41,"-")</f>
        <v>-</v>
      </c>
      <c r="AS41" s="141" t="str">
        <f>IFERROR('3a DTC_Other'!AS41+'2d Nil levelisation allowance'!AS41,"-")</f>
        <v>-</v>
      </c>
      <c r="AT41" s="141" t="str">
        <f>IFERROR('3a DTC_Other'!AT41+'2d Nil levelisation allowance'!AT41,"-")</f>
        <v>-</v>
      </c>
      <c r="AU41" s="141" t="str">
        <f>IFERROR('3a DTC_Other'!AU41+'2d Nil levelisation allowance'!AU41,"-")</f>
        <v>-</v>
      </c>
      <c r="AV41" s="141" t="str">
        <f>IFERROR('3a DTC_Other'!AV41+'2d Nil levelisation allowance'!AV41,"-")</f>
        <v>-</v>
      </c>
      <c r="AW41" s="141" t="str">
        <f>IFERROR('3a DTC_Other'!AW41+'2d Nil levelisation allowance'!AW41,"-")</f>
        <v>-</v>
      </c>
      <c r="AX41" s="141" t="str">
        <f>IFERROR('3a DTC_Other'!AX41+'2d Nil levelisation allowance'!AX41,"-")</f>
        <v>-</v>
      </c>
      <c r="AY41" s="141" t="str">
        <f>IFERROR('3a DTC_Other'!AY41+'2d Nil levelisation allowance'!AY41,"-")</f>
        <v>-</v>
      </c>
      <c r="AZ41" s="141" t="str">
        <f>IFERROR('3a DTC_Other'!AZ41+'2d Nil levelisation allowance'!AZ41,"-")</f>
        <v>-</v>
      </c>
      <c r="BA41" s="141" t="str">
        <f>IFERROR('3a DTC_Other'!BA41+'2d Nil levelisation allowance'!BA41,"-")</f>
        <v>-</v>
      </c>
      <c r="BB41" s="141" t="str">
        <f>IFERROR('3a DTC_Other'!BB41+'2d Nil levelisation allowance'!BB41,"-")</f>
        <v>-</v>
      </c>
      <c r="BC41" s="141" t="str">
        <f>IFERROR('3a DTC_Other'!BC41+'2d Nil levelisation allowance'!BC41,"-")</f>
        <v>-</v>
      </c>
      <c r="BD41" s="141" t="str">
        <f>IFERROR('3a DTC_Other'!BD41+'2d Nil levelisation allowance'!BD41,"-")</f>
        <v>-</v>
      </c>
      <c r="BE41" s="141" t="str">
        <f>IFERROR('3a DTC_Other'!BE41+'2d Nil levelisation allowance'!BE41,"-")</f>
        <v>-</v>
      </c>
      <c r="BF41" s="141" t="str">
        <f>IFERROR('3a DTC_Other'!BF41+'2d Nil levelisation allowance'!BF41,"-")</f>
        <v>-</v>
      </c>
    </row>
    <row r="42" spans="1:58">
      <c r="A42" s="227" t="s">
        <v>337</v>
      </c>
      <c r="B42" s="283"/>
      <c r="C42" s="285"/>
      <c r="D42" s="285"/>
      <c r="E42" s="285"/>
      <c r="F42" s="64" t="s">
        <v>100</v>
      </c>
      <c r="G42" s="65"/>
      <c r="H42" s="38"/>
      <c r="I42" s="136"/>
      <c r="J42" s="136"/>
      <c r="K42" s="136"/>
      <c r="L42" s="136"/>
      <c r="M42" s="136"/>
      <c r="N42" s="136"/>
      <c r="O42" s="136"/>
      <c r="P42" s="136"/>
      <c r="Q42" s="38"/>
      <c r="R42" s="141">
        <v>89.77</v>
      </c>
      <c r="S42" s="141">
        <v>92.19</v>
      </c>
      <c r="T42" s="141">
        <v>92.86</v>
      </c>
      <c r="U42" s="141">
        <v>95.05</v>
      </c>
      <c r="V42" s="141">
        <v>90.64</v>
      </c>
      <c r="W42" s="141">
        <v>92.47</v>
      </c>
      <c r="X42" s="141">
        <v>90.81</v>
      </c>
      <c r="Y42" s="141">
        <v>94.62</v>
      </c>
      <c r="Z42" s="141">
        <v>99.02</v>
      </c>
      <c r="AA42" s="141">
        <v>99.02</v>
      </c>
      <c r="AB42" s="141">
        <v>101.2</v>
      </c>
      <c r="AC42" s="141">
        <v>101.2</v>
      </c>
      <c r="AD42" s="141">
        <v>102.97</v>
      </c>
      <c r="AE42" s="141">
        <v>102.9</v>
      </c>
      <c r="AF42" s="141">
        <f>IFERROR('3a DTC_Other'!AF42+'2d Nil levelisation allowance'!AF42,"-")</f>
        <v>109.71461804767344</v>
      </c>
      <c r="AG42" s="141">
        <f>IFERROR('3a DTC_Other'!AG42+'2d Nil levelisation allowance'!AG42,"-")</f>
        <v>109.62086560624279</v>
      </c>
      <c r="AH42" s="141">
        <f>IFERROR('3a DTC_Other'!AH42+'2d Nil levelisation allowance'!AH42,"-")</f>
        <v>110.29335397541176</v>
      </c>
      <c r="AI42" s="141">
        <f>IFERROR('3a DTC_Other'!AI42+'2d Nil levelisation allowance'!AI42,"-")</f>
        <v>110.26380441155949</v>
      </c>
      <c r="AJ42" s="141">
        <f>IFERROR('3a DTC_Other'!AJ42+'2d Nil levelisation allowance'!AJ42,"-")</f>
        <v>113.75408143077215</v>
      </c>
      <c r="AK42" s="141">
        <f>IFERROR('3a DTC_Other'!AK42+'2d Nil levelisation allowance'!AK42,"-")</f>
        <v>103.89963066822666</v>
      </c>
      <c r="AL42" s="141">
        <f>IFERROR('3a DTC_Other'!AL42+'2d Nil levelisation allowance'!AL42,"-")</f>
        <v>118.62304175889491</v>
      </c>
      <c r="AM42" s="141">
        <f>IFERROR('3a DTC_Other'!AM42+'2d Nil levelisation allowance'!AM42,"-")</f>
        <v>122.29463483485715</v>
      </c>
      <c r="AN42" s="141">
        <f>IFERROR('3a DTC_Other'!AN42+'2d Nil levelisation allowance'!AN42,"-")</f>
        <v>101.42023873973139</v>
      </c>
      <c r="AO42" s="141" t="str">
        <f>IFERROR('3a DTC_Other'!AO42+'2d Nil levelisation allowance'!AO42,"-")</f>
        <v>-</v>
      </c>
      <c r="AP42" s="141" t="str">
        <f>IFERROR('3a DTC_Other'!AP42+'2d Nil levelisation allowance'!AP42,"-")</f>
        <v>-</v>
      </c>
      <c r="AQ42" s="141" t="str">
        <f>IFERROR('3a DTC_Other'!AQ42+'2d Nil levelisation allowance'!AQ42,"-")</f>
        <v>-</v>
      </c>
      <c r="AR42" s="141" t="str">
        <f>IFERROR('3a DTC_Other'!AR42+'2d Nil levelisation allowance'!AR42,"-")</f>
        <v>-</v>
      </c>
      <c r="AS42" s="141" t="str">
        <f>IFERROR('3a DTC_Other'!AS42+'2d Nil levelisation allowance'!AS42,"-")</f>
        <v>-</v>
      </c>
      <c r="AT42" s="141" t="str">
        <f>IFERROR('3a DTC_Other'!AT42+'2d Nil levelisation allowance'!AT42,"-")</f>
        <v>-</v>
      </c>
      <c r="AU42" s="141" t="str">
        <f>IFERROR('3a DTC_Other'!AU42+'2d Nil levelisation allowance'!AU42,"-")</f>
        <v>-</v>
      </c>
      <c r="AV42" s="141" t="str">
        <f>IFERROR('3a DTC_Other'!AV42+'2d Nil levelisation allowance'!AV42,"-")</f>
        <v>-</v>
      </c>
      <c r="AW42" s="141" t="str">
        <f>IFERROR('3a DTC_Other'!AW42+'2d Nil levelisation allowance'!AW42,"-")</f>
        <v>-</v>
      </c>
      <c r="AX42" s="141" t="str">
        <f>IFERROR('3a DTC_Other'!AX42+'2d Nil levelisation allowance'!AX42,"-")</f>
        <v>-</v>
      </c>
      <c r="AY42" s="141" t="str">
        <f>IFERROR('3a DTC_Other'!AY42+'2d Nil levelisation allowance'!AY42,"-")</f>
        <v>-</v>
      </c>
      <c r="AZ42" s="141" t="str">
        <f>IFERROR('3a DTC_Other'!AZ42+'2d Nil levelisation allowance'!AZ42,"-")</f>
        <v>-</v>
      </c>
      <c r="BA42" s="141" t="str">
        <f>IFERROR('3a DTC_Other'!BA42+'2d Nil levelisation allowance'!BA42,"-")</f>
        <v>-</v>
      </c>
      <c r="BB42" s="141" t="str">
        <f>IFERROR('3a DTC_Other'!BB42+'2d Nil levelisation allowance'!BB42,"-")</f>
        <v>-</v>
      </c>
      <c r="BC42" s="141" t="str">
        <f>IFERROR('3a DTC_Other'!BC42+'2d Nil levelisation allowance'!BC42,"-")</f>
        <v>-</v>
      </c>
      <c r="BD42" s="141" t="str">
        <f>IFERROR('3a DTC_Other'!BD42+'2d Nil levelisation allowance'!BD42,"-")</f>
        <v>-</v>
      </c>
      <c r="BE42" s="141" t="str">
        <f>IFERROR('3a DTC_Other'!BE42+'2d Nil levelisation allowance'!BE42,"-")</f>
        <v>-</v>
      </c>
      <c r="BF42" s="141" t="str">
        <f>IFERROR('3a DTC_Other'!BF42+'2d Nil levelisation allowance'!BF42,"-")</f>
        <v>-</v>
      </c>
    </row>
    <row r="43" spans="1:58">
      <c r="A43" s="227" t="s">
        <v>338</v>
      </c>
      <c r="B43" s="283"/>
      <c r="C43" s="285"/>
      <c r="D43" s="285"/>
      <c r="E43" s="285"/>
      <c r="F43" s="64" t="s">
        <v>101</v>
      </c>
      <c r="G43" s="65"/>
      <c r="H43" s="38"/>
      <c r="I43" s="136"/>
      <c r="J43" s="136"/>
      <c r="K43" s="136"/>
      <c r="L43" s="136"/>
      <c r="M43" s="136"/>
      <c r="N43" s="136"/>
      <c r="O43" s="136"/>
      <c r="P43" s="136"/>
      <c r="Q43" s="38"/>
      <c r="R43" s="141">
        <v>89.77</v>
      </c>
      <c r="S43" s="141">
        <v>92.19</v>
      </c>
      <c r="T43" s="141">
        <v>92.86</v>
      </c>
      <c r="U43" s="141">
        <v>95.05</v>
      </c>
      <c r="V43" s="141">
        <v>90.64</v>
      </c>
      <c r="W43" s="141">
        <v>92.47</v>
      </c>
      <c r="X43" s="141">
        <v>90.81</v>
      </c>
      <c r="Y43" s="141">
        <v>94.62</v>
      </c>
      <c r="Z43" s="141">
        <v>99.02</v>
      </c>
      <c r="AA43" s="141">
        <v>99.02</v>
      </c>
      <c r="AB43" s="141">
        <v>101.2</v>
      </c>
      <c r="AC43" s="141">
        <v>101.2</v>
      </c>
      <c r="AD43" s="141">
        <v>102.97</v>
      </c>
      <c r="AE43" s="141">
        <v>102.9</v>
      </c>
      <c r="AF43" s="141">
        <f>IFERROR('3a DTC_Other'!AF43+'2d Nil levelisation allowance'!AF43,"-")</f>
        <v>109.78909511442485</v>
      </c>
      <c r="AG43" s="141">
        <f>IFERROR('3a DTC_Other'!AG43+'2d Nil levelisation allowance'!AG43,"-")</f>
        <v>109.78939079561867</v>
      </c>
      <c r="AH43" s="141">
        <f>IFERROR('3a DTC_Other'!AH43+'2d Nil levelisation allowance'!AH43,"-")</f>
        <v>110.40623812095944</v>
      </c>
      <c r="AI43" s="141">
        <f>IFERROR('3a DTC_Other'!AI43+'2d Nil levelisation allowance'!AI43,"-")</f>
        <v>110.35881101598414</v>
      </c>
      <c r="AJ43" s="141">
        <f>IFERROR('3a DTC_Other'!AJ43+'2d Nil levelisation allowance'!AJ43,"-")</f>
        <v>113.8691310816469</v>
      </c>
      <c r="AK43" s="141">
        <f>IFERROR('3a DTC_Other'!AK43+'2d Nil levelisation allowance'!AK43,"-")</f>
        <v>104.07803017356179</v>
      </c>
      <c r="AL43" s="141">
        <f>IFERROR('3a DTC_Other'!AL43+'2d Nil levelisation allowance'!AL43,"-")</f>
        <v>118.93860982864246</v>
      </c>
      <c r="AM43" s="141">
        <f>IFERROR('3a DTC_Other'!AM43+'2d Nil levelisation allowance'!AM43,"-")</f>
        <v>122.62794787203498</v>
      </c>
      <c r="AN43" s="141">
        <f>IFERROR('3a DTC_Other'!AN43+'2d Nil levelisation allowance'!AN43,"-")</f>
        <v>101.75917462304284</v>
      </c>
      <c r="AO43" s="141" t="str">
        <f>IFERROR('3a DTC_Other'!AO43+'2d Nil levelisation allowance'!AO43,"-")</f>
        <v>-</v>
      </c>
      <c r="AP43" s="141" t="str">
        <f>IFERROR('3a DTC_Other'!AP43+'2d Nil levelisation allowance'!AP43,"-")</f>
        <v>-</v>
      </c>
      <c r="AQ43" s="141" t="str">
        <f>IFERROR('3a DTC_Other'!AQ43+'2d Nil levelisation allowance'!AQ43,"-")</f>
        <v>-</v>
      </c>
      <c r="AR43" s="141" t="str">
        <f>IFERROR('3a DTC_Other'!AR43+'2d Nil levelisation allowance'!AR43,"-")</f>
        <v>-</v>
      </c>
      <c r="AS43" s="141" t="str">
        <f>IFERROR('3a DTC_Other'!AS43+'2d Nil levelisation allowance'!AS43,"-")</f>
        <v>-</v>
      </c>
      <c r="AT43" s="141" t="str">
        <f>IFERROR('3a DTC_Other'!AT43+'2d Nil levelisation allowance'!AT43,"-")</f>
        <v>-</v>
      </c>
      <c r="AU43" s="141" t="str">
        <f>IFERROR('3a DTC_Other'!AU43+'2d Nil levelisation allowance'!AU43,"-")</f>
        <v>-</v>
      </c>
      <c r="AV43" s="141" t="str">
        <f>IFERROR('3a DTC_Other'!AV43+'2d Nil levelisation allowance'!AV43,"-")</f>
        <v>-</v>
      </c>
      <c r="AW43" s="141" t="str">
        <f>IFERROR('3a DTC_Other'!AW43+'2d Nil levelisation allowance'!AW43,"-")</f>
        <v>-</v>
      </c>
      <c r="AX43" s="141" t="str">
        <f>IFERROR('3a DTC_Other'!AX43+'2d Nil levelisation allowance'!AX43,"-")</f>
        <v>-</v>
      </c>
      <c r="AY43" s="141" t="str">
        <f>IFERROR('3a DTC_Other'!AY43+'2d Nil levelisation allowance'!AY43,"-")</f>
        <v>-</v>
      </c>
      <c r="AZ43" s="141" t="str">
        <f>IFERROR('3a DTC_Other'!AZ43+'2d Nil levelisation allowance'!AZ43,"-")</f>
        <v>-</v>
      </c>
      <c r="BA43" s="141" t="str">
        <f>IFERROR('3a DTC_Other'!BA43+'2d Nil levelisation allowance'!BA43,"-")</f>
        <v>-</v>
      </c>
      <c r="BB43" s="141" t="str">
        <f>IFERROR('3a DTC_Other'!BB43+'2d Nil levelisation allowance'!BB43,"-")</f>
        <v>-</v>
      </c>
      <c r="BC43" s="141" t="str">
        <f>IFERROR('3a DTC_Other'!BC43+'2d Nil levelisation allowance'!BC43,"-")</f>
        <v>-</v>
      </c>
      <c r="BD43" s="141" t="str">
        <f>IFERROR('3a DTC_Other'!BD43+'2d Nil levelisation allowance'!BD43,"-")</f>
        <v>-</v>
      </c>
      <c r="BE43" s="141" t="str">
        <f>IFERROR('3a DTC_Other'!BE43+'2d Nil levelisation allowance'!BE43,"-")</f>
        <v>-</v>
      </c>
      <c r="BF43" s="141" t="str">
        <f>IFERROR('3a DTC_Other'!BF43+'2d Nil levelisation allowance'!BF43,"-")</f>
        <v>-</v>
      </c>
    </row>
    <row r="44" spans="1:58">
      <c r="A44" s="227" t="s">
        <v>339</v>
      </c>
      <c r="B44" s="283"/>
      <c r="C44" s="285"/>
      <c r="D44" s="285"/>
      <c r="E44" s="285"/>
      <c r="F44" s="64" t="s">
        <v>102</v>
      </c>
      <c r="G44" s="65"/>
      <c r="H44" s="38"/>
      <c r="I44" s="136"/>
      <c r="J44" s="136"/>
      <c r="K44" s="136"/>
      <c r="L44" s="136"/>
      <c r="M44" s="136"/>
      <c r="N44" s="136"/>
      <c r="O44" s="136"/>
      <c r="P44" s="136"/>
      <c r="Q44" s="38"/>
      <c r="R44" s="141">
        <v>89.77</v>
      </c>
      <c r="S44" s="141">
        <v>92.19</v>
      </c>
      <c r="T44" s="141">
        <v>92.86</v>
      </c>
      <c r="U44" s="141">
        <v>95.05</v>
      </c>
      <c r="V44" s="141">
        <v>90.64</v>
      </c>
      <c r="W44" s="141">
        <v>92.47</v>
      </c>
      <c r="X44" s="141">
        <v>90.81</v>
      </c>
      <c r="Y44" s="141">
        <v>94.62</v>
      </c>
      <c r="Z44" s="141">
        <v>99.02</v>
      </c>
      <c r="AA44" s="141">
        <v>99.02</v>
      </c>
      <c r="AB44" s="141">
        <v>101.2</v>
      </c>
      <c r="AC44" s="141">
        <v>101.2</v>
      </c>
      <c r="AD44" s="141">
        <v>102.95</v>
      </c>
      <c r="AE44" s="141">
        <v>102.88</v>
      </c>
      <c r="AF44" s="141">
        <f>IFERROR('3a DTC_Other'!AF44+'2d Nil levelisation allowance'!AF44,"-")</f>
        <v>106.98081419121017</v>
      </c>
      <c r="AG44" s="141">
        <f>IFERROR('3a DTC_Other'!AG44+'2d Nil levelisation allowance'!AG44,"-")</f>
        <v>106.99944813357551</v>
      </c>
      <c r="AH44" s="141">
        <f>IFERROR('3a DTC_Other'!AH44+'2d Nil levelisation allowance'!AH44,"-")</f>
        <v>108.81710018856403</v>
      </c>
      <c r="AI44" s="141">
        <f>IFERROR('3a DTC_Other'!AI44+'2d Nil levelisation allowance'!AI44,"-")</f>
        <v>108.78972588247119</v>
      </c>
      <c r="AJ44" s="141">
        <f>IFERROR('3a DTC_Other'!AJ44+'2d Nil levelisation allowance'!AJ44,"-")</f>
        <v>112.49399986128485</v>
      </c>
      <c r="AK44" s="141">
        <f>IFERROR('3a DTC_Other'!AK44+'2d Nil levelisation allowance'!AK44,"-")</f>
        <v>102.42693420454594</v>
      </c>
      <c r="AL44" s="141">
        <f>IFERROR('3a DTC_Other'!AL44+'2d Nil levelisation allowance'!AL44,"-")</f>
        <v>116.39154816612067</v>
      </c>
      <c r="AM44" s="141">
        <f>IFERROR('3a DTC_Other'!AM44+'2d Nil levelisation allowance'!AM44,"-")</f>
        <v>120.11762471277883</v>
      </c>
      <c r="AN44" s="141">
        <f>IFERROR('3a DTC_Other'!AN44+'2d Nil levelisation allowance'!AN44,"-")</f>
        <v>99.271328735658187</v>
      </c>
      <c r="AO44" s="141" t="str">
        <f>IFERROR('3a DTC_Other'!AO44+'2d Nil levelisation allowance'!AO44,"-")</f>
        <v>-</v>
      </c>
      <c r="AP44" s="141" t="str">
        <f>IFERROR('3a DTC_Other'!AP44+'2d Nil levelisation allowance'!AP44,"-")</f>
        <v>-</v>
      </c>
      <c r="AQ44" s="141" t="str">
        <f>IFERROR('3a DTC_Other'!AQ44+'2d Nil levelisation allowance'!AQ44,"-")</f>
        <v>-</v>
      </c>
      <c r="AR44" s="141" t="str">
        <f>IFERROR('3a DTC_Other'!AR44+'2d Nil levelisation allowance'!AR44,"-")</f>
        <v>-</v>
      </c>
      <c r="AS44" s="141" t="str">
        <f>IFERROR('3a DTC_Other'!AS44+'2d Nil levelisation allowance'!AS44,"-")</f>
        <v>-</v>
      </c>
      <c r="AT44" s="141" t="str">
        <f>IFERROR('3a DTC_Other'!AT44+'2d Nil levelisation allowance'!AT44,"-")</f>
        <v>-</v>
      </c>
      <c r="AU44" s="141" t="str">
        <f>IFERROR('3a DTC_Other'!AU44+'2d Nil levelisation allowance'!AU44,"-")</f>
        <v>-</v>
      </c>
      <c r="AV44" s="141" t="str">
        <f>IFERROR('3a DTC_Other'!AV44+'2d Nil levelisation allowance'!AV44,"-")</f>
        <v>-</v>
      </c>
      <c r="AW44" s="141" t="str">
        <f>IFERROR('3a DTC_Other'!AW44+'2d Nil levelisation allowance'!AW44,"-")</f>
        <v>-</v>
      </c>
      <c r="AX44" s="141" t="str">
        <f>IFERROR('3a DTC_Other'!AX44+'2d Nil levelisation allowance'!AX44,"-")</f>
        <v>-</v>
      </c>
      <c r="AY44" s="141" t="str">
        <f>IFERROR('3a DTC_Other'!AY44+'2d Nil levelisation allowance'!AY44,"-")</f>
        <v>-</v>
      </c>
      <c r="AZ44" s="141" t="str">
        <f>IFERROR('3a DTC_Other'!AZ44+'2d Nil levelisation allowance'!AZ44,"-")</f>
        <v>-</v>
      </c>
      <c r="BA44" s="141" t="str">
        <f>IFERROR('3a DTC_Other'!BA44+'2d Nil levelisation allowance'!BA44,"-")</f>
        <v>-</v>
      </c>
      <c r="BB44" s="141" t="str">
        <f>IFERROR('3a DTC_Other'!BB44+'2d Nil levelisation allowance'!BB44,"-")</f>
        <v>-</v>
      </c>
      <c r="BC44" s="141" t="str">
        <f>IFERROR('3a DTC_Other'!BC44+'2d Nil levelisation allowance'!BC44,"-")</f>
        <v>-</v>
      </c>
      <c r="BD44" s="141" t="str">
        <f>IFERROR('3a DTC_Other'!BD44+'2d Nil levelisation allowance'!BD44,"-")</f>
        <v>-</v>
      </c>
      <c r="BE44" s="141" t="str">
        <f>IFERROR('3a DTC_Other'!BE44+'2d Nil levelisation allowance'!BE44,"-")</f>
        <v>-</v>
      </c>
      <c r="BF44" s="141" t="str">
        <f>IFERROR('3a DTC_Other'!BF44+'2d Nil levelisation allowance'!BF44,"-")</f>
        <v>-</v>
      </c>
    </row>
    <row r="45" spans="1:58">
      <c r="A45" s="227" t="s">
        <v>340</v>
      </c>
      <c r="B45" s="283"/>
      <c r="C45" s="285"/>
      <c r="D45" s="285"/>
      <c r="E45" s="285"/>
      <c r="F45" s="64" t="s">
        <v>103</v>
      </c>
      <c r="G45" s="65"/>
      <c r="H45" s="38"/>
      <c r="I45" s="136"/>
      <c r="J45" s="136"/>
      <c r="K45" s="136"/>
      <c r="L45" s="136"/>
      <c r="M45" s="136"/>
      <c r="N45" s="136"/>
      <c r="O45" s="136"/>
      <c r="P45" s="136"/>
      <c r="Q45" s="38"/>
      <c r="R45" s="141">
        <v>89.77</v>
      </c>
      <c r="S45" s="141">
        <v>92.19</v>
      </c>
      <c r="T45" s="141">
        <v>92.86</v>
      </c>
      <c r="U45" s="141">
        <v>95.05</v>
      </c>
      <c r="V45" s="141">
        <v>90.64</v>
      </c>
      <c r="W45" s="141">
        <v>92.47</v>
      </c>
      <c r="X45" s="141">
        <v>90.81</v>
      </c>
      <c r="Y45" s="141">
        <v>94.62</v>
      </c>
      <c r="Z45" s="141">
        <v>99.02</v>
      </c>
      <c r="AA45" s="141">
        <v>99.02</v>
      </c>
      <c r="AB45" s="141">
        <v>101.2</v>
      </c>
      <c r="AC45" s="141">
        <v>101.2</v>
      </c>
      <c r="AD45" s="141">
        <v>102.97</v>
      </c>
      <c r="AE45" s="141">
        <v>102.9</v>
      </c>
      <c r="AF45" s="141">
        <f>IFERROR('3a DTC_Other'!AF45+'2d Nil levelisation allowance'!AF45,"-")</f>
        <v>110.08608983648605</v>
      </c>
      <c r="AG45" s="141">
        <f>IFERROR('3a DTC_Other'!AG45+'2d Nil levelisation allowance'!AG45,"-")</f>
        <v>110.03803675548011</v>
      </c>
      <c r="AH45" s="141">
        <f>IFERROR('3a DTC_Other'!AH45+'2d Nil levelisation allowance'!AH45,"-")</f>
        <v>110.5316735674936</v>
      </c>
      <c r="AI45" s="141">
        <f>IFERROR('3a DTC_Other'!AI45+'2d Nil levelisation allowance'!AI45,"-")</f>
        <v>110.49452102527758</v>
      </c>
      <c r="AJ45" s="141">
        <f>IFERROR('3a DTC_Other'!AJ45+'2d Nil levelisation allowance'!AJ45,"-")</f>
        <v>113.9597609843475</v>
      </c>
      <c r="AK45" s="141">
        <f>IFERROR('3a DTC_Other'!AK45+'2d Nil levelisation allowance'!AK45,"-")</f>
        <v>104.16637455839216</v>
      </c>
      <c r="AL45" s="141">
        <f>IFERROR('3a DTC_Other'!AL45+'2d Nil levelisation allowance'!AL45,"-")</f>
        <v>119.04425201731158</v>
      </c>
      <c r="AM45" s="141">
        <f>IFERROR('3a DTC_Other'!AM45+'2d Nil levelisation allowance'!AM45,"-")</f>
        <v>122.71930195845977</v>
      </c>
      <c r="AN45" s="141">
        <f>IFERROR('3a DTC_Other'!AN45+'2d Nil levelisation allowance'!AN45,"-")</f>
        <v>101.83504671376537</v>
      </c>
      <c r="AO45" s="141" t="str">
        <f>IFERROR('3a DTC_Other'!AO45+'2d Nil levelisation allowance'!AO45,"-")</f>
        <v>-</v>
      </c>
      <c r="AP45" s="141" t="str">
        <f>IFERROR('3a DTC_Other'!AP45+'2d Nil levelisation allowance'!AP45,"-")</f>
        <v>-</v>
      </c>
      <c r="AQ45" s="141" t="str">
        <f>IFERROR('3a DTC_Other'!AQ45+'2d Nil levelisation allowance'!AQ45,"-")</f>
        <v>-</v>
      </c>
      <c r="AR45" s="141" t="str">
        <f>IFERROR('3a DTC_Other'!AR45+'2d Nil levelisation allowance'!AR45,"-")</f>
        <v>-</v>
      </c>
      <c r="AS45" s="141" t="str">
        <f>IFERROR('3a DTC_Other'!AS45+'2d Nil levelisation allowance'!AS45,"-")</f>
        <v>-</v>
      </c>
      <c r="AT45" s="141" t="str">
        <f>IFERROR('3a DTC_Other'!AT45+'2d Nil levelisation allowance'!AT45,"-")</f>
        <v>-</v>
      </c>
      <c r="AU45" s="141" t="str">
        <f>IFERROR('3a DTC_Other'!AU45+'2d Nil levelisation allowance'!AU45,"-")</f>
        <v>-</v>
      </c>
      <c r="AV45" s="141" t="str">
        <f>IFERROR('3a DTC_Other'!AV45+'2d Nil levelisation allowance'!AV45,"-")</f>
        <v>-</v>
      </c>
      <c r="AW45" s="141" t="str">
        <f>IFERROR('3a DTC_Other'!AW45+'2d Nil levelisation allowance'!AW45,"-")</f>
        <v>-</v>
      </c>
      <c r="AX45" s="141" t="str">
        <f>IFERROR('3a DTC_Other'!AX45+'2d Nil levelisation allowance'!AX45,"-")</f>
        <v>-</v>
      </c>
      <c r="AY45" s="141" t="str">
        <f>IFERROR('3a DTC_Other'!AY45+'2d Nil levelisation allowance'!AY45,"-")</f>
        <v>-</v>
      </c>
      <c r="AZ45" s="141" t="str">
        <f>IFERROR('3a DTC_Other'!AZ45+'2d Nil levelisation allowance'!AZ45,"-")</f>
        <v>-</v>
      </c>
      <c r="BA45" s="141" t="str">
        <f>IFERROR('3a DTC_Other'!BA45+'2d Nil levelisation allowance'!BA45,"-")</f>
        <v>-</v>
      </c>
      <c r="BB45" s="141" t="str">
        <f>IFERROR('3a DTC_Other'!BB45+'2d Nil levelisation allowance'!BB45,"-")</f>
        <v>-</v>
      </c>
      <c r="BC45" s="141" t="str">
        <f>IFERROR('3a DTC_Other'!BC45+'2d Nil levelisation allowance'!BC45,"-")</f>
        <v>-</v>
      </c>
      <c r="BD45" s="141" t="str">
        <f>IFERROR('3a DTC_Other'!BD45+'2d Nil levelisation allowance'!BD45,"-")</f>
        <v>-</v>
      </c>
      <c r="BE45" s="141" t="str">
        <f>IFERROR('3a DTC_Other'!BE45+'2d Nil levelisation allowance'!BE45,"-")</f>
        <v>-</v>
      </c>
      <c r="BF45" s="141" t="str">
        <f>IFERROR('3a DTC_Other'!BF45+'2d Nil levelisation allowance'!BF45,"-")</f>
        <v>-</v>
      </c>
    </row>
    <row r="46" spans="1:58">
      <c r="A46" s="227" t="s">
        <v>341</v>
      </c>
      <c r="B46" s="283"/>
      <c r="C46" s="285"/>
      <c r="D46" s="285"/>
      <c r="E46" s="285"/>
      <c r="F46" s="64" t="s">
        <v>104</v>
      </c>
      <c r="G46" s="65"/>
      <c r="H46" s="38"/>
      <c r="I46" s="136"/>
      <c r="J46" s="136"/>
      <c r="K46" s="136"/>
      <c r="L46" s="136"/>
      <c r="M46" s="136"/>
      <c r="N46" s="136"/>
      <c r="O46" s="136"/>
      <c r="P46" s="136"/>
      <c r="Q46" s="38"/>
      <c r="R46" s="141">
        <v>89.77</v>
      </c>
      <c r="S46" s="141">
        <v>92.19</v>
      </c>
      <c r="T46" s="141">
        <v>92.86</v>
      </c>
      <c r="U46" s="141">
        <v>95.05</v>
      </c>
      <c r="V46" s="141">
        <v>90.64</v>
      </c>
      <c r="W46" s="141">
        <v>92.47</v>
      </c>
      <c r="X46" s="141">
        <v>90.81</v>
      </c>
      <c r="Y46" s="141">
        <v>94.62</v>
      </c>
      <c r="Z46" s="141">
        <v>99.02</v>
      </c>
      <c r="AA46" s="141">
        <v>99.02</v>
      </c>
      <c r="AB46" s="141">
        <v>101.2</v>
      </c>
      <c r="AC46" s="141">
        <v>101.2</v>
      </c>
      <c r="AD46" s="141">
        <v>102.96</v>
      </c>
      <c r="AE46" s="141">
        <v>102.88</v>
      </c>
      <c r="AF46" s="141">
        <f>IFERROR('3a DTC_Other'!AF46+'2d Nil levelisation allowance'!AF46,"-")</f>
        <v>110.86981037183769</v>
      </c>
      <c r="AG46" s="141">
        <f>IFERROR('3a DTC_Other'!AG46+'2d Nil levelisation allowance'!AG46,"-")</f>
        <v>110.78141249875544</v>
      </c>
      <c r="AH46" s="141">
        <f>IFERROR('3a DTC_Other'!AH46+'2d Nil levelisation allowance'!AH46,"-")</f>
        <v>110.94894218566816</v>
      </c>
      <c r="AI46" s="141">
        <f>IFERROR('3a DTC_Other'!AI46+'2d Nil levelisation allowance'!AI46,"-")</f>
        <v>110.92291718506442</v>
      </c>
      <c r="AJ46" s="141">
        <f>IFERROR('3a DTC_Other'!AJ46+'2d Nil levelisation allowance'!AJ46,"-")</f>
        <v>114.32584036980906</v>
      </c>
      <c r="AK46" s="141">
        <f>IFERROR('3a DTC_Other'!AK46+'2d Nil levelisation allowance'!AK46,"-")</f>
        <v>104.59344637296856</v>
      </c>
      <c r="AL46" s="141">
        <f>IFERROR('3a DTC_Other'!AL46+'2d Nil levelisation allowance'!AL46,"-")</f>
        <v>119.70330834393404</v>
      </c>
      <c r="AM46" s="141">
        <f>IFERROR('3a DTC_Other'!AM46+'2d Nil levelisation allowance'!AM46,"-")</f>
        <v>123.35589566038958</v>
      </c>
      <c r="AN46" s="141">
        <f>IFERROR('3a DTC_Other'!AN46+'2d Nil levelisation allowance'!AN46,"-")</f>
        <v>102.46742699420007</v>
      </c>
      <c r="AO46" s="141" t="str">
        <f>IFERROR('3a DTC_Other'!AO46+'2d Nil levelisation allowance'!AO46,"-")</f>
        <v>-</v>
      </c>
      <c r="AP46" s="141" t="str">
        <f>IFERROR('3a DTC_Other'!AP46+'2d Nil levelisation allowance'!AP46,"-")</f>
        <v>-</v>
      </c>
      <c r="AQ46" s="141" t="str">
        <f>IFERROR('3a DTC_Other'!AQ46+'2d Nil levelisation allowance'!AQ46,"-")</f>
        <v>-</v>
      </c>
      <c r="AR46" s="141" t="str">
        <f>IFERROR('3a DTC_Other'!AR46+'2d Nil levelisation allowance'!AR46,"-")</f>
        <v>-</v>
      </c>
      <c r="AS46" s="141" t="str">
        <f>IFERROR('3a DTC_Other'!AS46+'2d Nil levelisation allowance'!AS46,"-")</f>
        <v>-</v>
      </c>
      <c r="AT46" s="141" t="str">
        <f>IFERROR('3a DTC_Other'!AT46+'2d Nil levelisation allowance'!AT46,"-")</f>
        <v>-</v>
      </c>
      <c r="AU46" s="141" t="str">
        <f>IFERROR('3a DTC_Other'!AU46+'2d Nil levelisation allowance'!AU46,"-")</f>
        <v>-</v>
      </c>
      <c r="AV46" s="141" t="str">
        <f>IFERROR('3a DTC_Other'!AV46+'2d Nil levelisation allowance'!AV46,"-")</f>
        <v>-</v>
      </c>
      <c r="AW46" s="141" t="str">
        <f>IFERROR('3a DTC_Other'!AW46+'2d Nil levelisation allowance'!AW46,"-")</f>
        <v>-</v>
      </c>
      <c r="AX46" s="141" t="str">
        <f>IFERROR('3a DTC_Other'!AX46+'2d Nil levelisation allowance'!AX46,"-")</f>
        <v>-</v>
      </c>
      <c r="AY46" s="141" t="str">
        <f>IFERROR('3a DTC_Other'!AY46+'2d Nil levelisation allowance'!AY46,"-")</f>
        <v>-</v>
      </c>
      <c r="AZ46" s="141" t="str">
        <f>IFERROR('3a DTC_Other'!AZ46+'2d Nil levelisation allowance'!AZ46,"-")</f>
        <v>-</v>
      </c>
      <c r="BA46" s="141" t="str">
        <f>IFERROR('3a DTC_Other'!BA46+'2d Nil levelisation allowance'!BA46,"-")</f>
        <v>-</v>
      </c>
      <c r="BB46" s="141" t="str">
        <f>IFERROR('3a DTC_Other'!BB46+'2d Nil levelisation allowance'!BB46,"-")</f>
        <v>-</v>
      </c>
      <c r="BC46" s="141" t="str">
        <f>IFERROR('3a DTC_Other'!BC46+'2d Nil levelisation allowance'!BC46,"-")</f>
        <v>-</v>
      </c>
      <c r="BD46" s="141" t="str">
        <f>IFERROR('3a DTC_Other'!BD46+'2d Nil levelisation allowance'!BD46,"-")</f>
        <v>-</v>
      </c>
      <c r="BE46" s="141" t="str">
        <f>IFERROR('3a DTC_Other'!BE46+'2d Nil levelisation allowance'!BE46,"-")</f>
        <v>-</v>
      </c>
      <c r="BF46" s="141" t="str">
        <f>IFERROR('3a DTC_Other'!BF46+'2d Nil levelisation allowance'!BF46,"-")</f>
        <v>-</v>
      </c>
    </row>
    <row r="47" spans="1:58">
      <c r="A47" s="227" t="s">
        <v>342</v>
      </c>
      <c r="B47" s="283"/>
      <c r="C47" s="285"/>
      <c r="D47" s="285"/>
      <c r="E47" s="285"/>
      <c r="F47" s="64" t="s">
        <v>105</v>
      </c>
      <c r="G47" s="65"/>
      <c r="H47" s="38"/>
      <c r="I47" s="136"/>
      <c r="J47" s="136"/>
      <c r="K47" s="136"/>
      <c r="L47" s="136"/>
      <c r="M47" s="136"/>
      <c r="N47" s="136"/>
      <c r="O47" s="136"/>
      <c r="P47" s="136"/>
      <c r="Q47" s="38"/>
      <c r="R47" s="141">
        <v>89.77</v>
      </c>
      <c r="S47" s="141">
        <v>92.19</v>
      </c>
      <c r="T47" s="141">
        <v>92.86</v>
      </c>
      <c r="U47" s="141">
        <v>95.05</v>
      </c>
      <c r="V47" s="141">
        <v>90.64</v>
      </c>
      <c r="W47" s="141">
        <v>92.47</v>
      </c>
      <c r="X47" s="141">
        <v>90.81</v>
      </c>
      <c r="Y47" s="141">
        <v>94.62</v>
      </c>
      <c r="Z47" s="141">
        <v>99.02</v>
      </c>
      <c r="AA47" s="141">
        <v>99.02</v>
      </c>
      <c r="AB47" s="141">
        <v>101.2</v>
      </c>
      <c r="AC47" s="141">
        <v>101.2</v>
      </c>
      <c r="AD47" s="141">
        <v>102.96</v>
      </c>
      <c r="AE47" s="141">
        <v>102.89</v>
      </c>
      <c r="AF47" s="141">
        <f>IFERROR('3a DTC_Other'!AF47+'2d Nil levelisation allowance'!AF47,"-")</f>
        <v>111.3948453429101</v>
      </c>
      <c r="AG47" s="141">
        <f>IFERROR('3a DTC_Other'!AG47+'2d Nil levelisation allowance'!AG47,"-")</f>
        <v>111.34207343800199</v>
      </c>
      <c r="AH47" s="141">
        <f>IFERROR('3a DTC_Other'!AH47+'2d Nil levelisation allowance'!AH47,"-")</f>
        <v>111.24107127040699</v>
      </c>
      <c r="AI47" s="141">
        <f>IFERROR('3a DTC_Other'!AI47+'2d Nil levelisation allowance'!AI47,"-")</f>
        <v>111.19618527770348</v>
      </c>
      <c r="AJ47" s="141">
        <f>IFERROR('3a DTC_Other'!AJ47+'2d Nil levelisation allowance'!AJ47,"-")</f>
        <v>114.56536183608395</v>
      </c>
      <c r="AK47" s="141">
        <f>IFERROR('3a DTC_Other'!AK47+'2d Nil levelisation allowance'!AK47,"-")</f>
        <v>104.9031314021705</v>
      </c>
      <c r="AL47" s="141">
        <f>IFERROR('3a DTC_Other'!AL47+'2d Nil levelisation allowance'!AL47,"-")</f>
        <v>120.1771377337304</v>
      </c>
      <c r="AM47" s="141">
        <f>IFERROR('3a DTC_Other'!AM47+'2d Nil levelisation allowance'!AM47,"-")</f>
        <v>123.83747133501552</v>
      </c>
      <c r="AN47" s="141">
        <f>IFERROR('3a DTC_Other'!AN47+'2d Nil levelisation allowance'!AN47,"-")</f>
        <v>102.91195042842153</v>
      </c>
      <c r="AO47" s="141" t="str">
        <f>IFERROR('3a DTC_Other'!AO47+'2d Nil levelisation allowance'!AO47,"-")</f>
        <v>-</v>
      </c>
      <c r="AP47" s="141" t="str">
        <f>IFERROR('3a DTC_Other'!AP47+'2d Nil levelisation allowance'!AP47,"-")</f>
        <v>-</v>
      </c>
      <c r="AQ47" s="141" t="str">
        <f>IFERROR('3a DTC_Other'!AQ47+'2d Nil levelisation allowance'!AQ47,"-")</f>
        <v>-</v>
      </c>
      <c r="AR47" s="141" t="str">
        <f>IFERROR('3a DTC_Other'!AR47+'2d Nil levelisation allowance'!AR47,"-")</f>
        <v>-</v>
      </c>
      <c r="AS47" s="141" t="str">
        <f>IFERROR('3a DTC_Other'!AS47+'2d Nil levelisation allowance'!AS47,"-")</f>
        <v>-</v>
      </c>
      <c r="AT47" s="141" t="str">
        <f>IFERROR('3a DTC_Other'!AT47+'2d Nil levelisation allowance'!AT47,"-")</f>
        <v>-</v>
      </c>
      <c r="AU47" s="141" t="str">
        <f>IFERROR('3a DTC_Other'!AU47+'2d Nil levelisation allowance'!AU47,"-")</f>
        <v>-</v>
      </c>
      <c r="AV47" s="141" t="str">
        <f>IFERROR('3a DTC_Other'!AV47+'2d Nil levelisation allowance'!AV47,"-")</f>
        <v>-</v>
      </c>
      <c r="AW47" s="141" t="str">
        <f>IFERROR('3a DTC_Other'!AW47+'2d Nil levelisation allowance'!AW47,"-")</f>
        <v>-</v>
      </c>
      <c r="AX47" s="141" t="str">
        <f>IFERROR('3a DTC_Other'!AX47+'2d Nil levelisation allowance'!AX47,"-")</f>
        <v>-</v>
      </c>
      <c r="AY47" s="141" t="str">
        <f>IFERROR('3a DTC_Other'!AY47+'2d Nil levelisation allowance'!AY47,"-")</f>
        <v>-</v>
      </c>
      <c r="AZ47" s="141" t="str">
        <f>IFERROR('3a DTC_Other'!AZ47+'2d Nil levelisation allowance'!AZ47,"-")</f>
        <v>-</v>
      </c>
      <c r="BA47" s="141" t="str">
        <f>IFERROR('3a DTC_Other'!BA47+'2d Nil levelisation allowance'!BA47,"-")</f>
        <v>-</v>
      </c>
      <c r="BB47" s="141" t="str">
        <f>IFERROR('3a DTC_Other'!BB47+'2d Nil levelisation allowance'!BB47,"-")</f>
        <v>-</v>
      </c>
      <c r="BC47" s="141" t="str">
        <f>IFERROR('3a DTC_Other'!BC47+'2d Nil levelisation allowance'!BC47,"-")</f>
        <v>-</v>
      </c>
      <c r="BD47" s="141" t="str">
        <f>IFERROR('3a DTC_Other'!BD47+'2d Nil levelisation allowance'!BD47,"-")</f>
        <v>-</v>
      </c>
      <c r="BE47" s="141" t="str">
        <f>IFERROR('3a DTC_Other'!BE47+'2d Nil levelisation allowance'!BE47,"-")</f>
        <v>-</v>
      </c>
      <c r="BF47" s="141" t="str">
        <f>IFERROR('3a DTC_Other'!BF47+'2d Nil levelisation allowance'!BF47,"-")</f>
        <v>-</v>
      </c>
    </row>
    <row r="48" spans="1:58">
      <c r="A48" s="227" t="s">
        <v>343</v>
      </c>
      <c r="B48" s="283"/>
      <c r="C48" s="285"/>
      <c r="D48" s="285"/>
      <c r="E48" s="285"/>
      <c r="F48" s="64" t="s">
        <v>106</v>
      </c>
      <c r="G48" s="65"/>
      <c r="H48" s="38"/>
      <c r="I48" s="136"/>
      <c r="J48" s="136"/>
      <c r="K48" s="136"/>
      <c r="L48" s="136"/>
      <c r="M48" s="136"/>
      <c r="N48" s="136"/>
      <c r="O48" s="136"/>
      <c r="P48" s="136"/>
      <c r="Q48" s="38"/>
      <c r="R48" s="141">
        <v>89.77</v>
      </c>
      <c r="S48" s="141">
        <v>92.19</v>
      </c>
      <c r="T48" s="141">
        <v>92.86</v>
      </c>
      <c r="U48" s="141">
        <v>95.05</v>
      </c>
      <c r="V48" s="141">
        <v>90.64</v>
      </c>
      <c r="W48" s="141">
        <v>92.47</v>
      </c>
      <c r="X48" s="141">
        <v>90.81</v>
      </c>
      <c r="Y48" s="141">
        <v>94.62</v>
      </c>
      <c r="Z48" s="141">
        <v>99.02</v>
      </c>
      <c r="AA48" s="141">
        <v>99.02</v>
      </c>
      <c r="AB48" s="141">
        <v>101.2</v>
      </c>
      <c r="AC48" s="141">
        <v>101.2</v>
      </c>
      <c r="AD48" s="141">
        <v>102.96</v>
      </c>
      <c r="AE48" s="141">
        <v>102.89</v>
      </c>
      <c r="AF48" s="141">
        <f>IFERROR('3a DTC_Other'!AF48+'2d Nil levelisation allowance'!AF48,"-")</f>
        <v>107.55729947378644</v>
      </c>
      <c r="AG48" s="141">
        <f>IFERROR('3a DTC_Other'!AG48+'2d Nil levelisation allowance'!AG48,"-")</f>
        <v>107.56342145588471</v>
      </c>
      <c r="AH48" s="141">
        <f>IFERROR('3a DTC_Other'!AH48+'2d Nil levelisation allowance'!AH48,"-")</f>
        <v>109.13157909613334</v>
      </c>
      <c r="AI48" s="141">
        <f>IFERROR('3a DTC_Other'!AI48+'2d Nil levelisation allowance'!AI48,"-")</f>
        <v>109.09693763755335</v>
      </c>
      <c r="AJ48" s="141">
        <f>IFERROR('3a DTC_Other'!AJ48+'2d Nil levelisation allowance'!AJ48,"-")</f>
        <v>112.74975615723373</v>
      </c>
      <c r="AK48" s="141">
        <f>IFERROR('3a DTC_Other'!AK48+'2d Nil levelisation allowance'!AK48,"-")</f>
        <v>102.71053643026455</v>
      </c>
      <c r="AL48" s="141">
        <f>IFERROR('3a DTC_Other'!AL48+'2d Nil levelisation allowance'!AL48,"-")</f>
        <v>116.80995335948442</v>
      </c>
      <c r="AM48" s="141">
        <f>IFERROR('3a DTC_Other'!AM48+'2d Nil levelisation allowance'!AM48,"-")</f>
        <v>120.53893251494327</v>
      </c>
      <c r="AN48" s="141">
        <f>IFERROR('3a DTC_Other'!AN48+'2d Nil levelisation allowance'!AN48,"-")</f>
        <v>99.660373192132369</v>
      </c>
      <c r="AO48" s="141" t="str">
        <f>IFERROR('3a DTC_Other'!AO48+'2d Nil levelisation allowance'!AO48,"-")</f>
        <v>-</v>
      </c>
      <c r="AP48" s="141" t="str">
        <f>IFERROR('3a DTC_Other'!AP48+'2d Nil levelisation allowance'!AP48,"-")</f>
        <v>-</v>
      </c>
      <c r="AQ48" s="141" t="str">
        <f>IFERROR('3a DTC_Other'!AQ48+'2d Nil levelisation allowance'!AQ48,"-")</f>
        <v>-</v>
      </c>
      <c r="AR48" s="141" t="str">
        <f>IFERROR('3a DTC_Other'!AR48+'2d Nil levelisation allowance'!AR48,"-")</f>
        <v>-</v>
      </c>
      <c r="AS48" s="141" t="str">
        <f>IFERROR('3a DTC_Other'!AS48+'2d Nil levelisation allowance'!AS48,"-")</f>
        <v>-</v>
      </c>
      <c r="AT48" s="141" t="str">
        <f>IFERROR('3a DTC_Other'!AT48+'2d Nil levelisation allowance'!AT48,"-")</f>
        <v>-</v>
      </c>
      <c r="AU48" s="141" t="str">
        <f>IFERROR('3a DTC_Other'!AU48+'2d Nil levelisation allowance'!AU48,"-")</f>
        <v>-</v>
      </c>
      <c r="AV48" s="141" t="str">
        <f>IFERROR('3a DTC_Other'!AV48+'2d Nil levelisation allowance'!AV48,"-")</f>
        <v>-</v>
      </c>
      <c r="AW48" s="141" t="str">
        <f>IFERROR('3a DTC_Other'!AW48+'2d Nil levelisation allowance'!AW48,"-")</f>
        <v>-</v>
      </c>
      <c r="AX48" s="141" t="str">
        <f>IFERROR('3a DTC_Other'!AX48+'2d Nil levelisation allowance'!AX48,"-")</f>
        <v>-</v>
      </c>
      <c r="AY48" s="141" t="str">
        <f>IFERROR('3a DTC_Other'!AY48+'2d Nil levelisation allowance'!AY48,"-")</f>
        <v>-</v>
      </c>
      <c r="AZ48" s="141" t="str">
        <f>IFERROR('3a DTC_Other'!AZ48+'2d Nil levelisation allowance'!AZ48,"-")</f>
        <v>-</v>
      </c>
      <c r="BA48" s="141" t="str">
        <f>IFERROR('3a DTC_Other'!BA48+'2d Nil levelisation allowance'!BA48,"-")</f>
        <v>-</v>
      </c>
      <c r="BB48" s="141" t="str">
        <f>IFERROR('3a DTC_Other'!BB48+'2d Nil levelisation allowance'!BB48,"-")</f>
        <v>-</v>
      </c>
      <c r="BC48" s="141" t="str">
        <f>IFERROR('3a DTC_Other'!BC48+'2d Nil levelisation allowance'!BC48,"-")</f>
        <v>-</v>
      </c>
      <c r="BD48" s="141" t="str">
        <f>IFERROR('3a DTC_Other'!BD48+'2d Nil levelisation allowance'!BD48,"-")</f>
        <v>-</v>
      </c>
      <c r="BE48" s="141" t="str">
        <f>IFERROR('3a DTC_Other'!BE48+'2d Nil levelisation allowance'!BE48,"-")</f>
        <v>-</v>
      </c>
      <c r="BF48" s="141" t="str">
        <f>IFERROR('3a DTC_Other'!BF48+'2d Nil levelisation allowance'!BF48,"-")</f>
        <v>-</v>
      </c>
    </row>
    <row r="49" spans="1:58">
      <c r="A49" s="227" t="s">
        <v>344</v>
      </c>
      <c r="B49" s="283"/>
      <c r="C49" s="285"/>
      <c r="D49" s="285"/>
      <c r="E49" s="285"/>
      <c r="F49" s="64" t="s">
        <v>107</v>
      </c>
      <c r="G49" s="65"/>
      <c r="H49" s="38"/>
      <c r="I49" s="136"/>
      <c r="J49" s="136"/>
      <c r="K49" s="136"/>
      <c r="L49" s="136"/>
      <c r="M49" s="136"/>
      <c r="N49" s="136"/>
      <c r="O49" s="136"/>
      <c r="P49" s="136"/>
      <c r="Q49" s="38"/>
      <c r="R49" s="141">
        <v>89.77</v>
      </c>
      <c r="S49" s="141">
        <v>92.19</v>
      </c>
      <c r="T49" s="141">
        <v>92.86</v>
      </c>
      <c r="U49" s="141">
        <v>95.05</v>
      </c>
      <c r="V49" s="141">
        <v>90.64</v>
      </c>
      <c r="W49" s="141">
        <v>92.47</v>
      </c>
      <c r="X49" s="141">
        <v>90.81</v>
      </c>
      <c r="Y49" s="141">
        <v>94.62</v>
      </c>
      <c r="Z49" s="141">
        <v>99.02</v>
      </c>
      <c r="AA49" s="141">
        <v>99.02</v>
      </c>
      <c r="AB49" s="141">
        <v>101.2</v>
      </c>
      <c r="AC49" s="141">
        <v>101.2</v>
      </c>
      <c r="AD49" s="141">
        <v>102.98</v>
      </c>
      <c r="AE49" s="141">
        <v>102.9</v>
      </c>
      <c r="AF49" s="141">
        <f>IFERROR('3a DTC_Other'!AF49+'2d Nil levelisation allowance'!AF49,"-")</f>
        <v>107.80305624901075</v>
      </c>
      <c r="AG49" s="141">
        <f>IFERROR('3a DTC_Other'!AG49+'2d Nil levelisation allowance'!AG49,"-")</f>
        <v>107.79583944215689</v>
      </c>
      <c r="AH49" s="141">
        <f>IFERROR('3a DTC_Other'!AH49+'2d Nil levelisation allowance'!AH49,"-")</f>
        <v>109.27026089250489</v>
      </c>
      <c r="AI49" s="141">
        <f>IFERROR('3a DTC_Other'!AI49+'2d Nil levelisation allowance'!AI49,"-")</f>
        <v>109.24308580547709</v>
      </c>
      <c r="AJ49" s="141">
        <f>IFERROR('3a DTC_Other'!AJ49+'2d Nil levelisation allowance'!AJ49,"-")</f>
        <v>112.87748480858384</v>
      </c>
      <c r="AK49" s="141">
        <f>IFERROR('3a DTC_Other'!AK49+'2d Nil levelisation allowance'!AK49,"-")</f>
        <v>102.87120834139571</v>
      </c>
      <c r="AL49" s="141">
        <f>IFERROR('3a DTC_Other'!AL49+'2d Nil levelisation allowance'!AL49,"-")</f>
        <v>117.03826906011905</v>
      </c>
      <c r="AM49" s="141">
        <f>IFERROR('3a DTC_Other'!AM49+'2d Nil levelisation allowance'!AM49,"-")</f>
        <v>120.76409277470518</v>
      </c>
      <c r="AN49" s="141">
        <f>IFERROR('3a DTC_Other'!AN49+'2d Nil levelisation allowance'!AN49,"-")</f>
        <v>99.917341981771841</v>
      </c>
      <c r="AO49" s="141" t="str">
        <f>IFERROR('3a DTC_Other'!AO49+'2d Nil levelisation allowance'!AO49,"-")</f>
        <v>-</v>
      </c>
      <c r="AP49" s="141" t="str">
        <f>IFERROR('3a DTC_Other'!AP49+'2d Nil levelisation allowance'!AP49,"-")</f>
        <v>-</v>
      </c>
      <c r="AQ49" s="141" t="str">
        <f>IFERROR('3a DTC_Other'!AQ49+'2d Nil levelisation allowance'!AQ49,"-")</f>
        <v>-</v>
      </c>
      <c r="AR49" s="141" t="str">
        <f>IFERROR('3a DTC_Other'!AR49+'2d Nil levelisation allowance'!AR49,"-")</f>
        <v>-</v>
      </c>
      <c r="AS49" s="141" t="str">
        <f>IFERROR('3a DTC_Other'!AS49+'2d Nil levelisation allowance'!AS49,"-")</f>
        <v>-</v>
      </c>
      <c r="AT49" s="141" t="str">
        <f>IFERROR('3a DTC_Other'!AT49+'2d Nil levelisation allowance'!AT49,"-")</f>
        <v>-</v>
      </c>
      <c r="AU49" s="141" t="str">
        <f>IFERROR('3a DTC_Other'!AU49+'2d Nil levelisation allowance'!AU49,"-")</f>
        <v>-</v>
      </c>
      <c r="AV49" s="141" t="str">
        <f>IFERROR('3a DTC_Other'!AV49+'2d Nil levelisation allowance'!AV49,"-")</f>
        <v>-</v>
      </c>
      <c r="AW49" s="141" t="str">
        <f>IFERROR('3a DTC_Other'!AW49+'2d Nil levelisation allowance'!AW49,"-")</f>
        <v>-</v>
      </c>
      <c r="AX49" s="141" t="str">
        <f>IFERROR('3a DTC_Other'!AX49+'2d Nil levelisation allowance'!AX49,"-")</f>
        <v>-</v>
      </c>
      <c r="AY49" s="141" t="str">
        <f>IFERROR('3a DTC_Other'!AY49+'2d Nil levelisation allowance'!AY49,"-")</f>
        <v>-</v>
      </c>
      <c r="AZ49" s="141" t="str">
        <f>IFERROR('3a DTC_Other'!AZ49+'2d Nil levelisation allowance'!AZ49,"-")</f>
        <v>-</v>
      </c>
      <c r="BA49" s="141" t="str">
        <f>IFERROR('3a DTC_Other'!BA49+'2d Nil levelisation allowance'!BA49,"-")</f>
        <v>-</v>
      </c>
      <c r="BB49" s="141" t="str">
        <f>IFERROR('3a DTC_Other'!BB49+'2d Nil levelisation allowance'!BB49,"-")</f>
        <v>-</v>
      </c>
      <c r="BC49" s="141" t="str">
        <f>IFERROR('3a DTC_Other'!BC49+'2d Nil levelisation allowance'!BC49,"-")</f>
        <v>-</v>
      </c>
      <c r="BD49" s="141" t="str">
        <f>IFERROR('3a DTC_Other'!BD49+'2d Nil levelisation allowance'!BD49,"-")</f>
        <v>-</v>
      </c>
      <c r="BE49" s="141" t="str">
        <f>IFERROR('3a DTC_Other'!BE49+'2d Nil levelisation allowance'!BE49,"-")</f>
        <v>-</v>
      </c>
      <c r="BF49" s="141" t="str">
        <f>IFERROR('3a DTC_Other'!BF49+'2d Nil levelisation allowance'!BF49,"-")</f>
        <v>-</v>
      </c>
    </row>
    <row r="50" spans="1:58">
      <c r="A50" s="227" t="s">
        <v>345</v>
      </c>
      <c r="B50" s="283"/>
      <c r="C50" s="285"/>
      <c r="D50" s="285"/>
      <c r="E50" s="285"/>
      <c r="F50" s="64" t="s">
        <v>108</v>
      </c>
      <c r="G50" s="65"/>
      <c r="H50" s="38"/>
      <c r="I50" s="136"/>
      <c r="J50" s="136"/>
      <c r="K50" s="136"/>
      <c r="L50" s="136"/>
      <c r="M50" s="136"/>
      <c r="N50" s="136"/>
      <c r="O50" s="136"/>
      <c r="P50" s="136"/>
      <c r="Q50" s="38"/>
      <c r="R50" s="141">
        <v>89.77</v>
      </c>
      <c r="S50" s="141">
        <v>92.19</v>
      </c>
      <c r="T50" s="141">
        <v>92.86</v>
      </c>
      <c r="U50" s="141">
        <v>95.05</v>
      </c>
      <c r="V50" s="141">
        <v>90.64</v>
      </c>
      <c r="W50" s="141">
        <v>92.47</v>
      </c>
      <c r="X50" s="141">
        <v>90.81</v>
      </c>
      <c r="Y50" s="141">
        <v>94.62</v>
      </c>
      <c r="Z50" s="141">
        <v>99.02</v>
      </c>
      <c r="AA50" s="141">
        <v>99.02</v>
      </c>
      <c r="AB50" s="141">
        <v>101.2</v>
      </c>
      <c r="AC50" s="141">
        <v>101.2</v>
      </c>
      <c r="AD50" s="141">
        <v>102.98</v>
      </c>
      <c r="AE50" s="141">
        <v>102.91</v>
      </c>
      <c r="AF50" s="141">
        <f>IFERROR('3a DTC_Other'!AF50+'2d Nil levelisation allowance'!AF50,"-")</f>
        <v>108.14304270419812</v>
      </c>
      <c r="AG50" s="141">
        <f>IFERROR('3a DTC_Other'!AG50+'2d Nil levelisation allowance'!AG50,"-")</f>
        <v>108.11608633827943</v>
      </c>
      <c r="AH50" s="141">
        <f>IFERROR('3a DTC_Other'!AH50+'2d Nil levelisation allowance'!AH50,"-")</f>
        <v>109.44974740591653</v>
      </c>
      <c r="AI50" s="141">
        <f>IFERROR('3a DTC_Other'!AI50+'2d Nil levelisation allowance'!AI50,"-")</f>
        <v>109.42322363633978</v>
      </c>
      <c r="AJ50" s="141">
        <f>IFERROR('3a DTC_Other'!AJ50+'2d Nil levelisation allowance'!AJ50,"-")</f>
        <v>113.03845824196479</v>
      </c>
      <c r="AK50" s="141">
        <f>IFERROR('3a DTC_Other'!AK50+'2d Nil levelisation allowance'!AK50,"-")</f>
        <v>103.05222131222945</v>
      </c>
      <c r="AL50" s="141">
        <f>IFERROR('3a DTC_Other'!AL50+'2d Nil levelisation allowance'!AL50,"-")</f>
        <v>117.32876203249654</v>
      </c>
      <c r="AM50" s="141">
        <f>IFERROR('3a DTC_Other'!AM50+'2d Nil levelisation allowance'!AM50,"-")</f>
        <v>121.05167904537434</v>
      </c>
      <c r="AN50" s="141">
        <f>IFERROR('3a DTC_Other'!AN50+'2d Nil levelisation allowance'!AN50,"-")</f>
        <v>100.19702236399081</v>
      </c>
      <c r="AO50" s="141" t="str">
        <f>IFERROR('3a DTC_Other'!AO50+'2d Nil levelisation allowance'!AO50,"-")</f>
        <v>-</v>
      </c>
      <c r="AP50" s="141" t="str">
        <f>IFERROR('3a DTC_Other'!AP50+'2d Nil levelisation allowance'!AP50,"-")</f>
        <v>-</v>
      </c>
      <c r="AQ50" s="141" t="str">
        <f>IFERROR('3a DTC_Other'!AQ50+'2d Nil levelisation allowance'!AQ50,"-")</f>
        <v>-</v>
      </c>
      <c r="AR50" s="141" t="str">
        <f>IFERROR('3a DTC_Other'!AR50+'2d Nil levelisation allowance'!AR50,"-")</f>
        <v>-</v>
      </c>
      <c r="AS50" s="141" t="str">
        <f>IFERROR('3a DTC_Other'!AS50+'2d Nil levelisation allowance'!AS50,"-")</f>
        <v>-</v>
      </c>
      <c r="AT50" s="141" t="str">
        <f>IFERROR('3a DTC_Other'!AT50+'2d Nil levelisation allowance'!AT50,"-")</f>
        <v>-</v>
      </c>
      <c r="AU50" s="141" t="str">
        <f>IFERROR('3a DTC_Other'!AU50+'2d Nil levelisation allowance'!AU50,"-")</f>
        <v>-</v>
      </c>
      <c r="AV50" s="141" t="str">
        <f>IFERROR('3a DTC_Other'!AV50+'2d Nil levelisation allowance'!AV50,"-")</f>
        <v>-</v>
      </c>
      <c r="AW50" s="141" t="str">
        <f>IFERROR('3a DTC_Other'!AW50+'2d Nil levelisation allowance'!AW50,"-")</f>
        <v>-</v>
      </c>
      <c r="AX50" s="141" t="str">
        <f>IFERROR('3a DTC_Other'!AX50+'2d Nil levelisation allowance'!AX50,"-")</f>
        <v>-</v>
      </c>
      <c r="AY50" s="141" t="str">
        <f>IFERROR('3a DTC_Other'!AY50+'2d Nil levelisation allowance'!AY50,"-")</f>
        <v>-</v>
      </c>
      <c r="AZ50" s="141" t="str">
        <f>IFERROR('3a DTC_Other'!AZ50+'2d Nil levelisation allowance'!AZ50,"-")</f>
        <v>-</v>
      </c>
      <c r="BA50" s="141" t="str">
        <f>IFERROR('3a DTC_Other'!BA50+'2d Nil levelisation allowance'!BA50,"-")</f>
        <v>-</v>
      </c>
      <c r="BB50" s="141" t="str">
        <f>IFERROR('3a DTC_Other'!BB50+'2d Nil levelisation allowance'!BB50,"-")</f>
        <v>-</v>
      </c>
      <c r="BC50" s="141" t="str">
        <f>IFERROR('3a DTC_Other'!BC50+'2d Nil levelisation allowance'!BC50,"-")</f>
        <v>-</v>
      </c>
      <c r="BD50" s="141" t="str">
        <f>IFERROR('3a DTC_Other'!BD50+'2d Nil levelisation allowance'!BD50,"-")</f>
        <v>-</v>
      </c>
      <c r="BE50" s="141" t="str">
        <f>IFERROR('3a DTC_Other'!BE50+'2d Nil levelisation allowance'!BE50,"-")</f>
        <v>-</v>
      </c>
      <c r="BF50" s="141" t="str">
        <f>IFERROR('3a DTC_Other'!BF50+'2d Nil levelisation allowance'!BF50,"-")</f>
        <v>-</v>
      </c>
    </row>
    <row r="51" spans="1:58">
      <c r="A51" s="227" t="s">
        <v>346</v>
      </c>
      <c r="B51" s="283"/>
      <c r="C51" s="285"/>
      <c r="D51" s="285"/>
      <c r="E51" s="285"/>
      <c r="F51" s="64" t="s">
        <v>109</v>
      </c>
      <c r="G51" s="65"/>
      <c r="H51" s="38"/>
      <c r="I51" s="136"/>
      <c r="J51" s="136"/>
      <c r="K51" s="136"/>
      <c r="L51" s="136"/>
      <c r="M51" s="136"/>
      <c r="N51" s="136"/>
      <c r="O51" s="136"/>
      <c r="P51" s="136"/>
      <c r="Q51" s="38"/>
      <c r="R51" s="141">
        <v>89.77</v>
      </c>
      <c r="S51" s="141">
        <v>92.19</v>
      </c>
      <c r="T51" s="141">
        <v>92.86</v>
      </c>
      <c r="U51" s="141">
        <v>95.05</v>
      </c>
      <c r="V51" s="141">
        <v>90.64</v>
      </c>
      <c r="W51" s="141">
        <v>92.47</v>
      </c>
      <c r="X51" s="141">
        <v>90.81</v>
      </c>
      <c r="Y51" s="141">
        <v>94.62</v>
      </c>
      <c r="Z51" s="141">
        <v>99.02</v>
      </c>
      <c r="AA51" s="141">
        <v>99.02</v>
      </c>
      <c r="AB51" s="141">
        <v>101.2</v>
      </c>
      <c r="AC51" s="141">
        <v>101.2</v>
      </c>
      <c r="AD51" s="141">
        <v>102.97</v>
      </c>
      <c r="AE51" s="141">
        <v>102.9</v>
      </c>
      <c r="AF51" s="141">
        <f>IFERROR('3a DTC_Other'!AF51+'2d Nil levelisation allowance'!AF51,"-")</f>
        <v>109.33508230186781</v>
      </c>
      <c r="AG51" s="141">
        <f>IFERROR('3a DTC_Other'!AG51+'2d Nil levelisation allowance'!AG51,"-")</f>
        <v>109.28433723118819</v>
      </c>
      <c r="AH51" s="141">
        <f>IFERROR('3a DTC_Other'!AH51+'2d Nil levelisation allowance'!AH51,"-")</f>
        <v>110.09859191299103</v>
      </c>
      <c r="AI51" s="141">
        <f>IFERROR('3a DTC_Other'!AI51+'2d Nil levelisation allowance'!AI51,"-")</f>
        <v>110.07878299237404</v>
      </c>
      <c r="AJ51" s="141">
        <f>IFERROR('3a DTC_Other'!AJ51+'2d Nil levelisation allowance'!AJ51,"-")</f>
        <v>113.61180876674214</v>
      </c>
      <c r="AK51" s="141">
        <f>IFERROR('3a DTC_Other'!AK51+'2d Nil levelisation allowance'!AK51,"-")</f>
        <v>103.72699623650601</v>
      </c>
      <c r="AL51" s="141">
        <f>IFERROR('3a DTC_Other'!AL51+'2d Nil levelisation allowance'!AL51,"-")</f>
        <v>118.37540309212966</v>
      </c>
      <c r="AM51" s="141">
        <f>IFERROR('3a DTC_Other'!AM51+'2d Nil levelisation allowance'!AM51,"-")</f>
        <v>122.07029619520048</v>
      </c>
      <c r="AN51" s="141">
        <f>IFERROR('3a DTC_Other'!AN51+'2d Nil levelisation allowance'!AN51,"-")</f>
        <v>101.19725525280759</v>
      </c>
      <c r="AO51" s="141" t="str">
        <f>IFERROR('3a DTC_Other'!AO51+'2d Nil levelisation allowance'!AO51,"-")</f>
        <v>-</v>
      </c>
      <c r="AP51" s="141" t="str">
        <f>IFERROR('3a DTC_Other'!AP51+'2d Nil levelisation allowance'!AP51,"-")</f>
        <v>-</v>
      </c>
      <c r="AQ51" s="141" t="str">
        <f>IFERROR('3a DTC_Other'!AQ51+'2d Nil levelisation allowance'!AQ51,"-")</f>
        <v>-</v>
      </c>
      <c r="AR51" s="141" t="str">
        <f>IFERROR('3a DTC_Other'!AR51+'2d Nil levelisation allowance'!AR51,"-")</f>
        <v>-</v>
      </c>
      <c r="AS51" s="141" t="str">
        <f>IFERROR('3a DTC_Other'!AS51+'2d Nil levelisation allowance'!AS51,"-")</f>
        <v>-</v>
      </c>
      <c r="AT51" s="141" t="str">
        <f>IFERROR('3a DTC_Other'!AT51+'2d Nil levelisation allowance'!AT51,"-")</f>
        <v>-</v>
      </c>
      <c r="AU51" s="141" t="str">
        <f>IFERROR('3a DTC_Other'!AU51+'2d Nil levelisation allowance'!AU51,"-")</f>
        <v>-</v>
      </c>
      <c r="AV51" s="141" t="str">
        <f>IFERROR('3a DTC_Other'!AV51+'2d Nil levelisation allowance'!AV51,"-")</f>
        <v>-</v>
      </c>
      <c r="AW51" s="141" t="str">
        <f>IFERROR('3a DTC_Other'!AW51+'2d Nil levelisation allowance'!AW51,"-")</f>
        <v>-</v>
      </c>
      <c r="AX51" s="141" t="str">
        <f>IFERROR('3a DTC_Other'!AX51+'2d Nil levelisation allowance'!AX51,"-")</f>
        <v>-</v>
      </c>
      <c r="AY51" s="141" t="str">
        <f>IFERROR('3a DTC_Other'!AY51+'2d Nil levelisation allowance'!AY51,"-")</f>
        <v>-</v>
      </c>
      <c r="AZ51" s="141" t="str">
        <f>IFERROR('3a DTC_Other'!AZ51+'2d Nil levelisation allowance'!AZ51,"-")</f>
        <v>-</v>
      </c>
      <c r="BA51" s="141" t="str">
        <f>IFERROR('3a DTC_Other'!BA51+'2d Nil levelisation allowance'!BA51,"-")</f>
        <v>-</v>
      </c>
      <c r="BB51" s="141" t="str">
        <f>IFERROR('3a DTC_Other'!BB51+'2d Nil levelisation allowance'!BB51,"-")</f>
        <v>-</v>
      </c>
      <c r="BC51" s="141" t="str">
        <f>IFERROR('3a DTC_Other'!BC51+'2d Nil levelisation allowance'!BC51,"-")</f>
        <v>-</v>
      </c>
      <c r="BD51" s="141" t="str">
        <f>IFERROR('3a DTC_Other'!BD51+'2d Nil levelisation allowance'!BD51,"-")</f>
        <v>-</v>
      </c>
      <c r="BE51" s="141" t="str">
        <f>IFERROR('3a DTC_Other'!BE51+'2d Nil levelisation allowance'!BE51,"-")</f>
        <v>-</v>
      </c>
      <c r="BF51" s="141" t="str">
        <f>IFERROR('3a DTC_Other'!BF51+'2d Nil levelisation allowance'!BF51,"-")</f>
        <v>-</v>
      </c>
    </row>
    <row r="52" spans="1:58">
      <c r="A52" s="227" t="s">
        <v>347</v>
      </c>
      <c r="B52" s="283"/>
      <c r="C52" s="285"/>
      <c r="D52" s="285"/>
      <c r="E52" s="285"/>
      <c r="F52" s="64" t="s">
        <v>110</v>
      </c>
      <c r="G52" s="65"/>
      <c r="H52" s="38"/>
      <c r="I52" s="136"/>
      <c r="J52" s="136"/>
      <c r="K52" s="136"/>
      <c r="L52" s="136"/>
      <c r="M52" s="136"/>
      <c r="N52" s="136"/>
      <c r="O52" s="136"/>
      <c r="P52" s="136"/>
      <c r="Q52" s="38"/>
      <c r="R52" s="141">
        <v>89.77</v>
      </c>
      <c r="S52" s="141">
        <v>92.19</v>
      </c>
      <c r="T52" s="141">
        <v>92.86</v>
      </c>
      <c r="U52" s="141">
        <v>95.05</v>
      </c>
      <c r="V52" s="141">
        <v>90.64</v>
      </c>
      <c r="W52" s="141">
        <v>92.47</v>
      </c>
      <c r="X52" s="141">
        <v>90.81</v>
      </c>
      <c r="Y52" s="141">
        <v>94.62</v>
      </c>
      <c r="Z52" s="141">
        <v>99.02</v>
      </c>
      <c r="AA52" s="141">
        <v>99.02</v>
      </c>
      <c r="AB52" s="141">
        <v>101.2</v>
      </c>
      <c r="AC52" s="141">
        <v>101.2</v>
      </c>
      <c r="AD52" s="141">
        <v>102.93</v>
      </c>
      <c r="AE52" s="141">
        <v>102.86</v>
      </c>
      <c r="AF52" s="141">
        <f>IFERROR('3a DTC_Other'!AF52+'2d Nil levelisation allowance'!AF52,"-")</f>
        <v>107.66682822505072</v>
      </c>
      <c r="AG52" s="141">
        <f>IFERROR('3a DTC_Other'!AG52+'2d Nil levelisation allowance'!AG52,"-")</f>
        <v>107.65042572476035</v>
      </c>
      <c r="AH52" s="141">
        <f>IFERROR('3a DTC_Other'!AH52+'2d Nil levelisation allowance'!AH52,"-")</f>
        <v>109.15858885148164</v>
      </c>
      <c r="AI52" s="141">
        <f>IFERROR('3a DTC_Other'!AI52+'2d Nil levelisation allowance'!AI52,"-")</f>
        <v>109.12675315696575</v>
      </c>
      <c r="AJ52" s="141">
        <f>IFERROR('3a DTC_Other'!AJ52+'2d Nil levelisation allowance'!AJ52,"-")</f>
        <v>112.79888130814773</v>
      </c>
      <c r="AK52" s="141">
        <f>IFERROR('3a DTC_Other'!AK52+'2d Nil levelisation allowance'!AK52,"-")</f>
        <v>102.78467825025095</v>
      </c>
      <c r="AL52" s="141">
        <f>IFERROR('3a DTC_Other'!AL52+'2d Nil levelisation allowance'!AL52,"-")</f>
        <v>116.95291889002505</v>
      </c>
      <c r="AM52" s="141">
        <f>IFERROR('3a DTC_Other'!AM52+'2d Nil levelisation allowance'!AM52,"-")</f>
        <v>120.652080901652</v>
      </c>
      <c r="AN52" s="141">
        <f>IFERROR('3a DTC_Other'!AN52+'2d Nil levelisation allowance'!AN52,"-")</f>
        <v>99.828404266675435</v>
      </c>
      <c r="AO52" s="141" t="str">
        <f>IFERROR('3a DTC_Other'!AO52+'2d Nil levelisation allowance'!AO52,"-")</f>
        <v>-</v>
      </c>
      <c r="AP52" s="141" t="str">
        <f>IFERROR('3a DTC_Other'!AP52+'2d Nil levelisation allowance'!AP52,"-")</f>
        <v>-</v>
      </c>
      <c r="AQ52" s="141" t="str">
        <f>IFERROR('3a DTC_Other'!AQ52+'2d Nil levelisation allowance'!AQ52,"-")</f>
        <v>-</v>
      </c>
      <c r="AR52" s="141" t="str">
        <f>IFERROR('3a DTC_Other'!AR52+'2d Nil levelisation allowance'!AR52,"-")</f>
        <v>-</v>
      </c>
      <c r="AS52" s="141" t="str">
        <f>IFERROR('3a DTC_Other'!AS52+'2d Nil levelisation allowance'!AS52,"-")</f>
        <v>-</v>
      </c>
      <c r="AT52" s="141" t="str">
        <f>IFERROR('3a DTC_Other'!AT52+'2d Nil levelisation allowance'!AT52,"-")</f>
        <v>-</v>
      </c>
      <c r="AU52" s="141" t="str">
        <f>IFERROR('3a DTC_Other'!AU52+'2d Nil levelisation allowance'!AU52,"-")</f>
        <v>-</v>
      </c>
      <c r="AV52" s="141" t="str">
        <f>IFERROR('3a DTC_Other'!AV52+'2d Nil levelisation allowance'!AV52,"-")</f>
        <v>-</v>
      </c>
      <c r="AW52" s="141" t="str">
        <f>IFERROR('3a DTC_Other'!AW52+'2d Nil levelisation allowance'!AW52,"-")</f>
        <v>-</v>
      </c>
      <c r="AX52" s="141" t="str">
        <f>IFERROR('3a DTC_Other'!AX52+'2d Nil levelisation allowance'!AX52,"-")</f>
        <v>-</v>
      </c>
      <c r="AY52" s="141" t="str">
        <f>IFERROR('3a DTC_Other'!AY52+'2d Nil levelisation allowance'!AY52,"-")</f>
        <v>-</v>
      </c>
      <c r="AZ52" s="141" t="str">
        <f>IFERROR('3a DTC_Other'!AZ52+'2d Nil levelisation allowance'!AZ52,"-")</f>
        <v>-</v>
      </c>
      <c r="BA52" s="141" t="str">
        <f>IFERROR('3a DTC_Other'!BA52+'2d Nil levelisation allowance'!BA52,"-")</f>
        <v>-</v>
      </c>
      <c r="BB52" s="141" t="str">
        <f>IFERROR('3a DTC_Other'!BB52+'2d Nil levelisation allowance'!BB52,"-")</f>
        <v>-</v>
      </c>
      <c r="BC52" s="141" t="str">
        <f>IFERROR('3a DTC_Other'!BC52+'2d Nil levelisation allowance'!BC52,"-")</f>
        <v>-</v>
      </c>
      <c r="BD52" s="141" t="str">
        <f>IFERROR('3a DTC_Other'!BD52+'2d Nil levelisation allowance'!BD52,"-")</f>
        <v>-</v>
      </c>
      <c r="BE52" s="141" t="str">
        <f>IFERROR('3a DTC_Other'!BE52+'2d Nil levelisation allowance'!BE52,"-")</f>
        <v>-</v>
      </c>
      <c r="BF52" s="141" t="str">
        <f>IFERROR('3a DTC_Other'!BF52+'2d Nil levelisation allowance'!BF52,"-")</f>
        <v>-</v>
      </c>
    </row>
    <row r="53" spans="1:58">
      <c r="A53" s="227" t="s">
        <v>348</v>
      </c>
      <c r="B53" s="283"/>
      <c r="C53" s="288"/>
      <c r="D53" s="288"/>
      <c r="E53" s="288"/>
      <c r="F53" s="64" t="s">
        <v>111</v>
      </c>
      <c r="G53" s="66"/>
      <c r="H53" s="38"/>
      <c r="I53" s="136"/>
      <c r="J53" s="136"/>
      <c r="K53" s="136"/>
      <c r="L53" s="136"/>
      <c r="M53" s="136"/>
      <c r="N53" s="136"/>
      <c r="O53" s="136"/>
      <c r="P53" s="136"/>
      <c r="Q53" s="38"/>
      <c r="R53" s="141">
        <v>89.77</v>
      </c>
      <c r="S53" s="141">
        <v>92.19</v>
      </c>
      <c r="T53" s="141">
        <v>92.86</v>
      </c>
      <c r="U53" s="141">
        <v>95.05</v>
      </c>
      <c r="V53" s="141">
        <v>90.64</v>
      </c>
      <c r="W53" s="141">
        <v>92.47</v>
      </c>
      <c r="X53" s="141">
        <v>90.81</v>
      </c>
      <c r="Y53" s="141">
        <v>94.62</v>
      </c>
      <c r="Z53" s="141">
        <v>99.02</v>
      </c>
      <c r="AA53" s="141">
        <v>99.02</v>
      </c>
      <c r="AB53" s="141">
        <v>101.2</v>
      </c>
      <c r="AC53" s="141">
        <v>101.2</v>
      </c>
      <c r="AD53" s="141">
        <v>102.94</v>
      </c>
      <c r="AE53" s="141">
        <v>102.87</v>
      </c>
      <c r="AF53" s="141">
        <f>IFERROR('3a DTC_Other'!AF53+'2d Nil levelisation allowance'!AF53,"-")</f>
        <v>110.36213999740677</v>
      </c>
      <c r="AG53" s="141">
        <f>IFERROR('3a DTC_Other'!AG53+'2d Nil levelisation allowance'!AG53,"-")</f>
        <v>110.28651251548946</v>
      </c>
      <c r="AH53" s="141">
        <f>IFERROR('3a DTC_Other'!AH53+'2d Nil levelisation allowance'!AH53,"-")</f>
        <v>110.63395285208065</v>
      </c>
      <c r="AI53" s="141">
        <f>IFERROR('3a DTC_Other'!AI53+'2d Nil levelisation allowance'!AI53,"-")</f>
        <v>110.60060946062879</v>
      </c>
      <c r="AJ53" s="141">
        <f>IFERROR('3a DTC_Other'!AJ53+'2d Nil levelisation allowance'!AJ53,"-")</f>
        <v>114.07234843617789</v>
      </c>
      <c r="AK53" s="141">
        <f>IFERROR('3a DTC_Other'!AK53+'2d Nil levelisation allowance'!AK53,"-")</f>
        <v>104.28533026690852</v>
      </c>
      <c r="AL53" s="141">
        <f>IFERROR('3a DTC_Other'!AL53+'2d Nil levelisation allowance'!AL53,"-")</f>
        <v>119.24358989422683</v>
      </c>
      <c r="AM53" s="141">
        <f>IFERROR('3a DTC_Other'!AM53+'2d Nil levelisation allowance'!AM53,"-")</f>
        <v>122.9021951247864</v>
      </c>
      <c r="AN53" s="141">
        <f>IFERROR('3a DTC_Other'!AN53+'2d Nil levelisation allowance'!AN53,"-")</f>
        <v>102.03435168089902</v>
      </c>
      <c r="AO53" s="141" t="str">
        <f>IFERROR('3a DTC_Other'!AO53+'2d Nil levelisation allowance'!AO53,"-")</f>
        <v>-</v>
      </c>
      <c r="AP53" s="141" t="str">
        <f>IFERROR('3a DTC_Other'!AP53+'2d Nil levelisation allowance'!AP53,"-")</f>
        <v>-</v>
      </c>
      <c r="AQ53" s="141" t="str">
        <f>IFERROR('3a DTC_Other'!AQ53+'2d Nil levelisation allowance'!AQ53,"-")</f>
        <v>-</v>
      </c>
      <c r="AR53" s="141" t="str">
        <f>IFERROR('3a DTC_Other'!AR53+'2d Nil levelisation allowance'!AR53,"-")</f>
        <v>-</v>
      </c>
      <c r="AS53" s="141" t="str">
        <f>IFERROR('3a DTC_Other'!AS53+'2d Nil levelisation allowance'!AS53,"-")</f>
        <v>-</v>
      </c>
      <c r="AT53" s="141" t="str">
        <f>IFERROR('3a DTC_Other'!AT53+'2d Nil levelisation allowance'!AT53,"-")</f>
        <v>-</v>
      </c>
      <c r="AU53" s="141" t="str">
        <f>IFERROR('3a DTC_Other'!AU53+'2d Nil levelisation allowance'!AU53,"-")</f>
        <v>-</v>
      </c>
      <c r="AV53" s="141" t="str">
        <f>IFERROR('3a DTC_Other'!AV53+'2d Nil levelisation allowance'!AV53,"-")</f>
        <v>-</v>
      </c>
      <c r="AW53" s="141" t="str">
        <f>IFERROR('3a DTC_Other'!AW53+'2d Nil levelisation allowance'!AW53,"-")</f>
        <v>-</v>
      </c>
      <c r="AX53" s="141" t="str">
        <f>IFERROR('3a DTC_Other'!AX53+'2d Nil levelisation allowance'!AX53,"-")</f>
        <v>-</v>
      </c>
      <c r="AY53" s="141" t="str">
        <f>IFERROR('3a DTC_Other'!AY53+'2d Nil levelisation allowance'!AY53,"-")</f>
        <v>-</v>
      </c>
      <c r="AZ53" s="141" t="str">
        <f>IFERROR('3a DTC_Other'!AZ53+'2d Nil levelisation allowance'!AZ53,"-")</f>
        <v>-</v>
      </c>
      <c r="BA53" s="141" t="str">
        <f>IFERROR('3a DTC_Other'!BA53+'2d Nil levelisation allowance'!BA53,"-")</f>
        <v>-</v>
      </c>
      <c r="BB53" s="141" t="str">
        <f>IFERROR('3a DTC_Other'!BB53+'2d Nil levelisation allowance'!BB53,"-")</f>
        <v>-</v>
      </c>
      <c r="BC53" s="141" t="str">
        <f>IFERROR('3a DTC_Other'!BC53+'2d Nil levelisation allowance'!BC53,"-")</f>
        <v>-</v>
      </c>
      <c r="BD53" s="141" t="str">
        <f>IFERROR('3a DTC_Other'!BD53+'2d Nil levelisation allowance'!BD53,"-")</f>
        <v>-</v>
      </c>
      <c r="BE53" s="141" t="str">
        <f>IFERROR('3a DTC_Other'!BE53+'2d Nil levelisation allowance'!BE53,"-")</f>
        <v>-</v>
      </c>
      <c r="BF53" s="141" t="str">
        <f>IFERROR('3a DTC_Other'!BF53+'2d Nil levelisation allowance'!BF53,"-")</f>
        <v>-</v>
      </c>
    </row>
    <row r="54" spans="1:58" s="144" customFormat="1"/>
    <row r="55" spans="1:58" ht="14.65" customHeight="1">
      <c r="A55" s="227" t="s">
        <v>349</v>
      </c>
      <c r="B55" s="281" t="s">
        <v>305</v>
      </c>
      <c r="C55" s="284" t="s">
        <v>306</v>
      </c>
      <c r="D55" s="286" t="s">
        <v>96</v>
      </c>
      <c r="E55" s="284" t="s">
        <v>83</v>
      </c>
      <c r="F55" s="17" t="s">
        <v>98</v>
      </c>
      <c r="G55" s="62"/>
      <c r="H55" s="38"/>
      <c r="I55" s="136"/>
      <c r="J55" s="136"/>
      <c r="K55" s="136"/>
      <c r="L55" s="136"/>
      <c r="M55" s="136"/>
      <c r="N55" s="136"/>
      <c r="O55" s="136"/>
      <c r="P55" s="136"/>
      <c r="Q55" s="38"/>
      <c r="R55" s="141">
        <v>560.41</v>
      </c>
      <c r="S55" s="141">
        <v>625.6</v>
      </c>
      <c r="T55" s="141">
        <v>604.86</v>
      </c>
      <c r="U55" s="141">
        <v>597.29999999999995</v>
      </c>
      <c r="V55" s="141">
        <v>578.6</v>
      </c>
      <c r="W55" s="141">
        <v>625.48</v>
      </c>
      <c r="X55" s="141">
        <v>679.41</v>
      </c>
      <c r="Y55" s="141">
        <v>974.11</v>
      </c>
      <c r="Z55" s="141">
        <v>1665.67</v>
      </c>
      <c r="AA55" s="141">
        <v>2121.44</v>
      </c>
      <c r="AB55" s="141">
        <v>1658.37</v>
      </c>
      <c r="AC55" s="141">
        <v>1062.54</v>
      </c>
      <c r="AD55" s="141">
        <v>983.51</v>
      </c>
      <c r="AE55" s="141">
        <v>1019.74</v>
      </c>
      <c r="AF55" s="141">
        <f>IFERROR('3a DTC_Other'!AF55-'3a DTC_Other'!AF12+AF12,"-")</f>
        <v>906.15372441366731</v>
      </c>
      <c r="AG55" s="141">
        <f>IFERROR('3a DTC_Other'!AG55-'3a DTC_Other'!AG12+AG12,"-")</f>
        <v>844.7743375371972</v>
      </c>
      <c r="AH55" s="141">
        <f>IFERROR('3a DTC_Other'!AH55-'3a DTC_Other'!AH12+AH12,"-")</f>
        <v>919.3446344346612</v>
      </c>
      <c r="AI55" s="141">
        <f>IFERROR('3a DTC_Other'!AI55-'3a DTC_Other'!AI12+AI12,"-")</f>
        <v>929.44897059414518</v>
      </c>
      <c r="AJ55" s="141">
        <f>IFERROR('3a DTC_Other'!AJ55-'3a DTC_Other'!AJ12+AJ12,"-")</f>
        <v>1002.9761595344424</v>
      </c>
      <c r="AK55" s="141">
        <f>IFERROR('3a DTC_Other'!AK55-'3a DTC_Other'!AK12+AK12,"-")</f>
        <v>956.68459752543356</v>
      </c>
      <c r="AL55" s="141">
        <f>IFERROR('3a DTC_Other'!AL55-'3a DTC_Other'!AL12+AL12,"-")</f>
        <v>978.21051500278224</v>
      </c>
      <c r="AM55" s="141">
        <f>IFERROR('3a DTC_Other'!AM55-'3a DTC_Other'!AM12+AM12,"-")</f>
        <v>913.03620432519187</v>
      </c>
      <c r="AN55" s="141">
        <f>IFERROR('3a DTC_Other'!AN55-'3a DTC_Other'!AN12+AN12,"-")</f>
        <v>800.77888342971437</v>
      </c>
      <c r="AO55" s="141" t="str">
        <f>IFERROR('3a DTC_Other'!AO55-'3a DTC_Other'!AO12+AO12,"-")</f>
        <v>-</v>
      </c>
      <c r="AP55" s="141" t="str">
        <f>IFERROR('3a DTC_Other'!AP55-'3a DTC_Other'!AP12+AP12,"-")</f>
        <v>-</v>
      </c>
      <c r="AQ55" s="141" t="str">
        <f>IFERROR('3a DTC_Other'!AQ55-'3a DTC_Other'!AQ12+AQ12,"-")</f>
        <v>-</v>
      </c>
      <c r="AR55" s="141" t="str">
        <f>IFERROR('3a DTC_Other'!AR55-'3a DTC_Other'!AR12+AR12,"-")</f>
        <v>-</v>
      </c>
      <c r="AS55" s="141" t="str">
        <f>IFERROR('3a DTC_Other'!AS55-'3a DTC_Other'!AS12+AS12,"-")</f>
        <v>-</v>
      </c>
      <c r="AT55" s="141" t="str">
        <f>IFERROR('3a DTC_Other'!AT55-'3a DTC_Other'!AT12+AT12,"-")</f>
        <v>-</v>
      </c>
      <c r="AU55" s="141" t="str">
        <f>IFERROR('3a DTC_Other'!AU55-'3a DTC_Other'!AU12+AU12,"-")</f>
        <v>-</v>
      </c>
      <c r="AV55" s="141" t="str">
        <f>IFERROR('3a DTC_Other'!AV55-'3a DTC_Other'!AV12+AV12,"-")</f>
        <v>-</v>
      </c>
      <c r="AW55" s="141" t="str">
        <f>IFERROR('3a DTC_Other'!AW55-'3a DTC_Other'!AW12+AW12,"-")</f>
        <v>-</v>
      </c>
      <c r="AX55" s="141" t="str">
        <f>IFERROR('3a DTC_Other'!AX55-'3a DTC_Other'!AX12+AX12,"-")</f>
        <v>-</v>
      </c>
      <c r="AY55" s="141" t="str">
        <f>IFERROR('3a DTC_Other'!AY55-'3a DTC_Other'!AY12+AY12,"-")</f>
        <v>-</v>
      </c>
      <c r="AZ55" s="141" t="str">
        <f>IFERROR('3a DTC_Other'!AZ55-'3a DTC_Other'!AZ12+AZ12,"-")</f>
        <v>-</v>
      </c>
      <c r="BA55" s="141" t="str">
        <f>IFERROR('3a DTC_Other'!BA55-'3a DTC_Other'!BA12+BA12,"-")</f>
        <v>-</v>
      </c>
      <c r="BB55" s="141" t="str">
        <f>IFERROR('3a DTC_Other'!BB55-'3a DTC_Other'!BB12+BB12,"-")</f>
        <v>-</v>
      </c>
      <c r="BC55" s="141" t="str">
        <f>IFERROR('3a DTC_Other'!BC55-'3a DTC_Other'!BC12+BC12,"-")</f>
        <v>-</v>
      </c>
      <c r="BD55" s="141" t="str">
        <f>IFERROR('3a DTC_Other'!BD55-'3a DTC_Other'!BD12+BD12,"-")</f>
        <v>-</v>
      </c>
      <c r="BE55" s="141" t="str">
        <f>IFERROR('3a DTC_Other'!BE55-'3a DTC_Other'!BE12+BE12,"-")</f>
        <v>-</v>
      </c>
      <c r="BF55" s="141" t="str">
        <f>IFERROR('3a DTC_Other'!BF55-'3a DTC_Other'!BF12+BF12,"-")</f>
        <v>-</v>
      </c>
    </row>
    <row r="56" spans="1:58">
      <c r="A56" s="227" t="s">
        <v>350</v>
      </c>
      <c r="B56" s="282"/>
      <c r="C56" s="285"/>
      <c r="D56" s="287"/>
      <c r="E56" s="285"/>
      <c r="F56" s="64" t="s">
        <v>99</v>
      </c>
      <c r="G56" s="65"/>
      <c r="H56" s="38"/>
      <c r="I56" s="136"/>
      <c r="J56" s="136"/>
      <c r="K56" s="136"/>
      <c r="L56" s="136"/>
      <c r="M56" s="136"/>
      <c r="N56" s="136"/>
      <c r="O56" s="136"/>
      <c r="P56" s="136"/>
      <c r="Q56" s="38"/>
      <c r="R56" s="141">
        <v>558.24</v>
      </c>
      <c r="S56" s="141">
        <v>618.86</v>
      </c>
      <c r="T56" s="141">
        <v>598.55999999999995</v>
      </c>
      <c r="U56" s="141">
        <v>603.19000000000005</v>
      </c>
      <c r="V56" s="141">
        <v>584.79</v>
      </c>
      <c r="W56" s="141">
        <v>635.72</v>
      </c>
      <c r="X56" s="141">
        <v>688.59</v>
      </c>
      <c r="Y56" s="141">
        <v>969.86</v>
      </c>
      <c r="Z56" s="141">
        <v>1652.36</v>
      </c>
      <c r="AA56" s="141">
        <v>2101.58</v>
      </c>
      <c r="AB56" s="141">
        <v>1654.45</v>
      </c>
      <c r="AC56" s="141">
        <v>1062.92</v>
      </c>
      <c r="AD56" s="141">
        <v>984.37</v>
      </c>
      <c r="AE56" s="141">
        <v>1020.57</v>
      </c>
      <c r="AF56" s="141">
        <f>IFERROR('3a DTC_Other'!AF56-'3a DTC_Other'!AF13+AF13,"-")</f>
        <v>937.04537867174975</v>
      </c>
      <c r="AG56" s="141">
        <f>IFERROR('3a DTC_Other'!AG56-'3a DTC_Other'!AG13+AG13,"-")</f>
        <v>875.84442289693948</v>
      </c>
      <c r="AH56" s="141">
        <f>IFERROR('3a DTC_Other'!AH56-'3a DTC_Other'!AH13+AH13,"-")</f>
        <v>935.17403853398582</v>
      </c>
      <c r="AI56" s="141">
        <f>IFERROR('3a DTC_Other'!AI56-'3a DTC_Other'!AI13+AI13,"-")</f>
        <v>944.77194748866987</v>
      </c>
      <c r="AJ56" s="141">
        <f>IFERROR('3a DTC_Other'!AJ56-'3a DTC_Other'!AJ13+AJ13,"-")</f>
        <v>982.73185291395612</v>
      </c>
      <c r="AK56" s="141">
        <f>IFERROR('3a DTC_Other'!AK56-'3a DTC_Other'!AK13+AK13,"-")</f>
        <v>936.99820200438683</v>
      </c>
      <c r="AL56" s="141">
        <f>IFERROR('3a DTC_Other'!AL56-'3a DTC_Other'!AL13+AL13,"-")</f>
        <v>958.82801857142863</v>
      </c>
      <c r="AM56" s="141">
        <f>IFERROR('3a DTC_Other'!AM56-'3a DTC_Other'!AM13+AM13,"-")</f>
        <v>899.60102319192686</v>
      </c>
      <c r="AN56" s="141">
        <f>IFERROR('3a DTC_Other'!AN56-'3a DTC_Other'!AN13+AN13,"-")</f>
        <v>835.73452460186354</v>
      </c>
      <c r="AO56" s="141" t="str">
        <f>IFERROR('3a DTC_Other'!AO56-'3a DTC_Other'!AO13+AO13,"-")</f>
        <v>-</v>
      </c>
      <c r="AP56" s="141" t="str">
        <f>IFERROR('3a DTC_Other'!AP56-'3a DTC_Other'!AP13+AP13,"-")</f>
        <v>-</v>
      </c>
      <c r="AQ56" s="141" t="str">
        <f>IFERROR('3a DTC_Other'!AQ56-'3a DTC_Other'!AQ13+AQ13,"-")</f>
        <v>-</v>
      </c>
      <c r="AR56" s="141" t="str">
        <f>IFERROR('3a DTC_Other'!AR56-'3a DTC_Other'!AR13+AR13,"-")</f>
        <v>-</v>
      </c>
      <c r="AS56" s="141" t="str">
        <f>IFERROR('3a DTC_Other'!AS56-'3a DTC_Other'!AS13+AS13,"-")</f>
        <v>-</v>
      </c>
      <c r="AT56" s="141" t="str">
        <f>IFERROR('3a DTC_Other'!AT56-'3a DTC_Other'!AT13+AT13,"-")</f>
        <v>-</v>
      </c>
      <c r="AU56" s="141" t="str">
        <f>IFERROR('3a DTC_Other'!AU56-'3a DTC_Other'!AU13+AU13,"-")</f>
        <v>-</v>
      </c>
      <c r="AV56" s="141" t="str">
        <f>IFERROR('3a DTC_Other'!AV56-'3a DTC_Other'!AV13+AV13,"-")</f>
        <v>-</v>
      </c>
      <c r="AW56" s="141" t="str">
        <f>IFERROR('3a DTC_Other'!AW56-'3a DTC_Other'!AW13+AW13,"-")</f>
        <v>-</v>
      </c>
      <c r="AX56" s="141" t="str">
        <f>IFERROR('3a DTC_Other'!AX56-'3a DTC_Other'!AX13+AX13,"-")</f>
        <v>-</v>
      </c>
      <c r="AY56" s="141" t="str">
        <f>IFERROR('3a DTC_Other'!AY56-'3a DTC_Other'!AY13+AY13,"-")</f>
        <v>-</v>
      </c>
      <c r="AZ56" s="141" t="str">
        <f>IFERROR('3a DTC_Other'!AZ56-'3a DTC_Other'!AZ13+AZ13,"-")</f>
        <v>-</v>
      </c>
      <c r="BA56" s="141" t="str">
        <f>IFERROR('3a DTC_Other'!BA56-'3a DTC_Other'!BA13+BA13,"-")</f>
        <v>-</v>
      </c>
      <c r="BB56" s="141" t="str">
        <f>IFERROR('3a DTC_Other'!BB56-'3a DTC_Other'!BB13+BB13,"-")</f>
        <v>-</v>
      </c>
      <c r="BC56" s="141" t="str">
        <f>IFERROR('3a DTC_Other'!BC56-'3a DTC_Other'!BC13+BC13,"-")</f>
        <v>-</v>
      </c>
      <c r="BD56" s="141" t="str">
        <f>IFERROR('3a DTC_Other'!BD56-'3a DTC_Other'!BD13+BD13,"-")</f>
        <v>-</v>
      </c>
      <c r="BE56" s="141" t="str">
        <f>IFERROR('3a DTC_Other'!BE56-'3a DTC_Other'!BE13+BE13,"-")</f>
        <v>-</v>
      </c>
      <c r="BF56" s="141" t="str">
        <f>IFERROR('3a DTC_Other'!BF56-'3a DTC_Other'!BF13+BF13,"-")</f>
        <v>-</v>
      </c>
    </row>
    <row r="57" spans="1:58">
      <c r="A57" s="227" t="s">
        <v>351</v>
      </c>
      <c r="B57" s="282"/>
      <c r="C57" s="285"/>
      <c r="D57" s="287"/>
      <c r="E57" s="285"/>
      <c r="F57" s="64" t="s">
        <v>100</v>
      </c>
      <c r="G57" s="65"/>
      <c r="H57" s="38"/>
      <c r="I57" s="136"/>
      <c r="J57" s="136"/>
      <c r="K57" s="136"/>
      <c r="L57" s="136"/>
      <c r="M57" s="136"/>
      <c r="N57" s="136"/>
      <c r="O57" s="136"/>
      <c r="P57" s="136"/>
      <c r="Q57" s="38"/>
      <c r="R57" s="141">
        <v>552.99</v>
      </c>
      <c r="S57" s="141">
        <v>614.08000000000004</v>
      </c>
      <c r="T57" s="141">
        <v>593.42999999999995</v>
      </c>
      <c r="U57" s="141">
        <v>599.57000000000005</v>
      </c>
      <c r="V57" s="141">
        <v>580.70000000000005</v>
      </c>
      <c r="W57" s="141">
        <v>631.67999999999995</v>
      </c>
      <c r="X57" s="141">
        <v>685.99</v>
      </c>
      <c r="Y57" s="141">
        <v>976.42</v>
      </c>
      <c r="Z57" s="141">
        <v>1674.32</v>
      </c>
      <c r="AA57" s="141">
        <v>2133.75</v>
      </c>
      <c r="AB57" s="141">
        <v>1662.47</v>
      </c>
      <c r="AC57" s="141">
        <v>1057.23</v>
      </c>
      <c r="AD57" s="141">
        <v>977.72</v>
      </c>
      <c r="AE57" s="141">
        <v>1015.09</v>
      </c>
      <c r="AF57" s="141">
        <f>IFERROR('3a DTC_Other'!AF57-'3a DTC_Other'!AF14+AF14,"-")</f>
        <v>923.95231456592091</v>
      </c>
      <c r="AG57" s="141">
        <f>IFERROR('3a DTC_Other'!AG57-'3a DTC_Other'!AG14+AG14,"-")</f>
        <v>860.87201709808937</v>
      </c>
      <c r="AH57" s="141">
        <f>IFERROR('3a DTC_Other'!AH57-'3a DTC_Other'!AH14+AH14,"-")</f>
        <v>931.49516035588658</v>
      </c>
      <c r="AI57" s="141">
        <f>IFERROR('3a DTC_Other'!AI57-'3a DTC_Other'!AI14+AI14,"-")</f>
        <v>941.98113416920523</v>
      </c>
      <c r="AJ57" s="141">
        <f>IFERROR('3a DTC_Other'!AJ57-'3a DTC_Other'!AJ14+AJ14,"-")</f>
        <v>976.9192341726407</v>
      </c>
      <c r="AK57" s="141">
        <f>IFERROR('3a DTC_Other'!AK57-'3a DTC_Other'!AK14+AK14,"-")</f>
        <v>929.09646570267682</v>
      </c>
      <c r="AL57" s="141">
        <f>IFERROR('3a DTC_Other'!AL57-'3a DTC_Other'!AL14+AL14,"-")</f>
        <v>951.73846167105</v>
      </c>
      <c r="AM57" s="141">
        <f>IFERROR('3a DTC_Other'!AM57-'3a DTC_Other'!AM14+AM14,"-")</f>
        <v>893.84031744418485</v>
      </c>
      <c r="AN57" s="141">
        <f>IFERROR('3a DTC_Other'!AN57-'3a DTC_Other'!AN14+AN14,"-")</f>
        <v>837.13245447740292</v>
      </c>
      <c r="AO57" s="141" t="str">
        <f>IFERROR('3a DTC_Other'!AO57-'3a DTC_Other'!AO14+AO14,"-")</f>
        <v>-</v>
      </c>
      <c r="AP57" s="141" t="str">
        <f>IFERROR('3a DTC_Other'!AP57-'3a DTC_Other'!AP14+AP14,"-")</f>
        <v>-</v>
      </c>
      <c r="AQ57" s="141" t="str">
        <f>IFERROR('3a DTC_Other'!AQ57-'3a DTC_Other'!AQ14+AQ14,"-")</f>
        <v>-</v>
      </c>
      <c r="AR57" s="141" t="str">
        <f>IFERROR('3a DTC_Other'!AR57-'3a DTC_Other'!AR14+AR14,"-")</f>
        <v>-</v>
      </c>
      <c r="AS57" s="141" t="str">
        <f>IFERROR('3a DTC_Other'!AS57-'3a DTC_Other'!AS14+AS14,"-")</f>
        <v>-</v>
      </c>
      <c r="AT57" s="141" t="str">
        <f>IFERROR('3a DTC_Other'!AT57-'3a DTC_Other'!AT14+AT14,"-")</f>
        <v>-</v>
      </c>
      <c r="AU57" s="141" t="str">
        <f>IFERROR('3a DTC_Other'!AU57-'3a DTC_Other'!AU14+AU14,"-")</f>
        <v>-</v>
      </c>
      <c r="AV57" s="141" t="str">
        <f>IFERROR('3a DTC_Other'!AV57-'3a DTC_Other'!AV14+AV14,"-")</f>
        <v>-</v>
      </c>
      <c r="AW57" s="141" t="str">
        <f>IFERROR('3a DTC_Other'!AW57-'3a DTC_Other'!AW14+AW14,"-")</f>
        <v>-</v>
      </c>
      <c r="AX57" s="141" t="str">
        <f>IFERROR('3a DTC_Other'!AX57-'3a DTC_Other'!AX14+AX14,"-")</f>
        <v>-</v>
      </c>
      <c r="AY57" s="141" t="str">
        <f>IFERROR('3a DTC_Other'!AY57-'3a DTC_Other'!AY14+AY14,"-")</f>
        <v>-</v>
      </c>
      <c r="AZ57" s="141" t="str">
        <f>IFERROR('3a DTC_Other'!AZ57-'3a DTC_Other'!AZ14+AZ14,"-")</f>
        <v>-</v>
      </c>
      <c r="BA57" s="141" t="str">
        <f>IFERROR('3a DTC_Other'!BA57-'3a DTC_Other'!BA14+BA14,"-")</f>
        <v>-</v>
      </c>
      <c r="BB57" s="141" t="str">
        <f>IFERROR('3a DTC_Other'!BB57-'3a DTC_Other'!BB14+BB14,"-")</f>
        <v>-</v>
      </c>
      <c r="BC57" s="141" t="str">
        <f>IFERROR('3a DTC_Other'!BC57-'3a DTC_Other'!BC14+BC14,"-")</f>
        <v>-</v>
      </c>
      <c r="BD57" s="141" t="str">
        <f>IFERROR('3a DTC_Other'!BD57-'3a DTC_Other'!BD14+BD14,"-")</f>
        <v>-</v>
      </c>
      <c r="BE57" s="141" t="str">
        <f>IFERROR('3a DTC_Other'!BE57-'3a DTC_Other'!BE14+BE14,"-")</f>
        <v>-</v>
      </c>
      <c r="BF57" s="141" t="str">
        <f>IFERROR('3a DTC_Other'!BF57-'3a DTC_Other'!BF14+BF14,"-")</f>
        <v>-</v>
      </c>
    </row>
    <row r="58" spans="1:58">
      <c r="A58" s="227" t="s">
        <v>352</v>
      </c>
      <c r="B58" s="282"/>
      <c r="C58" s="285"/>
      <c r="D58" s="287"/>
      <c r="E58" s="285"/>
      <c r="F58" s="64" t="s">
        <v>101</v>
      </c>
      <c r="G58" s="65"/>
      <c r="H58" s="38"/>
      <c r="I58" s="136"/>
      <c r="J58" s="136"/>
      <c r="K58" s="136"/>
      <c r="L58" s="136"/>
      <c r="M58" s="136"/>
      <c r="N58" s="136"/>
      <c r="O58" s="136"/>
      <c r="P58" s="136"/>
      <c r="Q58" s="38"/>
      <c r="R58" s="141">
        <v>589.16</v>
      </c>
      <c r="S58" s="141">
        <v>640.04</v>
      </c>
      <c r="T58" s="141">
        <v>618.41</v>
      </c>
      <c r="U58" s="141">
        <v>627.15</v>
      </c>
      <c r="V58" s="141">
        <v>610.75</v>
      </c>
      <c r="W58" s="141">
        <v>655.66</v>
      </c>
      <c r="X58" s="141">
        <v>710.34</v>
      </c>
      <c r="Y58" s="141">
        <v>997.9</v>
      </c>
      <c r="Z58" s="141">
        <v>1680.79</v>
      </c>
      <c r="AA58" s="141">
        <v>2132</v>
      </c>
      <c r="AB58" s="141">
        <v>1679.95</v>
      </c>
      <c r="AC58" s="141">
        <v>1089.81</v>
      </c>
      <c r="AD58" s="141">
        <v>1011.37</v>
      </c>
      <c r="AE58" s="141">
        <v>1047.1400000000001</v>
      </c>
      <c r="AF58" s="141">
        <f>IFERROR('3a DTC_Other'!AF58-'3a DTC_Other'!AF15+AF15,"-")</f>
        <v>949.21645909813697</v>
      </c>
      <c r="AG58" s="141">
        <f>IFERROR('3a DTC_Other'!AG58-'3a DTC_Other'!AG15+AG15,"-")</f>
        <v>888.46560393176424</v>
      </c>
      <c r="AH58" s="141">
        <f>IFERROR('3a DTC_Other'!AH58-'3a DTC_Other'!AH15+AH15,"-")</f>
        <v>952.24497560833106</v>
      </c>
      <c r="AI58" s="141">
        <f>IFERROR('3a DTC_Other'!AI58-'3a DTC_Other'!AI15+AI15,"-")</f>
        <v>961.87215569907494</v>
      </c>
      <c r="AJ58" s="141">
        <f>IFERROR('3a DTC_Other'!AJ58-'3a DTC_Other'!AJ15+AJ15,"-")</f>
        <v>1008.3706742257</v>
      </c>
      <c r="AK58" s="141">
        <f>IFERROR('3a DTC_Other'!AK58-'3a DTC_Other'!AK15+AK15,"-")</f>
        <v>965.51900494381857</v>
      </c>
      <c r="AL58" s="141">
        <f>IFERROR('3a DTC_Other'!AL58-'3a DTC_Other'!AL15+AL15,"-")</f>
        <v>1010.8577131493051</v>
      </c>
      <c r="AM58" s="141">
        <f>IFERROR('3a DTC_Other'!AM58-'3a DTC_Other'!AM15+AM15,"-")</f>
        <v>945.06282648573892</v>
      </c>
      <c r="AN58" s="141">
        <f>IFERROR('3a DTC_Other'!AN58-'3a DTC_Other'!AN15+AN15,"-")</f>
        <v>843.39522563147466</v>
      </c>
      <c r="AO58" s="141" t="str">
        <f>IFERROR('3a DTC_Other'!AO58-'3a DTC_Other'!AO15+AO15,"-")</f>
        <v>-</v>
      </c>
      <c r="AP58" s="141" t="str">
        <f>IFERROR('3a DTC_Other'!AP58-'3a DTC_Other'!AP15+AP15,"-")</f>
        <v>-</v>
      </c>
      <c r="AQ58" s="141" t="str">
        <f>IFERROR('3a DTC_Other'!AQ58-'3a DTC_Other'!AQ15+AQ15,"-")</f>
        <v>-</v>
      </c>
      <c r="AR58" s="141" t="str">
        <f>IFERROR('3a DTC_Other'!AR58-'3a DTC_Other'!AR15+AR15,"-")</f>
        <v>-</v>
      </c>
      <c r="AS58" s="141" t="str">
        <f>IFERROR('3a DTC_Other'!AS58-'3a DTC_Other'!AS15+AS15,"-")</f>
        <v>-</v>
      </c>
      <c r="AT58" s="141" t="str">
        <f>IFERROR('3a DTC_Other'!AT58-'3a DTC_Other'!AT15+AT15,"-")</f>
        <v>-</v>
      </c>
      <c r="AU58" s="141" t="str">
        <f>IFERROR('3a DTC_Other'!AU58-'3a DTC_Other'!AU15+AU15,"-")</f>
        <v>-</v>
      </c>
      <c r="AV58" s="141" t="str">
        <f>IFERROR('3a DTC_Other'!AV58-'3a DTC_Other'!AV15+AV15,"-")</f>
        <v>-</v>
      </c>
      <c r="AW58" s="141" t="str">
        <f>IFERROR('3a DTC_Other'!AW58-'3a DTC_Other'!AW15+AW15,"-")</f>
        <v>-</v>
      </c>
      <c r="AX58" s="141" t="str">
        <f>IFERROR('3a DTC_Other'!AX58-'3a DTC_Other'!AX15+AX15,"-")</f>
        <v>-</v>
      </c>
      <c r="AY58" s="141" t="str">
        <f>IFERROR('3a DTC_Other'!AY58-'3a DTC_Other'!AY15+AY15,"-")</f>
        <v>-</v>
      </c>
      <c r="AZ58" s="141" t="str">
        <f>IFERROR('3a DTC_Other'!AZ58-'3a DTC_Other'!AZ15+AZ15,"-")</f>
        <v>-</v>
      </c>
      <c r="BA58" s="141" t="str">
        <f>IFERROR('3a DTC_Other'!BA58-'3a DTC_Other'!BA15+BA15,"-")</f>
        <v>-</v>
      </c>
      <c r="BB58" s="141" t="str">
        <f>IFERROR('3a DTC_Other'!BB58-'3a DTC_Other'!BB15+BB15,"-")</f>
        <v>-</v>
      </c>
      <c r="BC58" s="141" t="str">
        <f>IFERROR('3a DTC_Other'!BC58-'3a DTC_Other'!BC15+BC15,"-")</f>
        <v>-</v>
      </c>
      <c r="BD58" s="141" t="str">
        <f>IFERROR('3a DTC_Other'!BD58-'3a DTC_Other'!BD15+BD15,"-")</f>
        <v>-</v>
      </c>
      <c r="BE58" s="141" t="str">
        <f>IFERROR('3a DTC_Other'!BE58-'3a DTC_Other'!BE15+BE15,"-")</f>
        <v>-</v>
      </c>
      <c r="BF58" s="141" t="str">
        <f>IFERROR('3a DTC_Other'!BF58-'3a DTC_Other'!BF15+BF15,"-")</f>
        <v>-</v>
      </c>
    </row>
    <row r="59" spans="1:58">
      <c r="A59" s="227" t="s">
        <v>353</v>
      </c>
      <c r="B59" s="282"/>
      <c r="C59" s="285"/>
      <c r="D59" s="287"/>
      <c r="E59" s="285"/>
      <c r="F59" s="64" t="s">
        <v>102</v>
      </c>
      <c r="G59" s="65"/>
      <c r="H59" s="38"/>
      <c r="I59" s="136"/>
      <c r="J59" s="136"/>
      <c r="K59" s="136"/>
      <c r="L59" s="136"/>
      <c r="M59" s="136"/>
      <c r="N59" s="136"/>
      <c r="O59" s="136"/>
      <c r="P59" s="136"/>
      <c r="Q59" s="38"/>
      <c r="R59" s="141">
        <v>561.80999999999995</v>
      </c>
      <c r="S59" s="141">
        <v>620.21</v>
      </c>
      <c r="T59" s="141">
        <v>601.12</v>
      </c>
      <c r="U59" s="141">
        <v>597.19000000000005</v>
      </c>
      <c r="V59" s="141">
        <v>579.41999999999996</v>
      </c>
      <c r="W59" s="141">
        <v>639.85</v>
      </c>
      <c r="X59" s="141">
        <v>694.37</v>
      </c>
      <c r="Y59" s="141">
        <v>990.95</v>
      </c>
      <c r="Z59" s="141">
        <v>1691.82</v>
      </c>
      <c r="AA59" s="141">
        <v>2153.4899999999998</v>
      </c>
      <c r="AB59" s="141">
        <v>1675.65</v>
      </c>
      <c r="AC59" s="141">
        <v>1066.8399999999999</v>
      </c>
      <c r="AD59" s="141">
        <v>985.98</v>
      </c>
      <c r="AE59" s="141">
        <v>1023.7</v>
      </c>
      <c r="AF59" s="141">
        <f>IFERROR('3a DTC_Other'!AF59-'3a DTC_Other'!AF16+AF16,"-")</f>
        <v>948.10612829254387</v>
      </c>
      <c r="AG59" s="141">
        <f>IFERROR('3a DTC_Other'!AG59-'3a DTC_Other'!AG16+AG16,"-")</f>
        <v>884.38019263789158</v>
      </c>
      <c r="AH59" s="141">
        <f>IFERROR('3a DTC_Other'!AH59-'3a DTC_Other'!AH16+AH16,"-")</f>
        <v>950.23810099687785</v>
      </c>
      <c r="AI59" s="141">
        <f>IFERROR('3a DTC_Other'!AI59-'3a DTC_Other'!AI16+AI16,"-")</f>
        <v>960.85823082366926</v>
      </c>
      <c r="AJ59" s="141">
        <f>IFERROR('3a DTC_Other'!AJ59-'3a DTC_Other'!AJ16+AJ16,"-")</f>
        <v>961.09580574991435</v>
      </c>
      <c r="AK59" s="141">
        <f>IFERROR('3a DTC_Other'!AK59-'3a DTC_Other'!AK16+AK16,"-")</f>
        <v>912.82631995478641</v>
      </c>
      <c r="AL59" s="141">
        <f>IFERROR('3a DTC_Other'!AL59-'3a DTC_Other'!AL16+AL16,"-")</f>
        <v>936.77506936567238</v>
      </c>
      <c r="AM59" s="141">
        <f>IFERROR('3a DTC_Other'!AM59-'3a DTC_Other'!AM16+AM16,"-")</f>
        <v>874.41768646694959</v>
      </c>
      <c r="AN59" s="141">
        <f>IFERROR('3a DTC_Other'!AN59-'3a DTC_Other'!AN16+AN16,"-")</f>
        <v>815.15671357785629</v>
      </c>
      <c r="AO59" s="141" t="str">
        <f>IFERROR('3a DTC_Other'!AO59-'3a DTC_Other'!AO16+AO16,"-")</f>
        <v>-</v>
      </c>
      <c r="AP59" s="141" t="str">
        <f>IFERROR('3a DTC_Other'!AP59-'3a DTC_Other'!AP16+AP16,"-")</f>
        <v>-</v>
      </c>
      <c r="AQ59" s="141" t="str">
        <f>IFERROR('3a DTC_Other'!AQ59-'3a DTC_Other'!AQ16+AQ16,"-")</f>
        <v>-</v>
      </c>
      <c r="AR59" s="141" t="str">
        <f>IFERROR('3a DTC_Other'!AR59-'3a DTC_Other'!AR16+AR16,"-")</f>
        <v>-</v>
      </c>
      <c r="AS59" s="141" t="str">
        <f>IFERROR('3a DTC_Other'!AS59-'3a DTC_Other'!AS16+AS16,"-")</f>
        <v>-</v>
      </c>
      <c r="AT59" s="141" t="str">
        <f>IFERROR('3a DTC_Other'!AT59-'3a DTC_Other'!AT16+AT16,"-")</f>
        <v>-</v>
      </c>
      <c r="AU59" s="141" t="str">
        <f>IFERROR('3a DTC_Other'!AU59-'3a DTC_Other'!AU16+AU16,"-")</f>
        <v>-</v>
      </c>
      <c r="AV59" s="141" t="str">
        <f>IFERROR('3a DTC_Other'!AV59-'3a DTC_Other'!AV16+AV16,"-")</f>
        <v>-</v>
      </c>
      <c r="AW59" s="141" t="str">
        <f>IFERROR('3a DTC_Other'!AW59-'3a DTC_Other'!AW16+AW16,"-")</f>
        <v>-</v>
      </c>
      <c r="AX59" s="141" t="str">
        <f>IFERROR('3a DTC_Other'!AX59-'3a DTC_Other'!AX16+AX16,"-")</f>
        <v>-</v>
      </c>
      <c r="AY59" s="141" t="str">
        <f>IFERROR('3a DTC_Other'!AY59-'3a DTC_Other'!AY16+AY16,"-")</f>
        <v>-</v>
      </c>
      <c r="AZ59" s="141" t="str">
        <f>IFERROR('3a DTC_Other'!AZ59-'3a DTC_Other'!AZ16+AZ16,"-")</f>
        <v>-</v>
      </c>
      <c r="BA59" s="141" t="str">
        <f>IFERROR('3a DTC_Other'!BA59-'3a DTC_Other'!BA16+BA16,"-")</f>
        <v>-</v>
      </c>
      <c r="BB59" s="141" t="str">
        <f>IFERROR('3a DTC_Other'!BB59-'3a DTC_Other'!BB16+BB16,"-")</f>
        <v>-</v>
      </c>
      <c r="BC59" s="141" t="str">
        <f>IFERROR('3a DTC_Other'!BC59-'3a DTC_Other'!BC16+BC16,"-")</f>
        <v>-</v>
      </c>
      <c r="BD59" s="141" t="str">
        <f>IFERROR('3a DTC_Other'!BD59-'3a DTC_Other'!BD16+BD16,"-")</f>
        <v>-</v>
      </c>
      <c r="BE59" s="141" t="str">
        <f>IFERROR('3a DTC_Other'!BE59-'3a DTC_Other'!BE16+BE16,"-")</f>
        <v>-</v>
      </c>
      <c r="BF59" s="141" t="str">
        <f>IFERROR('3a DTC_Other'!BF59-'3a DTC_Other'!BF16+BF16,"-")</f>
        <v>-</v>
      </c>
    </row>
    <row r="60" spans="1:58">
      <c r="A60" s="227" t="s">
        <v>354</v>
      </c>
      <c r="B60" s="282"/>
      <c r="C60" s="285"/>
      <c r="D60" s="287"/>
      <c r="E60" s="285"/>
      <c r="F60" s="64" t="s">
        <v>103</v>
      </c>
      <c r="G60" s="65"/>
      <c r="H60" s="38"/>
      <c r="I60" s="136"/>
      <c r="J60" s="136"/>
      <c r="K60" s="136"/>
      <c r="L60" s="136"/>
      <c r="M60" s="136"/>
      <c r="N60" s="136"/>
      <c r="O60" s="136"/>
      <c r="P60" s="136"/>
      <c r="Q60" s="38"/>
      <c r="R60" s="141">
        <v>561.30999999999995</v>
      </c>
      <c r="S60" s="141">
        <v>622.67999999999995</v>
      </c>
      <c r="T60" s="141">
        <v>601.89</v>
      </c>
      <c r="U60" s="141">
        <v>602.66</v>
      </c>
      <c r="V60" s="141">
        <v>583.79999999999995</v>
      </c>
      <c r="W60" s="141">
        <v>634.13</v>
      </c>
      <c r="X60" s="141">
        <v>688.48</v>
      </c>
      <c r="Y60" s="141">
        <v>994.46</v>
      </c>
      <c r="Z60" s="141">
        <v>1699.88</v>
      </c>
      <c r="AA60" s="141">
        <v>2164.42</v>
      </c>
      <c r="AB60" s="141">
        <v>1699.63</v>
      </c>
      <c r="AC60" s="141">
        <v>1090.26</v>
      </c>
      <c r="AD60" s="141">
        <v>1009.59</v>
      </c>
      <c r="AE60" s="141">
        <v>1047.0999999999999</v>
      </c>
      <c r="AF60" s="141">
        <f>IFERROR('3a DTC_Other'!AF60-'3a DTC_Other'!AF17+AF17,"-")</f>
        <v>927.90258154510127</v>
      </c>
      <c r="AG60" s="141">
        <f>IFERROR('3a DTC_Other'!AG60-'3a DTC_Other'!AG17+AG17,"-")</f>
        <v>864.55073143081813</v>
      </c>
      <c r="AH60" s="141">
        <f>IFERROR('3a DTC_Other'!AH60-'3a DTC_Other'!AH17+AH17,"-")</f>
        <v>930.34909308999966</v>
      </c>
      <c r="AI60" s="141">
        <f>IFERROR('3a DTC_Other'!AI60-'3a DTC_Other'!AI17+AI17,"-")</f>
        <v>940.82638434079468</v>
      </c>
      <c r="AJ60" s="141">
        <f>IFERROR('3a DTC_Other'!AJ60-'3a DTC_Other'!AJ17+AJ17,"-")</f>
        <v>958.83408549208889</v>
      </c>
      <c r="AK60" s="141">
        <f>IFERROR('3a DTC_Other'!AK60-'3a DTC_Other'!AK17+AK17,"-")</f>
        <v>912.92389827091097</v>
      </c>
      <c r="AL60" s="141">
        <f>IFERROR('3a DTC_Other'!AL60-'3a DTC_Other'!AL17+AL17,"-")</f>
        <v>959.33177224096426</v>
      </c>
      <c r="AM60" s="141">
        <f>IFERROR('3a DTC_Other'!AM60-'3a DTC_Other'!AM17+AM17,"-")</f>
        <v>899.25854681741816</v>
      </c>
      <c r="AN60" s="141">
        <f>IFERROR('3a DTC_Other'!AN60-'3a DTC_Other'!AN17+AN17,"-")</f>
        <v>850.48185754610745</v>
      </c>
      <c r="AO60" s="141" t="str">
        <f>IFERROR('3a DTC_Other'!AO60-'3a DTC_Other'!AO17+AO17,"-")</f>
        <v>-</v>
      </c>
      <c r="AP60" s="141" t="str">
        <f>IFERROR('3a DTC_Other'!AP60-'3a DTC_Other'!AP17+AP17,"-")</f>
        <v>-</v>
      </c>
      <c r="AQ60" s="141" t="str">
        <f>IFERROR('3a DTC_Other'!AQ60-'3a DTC_Other'!AQ17+AQ17,"-")</f>
        <v>-</v>
      </c>
      <c r="AR60" s="141" t="str">
        <f>IFERROR('3a DTC_Other'!AR60-'3a DTC_Other'!AR17+AR17,"-")</f>
        <v>-</v>
      </c>
      <c r="AS60" s="141" t="str">
        <f>IFERROR('3a DTC_Other'!AS60-'3a DTC_Other'!AS17+AS17,"-")</f>
        <v>-</v>
      </c>
      <c r="AT60" s="141" t="str">
        <f>IFERROR('3a DTC_Other'!AT60-'3a DTC_Other'!AT17+AT17,"-")</f>
        <v>-</v>
      </c>
      <c r="AU60" s="141" t="str">
        <f>IFERROR('3a DTC_Other'!AU60-'3a DTC_Other'!AU17+AU17,"-")</f>
        <v>-</v>
      </c>
      <c r="AV60" s="141" t="str">
        <f>IFERROR('3a DTC_Other'!AV60-'3a DTC_Other'!AV17+AV17,"-")</f>
        <v>-</v>
      </c>
      <c r="AW60" s="141" t="str">
        <f>IFERROR('3a DTC_Other'!AW60-'3a DTC_Other'!AW17+AW17,"-")</f>
        <v>-</v>
      </c>
      <c r="AX60" s="141" t="str">
        <f>IFERROR('3a DTC_Other'!AX60-'3a DTC_Other'!AX17+AX17,"-")</f>
        <v>-</v>
      </c>
      <c r="AY60" s="141" t="str">
        <f>IFERROR('3a DTC_Other'!AY60-'3a DTC_Other'!AY17+AY17,"-")</f>
        <v>-</v>
      </c>
      <c r="AZ60" s="141" t="str">
        <f>IFERROR('3a DTC_Other'!AZ60-'3a DTC_Other'!AZ17+AZ17,"-")</f>
        <v>-</v>
      </c>
      <c r="BA60" s="141" t="str">
        <f>IFERROR('3a DTC_Other'!BA60-'3a DTC_Other'!BA17+BA17,"-")</f>
        <v>-</v>
      </c>
      <c r="BB60" s="141" t="str">
        <f>IFERROR('3a DTC_Other'!BB60-'3a DTC_Other'!BB17+BB17,"-")</f>
        <v>-</v>
      </c>
      <c r="BC60" s="141" t="str">
        <f>IFERROR('3a DTC_Other'!BC60-'3a DTC_Other'!BC17+BC17,"-")</f>
        <v>-</v>
      </c>
      <c r="BD60" s="141" t="str">
        <f>IFERROR('3a DTC_Other'!BD60-'3a DTC_Other'!BD17+BD17,"-")</f>
        <v>-</v>
      </c>
      <c r="BE60" s="141" t="str">
        <f>IFERROR('3a DTC_Other'!BE60-'3a DTC_Other'!BE17+BE17,"-")</f>
        <v>-</v>
      </c>
      <c r="BF60" s="141" t="str">
        <f>IFERROR('3a DTC_Other'!BF60-'3a DTC_Other'!BF17+BF17,"-")</f>
        <v>-</v>
      </c>
    </row>
    <row r="61" spans="1:58">
      <c r="A61" s="227" t="s">
        <v>355</v>
      </c>
      <c r="B61" s="282"/>
      <c r="C61" s="285"/>
      <c r="D61" s="287"/>
      <c r="E61" s="285"/>
      <c r="F61" s="64" t="s">
        <v>104</v>
      </c>
      <c r="G61" s="65"/>
      <c r="H61" s="38"/>
      <c r="I61" s="136"/>
      <c r="J61" s="136"/>
      <c r="K61" s="136"/>
      <c r="L61" s="136"/>
      <c r="M61" s="136"/>
      <c r="N61" s="136"/>
      <c r="O61" s="136"/>
      <c r="P61" s="136"/>
      <c r="Q61" s="38"/>
      <c r="R61" s="141">
        <v>586.99</v>
      </c>
      <c r="S61" s="141">
        <v>662.5</v>
      </c>
      <c r="T61" s="141">
        <v>641.36</v>
      </c>
      <c r="U61" s="141">
        <v>645.15</v>
      </c>
      <c r="V61" s="141">
        <v>625.95000000000005</v>
      </c>
      <c r="W61" s="141">
        <v>675.24</v>
      </c>
      <c r="X61" s="141">
        <v>731.11</v>
      </c>
      <c r="Y61" s="141">
        <v>1038.8399999999999</v>
      </c>
      <c r="Z61" s="141">
        <v>1758.23</v>
      </c>
      <c r="AA61" s="141">
        <v>2232.0700000000002</v>
      </c>
      <c r="AB61" s="141">
        <v>1754.88</v>
      </c>
      <c r="AC61" s="141">
        <v>1132.98</v>
      </c>
      <c r="AD61" s="141">
        <v>1050.6199999999999</v>
      </c>
      <c r="AE61" s="141">
        <v>1089.2</v>
      </c>
      <c r="AF61" s="141">
        <f>IFERROR('3a DTC_Other'!AF61-'3a DTC_Other'!AF18+AF18,"-")</f>
        <v>983.54067076644412</v>
      </c>
      <c r="AG61" s="141">
        <f>IFERROR('3a DTC_Other'!AG61-'3a DTC_Other'!AG18+AG18,"-")</f>
        <v>918.78603870161874</v>
      </c>
      <c r="AH61" s="141">
        <f>IFERROR('3a DTC_Other'!AH61-'3a DTC_Other'!AH18+AH18,"-")</f>
        <v>985.50961016623637</v>
      </c>
      <c r="AI61" s="141">
        <f>IFERROR('3a DTC_Other'!AI61-'3a DTC_Other'!AI18+AI18,"-")</f>
        <v>996.42991263907084</v>
      </c>
      <c r="AJ61" s="141">
        <f>IFERROR('3a DTC_Other'!AJ61-'3a DTC_Other'!AJ18+AJ18,"-")</f>
        <v>1083.1653638168323</v>
      </c>
      <c r="AK61" s="141">
        <f>IFERROR('3a DTC_Other'!AK61-'3a DTC_Other'!AK18+AK18,"-")</f>
        <v>1038.1541260744498</v>
      </c>
      <c r="AL61" s="141">
        <f>IFERROR('3a DTC_Other'!AL61-'3a DTC_Other'!AL18+AL18,"-")</f>
        <v>1061.6399107954612</v>
      </c>
      <c r="AM61" s="141">
        <f>IFERROR('3a DTC_Other'!AM61-'3a DTC_Other'!AM18+AM18,"-")</f>
        <v>994.86339325357483</v>
      </c>
      <c r="AN61" s="141">
        <f>IFERROR('3a DTC_Other'!AN61-'3a DTC_Other'!AN18+AN18,"-")</f>
        <v>919.58067805380347</v>
      </c>
      <c r="AO61" s="141" t="str">
        <f>IFERROR('3a DTC_Other'!AO61-'3a DTC_Other'!AO18+AO18,"-")</f>
        <v>-</v>
      </c>
      <c r="AP61" s="141" t="str">
        <f>IFERROR('3a DTC_Other'!AP61-'3a DTC_Other'!AP18+AP18,"-")</f>
        <v>-</v>
      </c>
      <c r="AQ61" s="141" t="str">
        <f>IFERROR('3a DTC_Other'!AQ61-'3a DTC_Other'!AQ18+AQ18,"-")</f>
        <v>-</v>
      </c>
      <c r="AR61" s="141" t="str">
        <f>IFERROR('3a DTC_Other'!AR61-'3a DTC_Other'!AR18+AR18,"-")</f>
        <v>-</v>
      </c>
      <c r="AS61" s="141" t="str">
        <f>IFERROR('3a DTC_Other'!AS61-'3a DTC_Other'!AS18+AS18,"-")</f>
        <v>-</v>
      </c>
      <c r="AT61" s="141" t="str">
        <f>IFERROR('3a DTC_Other'!AT61-'3a DTC_Other'!AT18+AT18,"-")</f>
        <v>-</v>
      </c>
      <c r="AU61" s="141" t="str">
        <f>IFERROR('3a DTC_Other'!AU61-'3a DTC_Other'!AU18+AU18,"-")</f>
        <v>-</v>
      </c>
      <c r="AV61" s="141" t="str">
        <f>IFERROR('3a DTC_Other'!AV61-'3a DTC_Other'!AV18+AV18,"-")</f>
        <v>-</v>
      </c>
      <c r="AW61" s="141" t="str">
        <f>IFERROR('3a DTC_Other'!AW61-'3a DTC_Other'!AW18+AW18,"-")</f>
        <v>-</v>
      </c>
      <c r="AX61" s="141" t="str">
        <f>IFERROR('3a DTC_Other'!AX61-'3a DTC_Other'!AX18+AX18,"-")</f>
        <v>-</v>
      </c>
      <c r="AY61" s="141" t="str">
        <f>IFERROR('3a DTC_Other'!AY61-'3a DTC_Other'!AY18+AY18,"-")</f>
        <v>-</v>
      </c>
      <c r="AZ61" s="141" t="str">
        <f>IFERROR('3a DTC_Other'!AZ61-'3a DTC_Other'!AZ18+AZ18,"-")</f>
        <v>-</v>
      </c>
      <c r="BA61" s="141" t="str">
        <f>IFERROR('3a DTC_Other'!BA61-'3a DTC_Other'!BA18+BA18,"-")</f>
        <v>-</v>
      </c>
      <c r="BB61" s="141" t="str">
        <f>IFERROR('3a DTC_Other'!BB61-'3a DTC_Other'!BB18+BB18,"-")</f>
        <v>-</v>
      </c>
      <c r="BC61" s="141" t="str">
        <f>IFERROR('3a DTC_Other'!BC61-'3a DTC_Other'!BC18+BC18,"-")</f>
        <v>-</v>
      </c>
      <c r="BD61" s="141" t="str">
        <f>IFERROR('3a DTC_Other'!BD61-'3a DTC_Other'!BD18+BD18,"-")</f>
        <v>-</v>
      </c>
      <c r="BE61" s="141" t="str">
        <f>IFERROR('3a DTC_Other'!BE61-'3a DTC_Other'!BE18+BE18,"-")</f>
        <v>-</v>
      </c>
      <c r="BF61" s="141" t="str">
        <f>IFERROR('3a DTC_Other'!BF61-'3a DTC_Other'!BF18+BF18,"-")</f>
        <v>-</v>
      </c>
    </row>
    <row r="62" spans="1:58">
      <c r="A62" s="227" t="s">
        <v>356</v>
      </c>
      <c r="B62" s="282"/>
      <c r="C62" s="285"/>
      <c r="D62" s="287"/>
      <c r="E62" s="285"/>
      <c r="F62" s="64" t="s">
        <v>105</v>
      </c>
      <c r="G62" s="65"/>
      <c r="H62" s="38"/>
      <c r="I62" s="136"/>
      <c r="J62" s="136"/>
      <c r="K62" s="136"/>
      <c r="L62" s="136"/>
      <c r="M62" s="136"/>
      <c r="N62" s="136"/>
      <c r="O62" s="136"/>
      <c r="P62" s="136"/>
      <c r="Q62" s="38"/>
      <c r="R62" s="141">
        <v>549.58000000000004</v>
      </c>
      <c r="S62" s="141">
        <v>616.57000000000005</v>
      </c>
      <c r="T62" s="141">
        <v>595.59</v>
      </c>
      <c r="U62" s="141">
        <v>602.19000000000005</v>
      </c>
      <c r="V62" s="141">
        <v>583.16</v>
      </c>
      <c r="W62" s="141">
        <v>639.16999999999996</v>
      </c>
      <c r="X62" s="141">
        <v>694.31</v>
      </c>
      <c r="Y62" s="141">
        <v>986.6</v>
      </c>
      <c r="Z62" s="141">
        <v>1699.08</v>
      </c>
      <c r="AA62" s="141">
        <v>2167.46</v>
      </c>
      <c r="AB62" s="141">
        <v>1670.42</v>
      </c>
      <c r="AC62" s="141">
        <v>1053.6199999999999</v>
      </c>
      <c r="AD62" s="141">
        <v>973.2</v>
      </c>
      <c r="AE62" s="141">
        <v>1011.52</v>
      </c>
      <c r="AF62" s="141">
        <f>IFERROR('3a DTC_Other'!AF62-'3a DTC_Other'!AF19+AF19,"-")</f>
        <v>901.16779821751618</v>
      </c>
      <c r="AG62" s="141">
        <f>IFERROR('3a DTC_Other'!AG62-'3a DTC_Other'!AG19+AG19,"-")</f>
        <v>836.42682409022791</v>
      </c>
      <c r="AH62" s="141">
        <f>IFERROR('3a DTC_Other'!AH62-'3a DTC_Other'!AH19+AH19,"-")</f>
        <v>902.89482031444663</v>
      </c>
      <c r="AI62" s="141">
        <f>IFERROR('3a DTC_Other'!AI62-'3a DTC_Other'!AI19+AI19,"-")</f>
        <v>913.81436747044791</v>
      </c>
      <c r="AJ62" s="141">
        <f>IFERROR('3a DTC_Other'!AJ62-'3a DTC_Other'!AJ19+AJ19,"-")</f>
        <v>942.36967592180099</v>
      </c>
      <c r="AK62" s="141">
        <f>IFERROR('3a DTC_Other'!AK62-'3a DTC_Other'!AK19+AK19,"-")</f>
        <v>893.93690282054649</v>
      </c>
      <c r="AL62" s="141">
        <f>IFERROR('3a DTC_Other'!AL62-'3a DTC_Other'!AL19+AL19,"-")</f>
        <v>916.84608069952287</v>
      </c>
      <c r="AM62" s="141">
        <f>IFERROR('3a DTC_Other'!AM62-'3a DTC_Other'!AM19+AM19,"-")</f>
        <v>858.00894686110621</v>
      </c>
      <c r="AN62" s="141">
        <f>IFERROR('3a DTC_Other'!AN62-'3a DTC_Other'!AN19+AN19,"-")</f>
        <v>796.03561934260836</v>
      </c>
      <c r="AO62" s="141" t="str">
        <f>IFERROR('3a DTC_Other'!AO62-'3a DTC_Other'!AO19+AO19,"-")</f>
        <v>-</v>
      </c>
      <c r="AP62" s="141" t="str">
        <f>IFERROR('3a DTC_Other'!AP62-'3a DTC_Other'!AP19+AP19,"-")</f>
        <v>-</v>
      </c>
      <c r="AQ62" s="141" t="str">
        <f>IFERROR('3a DTC_Other'!AQ62-'3a DTC_Other'!AQ19+AQ19,"-")</f>
        <v>-</v>
      </c>
      <c r="AR62" s="141" t="str">
        <f>IFERROR('3a DTC_Other'!AR62-'3a DTC_Other'!AR19+AR19,"-")</f>
        <v>-</v>
      </c>
      <c r="AS62" s="141" t="str">
        <f>IFERROR('3a DTC_Other'!AS62-'3a DTC_Other'!AS19+AS19,"-")</f>
        <v>-</v>
      </c>
      <c r="AT62" s="141" t="str">
        <f>IFERROR('3a DTC_Other'!AT62-'3a DTC_Other'!AT19+AT19,"-")</f>
        <v>-</v>
      </c>
      <c r="AU62" s="141" t="str">
        <f>IFERROR('3a DTC_Other'!AU62-'3a DTC_Other'!AU19+AU19,"-")</f>
        <v>-</v>
      </c>
      <c r="AV62" s="141" t="str">
        <f>IFERROR('3a DTC_Other'!AV62-'3a DTC_Other'!AV19+AV19,"-")</f>
        <v>-</v>
      </c>
      <c r="AW62" s="141" t="str">
        <f>IFERROR('3a DTC_Other'!AW62-'3a DTC_Other'!AW19+AW19,"-")</f>
        <v>-</v>
      </c>
      <c r="AX62" s="141" t="str">
        <f>IFERROR('3a DTC_Other'!AX62-'3a DTC_Other'!AX19+AX19,"-")</f>
        <v>-</v>
      </c>
      <c r="AY62" s="141" t="str">
        <f>IFERROR('3a DTC_Other'!AY62-'3a DTC_Other'!AY19+AY19,"-")</f>
        <v>-</v>
      </c>
      <c r="AZ62" s="141" t="str">
        <f>IFERROR('3a DTC_Other'!AZ62-'3a DTC_Other'!AZ19+AZ19,"-")</f>
        <v>-</v>
      </c>
      <c r="BA62" s="141" t="str">
        <f>IFERROR('3a DTC_Other'!BA62-'3a DTC_Other'!BA19+BA19,"-")</f>
        <v>-</v>
      </c>
      <c r="BB62" s="141" t="str">
        <f>IFERROR('3a DTC_Other'!BB62-'3a DTC_Other'!BB19+BB19,"-")</f>
        <v>-</v>
      </c>
      <c r="BC62" s="141" t="str">
        <f>IFERROR('3a DTC_Other'!BC62-'3a DTC_Other'!BC19+BC19,"-")</f>
        <v>-</v>
      </c>
      <c r="BD62" s="141" t="str">
        <f>IFERROR('3a DTC_Other'!BD62-'3a DTC_Other'!BD19+BD19,"-")</f>
        <v>-</v>
      </c>
      <c r="BE62" s="141" t="str">
        <f>IFERROR('3a DTC_Other'!BE62-'3a DTC_Other'!BE19+BE19,"-")</f>
        <v>-</v>
      </c>
      <c r="BF62" s="141" t="str">
        <f>IFERROR('3a DTC_Other'!BF62-'3a DTC_Other'!BF19+BF19,"-")</f>
        <v>-</v>
      </c>
    </row>
    <row r="63" spans="1:58">
      <c r="A63" s="227" t="s">
        <v>357</v>
      </c>
      <c r="B63" s="282"/>
      <c r="C63" s="285"/>
      <c r="D63" s="287"/>
      <c r="E63" s="285"/>
      <c r="F63" s="64" t="s">
        <v>106</v>
      </c>
      <c r="G63" s="65"/>
      <c r="H63" s="38"/>
      <c r="I63" s="136"/>
      <c r="J63" s="136"/>
      <c r="K63" s="136"/>
      <c r="L63" s="136"/>
      <c r="M63" s="136"/>
      <c r="N63" s="136"/>
      <c r="O63" s="136"/>
      <c r="P63" s="136"/>
      <c r="Q63" s="38"/>
      <c r="R63" s="141">
        <v>573.4</v>
      </c>
      <c r="S63" s="141">
        <v>640.46</v>
      </c>
      <c r="T63" s="141">
        <v>619.88</v>
      </c>
      <c r="U63" s="141">
        <v>625.36</v>
      </c>
      <c r="V63" s="141">
        <v>606.65</v>
      </c>
      <c r="W63" s="141">
        <v>664.75</v>
      </c>
      <c r="X63" s="141">
        <v>720.03</v>
      </c>
      <c r="Y63" s="141">
        <v>1015.32</v>
      </c>
      <c r="Z63" s="141">
        <v>1717.92</v>
      </c>
      <c r="AA63" s="141">
        <v>2180.5700000000002</v>
      </c>
      <c r="AB63" s="141">
        <v>1686.75</v>
      </c>
      <c r="AC63" s="141">
        <v>1076.3800000000001</v>
      </c>
      <c r="AD63" s="141">
        <v>994.92</v>
      </c>
      <c r="AE63" s="141">
        <v>1032.79</v>
      </c>
      <c r="AF63" s="141">
        <f>IFERROR('3a DTC_Other'!AF63-'3a DTC_Other'!AF20+AF20,"-")</f>
        <v>944.54425913307091</v>
      </c>
      <c r="AG63" s="141">
        <f>IFERROR('3a DTC_Other'!AG63-'3a DTC_Other'!AG20+AG20,"-")</f>
        <v>880.82368374626185</v>
      </c>
      <c r="AH63" s="141">
        <f>IFERROR('3a DTC_Other'!AH63-'3a DTC_Other'!AH20+AH20,"-")</f>
        <v>946.10475646712939</v>
      </c>
      <c r="AI63" s="141">
        <f>IFERROR('3a DTC_Other'!AI63-'3a DTC_Other'!AI20+AI20,"-")</f>
        <v>956.70865267024067</v>
      </c>
      <c r="AJ63" s="141">
        <f>IFERROR('3a DTC_Other'!AJ63-'3a DTC_Other'!AJ20+AJ20,"-")</f>
        <v>984.20877202064105</v>
      </c>
      <c r="AK63" s="141">
        <f>IFERROR('3a DTC_Other'!AK63-'3a DTC_Other'!AK20+AK20,"-")</f>
        <v>936.50043891192263</v>
      </c>
      <c r="AL63" s="141">
        <f>IFERROR('3a DTC_Other'!AL63-'3a DTC_Other'!AL20+AL20,"-")</f>
        <v>960.21669373977568</v>
      </c>
      <c r="AM63" s="141">
        <f>IFERROR('3a DTC_Other'!AM63-'3a DTC_Other'!AM20+AM20,"-")</f>
        <v>896.06828327272979</v>
      </c>
      <c r="AN63" s="141">
        <f>IFERROR('3a DTC_Other'!AN63-'3a DTC_Other'!AN20+AN20,"-")</f>
        <v>837.94068121494035</v>
      </c>
      <c r="AO63" s="141" t="str">
        <f>IFERROR('3a DTC_Other'!AO63-'3a DTC_Other'!AO20+AO20,"-")</f>
        <v>-</v>
      </c>
      <c r="AP63" s="141" t="str">
        <f>IFERROR('3a DTC_Other'!AP63-'3a DTC_Other'!AP20+AP20,"-")</f>
        <v>-</v>
      </c>
      <c r="AQ63" s="141" t="str">
        <f>IFERROR('3a DTC_Other'!AQ63-'3a DTC_Other'!AQ20+AQ20,"-")</f>
        <v>-</v>
      </c>
      <c r="AR63" s="141" t="str">
        <f>IFERROR('3a DTC_Other'!AR63-'3a DTC_Other'!AR20+AR20,"-")</f>
        <v>-</v>
      </c>
      <c r="AS63" s="141" t="str">
        <f>IFERROR('3a DTC_Other'!AS63-'3a DTC_Other'!AS20+AS20,"-")</f>
        <v>-</v>
      </c>
      <c r="AT63" s="141" t="str">
        <f>IFERROR('3a DTC_Other'!AT63-'3a DTC_Other'!AT20+AT20,"-")</f>
        <v>-</v>
      </c>
      <c r="AU63" s="141" t="str">
        <f>IFERROR('3a DTC_Other'!AU63-'3a DTC_Other'!AU20+AU20,"-")</f>
        <v>-</v>
      </c>
      <c r="AV63" s="141" t="str">
        <f>IFERROR('3a DTC_Other'!AV63-'3a DTC_Other'!AV20+AV20,"-")</f>
        <v>-</v>
      </c>
      <c r="AW63" s="141" t="str">
        <f>IFERROR('3a DTC_Other'!AW63-'3a DTC_Other'!AW20+AW20,"-")</f>
        <v>-</v>
      </c>
      <c r="AX63" s="141" t="str">
        <f>IFERROR('3a DTC_Other'!AX63-'3a DTC_Other'!AX20+AX20,"-")</f>
        <v>-</v>
      </c>
      <c r="AY63" s="141" t="str">
        <f>IFERROR('3a DTC_Other'!AY63-'3a DTC_Other'!AY20+AY20,"-")</f>
        <v>-</v>
      </c>
      <c r="AZ63" s="141" t="str">
        <f>IFERROR('3a DTC_Other'!AZ63-'3a DTC_Other'!AZ20+AZ20,"-")</f>
        <v>-</v>
      </c>
      <c r="BA63" s="141" t="str">
        <f>IFERROR('3a DTC_Other'!BA63-'3a DTC_Other'!BA20+BA20,"-")</f>
        <v>-</v>
      </c>
      <c r="BB63" s="141" t="str">
        <f>IFERROR('3a DTC_Other'!BB63-'3a DTC_Other'!BB20+BB20,"-")</f>
        <v>-</v>
      </c>
      <c r="BC63" s="141" t="str">
        <f>IFERROR('3a DTC_Other'!BC63-'3a DTC_Other'!BC20+BC20,"-")</f>
        <v>-</v>
      </c>
      <c r="BD63" s="141" t="str">
        <f>IFERROR('3a DTC_Other'!BD63-'3a DTC_Other'!BD20+BD20,"-")</f>
        <v>-</v>
      </c>
      <c r="BE63" s="141" t="str">
        <f>IFERROR('3a DTC_Other'!BE63-'3a DTC_Other'!BE20+BE20,"-")</f>
        <v>-</v>
      </c>
      <c r="BF63" s="141" t="str">
        <f>IFERROR('3a DTC_Other'!BF63-'3a DTC_Other'!BF20+BF20,"-")</f>
        <v>-</v>
      </c>
    </row>
    <row r="64" spans="1:58">
      <c r="A64" s="227" t="s">
        <v>358</v>
      </c>
      <c r="B64" s="282"/>
      <c r="C64" s="285"/>
      <c r="D64" s="287"/>
      <c r="E64" s="285"/>
      <c r="F64" s="64" t="s">
        <v>107</v>
      </c>
      <c r="G64" s="65"/>
      <c r="H64" s="38"/>
      <c r="I64" s="136"/>
      <c r="J64" s="136"/>
      <c r="K64" s="136"/>
      <c r="L64" s="136"/>
      <c r="M64" s="136"/>
      <c r="N64" s="136"/>
      <c r="O64" s="136"/>
      <c r="P64" s="136"/>
      <c r="Q64" s="38"/>
      <c r="R64" s="141">
        <v>565.59</v>
      </c>
      <c r="S64" s="141">
        <v>631.34</v>
      </c>
      <c r="T64" s="141">
        <v>610.54999999999995</v>
      </c>
      <c r="U64" s="141">
        <v>610.72</v>
      </c>
      <c r="V64" s="141">
        <v>591.98</v>
      </c>
      <c r="W64" s="141">
        <v>644.53</v>
      </c>
      <c r="X64" s="141">
        <v>699.69</v>
      </c>
      <c r="Y64" s="141">
        <v>995.09</v>
      </c>
      <c r="Z64" s="141">
        <v>1697.31</v>
      </c>
      <c r="AA64" s="141">
        <v>2159.6999999999998</v>
      </c>
      <c r="AB64" s="141">
        <v>1668.71</v>
      </c>
      <c r="AC64" s="141">
        <v>1058.74</v>
      </c>
      <c r="AD64" s="141">
        <v>977.68</v>
      </c>
      <c r="AE64" s="141">
        <v>1015.51</v>
      </c>
      <c r="AF64" s="141">
        <f>IFERROR('3a DTC_Other'!AF64-'3a DTC_Other'!AF21+AF21,"-")</f>
        <v>919.15228031693437</v>
      </c>
      <c r="AG64" s="141">
        <f>IFERROR('3a DTC_Other'!AG64-'3a DTC_Other'!AG21+AG21,"-")</f>
        <v>855.11136187673355</v>
      </c>
      <c r="AH64" s="141">
        <f>IFERROR('3a DTC_Other'!AH64-'3a DTC_Other'!AH21+AH21,"-")</f>
        <v>921.04006001480298</v>
      </c>
      <c r="AI64" s="141">
        <f>IFERROR('3a DTC_Other'!AI64-'3a DTC_Other'!AI21+AI21,"-")</f>
        <v>931.78618923836007</v>
      </c>
      <c r="AJ64" s="141">
        <f>IFERROR('3a DTC_Other'!AJ64-'3a DTC_Other'!AJ21+AJ21,"-")</f>
        <v>975.87858753260048</v>
      </c>
      <c r="AK64" s="141">
        <f>IFERROR('3a DTC_Other'!AK64-'3a DTC_Other'!AK21+AK21,"-")</f>
        <v>927.66298001455709</v>
      </c>
      <c r="AL64" s="141">
        <f>IFERROR('3a DTC_Other'!AL64-'3a DTC_Other'!AL21+AL21,"-")</f>
        <v>950.99218321356477</v>
      </c>
      <c r="AM64" s="141">
        <f>IFERROR('3a DTC_Other'!AM64-'3a DTC_Other'!AM21+AM21,"-")</f>
        <v>888.48605046664215</v>
      </c>
      <c r="AN64" s="141">
        <f>IFERROR('3a DTC_Other'!AN64-'3a DTC_Other'!AN21+AN21,"-")</f>
        <v>828.75940594790359</v>
      </c>
      <c r="AO64" s="141" t="str">
        <f>IFERROR('3a DTC_Other'!AO64-'3a DTC_Other'!AO21+AO21,"-")</f>
        <v>-</v>
      </c>
      <c r="AP64" s="141" t="str">
        <f>IFERROR('3a DTC_Other'!AP64-'3a DTC_Other'!AP21+AP21,"-")</f>
        <v>-</v>
      </c>
      <c r="AQ64" s="141" t="str">
        <f>IFERROR('3a DTC_Other'!AQ64-'3a DTC_Other'!AQ21+AQ21,"-")</f>
        <v>-</v>
      </c>
      <c r="AR64" s="141" t="str">
        <f>IFERROR('3a DTC_Other'!AR64-'3a DTC_Other'!AR21+AR21,"-")</f>
        <v>-</v>
      </c>
      <c r="AS64" s="141" t="str">
        <f>IFERROR('3a DTC_Other'!AS64-'3a DTC_Other'!AS21+AS21,"-")</f>
        <v>-</v>
      </c>
      <c r="AT64" s="141" t="str">
        <f>IFERROR('3a DTC_Other'!AT64-'3a DTC_Other'!AT21+AT21,"-")</f>
        <v>-</v>
      </c>
      <c r="AU64" s="141" t="str">
        <f>IFERROR('3a DTC_Other'!AU64-'3a DTC_Other'!AU21+AU21,"-")</f>
        <v>-</v>
      </c>
      <c r="AV64" s="141" t="str">
        <f>IFERROR('3a DTC_Other'!AV64-'3a DTC_Other'!AV21+AV21,"-")</f>
        <v>-</v>
      </c>
      <c r="AW64" s="141" t="str">
        <f>IFERROR('3a DTC_Other'!AW64-'3a DTC_Other'!AW21+AW21,"-")</f>
        <v>-</v>
      </c>
      <c r="AX64" s="141" t="str">
        <f>IFERROR('3a DTC_Other'!AX64-'3a DTC_Other'!AX21+AX21,"-")</f>
        <v>-</v>
      </c>
      <c r="AY64" s="141" t="str">
        <f>IFERROR('3a DTC_Other'!AY64-'3a DTC_Other'!AY21+AY21,"-")</f>
        <v>-</v>
      </c>
      <c r="AZ64" s="141" t="str">
        <f>IFERROR('3a DTC_Other'!AZ64-'3a DTC_Other'!AZ21+AZ21,"-")</f>
        <v>-</v>
      </c>
      <c r="BA64" s="141" t="str">
        <f>IFERROR('3a DTC_Other'!BA64-'3a DTC_Other'!BA21+BA21,"-")</f>
        <v>-</v>
      </c>
      <c r="BB64" s="141" t="str">
        <f>IFERROR('3a DTC_Other'!BB64-'3a DTC_Other'!BB21+BB21,"-")</f>
        <v>-</v>
      </c>
      <c r="BC64" s="141" t="str">
        <f>IFERROR('3a DTC_Other'!BC64-'3a DTC_Other'!BC21+BC21,"-")</f>
        <v>-</v>
      </c>
      <c r="BD64" s="141" t="str">
        <f>IFERROR('3a DTC_Other'!BD64-'3a DTC_Other'!BD21+BD21,"-")</f>
        <v>-</v>
      </c>
      <c r="BE64" s="141" t="str">
        <f>IFERROR('3a DTC_Other'!BE64-'3a DTC_Other'!BE21+BE21,"-")</f>
        <v>-</v>
      </c>
      <c r="BF64" s="141" t="str">
        <f>IFERROR('3a DTC_Other'!BF64-'3a DTC_Other'!BF21+BF21,"-")</f>
        <v>-</v>
      </c>
    </row>
    <row r="65" spans="1:58">
      <c r="A65" s="227" t="s">
        <v>359</v>
      </c>
      <c r="B65" s="282"/>
      <c r="C65" s="285"/>
      <c r="D65" s="287"/>
      <c r="E65" s="285"/>
      <c r="F65" s="64" t="s">
        <v>108</v>
      </c>
      <c r="G65" s="65"/>
      <c r="H65" s="38"/>
      <c r="I65" s="136"/>
      <c r="J65" s="136"/>
      <c r="K65" s="136"/>
      <c r="L65" s="136"/>
      <c r="M65" s="136"/>
      <c r="N65" s="136"/>
      <c r="O65" s="136"/>
      <c r="P65" s="136"/>
      <c r="Q65" s="38"/>
      <c r="R65" s="141">
        <v>551.69000000000005</v>
      </c>
      <c r="S65" s="141">
        <v>611.42999999999995</v>
      </c>
      <c r="T65" s="141">
        <v>591.04</v>
      </c>
      <c r="U65" s="141">
        <v>592.01</v>
      </c>
      <c r="V65" s="141">
        <v>573.5</v>
      </c>
      <c r="W65" s="141">
        <v>628.65</v>
      </c>
      <c r="X65" s="141">
        <v>682.46</v>
      </c>
      <c r="Y65" s="141">
        <v>971.23</v>
      </c>
      <c r="Z65" s="141">
        <v>1660.87</v>
      </c>
      <c r="AA65" s="141">
        <v>2114.75</v>
      </c>
      <c r="AB65" s="141">
        <v>1645.12</v>
      </c>
      <c r="AC65" s="141">
        <v>1045.31</v>
      </c>
      <c r="AD65" s="141">
        <v>966.32</v>
      </c>
      <c r="AE65" s="141">
        <v>1003.38</v>
      </c>
      <c r="AF65" s="141">
        <f>IFERROR('3a DTC_Other'!AF65-'3a DTC_Other'!AF22+AF22,"-")</f>
        <v>896.51765058416288</v>
      </c>
      <c r="AG65" s="141">
        <f>IFERROR('3a DTC_Other'!AG65-'3a DTC_Other'!AG22+AG22,"-")</f>
        <v>833.84525957691278</v>
      </c>
      <c r="AH65" s="141">
        <f>IFERROR('3a DTC_Other'!AH65-'3a DTC_Other'!AH22+AH22,"-")</f>
        <v>899.52156401319235</v>
      </c>
      <c r="AI65" s="141">
        <f>IFERROR('3a DTC_Other'!AI65-'3a DTC_Other'!AI22+AI22,"-")</f>
        <v>909.78258260846178</v>
      </c>
      <c r="AJ65" s="141">
        <f>IFERROR('3a DTC_Other'!AJ65-'3a DTC_Other'!AJ22+AJ22,"-")</f>
        <v>950.18147967442474</v>
      </c>
      <c r="AK65" s="141">
        <f>IFERROR('3a DTC_Other'!AK65-'3a DTC_Other'!AK22+AK22,"-")</f>
        <v>902.42623902690855</v>
      </c>
      <c r="AL65" s="141">
        <f>IFERROR('3a DTC_Other'!AL65-'3a DTC_Other'!AL22+AL22,"-")</f>
        <v>925.0829390263923</v>
      </c>
      <c r="AM65" s="141">
        <f>IFERROR('3a DTC_Other'!AM65-'3a DTC_Other'!AM22+AM22,"-")</f>
        <v>865.82497811762391</v>
      </c>
      <c r="AN65" s="141">
        <f>IFERROR('3a DTC_Other'!AN65-'3a DTC_Other'!AN22+AN22,"-")</f>
        <v>795.10332206623889</v>
      </c>
      <c r="AO65" s="141" t="str">
        <f>IFERROR('3a DTC_Other'!AO65-'3a DTC_Other'!AO22+AO22,"-")</f>
        <v>-</v>
      </c>
      <c r="AP65" s="141" t="str">
        <f>IFERROR('3a DTC_Other'!AP65-'3a DTC_Other'!AP22+AP22,"-")</f>
        <v>-</v>
      </c>
      <c r="AQ65" s="141" t="str">
        <f>IFERROR('3a DTC_Other'!AQ65-'3a DTC_Other'!AQ22+AQ22,"-")</f>
        <v>-</v>
      </c>
      <c r="AR65" s="141" t="str">
        <f>IFERROR('3a DTC_Other'!AR65-'3a DTC_Other'!AR22+AR22,"-")</f>
        <v>-</v>
      </c>
      <c r="AS65" s="141" t="str">
        <f>IFERROR('3a DTC_Other'!AS65-'3a DTC_Other'!AS22+AS22,"-")</f>
        <v>-</v>
      </c>
      <c r="AT65" s="141" t="str">
        <f>IFERROR('3a DTC_Other'!AT65-'3a DTC_Other'!AT22+AT22,"-")</f>
        <v>-</v>
      </c>
      <c r="AU65" s="141" t="str">
        <f>IFERROR('3a DTC_Other'!AU65-'3a DTC_Other'!AU22+AU22,"-")</f>
        <v>-</v>
      </c>
      <c r="AV65" s="141" t="str">
        <f>IFERROR('3a DTC_Other'!AV65-'3a DTC_Other'!AV22+AV22,"-")</f>
        <v>-</v>
      </c>
      <c r="AW65" s="141" t="str">
        <f>IFERROR('3a DTC_Other'!AW65-'3a DTC_Other'!AW22+AW22,"-")</f>
        <v>-</v>
      </c>
      <c r="AX65" s="141" t="str">
        <f>IFERROR('3a DTC_Other'!AX65-'3a DTC_Other'!AX22+AX22,"-")</f>
        <v>-</v>
      </c>
      <c r="AY65" s="141" t="str">
        <f>IFERROR('3a DTC_Other'!AY65-'3a DTC_Other'!AY22+AY22,"-")</f>
        <v>-</v>
      </c>
      <c r="AZ65" s="141" t="str">
        <f>IFERROR('3a DTC_Other'!AZ65-'3a DTC_Other'!AZ22+AZ22,"-")</f>
        <v>-</v>
      </c>
      <c r="BA65" s="141" t="str">
        <f>IFERROR('3a DTC_Other'!BA65-'3a DTC_Other'!BA22+BA22,"-")</f>
        <v>-</v>
      </c>
      <c r="BB65" s="141" t="str">
        <f>IFERROR('3a DTC_Other'!BB65-'3a DTC_Other'!BB22+BB22,"-")</f>
        <v>-</v>
      </c>
      <c r="BC65" s="141" t="str">
        <f>IFERROR('3a DTC_Other'!BC65-'3a DTC_Other'!BC22+BC22,"-")</f>
        <v>-</v>
      </c>
      <c r="BD65" s="141" t="str">
        <f>IFERROR('3a DTC_Other'!BD65-'3a DTC_Other'!BD22+BD22,"-")</f>
        <v>-</v>
      </c>
      <c r="BE65" s="141" t="str">
        <f>IFERROR('3a DTC_Other'!BE65-'3a DTC_Other'!BE22+BE22,"-")</f>
        <v>-</v>
      </c>
      <c r="BF65" s="141" t="str">
        <f>IFERROR('3a DTC_Other'!BF65-'3a DTC_Other'!BF22+BF22,"-")</f>
        <v>-</v>
      </c>
    </row>
    <row r="66" spans="1:58">
      <c r="A66" s="227" t="s">
        <v>360</v>
      </c>
      <c r="B66" s="282"/>
      <c r="C66" s="285"/>
      <c r="D66" s="287"/>
      <c r="E66" s="285"/>
      <c r="F66" s="64" t="s">
        <v>109</v>
      </c>
      <c r="G66" s="65"/>
      <c r="H66" s="38"/>
      <c r="I66" s="136"/>
      <c r="J66" s="136"/>
      <c r="K66" s="136"/>
      <c r="L66" s="136"/>
      <c r="M66" s="136"/>
      <c r="N66" s="136"/>
      <c r="O66" s="136"/>
      <c r="P66" s="136"/>
      <c r="Q66" s="38"/>
      <c r="R66" s="141">
        <v>565.47</v>
      </c>
      <c r="S66" s="141">
        <v>624.6</v>
      </c>
      <c r="T66" s="141">
        <v>603.97</v>
      </c>
      <c r="U66" s="141">
        <v>601.13</v>
      </c>
      <c r="V66" s="141">
        <v>582.29</v>
      </c>
      <c r="W66" s="141">
        <v>640.32000000000005</v>
      </c>
      <c r="X66" s="141">
        <v>695.18</v>
      </c>
      <c r="Y66" s="141">
        <v>989.99</v>
      </c>
      <c r="Z66" s="141">
        <v>1693.53</v>
      </c>
      <c r="AA66" s="141">
        <v>2156.69</v>
      </c>
      <c r="AB66" s="141">
        <v>1669.95</v>
      </c>
      <c r="AC66" s="141">
        <v>1061.72</v>
      </c>
      <c r="AD66" s="141">
        <v>981.81</v>
      </c>
      <c r="AE66" s="141">
        <v>1019.28</v>
      </c>
      <c r="AF66" s="141">
        <f>IFERROR('3a DTC_Other'!AF66-'3a DTC_Other'!AF23+AF23,"-")</f>
        <v>921.86558589005369</v>
      </c>
      <c r="AG66" s="141">
        <f>IFERROR('3a DTC_Other'!AG66-'3a DTC_Other'!AG23+AG23,"-")</f>
        <v>858.39508165669281</v>
      </c>
      <c r="AH66" s="141">
        <f>IFERROR('3a DTC_Other'!AH66-'3a DTC_Other'!AH23+AH23,"-")</f>
        <v>924.7411243838053</v>
      </c>
      <c r="AI66" s="141">
        <f>IFERROR('3a DTC_Other'!AI66-'3a DTC_Other'!AI23+AI23,"-")</f>
        <v>935.27709056667845</v>
      </c>
      <c r="AJ66" s="141">
        <f>IFERROR('3a DTC_Other'!AJ66-'3a DTC_Other'!AJ23+AJ23,"-")</f>
        <v>965.98073162840774</v>
      </c>
      <c r="AK66" s="141">
        <f>IFERROR('3a DTC_Other'!AK66-'3a DTC_Other'!AK23+AK23,"-")</f>
        <v>918.42361546444727</v>
      </c>
      <c r="AL66" s="141">
        <f>IFERROR('3a DTC_Other'!AL66-'3a DTC_Other'!AL23+AL23,"-")</f>
        <v>941.36402412547068</v>
      </c>
      <c r="AM66" s="141">
        <f>IFERROR('3a DTC_Other'!AM66-'3a DTC_Other'!AM23+AM23,"-")</f>
        <v>881.98367703315603</v>
      </c>
      <c r="AN66" s="141">
        <f>IFERROR('3a DTC_Other'!AN66-'3a DTC_Other'!AN23+AN23,"-")</f>
        <v>822.02388581400965</v>
      </c>
      <c r="AO66" s="141" t="str">
        <f>IFERROR('3a DTC_Other'!AO66-'3a DTC_Other'!AO23+AO23,"-")</f>
        <v>-</v>
      </c>
      <c r="AP66" s="141" t="str">
        <f>IFERROR('3a DTC_Other'!AP66-'3a DTC_Other'!AP23+AP23,"-")</f>
        <v>-</v>
      </c>
      <c r="AQ66" s="141" t="str">
        <f>IFERROR('3a DTC_Other'!AQ66-'3a DTC_Other'!AQ23+AQ23,"-")</f>
        <v>-</v>
      </c>
      <c r="AR66" s="141" t="str">
        <f>IFERROR('3a DTC_Other'!AR66-'3a DTC_Other'!AR23+AR23,"-")</f>
        <v>-</v>
      </c>
      <c r="AS66" s="141" t="str">
        <f>IFERROR('3a DTC_Other'!AS66-'3a DTC_Other'!AS23+AS23,"-")</f>
        <v>-</v>
      </c>
      <c r="AT66" s="141" t="str">
        <f>IFERROR('3a DTC_Other'!AT66-'3a DTC_Other'!AT23+AT23,"-")</f>
        <v>-</v>
      </c>
      <c r="AU66" s="141" t="str">
        <f>IFERROR('3a DTC_Other'!AU66-'3a DTC_Other'!AU23+AU23,"-")</f>
        <v>-</v>
      </c>
      <c r="AV66" s="141" t="str">
        <f>IFERROR('3a DTC_Other'!AV66-'3a DTC_Other'!AV23+AV23,"-")</f>
        <v>-</v>
      </c>
      <c r="AW66" s="141" t="str">
        <f>IFERROR('3a DTC_Other'!AW66-'3a DTC_Other'!AW23+AW23,"-")</f>
        <v>-</v>
      </c>
      <c r="AX66" s="141" t="str">
        <f>IFERROR('3a DTC_Other'!AX66-'3a DTC_Other'!AX23+AX23,"-")</f>
        <v>-</v>
      </c>
      <c r="AY66" s="141" t="str">
        <f>IFERROR('3a DTC_Other'!AY66-'3a DTC_Other'!AY23+AY23,"-")</f>
        <v>-</v>
      </c>
      <c r="AZ66" s="141" t="str">
        <f>IFERROR('3a DTC_Other'!AZ66-'3a DTC_Other'!AZ23+AZ23,"-")</f>
        <v>-</v>
      </c>
      <c r="BA66" s="141" t="str">
        <f>IFERROR('3a DTC_Other'!BA66-'3a DTC_Other'!BA23+BA23,"-")</f>
        <v>-</v>
      </c>
      <c r="BB66" s="141" t="str">
        <f>IFERROR('3a DTC_Other'!BB66-'3a DTC_Other'!BB23+BB23,"-")</f>
        <v>-</v>
      </c>
      <c r="BC66" s="141" t="str">
        <f>IFERROR('3a DTC_Other'!BC66-'3a DTC_Other'!BC23+BC23,"-")</f>
        <v>-</v>
      </c>
      <c r="BD66" s="141" t="str">
        <f>IFERROR('3a DTC_Other'!BD66-'3a DTC_Other'!BD23+BD23,"-")</f>
        <v>-</v>
      </c>
      <c r="BE66" s="141" t="str">
        <f>IFERROR('3a DTC_Other'!BE66-'3a DTC_Other'!BE23+BE23,"-")</f>
        <v>-</v>
      </c>
      <c r="BF66" s="141" t="str">
        <f>IFERROR('3a DTC_Other'!BF66-'3a DTC_Other'!BF23+BF23,"-")</f>
        <v>-</v>
      </c>
    </row>
    <row r="67" spans="1:58">
      <c r="A67" s="227" t="s">
        <v>361</v>
      </c>
      <c r="B67" s="282"/>
      <c r="C67" s="285"/>
      <c r="D67" s="287"/>
      <c r="E67" s="285"/>
      <c r="F67" s="64" t="s">
        <v>110</v>
      </c>
      <c r="G67" s="65"/>
      <c r="H67" s="38"/>
      <c r="I67" s="136"/>
      <c r="J67" s="136"/>
      <c r="K67" s="136"/>
      <c r="L67" s="136"/>
      <c r="M67" s="136"/>
      <c r="N67" s="136"/>
      <c r="O67" s="136"/>
      <c r="P67" s="136"/>
      <c r="Q67" s="38"/>
      <c r="R67" s="141">
        <v>586.35</v>
      </c>
      <c r="S67" s="141">
        <v>646.9</v>
      </c>
      <c r="T67" s="141">
        <v>626.54</v>
      </c>
      <c r="U67" s="141">
        <v>628.48</v>
      </c>
      <c r="V67" s="141">
        <v>609.96</v>
      </c>
      <c r="W67" s="141">
        <v>672.66</v>
      </c>
      <c r="X67" s="141">
        <v>727.15</v>
      </c>
      <c r="Y67" s="141">
        <v>1018.19</v>
      </c>
      <c r="Z67" s="141">
        <v>1709.62</v>
      </c>
      <c r="AA67" s="141">
        <v>2164.9499999999998</v>
      </c>
      <c r="AB67" s="141">
        <v>1684.31</v>
      </c>
      <c r="AC67" s="141">
        <v>1086.76</v>
      </c>
      <c r="AD67" s="141">
        <v>1006.64</v>
      </c>
      <c r="AE67" s="141">
        <v>1043.19</v>
      </c>
      <c r="AF67" s="141">
        <f>IFERROR('3a DTC_Other'!AF67-'3a DTC_Other'!AF24+AF24,"-")</f>
        <v>948.27979372663197</v>
      </c>
      <c r="AG67" s="141">
        <f>IFERROR('3a DTC_Other'!AG67-'3a DTC_Other'!AG24+AG24,"-")</f>
        <v>886.08034451588696</v>
      </c>
      <c r="AH67" s="141">
        <f>IFERROR('3a DTC_Other'!AH67-'3a DTC_Other'!AH24+AH24,"-")</f>
        <v>950.81153666859825</v>
      </c>
      <c r="AI67" s="141">
        <f>IFERROR('3a DTC_Other'!AI67-'3a DTC_Other'!AI24+AI24,"-")</f>
        <v>960.94431367010975</v>
      </c>
      <c r="AJ67" s="141">
        <f>IFERROR('3a DTC_Other'!AJ67-'3a DTC_Other'!AJ24+AJ24,"-")</f>
        <v>1002.7655335990703</v>
      </c>
      <c r="AK67" s="141">
        <f>IFERROR('3a DTC_Other'!AK67-'3a DTC_Other'!AK24+AK24,"-")</f>
        <v>956.48440814177366</v>
      </c>
      <c r="AL67" s="141">
        <f>IFERROR('3a DTC_Other'!AL67-'3a DTC_Other'!AL24+AL24,"-")</f>
        <v>979.77734571002793</v>
      </c>
      <c r="AM67" s="141">
        <f>IFERROR('3a DTC_Other'!AM67-'3a DTC_Other'!AM24+AM24,"-")</f>
        <v>915.65214421611768</v>
      </c>
      <c r="AN67" s="141">
        <f>IFERROR('3a DTC_Other'!AN67-'3a DTC_Other'!AN24+AN24,"-")</f>
        <v>843.25002103976794</v>
      </c>
      <c r="AO67" s="141" t="str">
        <f>IFERROR('3a DTC_Other'!AO67-'3a DTC_Other'!AO24+AO24,"-")</f>
        <v>-</v>
      </c>
      <c r="AP67" s="141" t="str">
        <f>IFERROR('3a DTC_Other'!AP67-'3a DTC_Other'!AP24+AP24,"-")</f>
        <v>-</v>
      </c>
      <c r="AQ67" s="141" t="str">
        <f>IFERROR('3a DTC_Other'!AQ67-'3a DTC_Other'!AQ24+AQ24,"-")</f>
        <v>-</v>
      </c>
      <c r="AR67" s="141" t="str">
        <f>IFERROR('3a DTC_Other'!AR67-'3a DTC_Other'!AR24+AR24,"-")</f>
        <v>-</v>
      </c>
      <c r="AS67" s="141" t="str">
        <f>IFERROR('3a DTC_Other'!AS67-'3a DTC_Other'!AS24+AS24,"-")</f>
        <v>-</v>
      </c>
      <c r="AT67" s="141" t="str">
        <f>IFERROR('3a DTC_Other'!AT67-'3a DTC_Other'!AT24+AT24,"-")</f>
        <v>-</v>
      </c>
      <c r="AU67" s="141" t="str">
        <f>IFERROR('3a DTC_Other'!AU67-'3a DTC_Other'!AU24+AU24,"-")</f>
        <v>-</v>
      </c>
      <c r="AV67" s="141" t="str">
        <f>IFERROR('3a DTC_Other'!AV67-'3a DTC_Other'!AV24+AV24,"-")</f>
        <v>-</v>
      </c>
      <c r="AW67" s="141" t="str">
        <f>IFERROR('3a DTC_Other'!AW67-'3a DTC_Other'!AW24+AW24,"-")</f>
        <v>-</v>
      </c>
      <c r="AX67" s="141" t="str">
        <f>IFERROR('3a DTC_Other'!AX67-'3a DTC_Other'!AX24+AX24,"-")</f>
        <v>-</v>
      </c>
      <c r="AY67" s="141" t="str">
        <f>IFERROR('3a DTC_Other'!AY67-'3a DTC_Other'!AY24+AY24,"-")</f>
        <v>-</v>
      </c>
      <c r="AZ67" s="141" t="str">
        <f>IFERROR('3a DTC_Other'!AZ67-'3a DTC_Other'!AZ24+AZ24,"-")</f>
        <v>-</v>
      </c>
      <c r="BA67" s="141" t="str">
        <f>IFERROR('3a DTC_Other'!BA67-'3a DTC_Other'!BA24+BA24,"-")</f>
        <v>-</v>
      </c>
      <c r="BB67" s="141" t="str">
        <f>IFERROR('3a DTC_Other'!BB67-'3a DTC_Other'!BB24+BB24,"-")</f>
        <v>-</v>
      </c>
      <c r="BC67" s="141" t="str">
        <f>IFERROR('3a DTC_Other'!BC67-'3a DTC_Other'!BC24+BC24,"-")</f>
        <v>-</v>
      </c>
      <c r="BD67" s="141" t="str">
        <f>IFERROR('3a DTC_Other'!BD67-'3a DTC_Other'!BD24+BD24,"-")</f>
        <v>-</v>
      </c>
      <c r="BE67" s="141" t="str">
        <f>IFERROR('3a DTC_Other'!BE67-'3a DTC_Other'!BE24+BE24,"-")</f>
        <v>-</v>
      </c>
      <c r="BF67" s="141" t="str">
        <f>IFERROR('3a DTC_Other'!BF67-'3a DTC_Other'!BF24+BF24,"-")</f>
        <v>-</v>
      </c>
    </row>
    <row r="68" spans="1:58">
      <c r="A68" s="227" t="s">
        <v>362</v>
      </c>
      <c r="B68" s="282"/>
      <c r="C68" s="285"/>
      <c r="D68" s="287"/>
      <c r="E68" s="285"/>
      <c r="F68" s="64" t="s">
        <v>111</v>
      </c>
      <c r="G68" s="65"/>
      <c r="H68" s="38"/>
      <c r="I68" s="136"/>
      <c r="J68" s="136"/>
      <c r="K68" s="136"/>
      <c r="L68" s="136"/>
      <c r="M68" s="136"/>
      <c r="N68" s="136"/>
      <c r="O68" s="136"/>
      <c r="P68" s="136"/>
      <c r="Q68" s="38"/>
      <c r="R68" s="141">
        <v>574.69000000000005</v>
      </c>
      <c r="S68" s="141">
        <v>637.62</v>
      </c>
      <c r="T68" s="141">
        <v>617.11</v>
      </c>
      <c r="U68" s="141">
        <v>617.16</v>
      </c>
      <c r="V68" s="141">
        <v>598.49</v>
      </c>
      <c r="W68" s="141">
        <v>657.38</v>
      </c>
      <c r="X68" s="141">
        <v>711.75</v>
      </c>
      <c r="Y68" s="141">
        <v>1002.59</v>
      </c>
      <c r="Z68" s="141">
        <v>1700.88</v>
      </c>
      <c r="AA68" s="141">
        <v>2160.8000000000002</v>
      </c>
      <c r="AB68" s="141">
        <v>1683.4</v>
      </c>
      <c r="AC68" s="141">
        <v>1079.4000000000001</v>
      </c>
      <c r="AD68" s="141">
        <v>998.88</v>
      </c>
      <c r="AE68" s="141">
        <v>1035.99</v>
      </c>
      <c r="AF68" s="141">
        <f>IFERROR('3a DTC_Other'!AF68-'3a DTC_Other'!AF25+AF25,"-")</f>
        <v>943.66305730669069</v>
      </c>
      <c r="AG68" s="141">
        <f>IFERROR('3a DTC_Other'!AG68-'3a DTC_Other'!AG25+AG25,"-")</f>
        <v>880.41207856453639</v>
      </c>
      <c r="AH68" s="141">
        <f>IFERROR('3a DTC_Other'!AH68-'3a DTC_Other'!AH25+AH25,"-")</f>
        <v>946.00961315078166</v>
      </c>
      <c r="AI68" s="141">
        <f>IFERROR('3a DTC_Other'!AI68-'3a DTC_Other'!AI25+AI25,"-")</f>
        <v>956.48090897701218</v>
      </c>
      <c r="AJ68" s="141">
        <f>IFERROR('3a DTC_Other'!AJ68-'3a DTC_Other'!AJ25+AJ25,"-")</f>
        <v>995.15155028391871</v>
      </c>
      <c r="AK68" s="141">
        <f>IFERROR('3a DTC_Other'!AK68-'3a DTC_Other'!AK25+AK25,"-")</f>
        <v>948.69535796457467</v>
      </c>
      <c r="AL68" s="141">
        <f>IFERROR('3a DTC_Other'!AL68-'3a DTC_Other'!AL25+AL25,"-")</f>
        <v>971.92834228103982</v>
      </c>
      <c r="AM68" s="141">
        <f>IFERROR('3a DTC_Other'!AM68-'3a DTC_Other'!AM25+AM25,"-")</f>
        <v>908.02701365341852</v>
      </c>
      <c r="AN68" s="141">
        <f>IFERROR('3a DTC_Other'!AN68-'3a DTC_Other'!AN25+AN25,"-")</f>
        <v>841.45054511684316</v>
      </c>
      <c r="AO68" s="141" t="str">
        <f>IFERROR('3a DTC_Other'!AO68-'3a DTC_Other'!AO25+AO25,"-")</f>
        <v>-</v>
      </c>
      <c r="AP68" s="141" t="str">
        <f>IFERROR('3a DTC_Other'!AP68-'3a DTC_Other'!AP25+AP25,"-")</f>
        <v>-</v>
      </c>
      <c r="AQ68" s="141" t="str">
        <f>IFERROR('3a DTC_Other'!AQ68-'3a DTC_Other'!AQ25+AQ25,"-")</f>
        <v>-</v>
      </c>
      <c r="AR68" s="141" t="str">
        <f>IFERROR('3a DTC_Other'!AR68-'3a DTC_Other'!AR25+AR25,"-")</f>
        <v>-</v>
      </c>
      <c r="AS68" s="141" t="str">
        <f>IFERROR('3a DTC_Other'!AS68-'3a DTC_Other'!AS25+AS25,"-")</f>
        <v>-</v>
      </c>
      <c r="AT68" s="141" t="str">
        <f>IFERROR('3a DTC_Other'!AT68-'3a DTC_Other'!AT25+AT25,"-")</f>
        <v>-</v>
      </c>
      <c r="AU68" s="141" t="str">
        <f>IFERROR('3a DTC_Other'!AU68-'3a DTC_Other'!AU25+AU25,"-")</f>
        <v>-</v>
      </c>
      <c r="AV68" s="141" t="str">
        <f>IFERROR('3a DTC_Other'!AV68-'3a DTC_Other'!AV25+AV25,"-")</f>
        <v>-</v>
      </c>
      <c r="AW68" s="141" t="str">
        <f>IFERROR('3a DTC_Other'!AW68-'3a DTC_Other'!AW25+AW25,"-")</f>
        <v>-</v>
      </c>
      <c r="AX68" s="141" t="str">
        <f>IFERROR('3a DTC_Other'!AX68-'3a DTC_Other'!AX25+AX25,"-")</f>
        <v>-</v>
      </c>
      <c r="AY68" s="141" t="str">
        <f>IFERROR('3a DTC_Other'!AY68-'3a DTC_Other'!AY25+AY25,"-")</f>
        <v>-</v>
      </c>
      <c r="AZ68" s="141" t="str">
        <f>IFERROR('3a DTC_Other'!AZ68-'3a DTC_Other'!AZ25+AZ25,"-")</f>
        <v>-</v>
      </c>
      <c r="BA68" s="141" t="str">
        <f>IFERROR('3a DTC_Other'!BA68-'3a DTC_Other'!BA25+BA25,"-")</f>
        <v>-</v>
      </c>
      <c r="BB68" s="141" t="str">
        <f>IFERROR('3a DTC_Other'!BB68-'3a DTC_Other'!BB25+BB25,"-")</f>
        <v>-</v>
      </c>
      <c r="BC68" s="141" t="str">
        <f>IFERROR('3a DTC_Other'!BC68-'3a DTC_Other'!BC25+BC25,"-")</f>
        <v>-</v>
      </c>
      <c r="BD68" s="141" t="str">
        <f>IFERROR('3a DTC_Other'!BD68-'3a DTC_Other'!BD25+BD25,"-")</f>
        <v>-</v>
      </c>
      <c r="BE68" s="141" t="str">
        <f>IFERROR('3a DTC_Other'!BE68-'3a DTC_Other'!BE25+BE25,"-")</f>
        <v>-</v>
      </c>
      <c r="BF68" s="141" t="str">
        <f>IFERROR('3a DTC_Other'!BF68-'3a DTC_Other'!BF25+BF25,"-")</f>
        <v>-</v>
      </c>
    </row>
    <row r="69" spans="1:58" ht="14.65" customHeight="1">
      <c r="A69" s="227" t="s">
        <v>363</v>
      </c>
      <c r="B69" s="282"/>
      <c r="C69" s="284" t="s">
        <v>321</v>
      </c>
      <c r="D69" s="286" t="s">
        <v>96</v>
      </c>
      <c r="E69" s="284" t="s">
        <v>83</v>
      </c>
      <c r="F69" s="64" t="s">
        <v>98</v>
      </c>
      <c r="G69" s="133"/>
      <c r="H69" s="38"/>
      <c r="I69" s="136"/>
      <c r="J69" s="136"/>
      <c r="K69" s="136"/>
      <c r="L69" s="136"/>
      <c r="M69" s="136"/>
      <c r="N69" s="136"/>
      <c r="O69" s="136"/>
      <c r="P69" s="136"/>
      <c r="Q69" s="38"/>
      <c r="R69" s="141">
        <v>685.91</v>
      </c>
      <c r="S69" s="141">
        <v>769.94</v>
      </c>
      <c r="T69" s="141">
        <v>740.48</v>
      </c>
      <c r="U69" s="141">
        <v>730.75</v>
      </c>
      <c r="V69" s="141">
        <v>702.54</v>
      </c>
      <c r="W69" s="141">
        <v>763.61</v>
      </c>
      <c r="X69" s="141">
        <v>839.24</v>
      </c>
      <c r="Y69" s="141">
        <v>1203.78</v>
      </c>
      <c r="Z69" s="141">
        <v>2092.7800000000002</v>
      </c>
      <c r="AA69" s="141">
        <v>2808.88</v>
      </c>
      <c r="AB69" s="141">
        <v>2147.81</v>
      </c>
      <c r="AC69" s="141">
        <v>1319.81</v>
      </c>
      <c r="AD69" s="141">
        <v>1223.8499999999999</v>
      </c>
      <c r="AE69" s="141">
        <v>1276.58</v>
      </c>
      <c r="AF69" s="141">
        <f>IFERROR('3a DTC_Other'!AF69-'3a DTC_Other'!AF26+AF26,"-")</f>
        <v>1107.9549921092844</v>
      </c>
      <c r="AG69" s="141">
        <f>IFERROR('3a DTC_Other'!AG69-'3a DTC_Other'!AG26+AG26,"-")</f>
        <v>1020.6849340746118</v>
      </c>
      <c r="AH69" s="141">
        <f>IFERROR('3a DTC_Other'!AH69-'3a DTC_Other'!AH26+AH26,"-")</f>
        <v>1127.2621471169864</v>
      </c>
      <c r="AI69" s="141">
        <f>IFERROR('3a DTC_Other'!AI69-'3a DTC_Other'!AI26+AI26,"-")</f>
        <v>1146.0895446540503</v>
      </c>
      <c r="AJ69" s="141">
        <f>IFERROR('3a DTC_Other'!AJ69-'3a DTC_Other'!AJ26+AJ26,"-")</f>
        <v>1235.8914648071752</v>
      </c>
      <c r="AK69" s="141">
        <f>IFERROR('3a DTC_Other'!AK69-'3a DTC_Other'!AK26+AK26,"-")</f>
        <v>1178.4182685055632</v>
      </c>
      <c r="AL69" s="141">
        <f>IFERROR('3a DTC_Other'!AL69-'3a DTC_Other'!AL26+AL26,"-")</f>
        <v>1206.6892211841973</v>
      </c>
      <c r="AM69" s="141">
        <f>IFERROR('3a DTC_Other'!AM69-'3a DTC_Other'!AM26+AM26,"-")</f>
        <v>1181.1439270687238</v>
      </c>
      <c r="AN69" s="141">
        <f>IFERROR('3a DTC_Other'!AN69-'3a DTC_Other'!AN26+AN26,"-")</f>
        <v>1018.8639764070075</v>
      </c>
      <c r="AO69" s="141" t="str">
        <f>IFERROR('3a DTC_Other'!AO69-'3a DTC_Other'!AO26+AO26,"-")</f>
        <v>-</v>
      </c>
      <c r="AP69" s="141" t="str">
        <f>IFERROR('3a DTC_Other'!AP69-'3a DTC_Other'!AP26+AP26,"-")</f>
        <v>-</v>
      </c>
      <c r="AQ69" s="141" t="str">
        <f>IFERROR('3a DTC_Other'!AQ69-'3a DTC_Other'!AQ26+AQ26,"-")</f>
        <v>-</v>
      </c>
      <c r="AR69" s="141" t="str">
        <f>IFERROR('3a DTC_Other'!AR69-'3a DTC_Other'!AR26+AR26,"-")</f>
        <v>-</v>
      </c>
      <c r="AS69" s="141" t="str">
        <f>IFERROR('3a DTC_Other'!AS69-'3a DTC_Other'!AS26+AS26,"-")</f>
        <v>-</v>
      </c>
      <c r="AT69" s="141" t="str">
        <f>IFERROR('3a DTC_Other'!AT69-'3a DTC_Other'!AT26+AT26,"-")</f>
        <v>-</v>
      </c>
      <c r="AU69" s="141" t="str">
        <f>IFERROR('3a DTC_Other'!AU69-'3a DTC_Other'!AU26+AU26,"-")</f>
        <v>-</v>
      </c>
      <c r="AV69" s="141" t="str">
        <f>IFERROR('3a DTC_Other'!AV69-'3a DTC_Other'!AV26+AV26,"-")</f>
        <v>-</v>
      </c>
      <c r="AW69" s="141" t="str">
        <f>IFERROR('3a DTC_Other'!AW69-'3a DTC_Other'!AW26+AW26,"-")</f>
        <v>-</v>
      </c>
      <c r="AX69" s="141" t="str">
        <f>IFERROR('3a DTC_Other'!AX69-'3a DTC_Other'!AX26+AX26,"-")</f>
        <v>-</v>
      </c>
      <c r="AY69" s="141" t="str">
        <f>IFERROR('3a DTC_Other'!AY69-'3a DTC_Other'!AY26+AY26,"-")</f>
        <v>-</v>
      </c>
      <c r="AZ69" s="141" t="str">
        <f>IFERROR('3a DTC_Other'!AZ69-'3a DTC_Other'!AZ26+AZ26,"-")</f>
        <v>-</v>
      </c>
      <c r="BA69" s="141" t="str">
        <f>IFERROR('3a DTC_Other'!BA69-'3a DTC_Other'!BA26+BA26,"-")</f>
        <v>-</v>
      </c>
      <c r="BB69" s="141" t="str">
        <f>IFERROR('3a DTC_Other'!BB69-'3a DTC_Other'!BB26+BB26,"-")</f>
        <v>-</v>
      </c>
      <c r="BC69" s="141" t="str">
        <f>IFERROR('3a DTC_Other'!BC69-'3a DTC_Other'!BC26+BC26,"-")</f>
        <v>-</v>
      </c>
      <c r="BD69" s="141" t="str">
        <f>IFERROR('3a DTC_Other'!BD69-'3a DTC_Other'!BD26+BD26,"-")</f>
        <v>-</v>
      </c>
      <c r="BE69" s="141" t="str">
        <f>IFERROR('3a DTC_Other'!BE69-'3a DTC_Other'!BE26+BE26,"-")</f>
        <v>-</v>
      </c>
      <c r="BF69" s="141" t="str">
        <f>IFERROR('3a DTC_Other'!BF69-'3a DTC_Other'!BF26+BF26,"-")</f>
        <v>-</v>
      </c>
    </row>
    <row r="70" spans="1:58">
      <c r="A70" s="227" t="s">
        <v>364</v>
      </c>
      <c r="B70" s="282"/>
      <c r="C70" s="285"/>
      <c r="D70" s="287"/>
      <c r="E70" s="285"/>
      <c r="F70" s="64" t="s">
        <v>99</v>
      </c>
      <c r="G70" s="65"/>
      <c r="H70" s="38"/>
      <c r="I70" s="136"/>
      <c r="J70" s="136"/>
      <c r="K70" s="136"/>
      <c r="L70" s="136"/>
      <c r="M70" s="136"/>
      <c r="N70" s="136"/>
      <c r="O70" s="136"/>
      <c r="P70" s="136"/>
      <c r="Q70" s="38"/>
      <c r="R70" s="141">
        <v>686.82</v>
      </c>
      <c r="S70" s="141">
        <v>765.34</v>
      </c>
      <c r="T70" s="141">
        <v>736.71</v>
      </c>
      <c r="U70" s="141">
        <v>739.28</v>
      </c>
      <c r="V70" s="141">
        <v>711.75</v>
      </c>
      <c r="W70" s="141">
        <v>779.19</v>
      </c>
      <c r="X70" s="141">
        <v>853.4</v>
      </c>
      <c r="Y70" s="141">
        <v>1195.81</v>
      </c>
      <c r="Z70" s="141">
        <v>2072.7399999999998</v>
      </c>
      <c r="AA70" s="141">
        <v>2778.86</v>
      </c>
      <c r="AB70" s="141">
        <v>2140.59</v>
      </c>
      <c r="AC70" s="141">
        <v>1318.79</v>
      </c>
      <c r="AD70" s="141">
        <v>1222.7</v>
      </c>
      <c r="AE70" s="141">
        <v>1275.3699999999999</v>
      </c>
      <c r="AF70" s="141">
        <f>IFERROR('3a DTC_Other'!AF70-'3a DTC_Other'!AF27+AF27,"-")</f>
        <v>1134.8282060558395</v>
      </c>
      <c r="AG70" s="141">
        <f>IFERROR('3a DTC_Other'!AG70-'3a DTC_Other'!AG27+AG27,"-")</f>
        <v>1047.8386043665776</v>
      </c>
      <c r="AH70" s="141">
        <f>IFERROR('3a DTC_Other'!AH70-'3a DTC_Other'!AH27+AH27,"-")</f>
        <v>1134.3420071669113</v>
      </c>
      <c r="AI70" s="141">
        <f>IFERROR('3a DTC_Other'!AI70-'3a DTC_Other'!AI27+AI27,"-")</f>
        <v>1152.5065706043995</v>
      </c>
      <c r="AJ70" s="141">
        <f>IFERROR('3a DTC_Other'!AJ70-'3a DTC_Other'!AJ27+AJ27,"-")</f>
        <v>1210.1013054836942</v>
      </c>
      <c r="AK70" s="141">
        <f>IFERROR('3a DTC_Other'!AK70-'3a DTC_Other'!AK27+AK27,"-")</f>
        <v>1153.3420955507891</v>
      </c>
      <c r="AL70" s="141">
        <f>IFERROR('3a DTC_Other'!AL70-'3a DTC_Other'!AL27+AL27,"-")</f>
        <v>1181.8464598208193</v>
      </c>
      <c r="AM70" s="141">
        <f>IFERROR('3a DTC_Other'!AM70-'3a DTC_Other'!AM27+AM27,"-")</f>
        <v>1159.7591369315712</v>
      </c>
      <c r="AN70" s="141">
        <f>IFERROR('3a DTC_Other'!AN70-'3a DTC_Other'!AN27+AN27,"-")</f>
        <v>1049.261903380399</v>
      </c>
      <c r="AO70" s="141" t="str">
        <f>IFERROR('3a DTC_Other'!AO70-'3a DTC_Other'!AO27+AO27,"-")</f>
        <v>-</v>
      </c>
      <c r="AP70" s="141" t="str">
        <f>IFERROR('3a DTC_Other'!AP70-'3a DTC_Other'!AP27+AP27,"-")</f>
        <v>-</v>
      </c>
      <c r="AQ70" s="141" t="str">
        <f>IFERROR('3a DTC_Other'!AQ70-'3a DTC_Other'!AQ27+AQ27,"-")</f>
        <v>-</v>
      </c>
      <c r="AR70" s="141" t="str">
        <f>IFERROR('3a DTC_Other'!AR70-'3a DTC_Other'!AR27+AR27,"-")</f>
        <v>-</v>
      </c>
      <c r="AS70" s="141" t="str">
        <f>IFERROR('3a DTC_Other'!AS70-'3a DTC_Other'!AS27+AS27,"-")</f>
        <v>-</v>
      </c>
      <c r="AT70" s="141" t="str">
        <f>IFERROR('3a DTC_Other'!AT70-'3a DTC_Other'!AT27+AT27,"-")</f>
        <v>-</v>
      </c>
      <c r="AU70" s="141" t="str">
        <f>IFERROR('3a DTC_Other'!AU70-'3a DTC_Other'!AU27+AU27,"-")</f>
        <v>-</v>
      </c>
      <c r="AV70" s="141" t="str">
        <f>IFERROR('3a DTC_Other'!AV70-'3a DTC_Other'!AV27+AV27,"-")</f>
        <v>-</v>
      </c>
      <c r="AW70" s="141" t="str">
        <f>IFERROR('3a DTC_Other'!AW70-'3a DTC_Other'!AW27+AW27,"-")</f>
        <v>-</v>
      </c>
      <c r="AX70" s="141" t="str">
        <f>IFERROR('3a DTC_Other'!AX70-'3a DTC_Other'!AX27+AX27,"-")</f>
        <v>-</v>
      </c>
      <c r="AY70" s="141" t="str">
        <f>IFERROR('3a DTC_Other'!AY70-'3a DTC_Other'!AY27+AY27,"-")</f>
        <v>-</v>
      </c>
      <c r="AZ70" s="141" t="str">
        <f>IFERROR('3a DTC_Other'!AZ70-'3a DTC_Other'!AZ27+AZ27,"-")</f>
        <v>-</v>
      </c>
      <c r="BA70" s="141" t="str">
        <f>IFERROR('3a DTC_Other'!BA70-'3a DTC_Other'!BA27+BA27,"-")</f>
        <v>-</v>
      </c>
      <c r="BB70" s="141" t="str">
        <f>IFERROR('3a DTC_Other'!BB70-'3a DTC_Other'!BB27+BB27,"-")</f>
        <v>-</v>
      </c>
      <c r="BC70" s="141" t="str">
        <f>IFERROR('3a DTC_Other'!BC70-'3a DTC_Other'!BC27+BC27,"-")</f>
        <v>-</v>
      </c>
      <c r="BD70" s="141" t="str">
        <f>IFERROR('3a DTC_Other'!BD70-'3a DTC_Other'!BD27+BD27,"-")</f>
        <v>-</v>
      </c>
      <c r="BE70" s="141" t="str">
        <f>IFERROR('3a DTC_Other'!BE70-'3a DTC_Other'!BE27+BE27,"-")</f>
        <v>-</v>
      </c>
      <c r="BF70" s="141" t="str">
        <f>IFERROR('3a DTC_Other'!BF70-'3a DTC_Other'!BF27+BF27,"-")</f>
        <v>-</v>
      </c>
    </row>
    <row r="71" spans="1:58">
      <c r="A71" s="227" t="s">
        <v>365</v>
      </c>
      <c r="B71" s="282"/>
      <c r="C71" s="285"/>
      <c r="D71" s="287"/>
      <c r="E71" s="285"/>
      <c r="F71" s="64" t="s">
        <v>100</v>
      </c>
      <c r="G71" s="65"/>
      <c r="H71" s="38"/>
      <c r="I71" s="136"/>
      <c r="J71" s="136"/>
      <c r="K71" s="136"/>
      <c r="L71" s="136"/>
      <c r="M71" s="136"/>
      <c r="N71" s="136"/>
      <c r="O71" s="136"/>
      <c r="P71" s="136"/>
      <c r="Q71" s="38"/>
      <c r="R71" s="141">
        <v>684.36</v>
      </c>
      <c r="S71" s="141">
        <v>763.04</v>
      </c>
      <c r="T71" s="141">
        <v>733.73</v>
      </c>
      <c r="U71" s="141">
        <v>738.18</v>
      </c>
      <c r="V71" s="141">
        <v>709.74</v>
      </c>
      <c r="W71" s="141">
        <v>775.05</v>
      </c>
      <c r="X71" s="141">
        <v>851.34</v>
      </c>
      <c r="Y71" s="141">
        <v>1205.19</v>
      </c>
      <c r="Z71" s="141">
        <v>2100.71</v>
      </c>
      <c r="AA71" s="141">
        <v>2821.84</v>
      </c>
      <c r="AB71" s="141">
        <v>2155.52</v>
      </c>
      <c r="AC71" s="141">
        <v>1315.84</v>
      </c>
      <c r="AD71" s="141">
        <v>1218.1500000000001</v>
      </c>
      <c r="AE71" s="141">
        <v>1272.29</v>
      </c>
      <c r="AF71" s="141">
        <f>IFERROR('3a DTC_Other'!AF71-'3a DTC_Other'!AF28+AF28,"-")</f>
        <v>1124.5334440055283</v>
      </c>
      <c r="AG71" s="141">
        <f>IFERROR('3a DTC_Other'!AG71-'3a DTC_Other'!AG28+AG28,"-")</f>
        <v>1035.1710757285923</v>
      </c>
      <c r="AH71" s="141">
        <f>IFERROR('3a DTC_Other'!AH71-'3a DTC_Other'!AH28+AH28,"-")</f>
        <v>1135.4653865060955</v>
      </c>
      <c r="AI71" s="141">
        <f>IFERROR('3a DTC_Other'!AI71-'3a DTC_Other'!AI28+AI28,"-")</f>
        <v>1154.6926044702686</v>
      </c>
      <c r="AJ71" s="141">
        <f>IFERROR('3a DTC_Other'!AJ71-'3a DTC_Other'!AJ28+AJ28,"-")</f>
        <v>1206.8430349738439</v>
      </c>
      <c r="AK71" s="141">
        <f>IFERROR('3a DTC_Other'!AK71-'3a DTC_Other'!AK28+AK28,"-")</f>
        <v>1147.6719180152797</v>
      </c>
      <c r="AL71" s="141">
        <f>IFERROR('3a DTC_Other'!AL71-'3a DTC_Other'!AL28+AL28,"-")</f>
        <v>1177.2641210235668</v>
      </c>
      <c r="AM71" s="141">
        <f>IFERROR('3a DTC_Other'!AM71-'3a DTC_Other'!AM28+AM28,"-")</f>
        <v>1156.3665880782596</v>
      </c>
      <c r="AN71" s="141">
        <f>IFERROR('3a DTC_Other'!AN71-'3a DTC_Other'!AN28+AN28,"-")</f>
        <v>1054.242420185727</v>
      </c>
      <c r="AO71" s="141" t="str">
        <f>IFERROR('3a DTC_Other'!AO71-'3a DTC_Other'!AO28+AO28,"-")</f>
        <v>-</v>
      </c>
      <c r="AP71" s="141" t="str">
        <f>IFERROR('3a DTC_Other'!AP71-'3a DTC_Other'!AP28+AP28,"-")</f>
        <v>-</v>
      </c>
      <c r="AQ71" s="141" t="str">
        <f>IFERROR('3a DTC_Other'!AQ71-'3a DTC_Other'!AQ28+AQ28,"-")</f>
        <v>-</v>
      </c>
      <c r="AR71" s="141" t="str">
        <f>IFERROR('3a DTC_Other'!AR71-'3a DTC_Other'!AR28+AR28,"-")</f>
        <v>-</v>
      </c>
      <c r="AS71" s="141" t="str">
        <f>IFERROR('3a DTC_Other'!AS71-'3a DTC_Other'!AS28+AS28,"-")</f>
        <v>-</v>
      </c>
      <c r="AT71" s="141" t="str">
        <f>IFERROR('3a DTC_Other'!AT71-'3a DTC_Other'!AT28+AT28,"-")</f>
        <v>-</v>
      </c>
      <c r="AU71" s="141" t="str">
        <f>IFERROR('3a DTC_Other'!AU71-'3a DTC_Other'!AU28+AU28,"-")</f>
        <v>-</v>
      </c>
      <c r="AV71" s="141" t="str">
        <f>IFERROR('3a DTC_Other'!AV71-'3a DTC_Other'!AV28+AV28,"-")</f>
        <v>-</v>
      </c>
      <c r="AW71" s="141" t="str">
        <f>IFERROR('3a DTC_Other'!AW71-'3a DTC_Other'!AW28+AW28,"-")</f>
        <v>-</v>
      </c>
      <c r="AX71" s="141" t="str">
        <f>IFERROR('3a DTC_Other'!AX71-'3a DTC_Other'!AX28+AX28,"-")</f>
        <v>-</v>
      </c>
      <c r="AY71" s="141" t="str">
        <f>IFERROR('3a DTC_Other'!AY71-'3a DTC_Other'!AY28+AY28,"-")</f>
        <v>-</v>
      </c>
      <c r="AZ71" s="141" t="str">
        <f>IFERROR('3a DTC_Other'!AZ71-'3a DTC_Other'!AZ28+AZ28,"-")</f>
        <v>-</v>
      </c>
      <c r="BA71" s="141" t="str">
        <f>IFERROR('3a DTC_Other'!BA71-'3a DTC_Other'!BA28+BA28,"-")</f>
        <v>-</v>
      </c>
      <c r="BB71" s="141" t="str">
        <f>IFERROR('3a DTC_Other'!BB71-'3a DTC_Other'!BB28+BB28,"-")</f>
        <v>-</v>
      </c>
      <c r="BC71" s="141" t="str">
        <f>IFERROR('3a DTC_Other'!BC71-'3a DTC_Other'!BC28+BC28,"-")</f>
        <v>-</v>
      </c>
      <c r="BD71" s="141" t="str">
        <f>IFERROR('3a DTC_Other'!BD71-'3a DTC_Other'!BD28+BD28,"-")</f>
        <v>-</v>
      </c>
      <c r="BE71" s="141" t="str">
        <f>IFERROR('3a DTC_Other'!BE71-'3a DTC_Other'!BE28+BE28,"-")</f>
        <v>-</v>
      </c>
      <c r="BF71" s="141" t="str">
        <f>IFERROR('3a DTC_Other'!BF71-'3a DTC_Other'!BF28+BF28,"-")</f>
        <v>-</v>
      </c>
    </row>
    <row r="72" spans="1:58">
      <c r="A72" s="227" t="s">
        <v>366</v>
      </c>
      <c r="B72" s="282"/>
      <c r="C72" s="285"/>
      <c r="D72" s="287"/>
      <c r="E72" s="285"/>
      <c r="F72" s="64" t="s">
        <v>101</v>
      </c>
      <c r="G72" s="65"/>
      <c r="H72" s="38"/>
      <c r="I72" s="136"/>
      <c r="J72" s="136"/>
      <c r="K72" s="136"/>
      <c r="L72" s="136"/>
      <c r="M72" s="136"/>
      <c r="N72" s="136"/>
      <c r="O72" s="136"/>
      <c r="P72" s="136"/>
      <c r="Q72" s="38"/>
      <c r="R72" s="141">
        <v>728.57</v>
      </c>
      <c r="S72" s="141">
        <v>798.61</v>
      </c>
      <c r="T72" s="141">
        <v>768.8</v>
      </c>
      <c r="U72" s="141">
        <v>776.02</v>
      </c>
      <c r="V72" s="141">
        <v>751.75</v>
      </c>
      <c r="W72" s="141">
        <v>808.28</v>
      </c>
      <c r="X72" s="141">
        <v>885.3</v>
      </c>
      <c r="Y72" s="141">
        <v>1233.54</v>
      </c>
      <c r="Z72" s="141">
        <v>2111.2800000000002</v>
      </c>
      <c r="AA72" s="141">
        <v>2821.14</v>
      </c>
      <c r="AB72" s="141">
        <v>2172.61</v>
      </c>
      <c r="AC72" s="141">
        <v>1351.6</v>
      </c>
      <c r="AD72" s="141">
        <v>1255.73</v>
      </c>
      <c r="AE72" s="141">
        <v>1307.93</v>
      </c>
      <c r="AF72" s="141">
        <f>IFERROR('3a DTC_Other'!AF72-'3a DTC_Other'!AF29+AF29,"-")</f>
        <v>1162.3163071191507</v>
      </c>
      <c r="AG72" s="141">
        <f>IFERROR('3a DTC_Other'!AG72-'3a DTC_Other'!AG29+AG29,"-")</f>
        <v>1075.7689108437403</v>
      </c>
      <c r="AH72" s="141">
        <f>IFERROR('3a DTC_Other'!AH72-'3a DTC_Other'!AH29+AH29,"-")</f>
        <v>1167.371547906776</v>
      </c>
      <c r="AI72" s="141">
        <f>IFERROR('3a DTC_Other'!AI72-'3a DTC_Other'!AI29+AI29,"-")</f>
        <v>1185.6073194493245</v>
      </c>
      <c r="AJ72" s="141">
        <f>IFERROR('3a DTC_Other'!AJ72-'3a DTC_Other'!AJ29+AJ29,"-")</f>
        <v>1240.4493143007085</v>
      </c>
      <c r="AK72" s="141">
        <f>IFERROR('3a DTC_Other'!AK72-'3a DTC_Other'!AK29+AK29,"-")</f>
        <v>1189.0529405264733</v>
      </c>
      <c r="AL72" s="141">
        <f>IFERROR('3a DTC_Other'!AL72-'3a DTC_Other'!AL29+AL29,"-")</f>
        <v>1248.6263917779556</v>
      </c>
      <c r="AM72" s="141">
        <f>IFERROR('3a DTC_Other'!AM72-'3a DTC_Other'!AM29+AM29,"-")</f>
        <v>1221.8800737877723</v>
      </c>
      <c r="AN72" s="141">
        <f>IFERROR('3a DTC_Other'!AN72-'3a DTC_Other'!AN29+AN29,"-")</f>
        <v>1071.5503995019706</v>
      </c>
      <c r="AO72" s="141" t="str">
        <f>IFERROR('3a DTC_Other'!AO72-'3a DTC_Other'!AO29+AO29,"-")</f>
        <v>-</v>
      </c>
      <c r="AP72" s="141" t="str">
        <f>IFERROR('3a DTC_Other'!AP72-'3a DTC_Other'!AP29+AP29,"-")</f>
        <v>-</v>
      </c>
      <c r="AQ72" s="141" t="str">
        <f>IFERROR('3a DTC_Other'!AQ72-'3a DTC_Other'!AQ29+AQ29,"-")</f>
        <v>-</v>
      </c>
      <c r="AR72" s="141" t="str">
        <f>IFERROR('3a DTC_Other'!AR72-'3a DTC_Other'!AR29+AR29,"-")</f>
        <v>-</v>
      </c>
      <c r="AS72" s="141" t="str">
        <f>IFERROR('3a DTC_Other'!AS72-'3a DTC_Other'!AS29+AS29,"-")</f>
        <v>-</v>
      </c>
      <c r="AT72" s="141" t="str">
        <f>IFERROR('3a DTC_Other'!AT72-'3a DTC_Other'!AT29+AT29,"-")</f>
        <v>-</v>
      </c>
      <c r="AU72" s="141" t="str">
        <f>IFERROR('3a DTC_Other'!AU72-'3a DTC_Other'!AU29+AU29,"-")</f>
        <v>-</v>
      </c>
      <c r="AV72" s="141" t="str">
        <f>IFERROR('3a DTC_Other'!AV72-'3a DTC_Other'!AV29+AV29,"-")</f>
        <v>-</v>
      </c>
      <c r="AW72" s="141" t="str">
        <f>IFERROR('3a DTC_Other'!AW72-'3a DTC_Other'!AW29+AW29,"-")</f>
        <v>-</v>
      </c>
      <c r="AX72" s="141" t="str">
        <f>IFERROR('3a DTC_Other'!AX72-'3a DTC_Other'!AX29+AX29,"-")</f>
        <v>-</v>
      </c>
      <c r="AY72" s="141" t="str">
        <f>IFERROR('3a DTC_Other'!AY72-'3a DTC_Other'!AY29+AY29,"-")</f>
        <v>-</v>
      </c>
      <c r="AZ72" s="141" t="str">
        <f>IFERROR('3a DTC_Other'!AZ72-'3a DTC_Other'!AZ29+AZ29,"-")</f>
        <v>-</v>
      </c>
      <c r="BA72" s="141" t="str">
        <f>IFERROR('3a DTC_Other'!BA72-'3a DTC_Other'!BA29+BA29,"-")</f>
        <v>-</v>
      </c>
      <c r="BB72" s="141" t="str">
        <f>IFERROR('3a DTC_Other'!BB72-'3a DTC_Other'!BB29+BB29,"-")</f>
        <v>-</v>
      </c>
      <c r="BC72" s="141" t="str">
        <f>IFERROR('3a DTC_Other'!BC72-'3a DTC_Other'!BC29+BC29,"-")</f>
        <v>-</v>
      </c>
      <c r="BD72" s="141" t="str">
        <f>IFERROR('3a DTC_Other'!BD72-'3a DTC_Other'!BD29+BD29,"-")</f>
        <v>-</v>
      </c>
      <c r="BE72" s="141" t="str">
        <f>IFERROR('3a DTC_Other'!BE72-'3a DTC_Other'!BE29+BE29,"-")</f>
        <v>-</v>
      </c>
      <c r="BF72" s="141" t="str">
        <f>IFERROR('3a DTC_Other'!BF72-'3a DTC_Other'!BF29+BF29,"-")</f>
        <v>-</v>
      </c>
    </row>
    <row r="73" spans="1:58">
      <c r="A73" s="227" t="s">
        <v>367</v>
      </c>
      <c r="B73" s="282"/>
      <c r="C73" s="285"/>
      <c r="D73" s="287"/>
      <c r="E73" s="285"/>
      <c r="F73" s="64" t="s">
        <v>102</v>
      </c>
      <c r="G73" s="65"/>
      <c r="H73" s="38"/>
      <c r="I73" s="136"/>
      <c r="J73" s="136"/>
      <c r="K73" s="136"/>
      <c r="L73" s="136"/>
      <c r="M73" s="136"/>
      <c r="N73" s="136"/>
      <c r="O73" s="136"/>
      <c r="P73" s="136"/>
      <c r="Q73" s="38"/>
      <c r="R73" s="141">
        <v>687.83</v>
      </c>
      <c r="S73" s="141">
        <v>766.49</v>
      </c>
      <c r="T73" s="141">
        <v>738.73</v>
      </c>
      <c r="U73" s="141">
        <v>730</v>
      </c>
      <c r="V73" s="141">
        <v>702.55</v>
      </c>
      <c r="W73" s="141">
        <v>779.02</v>
      </c>
      <c r="X73" s="141">
        <v>855.46</v>
      </c>
      <c r="Y73" s="141">
        <v>1222.3499999999999</v>
      </c>
      <c r="Z73" s="141">
        <v>2123.9699999999998</v>
      </c>
      <c r="AA73" s="141">
        <v>2849.93</v>
      </c>
      <c r="AB73" s="141">
        <v>2174.23</v>
      </c>
      <c r="AC73" s="141">
        <v>1328.18</v>
      </c>
      <c r="AD73" s="141">
        <v>1230.2</v>
      </c>
      <c r="AE73" s="141">
        <v>1284.9000000000001</v>
      </c>
      <c r="AF73" s="141">
        <f>IFERROR('3a DTC_Other'!AF73-'3a DTC_Other'!AF30+AF30,"-")</f>
        <v>1154.6023868997695</v>
      </c>
      <c r="AG73" s="141">
        <f>IFERROR('3a DTC_Other'!AG73-'3a DTC_Other'!AG30+AG30,"-")</f>
        <v>1064.1552394458936</v>
      </c>
      <c r="AH73" s="141">
        <f>IFERROR('3a DTC_Other'!AH73-'3a DTC_Other'!AH30+AH30,"-")</f>
        <v>1160.1078438698585</v>
      </c>
      <c r="AI73" s="141">
        <f>IFERROR('3a DTC_Other'!AI73-'3a DTC_Other'!AI30+AI30,"-")</f>
        <v>1179.6572605367046</v>
      </c>
      <c r="AJ73" s="141">
        <f>IFERROR('3a DTC_Other'!AJ73-'3a DTC_Other'!AJ30+AJ30,"-")</f>
        <v>1195.4509984997883</v>
      </c>
      <c r="AK73" s="141">
        <f>IFERROR('3a DTC_Other'!AK73-'3a DTC_Other'!AK30+AK30,"-")</f>
        <v>1136.7212177513577</v>
      </c>
      <c r="AL73" s="141">
        <f>IFERROR('3a DTC_Other'!AL73-'3a DTC_Other'!AL30+AL30,"-")</f>
        <v>1169.1072248251899</v>
      </c>
      <c r="AM73" s="141">
        <f>IFERROR('3a DTC_Other'!AM73-'3a DTC_Other'!AM30+AM30,"-")</f>
        <v>1145.4062416674619</v>
      </c>
      <c r="AN73" s="141">
        <f>IFERROR('3a DTC_Other'!AN73-'3a DTC_Other'!AN30+AN30,"-")</f>
        <v>1040.4194438260745</v>
      </c>
      <c r="AO73" s="141" t="str">
        <f>IFERROR('3a DTC_Other'!AO73-'3a DTC_Other'!AO30+AO30,"-")</f>
        <v>-</v>
      </c>
      <c r="AP73" s="141" t="str">
        <f>IFERROR('3a DTC_Other'!AP73-'3a DTC_Other'!AP30+AP30,"-")</f>
        <v>-</v>
      </c>
      <c r="AQ73" s="141" t="str">
        <f>IFERROR('3a DTC_Other'!AQ73-'3a DTC_Other'!AQ30+AQ30,"-")</f>
        <v>-</v>
      </c>
      <c r="AR73" s="141" t="str">
        <f>IFERROR('3a DTC_Other'!AR73-'3a DTC_Other'!AR30+AR30,"-")</f>
        <v>-</v>
      </c>
      <c r="AS73" s="141" t="str">
        <f>IFERROR('3a DTC_Other'!AS73-'3a DTC_Other'!AS30+AS30,"-")</f>
        <v>-</v>
      </c>
      <c r="AT73" s="141" t="str">
        <f>IFERROR('3a DTC_Other'!AT73-'3a DTC_Other'!AT30+AT30,"-")</f>
        <v>-</v>
      </c>
      <c r="AU73" s="141" t="str">
        <f>IFERROR('3a DTC_Other'!AU73-'3a DTC_Other'!AU30+AU30,"-")</f>
        <v>-</v>
      </c>
      <c r="AV73" s="141" t="str">
        <f>IFERROR('3a DTC_Other'!AV73-'3a DTC_Other'!AV30+AV30,"-")</f>
        <v>-</v>
      </c>
      <c r="AW73" s="141" t="str">
        <f>IFERROR('3a DTC_Other'!AW73-'3a DTC_Other'!AW30+AW30,"-")</f>
        <v>-</v>
      </c>
      <c r="AX73" s="141" t="str">
        <f>IFERROR('3a DTC_Other'!AX73-'3a DTC_Other'!AX30+AX30,"-")</f>
        <v>-</v>
      </c>
      <c r="AY73" s="141" t="str">
        <f>IFERROR('3a DTC_Other'!AY73-'3a DTC_Other'!AY30+AY30,"-")</f>
        <v>-</v>
      </c>
      <c r="AZ73" s="141" t="str">
        <f>IFERROR('3a DTC_Other'!AZ73-'3a DTC_Other'!AZ30+AZ30,"-")</f>
        <v>-</v>
      </c>
      <c r="BA73" s="141" t="str">
        <f>IFERROR('3a DTC_Other'!BA73-'3a DTC_Other'!BA30+BA30,"-")</f>
        <v>-</v>
      </c>
      <c r="BB73" s="141" t="str">
        <f>IFERROR('3a DTC_Other'!BB73-'3a DTC_Other'!BB30+BB30,"-")</f>
        <v>-</v>
      </c>
      <c r="BC73" s="141" t="str">
        <f>IFERROR('3a DTC_Other'!BC73-'3a DTC_Other'!BC30+BC30,"-")</f>
        <v>-</v>
      </c>
      <c r="BD73" s="141" t="str">
        <f>IFERROR('3a DTC_Other'!BD73-'3a DTC_Other'!BD30+BD30,"-")</f>
        <v>-</v>
      </c>
      <c r="BE73" s="141" t="str">
        <f>IFERROR('3a DTC_Other'!BE73-'3a DTC_Other'!BE30+BE30,"-")</f>
        <v>-</v>
      </c>
      <c r="BF73" s="141" t="str">
        <f>IFERROR('3a DTC_Other'!BF73-'3a DTC_Other'!BF30+BF30,"-")</f>
        <v>-</v>
      </c>
    </row>
    <row r="74" spans="1:58">
      <c r="A74" s="227" t="s">
        <v>368</v>
      </c>
      <c r="B74" s="282"/>
      <c r="C74" s="285"/>
      <c r="D74" s="287"/>
      <c r="E74" s="285"/>
      <c r="F74" s="64" t="s">
        <v>103</v>
      </c>
      <c r="G74" s="65"/>
      <c r="H74" s="38"/>
      <c r="I74" s="136"/>
      <c r="J74" s="136"/>
      <c r="K74" s="136"/>
      <c r="L74" s="136"/>
      <c r="M74" s="136"/>
      <c r="N74" s="136"/>
      <c r="O74" s="136"/>
      <c r="P74" s="136"/>
      <c r="Q74" s="38"/>
      <c r="R74" s="141">
        <v>694.16</v>
      </c>
      <c r="S74" s="141">
        <v>773.81</v>
      </c>
      <c r="T74" s="141">
        <v>744.79</v>
      </c>
      <c r="U74" s="141">
        <v>745.5</v>
      </c>
      <c r="V74" s="141">
        <v>717.63</v>
      </c>
      <c r="W74" s="141">
        <v>778.05</v>
      </c>
      <c r="X74" s="141">
        <v>854.13</v>
      </c>
      <c r="Y74" s="141">
        <v>1223.8699999999999</v>
      </c>
      <c r="Z74" s="141">
        <v>2128.48</v>
      </c>
      <c r="AA74" s="141">
        <v>2856.93</v>
      </c>
      <c r="AB74" s="141">
        <v>2191.88</v>
      </c>
      <c r="AC74" s="141">
        <v>1347.21</v>
      </c>
      <c r="AD74" s="141">
        <v>1249.2</v>
      </c>
      <c r="AE74" s="141">
        <v>1303.46</v>
      </c>
      <c r="AF74" s="141">
        <f>IFERROR('3a DTC_Other'!AF74-'3a DTC_Other'!AF31+AF31,"-")</f>
        <v>1132.9087731149011</v>
      </c>
      <c r="AG74" s="141">
        <f>IFERROR('3a DTC_Other'!AG74-'3a DTC_Other'!AG31+AG31,"-")</f>
        <v>1043.0949207447159</v>
      </c>
      <c r="AH74" s="141">
        <f>IFERROR('3a DTC_Other'!AH74-'3a DTC_Other'!AH31+AH31,"-")</f>
        <v>1138.0101576182137</v>
      </c>
      <c r="AI74" s="141">
        <f>IFERROR('3a DTC_Other'!AI74-'3a DTC_Other'!AI31+AI31,"-")</f>
        <v>1157.1065457592749</v>
      </c>
      <c r="AJ74" s="141">
        <f>IFERROR('3a DTC_Other'!AJ74-'3a DTC_Other'!AJ31+AJ31,"-")</f>
        <v>1182.3347019066543</v>
      </c>
      <c r="AK74" s="141">
        <f>IFERROR('3a DTC_Other'!AK74-'3a DTC_Other'!AK31+AK31,"-")</f>
        <v>1127.3894599857331</v>
      </c>
      <c r="AL74" s="141">
        <f>IFERROR('3a DTC_Other'!AL74-'3a DTC_Other'!AL31+AL31,"-")</f>
        <v>1189.2269498901128</v>
      </c>
      <c r="AM74" s="141">
        <f>IFERROR('3a DTC_Other'!AM74-'3a DTC_Other'!AM31+AM31,"-")</f>
        <v>1166.6966297105405</v>
      </c>
      <c r="AN74" s="141">
        <f>IFERROR('3a DTC_Other'!AN74-'3a DTC_Other'!AN31+AN31,"-")</f>
        <v>1072.9006195776005</v>
      </c>
      <c r="AO74" s="141" t="str">
        <f>IFERROR('3a DTC_Other'!AO74-'3a DTC_Other'!AO31+AO31,"-")</f>
        <v>-</v>
      </c>
      <c r="AP74" s="141" t="str">
        <f>IFERROR('3a DTC_Other'!AP74-'3a DTC_Other'!AP31+AP31,"-")</f>
        <v>-</v>
      </c>
      <c r="AQ74" s="141" t="str">
        <f>IFERROR('3a DTC_Other'!AQ74-'3a DTC_Other'!AQ31+AQ31,"-")</f>
        <v>-</v>
      </c>
      <c r="AR74" s="141" t="str">
        <f>IFERROR('3a DTC_Other'!AR74-'3a DTC_Other'!AR31+AR31,"-")</f>
        <v>-</v>
      </c>
      <c r="AS74" s="141" t="str">
        <f>IFERROR('3a DTC_Other'!AS74-'3a DTC_Other'!AS31+AS31,"-")</f>
        <v>-</v>
      </c>
      <c r="AT74" s="141" t="str">
        <f>IFERROR('3a DTC_Other'!AT74-'3a DTC_Other'!AT31+AT31,"-")</f>
        <v>-</v>
      </c>
      <c r="AU74" s="141" t="str">
        <f>IFERROR('3a DTC_Other'!AU74-'3a DTC_Other'!AU31+AU31,"-")</f>
        <v>-</v>
      </c>
      <c r="AV74" s="141" t="str">
        <f>IFERROR('3a DTC_Other'!AV74-'3a DTC_Other'!AV31+AV31,"-")</f>
        <v>-</v>
      </c>
      <c r="AW74" s="141" t="str">
        <f>IFERROR('3a DTC_Other'!AW74-'3a DTC_Other'!AW31+AW31,"-")</f>
        <v>-</v>
      </c>
      <c r="AX74" s="141" t="str">
        <f>IFERROR('3a DTC_Other'!AX74-'3a DTC_Other'!AX31+AX31,"-")</f>
        <v>-</v>
      </c>
      <c r="AY74" s="141" t="str">
        <f>IFERROR('3a DTC_Other'!AY74-'3a DTC_Other'!AY31+AY31,"-")</f>
        <v>-</v>
      </c>
      <c r="AZ74" s="141" t="str">
        <f>IFERROR('3a DTC_Other'!AZ74-'3a DTC_Other'!AZ31+AZ31,"-")</f>
        <v>-</v>
      </c>
      <c r="BA74" s="141" t="str">
        <f>IFERROR('3a DTC_Other'!BA74-'3a DTC_Other'!BA31+BA31,"-")</f>
        <v>-</v>
      </c>
      <c r="BB74" s="141" t="str">
        <f>IFERROR('3a DTC_Other'!BB74-'3a DTC_Other'!BB31+BB31,"-")</f>
        <v>-</v>
      </c>
      <c r="BC74" s="141" t="str">
        <f>IFERROR('3a DTC_Other'!BC74-'3a DTC_Other'!BC31+BC31,"-")</f>
        <v>-</v>
      </c>
      <c r="BD74" s="141" t="str">
        <f>IFERROR('3a DTC_Other'!BD74-'3a DTC_Other'!BD31+BD31,"-")</f>
        <v>-</v>
      </c>
      <c r="BE74" s="141" t="str">
        <f>IFERROR('3a DTC_Other'!BE74-'3a DTC_Other'!BE31+BE31,"-")</f>
        <v>-</v>
      </c>
      <c r="BF74" s="141" t="str">
        <f>IFERROR('3a DTC_Other'!BF74-'3a DTC_Other'!BF31+BF31,"-")</f>
        <v>-</v>
      </c>
    </row>
    <row r="75" spans="1:58">
      <c r="A75" s="227" t="s">
        <v>369</v>
      </c>
      <c r="B75" s="282"/>
      <c r="C75" s="285"/>
      <c r="D75" s="287"/>
      <c r="E75" s="285"/>
      <c r="F75" s="64" t="s">
        <v>104</v>
      </c>
      <c r="G75" s="65"/>
      <c r="H75" s="38"/>
      <c r="I75" s="136"/>
      <c r="J75" s="136"/>
      <c r="K75" s="136"/>
      <c r="L75" s="136"/>
      <c r="M75" s="136"/>
      <c r="N75" s="136"/>
      <c r="O75" s="136"/>
      <c r="P75" s="136"/>
      <c r="Q75" s="38"/>
      <c r="R75" s="141">
        <v>720.79</v>
      </c>
      <c r="S75" s="141">
        <v>813.36</v>
      </c>
      <c r="T75" s="141">
        <v>783.35</v>
      </c>
      <c r="U75" s="141">
        <v>790.76</v>
      </c>
      <c r="V75" s="141">
        <v>761.8</v>
      </c>
      <c r="W75" s="141">
        <v>826.09</v>
      </c>
      <c r="X75" s="141">
        <v>903.97</v>
      </c>
      <c r="Y75" s="141">
        <v>1274</v>
      </c>
      <c r="Z75" s="141">
        <v>2197.1999999999998</v>
      </c>
      <c r="AA75" s="141">
        <v>2939.64</v>
      </c>
      <c r="AB75" s="141">
        <v>2259.13</v>
      </c>
      <c r="AC75" s="141">
        <v>1397.76</v>
      </c>
      <c r="AD75" s="141">
        <v>1298.5899999999999</v>
      </c>
      <c r="AE75" s="141">
        <v>1354.22</v>
      </c>
      <c r="AF75" s="141">
        <f>IFERROR('3a DTC_Other'!AF75-'3a DTC_Other'!AF32+AF32,"-")</f>
        <v>1192.3268612269208</v>
      </c>
      <c r="AG75" s="141">
        <f>IFERROR('3a DTC_Other'!AG75-'3a DTC_Other'!AG32+AG32,"-")</f>
        <v>1100.7876945373166</v>
      </c>
      <c r="AH75" s="141">
        <f>IFERROR('3a DTC_Other'!AH75-'3a DTC_Other'!AH32+AH32,"-")</f>
        <v>1197.3747359781123</v>
      </c>
      <c r="AI75" s="141">
        <f>IFERROR('3a DTC_Other'!AI75-'3a DTC_Other'!AI32+AI32,"-")</f>
        <v>1217.1377530903799</v>
      </c>
      <c r="AJ75" s="141">
        <f>IFERROR('3a DTC_Other'!AJ75-'3a DTC_Other'!AJ32+AJ32,"-")</f>
        <v>1322.5320391363334</v>
      </c>
      <c r="AK75" s="141">
        <f>IFERROR('3a DTC_Other'!AK75-'3a DTC_Other'!AK32+AK32,"-")</f>
        <v>1266.1750601034037</v>
      </c>
      <c r="AL75" s="141">
        <f>IFERROR('3a DTC_Other'!AL75-'3a DTC_Other'!AL32+AL32,"-")</f>
        <v>1297.1522439723574</v>
      </c>
      <c r="AM75" s="141">
        <f>IFERROR('3a DTC_Other'!AM75-'3a DTC_Other'!AM32+AM32,"-")</f>
        <v>1270.7632628239028</v>
      </c>
      <c r="AN75" s="141">
        <f>IFERROR('3a DTC_Other'!AN75-'3a DTC_Other'!AN32+AN32,"-")</f>
        <v>1150.7430914376562</v>
      </c>
      <c r="AO75" s="141" t="str">
        <f>IFERROR('3a DTC_Other'!AO75-'3a DTC_Other'!AO32+AO32,"-")</f>
        <v>-</v>
      </c>
      <c r="AP75" s="141" t="str">
        <f>IFERROR('3a DTC_Other'!AP75-'3a DTC_Other'!AP32+AP32,"-")</f>
        <v>-</v>
      </c>
      <c r="AQ75" s="141" t="str">
        <f>IFERROR('3a DTC_Other'!AQ75-'3a DTC_Other'!AQ32+AQ32,"-")</f>
        <v>-</v>
      </c>
      <c r="AR75" s="141" t="str">
        <f>IFERROR('3a DTC_Other'!AR75-'3a DTC_Other'!AR32+AR32,"-")</f>
        <v>-</v>
      </c>
      <c r="AS75" s="141" t="str">
        <f>IFERROR('3a DTC_Other'!AS75-'3a DTC_Other'!AS32+AS32,"-")</f>
        <v>-</v>
      </c>
      <c r="AT75" s="141" t="str">
        <f>IFERROR('3a DTC_Other'!AT75-'3a DTC_Other'!AT32+AT32,"-")</f>
        <v>-</v>
      </c>
      <c r="AU75" s="141" t="str">
        <f>IFERROR('3a DTC_Other'!AU75-'3a DTC_Other'!AU32+AU32,"-")</f>
        <v>-</v>
      </c>
      <c r="AV75" s="141" t="str">
        <f>IFERROR('3a DTC_Other'!AV75-'3a DTC_Other'!AV32+AV32,"-")</f>
        <v>-</v>
      </c>
      <c r="AW75" s="141" t="str">
        <f>IFERROR('3a DTC_Other'!AW75-'3a DTC_Other'!AW32+AW32,"-")</f>
        <v>-</v>
      </c>
      <c r="AX75" s="141" t="str">
        <f>IFERROR('3a DTC_Other'!AX75-'3a DTC_Other'!AX32+AX32,"-")</f>
        <v>-</v>
      </c>
      <c r="AY75" s="141" t="str">
        <f>IFERROR('3a DTC_Other'!AY75-'3a DTC_Other'!AY32+AY32,"-")</f>
        <v>-</v>
      </c>
      <c r="AZ75" s="141" t="str">
        <f>IFERROR('3a DTC_Other'!AZ75-'3a DTC_Other'!AZ32+AZ32,"-")</f>
        <v>-</v>
      </c>
      <c r="BA75" s="141" t="str">
        <f>IFERROR('3a DTC_Other'!BA75-'3a DTC_Other'!BA32+BA32,"-")</f>
        <v>-</v>
      </c>
      <c r="BB75" s="141" t="str">
        <f>IFERROR('3a DTC_Other'!BB75-'3a DTC_Other'!BB32+BB32,"-")</f>
        <v>-</v>
      </c>
      <c r="BC75" s="141" t="str">
        <f>IFERROR('3a DTC_Other'!BC75-'3a DTC_Other'!BC32+BC32,"-")</f>
        <v>-</v>
      </c>
      <c r="BD75" s="141" t="str">
        <f>IFERROR('3a DTC_Other'!BD75-'3a DTC_Other'!BD32+BD32,"-")</f>
        <v>-</v>
      </c>
      <c r="BE75" s="141" t="str">
        <f>IFERROR('3a DTC_Other'!BE75-'3a DTC_Other'!BE32+BE32,"-")</f>
        <v>-</v>
      </c>
      <c r="BF75" s="141" t="str">
        <f>IFERROR('3a DTC_Other'!BF75-'3a DTC_Other'!BF32+BF32,"-")</f>
        <v>-</v>
      </c>
    </row>
    <row r="76" spans="1:58">
      <c r="A76" s="227" t="s">
        <v>370</v>
      </c>
      <c r="B76" s="282"/>
      <c r="C76" s="285"/>
      <c r="D76" s="287"/>
      <c r="E76" s="285"/>
      <c r="F76" s="64" t="s">
        <v>105</v>
      </c>
      <c r="G76" s="65"/>
      <c r="H76" s="38"/>
      <c r="I76" s="136"/>
      <c r="J76" s="136"/>
      <c r="K76" s="136"/>
      <c r="L76" s="136"/>
      <c r="M76" s="136"/>
      <c r="N76" s="136"/>
      <c r="O76" s="136"/>
      <c r="P76" s="136"/>
      <c r="Q76" s="38"/>
      <c r="R76" s="141">
        <v>669.48</v>
      </c>
      <c r="S76" s="141">
        <v>754.42</v>
      </c>
      <c r="T76" s="141">
        <v>724.65</v>
      </c>
      <c r="U76" s="141">
        <v>730.75</v>
      </c>
      <c r="V76" s="141">
        <v>702.05</v>
      </c>
      <c r="W76" s="141">
        <v>773.55</v>
      </c>
      <c r="X76" s="141">
        <v>850.87</v>
      </c>
      <c r="Y76" s="141">
        <v>1221.1099999999999</v>
      </c>
      <c r="Z76" s="141">
        <v>2137.1999999999998</v>
      </c>
      <c r="AA76" s="141">
        <v>2871.94</v>
      </c>
      <c r="AB76" s="141">
        <v>2173.14</v>
      </c>
      <c r="AC76" s="141">
        <v>1317.91</v>
      </c>
      <c r="AD76" s="141">
        <v>1220.55</v>
      </c>
      <c r="AE76" s="141">
        <v>1275.9000000000001</v>
      </c>
      <c r="AF76" s="141">
        <f>IFERROR('3a DTC_Other'!AF76-'3a DTC_Other'!AF33+AF33,"-")</f>
        <v>1110.4341522064651</v>
      </c>
      <c r="AG76" s="141">
        <f>IFERROR('3a DTC_Other'!AG76-'3a DTC_Other'!AG33+AG33,"-")</f>
        <v>1018.8633310877486</v>
      </c>
      <c r="AH76" s="141">
        <f>IFERROR('3a DTC_Other'!AH76-'3a DTC_Other'!AH33+AH33,"-")</f>
        <v>1113.8778669770347</v>
      </c>
      <c r="AI76" s="141">
        <f>IFERROR('3a DTC_Other'!AI76-'3a DTC_Other'!AI33+AI33,"-")</f>
        <v>1133.8043616922362</v>
      </c>
      <c r="AJ76" s="141">
        <f>IFERROR('3a DTC_Other'!AJ76-'3a DTC_Other'!AJ33+AJ33,"-")</f>
        <v>1171.964345861257</v>
      </c>
      <c r="AK76" s="141">
        <f>IFERROR('3a DTC_Other'!AK76-'3a DTC_Other'!AK33+AK33,"-")</f>
        <v>1112.2773558118899</v>
      </c>
      <c r="AL76" s="141">
        <f>IFERROR('3a DTC_Other'!AL76-'3a DTC_Other'!AL33+AL33,"-")</f>
        <v>1142.4557344495279</v>
      </c>
      <c r="AM76" s="141">
        <f>IFERROR('3a DTC_Other'!AM76-'3a DTC_Other'!AM33+AM33,"-")</f>
        <v>1121.1525261904139</v>
      </c>
      <c r="AN76" s="141">
        <f>IFERROR('3a DTC_Other'!AN76-'3a DTC_Other'!AN33+AN33,"-")</f>
        <v>1016.2681024855381</v>
      </c>
      <c r="AO76" s="141" t="str">
        <f>IFERROR('3a DTC_Other'!AO76-'3a DTC_Other'!AO33+AO33,"-")</f>
        <v>-</v>
      </c>
      <c r="AP76" s="141" t="str">
        <f>IFERROR('3a DTC_Other'!AP76-'3a DTC_Other'!AP33+AP33,"-")</f>
        <v>-</v>
      </c>
      <c r="AQ76" s="141" t="str">
        <f>IFERROR('3a DTC_Other'!AQ76-'3a DTC_Other'!AQ33+AQ33,"-")</f>
        <v>-</v>
      </c>
      <c r="AR76" s="141" t="str">
        <f>IFERROR('3a DTC_Other'!AR76-'3a DTC_Other'!AR33+AR33,"-")</f>
        <v>-</v>
      </c>
      <c r="AS76" s="141" t="str">
        <f>IFERROR('3a DTC_Other'!AS76-'3a DTC_Other'!AS33+AS33,"-")</f>
        <v>-</v>
      </c>
      <c r="AT76" s="141" t="str">
        <f>IFERROR('3a DTC_Other'!AT76-'3a DTC_Other'!AT33+AT33,"-")</f>
        <v>-</v>
      </c>
      <c r="AU76" s="141" t="str">
        <f>IFERROR('3a DTC_Other'!AU76-'3a DTC_Other'!AU33+AU33,"-")</f>
        <v>-</v>
      </c>
      <c r="AV76" s="141" t="str">
        <f>IFERROR('3a DTC_Other'!AV76-'3a DTC_Other'!AV33+AV33,"-")</f>
        <v>-</v>
      </c>
      <c r="AW76" s="141" t="str">
        <f>IFERROR('3a DTC_Other'!AW76-'3a DTC_Other'!AW33+AW33,"-")</f>
        <v>-</v>
      </c>
      <c r="AX76" s="141" t="str">
        <f>IFERROR('3a DTC_Other'!AX76-'3a DTC_Other'!AX33+AX33,"-")</f>
        <v>-</v>
      </c>
      <c r="AY76" s="141" t="str">
        <f>IFERROR('3a DTC_Other'!AY76-'3a DTC_Other'!AY33+AY33,"-")</f>
        <v>-</v>
      </c>
      <c r="AZ76" s="141" t="str">
        <f>IFERROR('3a DTC_Other'!AZ76-'3a DTC_Other'!AZ33+AZ33,"-")</f>
        <v>-</v>
      </c>
      <c r="BA76" s="141" t="str">
        <f>IFERROR('3a DTC_Other'!BA76-'3a DTC_Other'!BA33+BA33,"-")</f>
        <v>-</v>
      </c>
      <c r="BB76" s="141" t="str">
        <f>IFERROR('3a DTC_Other'!BB76-'3a DTC_Other'!BB33+BB33,"-")</f>
        <v>-</v>
      </c>
      <c r="BC76" s="141" t="str">
        <f>IFERROR('3a DTC_Other'!BC76-'3a DTC_Other'!BC33+BC33,"-")</f>
        <v>-</v>
      </c>
      <c r="BD76" s="141" t="str">
        <f>IFERROR('3a DTC_Other'!BD76-'3a DTC_Other'!BD33+BD33,"-")</f>
        <v>-</v>
      </c>
      <c r="BE76" s="141" t="str">
        <f>IFERROR('3a DTC_Other'!BE76-'3a DTC_Other'!BE33+BE33,"-")</f>
        <v>-</v>
      </c>
      <c r="BF76" s="141" t="str">
        <f>IFERROR('3a DTC_Other'!BF76-'3a DTC_Other'!BF33+BF33,"-")</f>
        <v>-</v>
      </c>
    </row>
    <row r="77" spans="1:58">
      <c r="A77" s="227" t="s">
        <v>371</v>
      </c>
      <c r="B77" s="282"/>
      <c r="C77" s="285"/>
      <c r="D77" s="287"/>
      <c r="E77" s="285"/>
      <c r="F77" s="64" t="s">
        <v>106</v>
      </c>
      <c r="G77" s="65"/>
      <c r="H77" s="38"/>
      <c r="I77" s="136"/>
      <c r="J77" s="136"/>
      <c r="K77" s="136"/>
      <c r="L77" s="136"/>
      <c r="M77" s="136"/>
      <c r="N77" s="136"/>
      <c r="O77" s="136"/>
      <c r="P77" s="136"/>
      <c r="Q77" s="38"/>
      <c r="R77" s="141">
        <v>698.37</v>
      </c>
      <c r="S77" s="141">
        <v>784.03</v>
      </c>
      <c r="T77" s="141">
        <v>754.41</v>
      </c>
      <c r="U77" s="141">
        <v>761.91</v>
      </c>
      <c r="V77" s="141">
        <v>733.21</v>
      </c>
      <c r="W77" s="141">
        <v>804.32</v>
      </c>
      <c r="X77" s="141">
        <v>881.04</v>
      </c>
      <c r="Y77" s="141">
        <v>1245.58</v>
      </c>
      <c r="Z77" s="141">
        <v>2149.75</v>
      </c>
      <c r="AA77" s="141">
        <v>2876.11</v>
      </c>
      <c r="AB77" s="141">
        <v>2184.8200000000002</v>
      </c>
      <c r="AC77" s="141">
        <v>1338.1</v>
      </c>
      <c r="AD77" s="141">
        <v>1240.45</v>
      </c>
      <c r="AE77" s="141">
        <v>1295.23</v>
      </c>
      <c r="AF77" s="141">
        <f>IFERROR('3a DTC_Other'!AF77-'3a DTC_Other'!AF34+AF34,"-")</f>
        <v>1152.7691888010759</v>
      </c>
      <c r="AG77" s="141">
        <f>IFERROR('3a DTC_Other'!AG77-'3a DTC_Other'!AG34+AG34,"-")</f>
        <v>1062.5439078938202</v>
      </c>
      <c r="AH77" s="141">
        <f>IFERROR('3a DTC_Other'!AH77-'3a DTC_Other'!AH34+AH34,"-")</f>
        <v>1158.6077169494711</v>
      </c>
      <c r="AI77" s="141">
        <f>IFERROR('3a DTC_Other'!AI77-'3a DTC_Other'!AI34+AI34,"-")</f>
        <v>1178.0897779588511</v>
      </c>
      <c r="AJ77" s="141">
        <f>IFERROR('3a DTC_Other'!AJ77-'3a DTC_Other'!AJ34+AJ34,"-")</f>
        <v>1221.1826252738074</v>
      </c>
      <c r="AK77" s="141">
        <f>IFERROR('3a DTC_Other'!AK77-'3a DTC_Other'!AK34+AK34,"-")</f>
        <v>1163.5640215138412</v>
      </c>
      <c r="AL77" s="141">
        <f>IFERROR('3a DTC_Other'!AL77-'3a DTC_Other'!AL34+AL34,"-")</f>
        <v>1194.0664701678627</v>
      </c>
      <c r="AM77" s="141">
        <f>IFERROR('3a DTC_Other'!AM77-'3a DTC_Other'!AM34+AM34,"-")</f>
        <v>1169.422823241732</v>
      </c>
      <c r="AN77" s="141">
        <f>IFERROR('3a DTC_Other'!AN77-'3a DTC_Other'!AN34+AN34,"-")</f>
        <v>1064.4203962479689</v>
      </c>
      <c r="AO77" s="141" t="str">
        <f>IFERROR('3a DTC_Other'!AO77-'3a DTC_Other'!AO34+AO34,"-")</f>
        <v>-</v>
      </c>
      <c r="AP77" s="141" t="str">
        <f>IFERROR('3a DTC_Other'!AP77-'3a DTC_Other'!AP34+AP34,"-")</f>
        <v>-</v>
      </c>
      <c r="AQ77" s="141" t="str">
        <f>IFERROR('3a DTC_Other'!AQ77-'3a DTC_Other'!AQ34+AQ34,"-")</f>
        <v>-</v>
      </c>
      <c r="AR77" s="141" t="str">
        <f>IFERROR('3a DTC_Other'!AR77-'3a DTC_Other'!AR34+AR34,"-")</f>
        <v>-</v>
      </c>
      <c r="AS77" s="141" t="str">
        <f>IFERROR('3a DTC_Other'!AS77-'3a DTC_Other'!AS34+AS34,"-")</f>
        <v>-</v>
      </c>
      <c r="AT77" s="141" t="str">
        <f>IFERROR('3a DTC_Other'!AT77-'3a DTC_Other'!AT34+AT34,"-")</f>
        <v>-</v>
      </c>
      <c r="AU77" s="141" t="str">
        <f>IFERROR('3a DTC_Other'!AU77-'3a DTC_Other'!AU34+AU34,"-")</f>
        <v>-</v>
      </c>
      <c r="AV77" s="141" t="str">
        <f>IFERROR('3a DTC_Other'!AV77-'3a DTC_Other'!AV34+AV34,"-")</f>
        <v>-</v>
      </c>
      <c r="AW77" s="141" t="str">
        <f>IFERROR('3a DTC_Other'!AW77-'3a DTC_Other'!AW34+AW34,"-")</f>
        <v>-</v>
      </c>
      <c r="AX77" s="141" t="str">
        <f>IFERROR('3a DTC_Other'!AX77-'3a DTC_Other'!AX34+AX34,"-")</f>
        <v>-</v>
      </c>
      <c r="AY77" s="141" t="str">
        <f>IFERROR('3a DTC_Other'!AY77-'3a DTC_Other'!AY34+AY34,"-")</f>
        <v>-</v>
      </c>
      <c r="AZ77" s="141" t="str">
        <f>IFERROR('3a DTC_Other'!AZ77-'3a DTC_Other'!AZ34+AZ34,"-")</f>
        <v>-</v>
      </c>
      <c r="BA77" s="141" t="str">
        <f>IFERROR('3a DTC_Other'!BA77-'3a DTC_Other'!BA34+BA34,"-")</f>
        <v>-</v>
      </c>
      <c r="BB77" s="141" t="str">
        <f>IFERROR('3a DTC_Other'!BB77-'3a DTC_Other'!BB34+BB34,"-")</f>
        <v>-</v>
      </c>
      <c r="BC77" s="141" t="str">
        <f>IFERROR('3a DTC_Other'!BC77-'3a DTC_Other'!BC34+BC34,"-")</f>
        <v>-</v>
      </c>
      <c r="BD77" s="141" t="str">
        <f>IFERROR('3a DTC_Other'!BD77-'3a DTC_Other'!BD34+BD34,"-")</f>
        <v>-</v>
      </c>
      <c r="BE77" s="141" t="str">
        <f>IFERROR('3a DTC_Other'!BE77-'3a DTC_Other'!BE34+BE34,"-")</f>
        <v>-</v>
      </c>
      <c r="BF77" s="141" t="str">
        <f>IFERROR('3a DTC_Other'!BF77-'3a DTC_Other'!BF34+BF34,"-")</f>
        <v>-</v>
      </c>
    </row>
    <row r="78" spans="1:58">
      <c r="A78" s="227" t="s">
        <v>372</v>
      </c>
      <c r="B78" s="282"/>
      <c r="C78" s="285"/>
      <c r="D78" s="287"/>
      <c r="E78" s="285"/>
      <c r="F78" s="64" t="s">
        <v>107</v>
      </c>
      <c r="G78" s="65"/>
      <c r="H78" s="38"/>
      <c r="I78" s="136"/>
      <c r="J78" s="136"/>
      <c r="K78" s="136"/>
      <c r="L78" s="136"/>
      <c r="M78" s="136"/>
      <c r="N78" s="136"/>
      <c r="O78" s="136"/>
      <c r="P78" s="136"/>
      <c r="Q78" s="38"/>
      <c r="R78" s="141">
        <v>685.99</v>
      </c>
      <c r="S78" s="141">
        <v>769.96</v>
      </c>
      <c r="T78" s="141">
        <v>740.15</v>
      </c>
      <c r="U78" s="141">
        <v>741.24</v>
      </c>
      <c r="V78" s="141">
        <v>712.6</v>
      </c>
      <c r="W78" s="141">
        <v>779.23</v>
      </c>
      <c r="X78" s="141">
        <v>855.86</v>
      </c>
      <c r="Y78" s="141">
        <v>1225.3</v>
      </c>
      <c r="Z78" s="141">
        <v>2128.65</v>
      </c>
      <c r="AA78" s="141">
        <v>2854.57</v>
      </c>
      <c r="AB78" s="141">
        <v>2166.71</v>
      </c>
      <c r="AC78" s="141">
        <v>1320.64</v>
      </c>
      <c r="AD78" s="141">
        <v>1223.05</v>
      </c>
      <c r="AE78" s="141">
        <v>1277.76</v>
      </c>
      <c r="AF78" s="141">
        <f>IFERROR('3a DTC_Other'!AF78-'3a DTC_Other'!AF35+AF35,"-")</f>
        <v>1128.4695588059008</v>
      </c>
      <c r="AG78" s="141">
        <f>IFERROR('3a DTC_Other'!AG78-'3a DTC_Other'!AG35+AG35,"-")</f>
        <v>1037.8553453902882</v>
      </c>
      <c r="AH78" s="141">
        <f>IFERROR('3a DTC_Other'!AH78-'3a DTC_Other'!AH35+AH35,"-")</f>
        <v>1134.0646706376824</v>
      </c>
      <c r="AI78" s="141">
        <f>IFERROR('3a DTC_Other'!AI78-'3a DTC_Other'!AI35+AI35,"-")</f>
        <v>1153.7102014328839</v>
      </c>
      <c r="AJ78" s="141">
        <f>IFERROR('3a DTC_Other'!AJ78-'3a DTC_Other'!AJ35+AJ35,"-")</f>
        <v>1212.0683064539824</v>
      </c>
      <c r="AK78" s="141">
        <f>IFERROR('3a DTC_Other'!AK78-'3a DTC_Other'!AK35+AK35,"-")</f>
        <v>1153.7756651997806</v>
      </c>
      <c r="AL78" s="141">
        <f>IFERROR('3a DTC_Other'!AL78-'3a DTC_Other'!AL35+AL35,"-")</f>
        <v>1184.0738682753356</v>
      </c>
      <c r="AM78" s="141">
        <f>IFERROR('3a DTC_Other'!AM78-'3a DTC_Other'!AM35+AM35,"-")</f>
        <v>1160.4275235011658</v>
      </c>
      <c r="AN78" s="141">
        <f>IFERROR('3a DTC_Other'!AN78-'3a DTC_Other'!AN35+AN35,"-")</f>
        <v>1054.4824523410289</v>
      </c>
      <c r="AO78" s="141" t="str">
        <f>IFERROR('3a DTC_Other'!AO78-'3a DTC_Other'!AO35+AO35,"-")</f>
        <v>-</v>
      </c>
      <c r="AP78" s="141" t="str">
        <f>IFERROR('3a DTC_Other'!AP78-'3a DTC_Other'!AP35+AP35,"-")</f>
        <v>-</v>
      </c>
      <c r="AQ78" s="141" t="str">
        <f>IFERROR('3a DTC_Other'!AQ78-'3a DTC_Other'!AQ35+AQ35,"-")</f>
        <v>-</v>
      </c>
      <c r="AR78" s="141" t="str">
        <f>IFERROR('3a DTC_Other'!AR78-'3a DTC_Other'!AR35+AR35,"-")</f>
        <v>-</v>
      </c>
      <c r="AS78" s="141" t="str">
        <f>IFERROR('3a DTC_Other'!AS78-'3a DTC_Other'!AS35+AS35,"-")</f>
        <v>-</v>
      </c>
      <c r="AT78" s="141" t="str">
        <f>IFERROR('3a DTC_Other'!AT78-'3a DTC_Other'!AT35+AT35,"-")</f>
        <v>-</v>
      </c>
      <c r="AU78" s="141" t="str">
        <f>IFERROR('3a DTC_Other'!AU78-'3a DTC_Other'!AU35+AU35,"-")</f>
        <v>-</v>
      </c>
      <c r="AV78" s="141" t="str">
        <f>IFERROR('3a DTC_Other'!AV78-'3a DTC_Other'!AV35+AV35,"-")</f>
        <v>-</v>
      </c>
      <c r="AW78" s="141" t="str">
        <f>IFERROR('3a DTC_Other'!AW78-'3a DTC_Other'!AW35+AW35,"-")</f>
        <v>-</v>
      </c>
      <c r="AX78" s="141" t="str">
        <f>IFERROR('3a DTC_Other'!AX78-'3a DTC_Other'!AX35+AX35,"-")</f>
        <v>-</v>
      </c>
      <c r="AY78" s="141" t="str">
        <f>IFERROR('3a DTC_Other'!AY78-'3a DTC_Other'!AY35+AY35,"-")</f>
        <v>-</v>
      </c>
      <c r="AZ78" s="141" t="str">
        <f>IFERROR('3a DTC_Other'!AZ78-'3a DTC_Other'!AZ35+AZ35,"-")</f>
        <v>-</v>
      </c>
      <c r="BA78" s="141" t="str">
        <f>IFERROR('3a DTC_Other'!BA78-'3a DTC_Other'!BA35+BA35,"-")</f>
        <v>-</v>
      </c>
      <c r="BB78" s="141" t="str">
        <f>IFERROR('3a DTC_Other'!BB78-'3a DTC_Other'!BB35+BB35,"-")</f>
        <v>-</v>
      </c>
      <c r="BC78" s="141" t="str">
        <f>IFERROR('3a DTC_Other'!BC78-'3a DTC_Other'!BC35+BC35,"-")</f>
        <v>-</v>
      </c>
      <c r="BD78" s="141" t="str">
        <f>IFERROR('3a DTC_Other'!BD78-'3a DTC_Other'!BD35+BD35,"-")</f>
        <v>-</v>
      </c>
      <c r="BE78" s="141" t="str">
        <f>IFERROR('3a DTC_Other'!BE78-'3a DTC_Other'!BE35+BE35,"-")</f>
        <v>-</v>
      </c>
      <c r="BF78" s="141" t="str">
        <f>IFERROR('3a DTC_Other'!BF78-'3a DTC_Other'!BF35+BF35,"-")</f>
        <v>-</v>
      </c>
    </row>
    <row r="79" spans="1:58">
      <c r="A79" s="227" t="s">
        <v>373</v>
      </c>
      <c r="B79" s="282"/>
      <c r="C79" s="285"/>
      <c r="D79" s="287"/>
      <c r="E79" s="285"/>
      <c r="F79" s="64" t="s">
        <v>108</v>
      </c>
      <c r="G79" s="65"/>
      <c r="H79" s="38"/>
      <c r="I79" s="136"/>
      <c r="J79" s="136"/>
      <c r="K79" s="136"/>
      <c r="L79" s="136"/>
      <c r="M79" s="136"/>
      <c r="N79" s="136"/>
      <c r="O79" s="136"/>
      <c r="P79" s="136"/>
      <c r="Q79" s="38"/>
      <c r="R79" s="141">
        <v>677.92</v>
      </c>
      <c r="S79" s="141">
        <v>755.04</v>
      </c>
      <c r="T79" s="141">
        <v>725.95</v>
      </c>
      <c r="U79" s="141">
        <v>724.5</v>
      </c>
      <c r="V79" s="141">
        <v>696.42</v>
      </c>
      <c r="W79" s="141">
        <v>770</v>
      </c>
      <c r="X79" s="141">
        <v>845.56</v>
      </c>
      <c r="Y79" s="141">
        <v>1199.68</v>
      </c>
      <c r="Z79" s="141">
        <v>2086.7399999999998</v>
      </c>
      <c r="AA79" s="141">
        <v>2800.56</v>
      </c>
      <c r="AB79" s="141">
        <v>2138.09</v>
      </c>
      <c r="AC79" s="141">
        <v>1304.47</v>
      </c>
      <c r="AD79" s="141">
        <v>1207.48</v>
      </c>
      <c r="AE79" s="141">
        <v>1261.33</v>
      </c>
      <c r="AF79" s="141">
        <f>IFERROR('3a DTC_Other'!AF79-'3a DTC_Other'!AF36+AF36,"-")</f>
        <v>1097.4582272422326</v>
      </c>
      <c r="AG79" s="141">
        <f>IFERROR('3a DTC_Other'!AG79-'3a DTC_Other'!AG36+AG36,"-")</f>
        <v>1008.5923906585563</v>
      </c>
      <c r="AH79" s="141">
        <f>IFERROR('3a DTC_Other'!AH79-'3a DTC_Other'!AH36+AH36,"-")</f>
        <v>1103.1385044294238</v>
      </c>
      <c r="AI79" s="141">
        <f>IFERROR('3a DTC_Other'!AI79-'3a DTC_Other'!AI36+AI36,"-")</f>
        <v>1122.2754585011985</v>
      </c>
      <c r="AJ79" s="141">
        <f>IFERROR('3a DTC_Other'!AJ79-'3a DTC_Other'!AJ36+AJ36,"-")</f>
        <v>1178.6191567622338</v>
      </c>
      <c r="AK79" s="141">
        <f>IFERROR('3a DTC_Other'!AK79-'3a DTC_Other'!AK36+AK36,"-")</f>
        <v>1119.7233437894986</v>
      </c>
      <c r="AL79" s="141">
        <f>IFERROR('3a DTC_Other'!AL79-'3a DTC_Other'!AL36+AL36,"-")</f>
        <v>1149.3853975075713</v>
      </c>
      <c r="AM79" s="141">
        <f>IFERROR('3a DTC_Other'!AM79-'3a DTC_Other'!AM36+AM36,"-")</f>
        <v>1127.5526177060638</v>
      </c>
      <c r="AN79" s="141">
        <f>IFERROR('3a DTC_Other'!AN79-'3a DTC_Other'!AN36+AN36,"-")</f>
        <v>1009.0406335866337</v>
      </c>
      <c r="AO79" s="141" t="str">
        <f>IFERROR('3a DTC_Other'!AO79-'3a DTC_Other'!AO36+AO36,"-")</f>
        <v>-</v>
      </c>
      <c r="AP79" s="141" t="str">
        <f>IFERROR('3a DTC_Other'!AP79-'3a DTC_Other'!AP36+AP36,"-")</f>
        <v>-</v>
      </c>
      <c r="AQ79" s="141" t="str">
        <f>IFERROR('3a DTC_Other'!AQ79-'3a DTC_Other'!AQ36+AQ36,"-")</f>
        <v>-</v>
      </c>
      <c r="AR79" s="141" t="str">
        <f>IFERROR('3a DTC_Other'!AR79-'3a DTC_Other'!AR36+AR36,"-")</f>
        <v>-</v>
      </c>
      <c r="AS79" s="141" t="str">
        <f>IFERROR('3a DTC_Other'!AS79-'3a DTC_Other'!AS36+AS36,"-")</f>
        <v>-</v>
      </c>
      <c r="AT79" s="141" t="str">
        <f>IFERROR('3a DTC_Other'!AT79-'3a DTC_Other'!AT36+AT36,"-")</f>
        <v>-</v>
      </c>
      <c r="AU79" s="141" t="str">
        <f>IFERROR('3a DTC_Other'!AU79-'3a DTC_Other'!AU36+AU36,"-")</f>
        <v>-</v>
      </c>
      <c r="AV79" s="141" t="str">
        <f>IFERROR('3a DTC_Other'!AV79-'3a DTC_Other'!AV36+AV36,"-")</f>
        <v>-</v>
      </c>
      <c r="AW79" s="141" t="str">
        <f>IFERROR('3a DTC_Other'!AW79-'3a DTC_Other'!AW36+AW36,"-")</f>
        <v>-</v>
      </c>
      <c r="AX79" s="141" t="str">
        <f>IFERROR('3a DTC_Other'!AX79-'3a DTC_Other'!AX36+AX36,"-")</f>
        <v>-</v>
      </c>
      <c r="AY79" s="141" t="str">
        <f>IFERROR('3a DTC_Other'!AY79-'3a DTC_Other'!AY36+AY36,"-")</f>
        <v>-</v>
      </c>
      <c r="AZ79" s="141" t="str">
        <f>IFERROR('3a DTC_Other'!AZ79-'3a DTC_Other'!AZ36+AZ36,"-")</f>
        <v>-</v>
      </c>
      <c r="BA79" s="141" t="str">
        <f>IFERROR('3a DTC_Other'!BA79-'3a DTC_Other'!BA36+BA36,"-")</f>
        <v>-</v>
      </c>
      <c r="BB79" s="141" t="str">
        <f>IFERROR('3a DTC_Other'!BB79-'3a DTC_Other'!BB36+BB36,"-")</f>
        <v>-</v>
      </c>
      <c r="BC79" s="141" t="str">
        <f>IFERROR('3a DTC_Other'!BC79-'3a DTC_Other'!BC36+BC36,"-")</f>
        <v>-</v>
      </c>
      <c r="BD79" s="141" t="str">
        <f>IFERROR('3a DTC_Other'!BD79-'3a DTC_Other'!BD36+BD36,"-")</f>
        <v>-</v>
      </c>
      <c r="BE79" s="141" t="str">
        <f>IFERROR('3a DTC_Other'!BE79-'3a DTC_Other'!BE36+BE36,"-")</f>
        <v>-</v>
      </c>
      <c r="BF79" s="141" t="str">
        <f>IFERROR('3a DTC_Other'!BF79-'3a DTC_Other'!BF36+BF36,"-")</f>
        <v>-</v>
      </c>
    </row>
    <row r="80" spans="1:58">
      <c r="A80" s="227" t="s">
        <v>374</v>
      </c>
      <c r="B80" s="282"/>
      <c r="C80" s="285"/>
      <c r="D80" s="287"/>
      <c r="E80" s="285"/>
      <c r="F80" s="64" t="s">
        <v>109</v>
      </c>
      <c r="G80" s="65"/>
      <c r="H80" s="38"/>
      <c r="I80" s="136"/>
      <c r="J80" s="136"/>
      <c r="K80" s="136"/>
      <c r="L80" s="136"/>
      <c r="M80" s="136"/>
      <c r="N80" s="136"/>
      <c r="O80" s="136"/>
      <c r="P80" s="136"/>
      <c r="Q80" s="38"/>
      <c r="R80" s="141">
        <v>695.27</v>
      </c>
      <c r="S80" s="141">
        <v>771.26</v>
      </c>
      <c r="T80" s="141">
        <v>741.8</v>
      </c>
      <c r="U80" s="141">
        <v>736.56</v>
      </c>
      <c r="V80" s="141">
        <v>707.96</v>
      </c>
      <c r="W80" s="141">
        <v>785.52</v>
      </c>
      <c r="X80" s="141">
        <v>862.52</v>
      </c>
      <c r="Y80" s="141">
        <v>1221.48</v>
      </c>
      <c r="Z80" s="141">
        <v>2125.8000000000002</v>
      </c>
      <c r="AA80" s="141">
        <v>2853.76</v>
      </c>
      <c r="AB80" s="141">
        <v>2166.94</v>
      </c>
      <c r="AC80" s="141">
        <v>1321.93</v>
      </c>
      <c r="AD80" s="141">
        <v>1224</v>
      </c>
      <c r="AE80" s="141">
        <v>1278.3499999999999</v>
      </c>
      <c r="AF80" s="141">
        <f>IFERROR('3a DTC_Other'!AF80-'3a DTC_Other'!AF37+AF37,"-")</f>
        <v>1125.2651955670763</v>
      </c>
      <c r="AG80" s="141">
        <f>IFERROR('3a DTC_Other'!AG80-'3a DTC_Other'!AG37+AG37,"-")</f>
        <v>1035.2345397952618</v>
      </c>
      <c r="AH80" s="141">
        <f>IFERROR('3a DTC_Other'!AH80-'3a DTC_Other'!AH37+AH37,"-")</f>
        <v>1130.7094144827449</v>
      </c>
      <c r="AI80" s="141">
        <f>IFERROR('3a DTC_Other'!AI80-'3a DTC_Other'!AI37+AI37,"-")</f>
        <v>1150.1185034463772</v>
      </c>
      <c r="AJ80" s="141">
        <f>IFERROR('3a DTC_Other'!AJ80-'3a DTC_Other'!AJ37+AJ37,"-")</f>
        <v>1196.9483308199724</v>
      </c>
      <c r="AK80" s="141">
        <f>IFERROR('3a DTC_Other'!AK80-'3a DTC_Other'!AK37+AK37,"-")</f>
        <v>1138.4739372311951</v>
      </c>
      <c r="AL80" s="141">
        <f>IFERROR('3a DTC_Other'!AL80-'3a DTC_Other'!AL37+AL37,"-")</f>
        <v>1168.2976836954329</v>
      </c>
      <c r="AM80" s="141">
        <f>IFERROR('3a DTC_Other'!AM80-'3a DTC_Other'!AM37+AM37,"-")</f>
        <v>1146.2296214492803</v>
      </c>
      <c r="AN80" s="141">
        <f>IFERROR('3a DTC_Other'!AN80-'3a DTC_Other'!AN37+AN37,"-")</f>
        <v>1039.7977440353914</v>
      </c>
      <c r="AO80" s="141" t="str">
        <f>IFERROR('3a DTC_Other'!AO80-'3a DTC_Other'!AO37+AO37,"-")</f>
        <v>-</v>
      </c>
      <c r="AP80" s="141" t="str">
        <f>IFERROR('3a DTC_Other'!AP80-'3a DTC_Other'!AP37+AP37,"-")</f>
        <v>-</v>
      </c>
      <c r="AQ80" s="141" t="str">
        <f>IFERROR('3a DTC_Other'!AQ80-'3a DTC_Other'!AQ37+AQ37,"-")</f>
        <v>-</v>
      </c>
      <c r="AR80" s="141" t="str">
        <f>IFERROR('3a DTC_Other'!AR80-'3a DTC_Other'!AR37+AR37,"-")</f>
        <v>-</v>
      </c>
      <c r="AS80" s="141" t="str">
        <f>IFERROR('3a DTC_Other'!AS80-'3a DTC_Other'!AS37+AS37,"-")</f>
        <v>-</v>
      </c>
      <c r="AT80" s="141" t="str">
        <f>IFERROR('3a DTC_Other'!AT80-'3a DTC_Other'!AT37+AT37,"-")</f>
        <v>-</v>
      </c>
      <c r="AU80" s="141" t="str">
        <f>IFERROR('3a DTC_Other'!AU80-'3a DTC_Other'!AU37+AU37,"-")</f>
        <v>-</v>
      </c>
      <c r="AV80" s="141" t="str">
        <f>IFERROR('3a DTC_Other'!AV80-'3a DTC_Other'!AV37+AV37,"-")</f>
        <v>-</v>
      </c>
      <c r="AW80" s="141" t="str">
        <f>IFERROR('3a DTC_Other'!AW80-'3a DTC_Other'!AW37+AW37,"-")</f>
        <v>-</v>
      </c>
      <c r="AX80" s="141" t="str">
        <f>IFERROR('3a DTC_Other'!AX80-'3a DTC_Other'!AX37+AX37,"-")</f>
        <v>-</v>
      </c>
      <c r="AY80" s="141" t="str">
        <f>IFERROR('3a DTC_Other'!AY80-'3a DTC_Other'!AY37+AY37,"-")</f>
        <v>-</v>
      </c>
      <c r="AZ80" s="141" t="str">
        <f>IFERROR('3a DTC_Other'!AZ80-'3a DTC_Other'!AZ37+AZ37,"-")</f>
        <v>-</v>
      </c>
      <c r="BA80" s="141" t="str">
        <f>IFERROR('3a DTC_Other'!BA80-'3a DTC_Other'!BA37+BA37,"-")</f>
        <v>-</v>
      </c>
      <c r="BB80" s="141" t="str">
        <f>IFERROR('3a DTC_Other'!BB80-'3a DTC_Other'!BB37+BB37,"-")</f>
        <v>-</v>
      </c>
      <c r="BC80" s="141" t="str">
        <f>IFERROR('3a DTC_Other'!BC80-'3a DTC_Other'!BC37+BC37,"-")</f>
        <v>-</v>
      </c>
      <c r="BD80" s="141" t="str">
        <f>IFERROR('3a DTC_Other'!BD80-'3a DTC_Other'!BD37+BD37,"-")</f>
        <v>-</v>
      </c>
      <c r="BE80" s="141" t="str">
        <f>IFERROR('3a DTC_Other'!BE80-'3a DTC_Other'!BE37+BE37,"-")</f>
        <v>-</v>
      </c>
      <c r="BF80" s="141" t="str">
        <f>IFERROR('3a DTC_Other'!BF80-'3a DTC_Other'!BF37+BF37,"-")</f>
        <v>-</v>
      </c>
    </row>
    <row r="81" spans="1:58">
      <c r="A81" s="227" t="s">
        <v>375</v>
      </c>
      <c r="B81" s="282"/>
      <c r="C81" s="285"/>
      <c r="D81" s="287"/>
      <c r="E81" s="285"/>
      <c r="F81" s="64" t="s">
        <v>110</v>
      </c>
      <c r="G81" s="65"/>
      <c r="H81" s="38"/>
      <c r="I81" s="136"/>
      <c r="J81" s="136"/>
      <c r="K81" s="136"/>
      <c r="L81" s="136"/>
      <c r="M81" s="136"/>
      <c r="N81" s="136"/>
      <c r="O81" s="136"/>
      <c r="P81" s="136"/>
      <c r="Q81" s="38"/>
      <c r="R81" s="141">
        <v>721.4</v>
      </c>
      <c r="S81" s="141">
        <v>796.95</v>
      </c>
      <c r="T81" s="141">
        <v>767.68</v>
      </c>
      <c r="U81" s="141">
        <v>767.99</v>
      </c>
      <c r="V81" s="141">
        <v>739.55</v>
      </c>
      <c r="W81" s="141">
        <v>820.45</v>
      </c>
      <c r="X81" s="141">
        <v>896.61</v>
      </c>
      <c r="Y81" s="141">
        <v>1247.19</v>
      </c>
      <c r="Z81" s="141">
        <v>2138.0100000000002</v>
      </c>
      <c r="AA81" s="141">
        <v>2854.86</v>
      </c>
      <c r="AB81" s="141">
        <v>2174.8200000000002</v>
      </c>
      <c r="AC81" s="141">
        <v>1343.36</v>
      </c>
      <c r="AD81" s="141">
        <v>1246.73</v>
      </c>
      <c r="AE81" s="141">
        <v>1299.95</v>
      </c>
      <c r="AF81" s="141">
        <f>IFERROR('3a DTC_Other'!AF81-'3a DTC_Other'!AF38+AF38,"-")</f>
        <v>1152.6982445416591</v>
      </c>
      <c r="AG81" s="141">
        <f>IFERROR('3a DTC_Other'!AG81-'3a DTC_Other'!AG38+AG38,"-")</f>
        <v>1064.2052618233931</v>
      </c>
      <c r="AH81" s="141">
        <f>IFERROR('3a DTC_Other'!AH81-'3a DTC_Other'!AH38+AH38,"-")</f>
        <v>1158.8961560728808</v>
      </c>
      <c r="AI81" s="141">
        <f>IFERROR('3a DTC_Other'!AI81-'3a DTC_Other'!AI38+AI38,"-")</f>
        <v>1177.7857706880354</v>
      </c>
      <c r="AJ81" s="141">
        <f>IFERROR('3a DTC_Other'!AJ81-'3a DTC_Other'!AJ38+AJ38,"-")</f>
        <v>1239.2450744983776</v>
      </c>
      <c r="AK81" s="141">
        <f>IFERROR('3a DTC_Other'!AK81-'3a DTC_Other'!AK38+AK38,"-")</f>
        <v>1183.334836747181</v>
      </c>
      <c r="AL81" s="141">
        <f>IFERROR('3a DTC_Other'!AL81-'3a DTC_Other'!AL38+AL38,"-")</f>
        <v>1213.4284010606791</v>
      </c>
      <c r="AM81" s="141">
        <f>IFERROR('3a DTC_Other'!AM81-'3a DTC_Other'!AM38+AM38,"-")</f>
        <v>1188.3747292675739</v>
      </c>
      <c r="AN81" s="141">
        <f>IFERROR('3a DTC_Other'!AN81-'3a DTC_Other'!AN38+AN38,"-")</f>
        <v>1068.2793977238068</v>
      </c>
      <c r="AO81" s="141" t="str">
        <f>IFERROR('3a DTC_Other'!AO81-'3a DTC_Other'!AO38+AO38,"-")</f>
        <v>-</v>
      </c>
      <c r="AP81" s="141" t="str">
        <f>IFERROR('3a DTC_Other'!AP81-'3a DTC_Other'!AP38+AP38,"-")</f>
        <v>-</v>
      </c>
      <c r="AQ81" s="141" t="str">
        <f>IFERROR('3a DTC_Other'!AQ81-'3a DTC_Other'!AQ38+AQ38,"-")</f>
        <v>-</v>
      </c>
      <c r="AR81" s="141" t="str">
        <f>IFERROR('3a DTC_Other'!AR81-'3a DTC_Other'!AR38+AR38,"-")</f>
        <v>-</v>
      </c>
      <c r="AS81" s="141" t="str">
        <f>IFERROR('3a DTC_Other'!AS81-'3a DTC_Other'!AS38+AS38,"-")</f>
        <v>-</v>
      </c>
      <c r="AT81" s="141" t="str">
        <f>IFERROR('3a DTC_Other'!AT81-'3a DTC_Other'!AT38+AT38,"-")</f>
        <v>-</v>
      </c>
      <c r="AU81" s="141" t="str">
        <f>IFERROR('3a DTC_Other'!AU81-'3a DTC_Other'!AU38+AU38,"-")</f>
        <v>-</v>
      </c>
      <c r="AV81" s="141" t="str">
        <f>IFERROR('3a DTC_Other'!AV81-'3a DTC_Other'!AV38+AV38,"-")</f>
        <v>-</v>
      </c>
      <c r="AW81" s="141" t="str">
        <f>IFERROR('3a DTC_Other'!AW81-'3a DTC_Other'!AW38+AW38,"-")</f>
        <v>-</v>
      </c>
      <c r="AX81" s="141" t="str">
        <f>IFERROR('3a DTC_Other'!AX81-'3a DTC_Other'!AX38+AX38,"-")</f>
        <v>-</v>
      </c>
      <c r="AY81" s="141" t="str">
        <f>IFERROR('3a DTC_Other'!AY81-'3a DTC_Other'!AY38+AY38,"-")</f>
        <v>-</v>
      </c>
      <c r="AZ81" s="141" t="str">
        <f>IFERROR('3a DTC_Other'!AZ81-'3a DTC_Other'!AZ38+AZ38,"-")</f>
        <v>-</v>
      </c>
      <c r="BA81" s="141" t="str">
        <f>IFERROR('3a DTC_Other'!BA81-'3a DTC_Other'!BA38+BA38,"-")</f>
        <v>-</v>
      </c>
      <c r="BB81" s="141" t="str">
        <f>IFERROR('3a DTC_Other'!BB81-'3a DTC_Other'!BB38+BB38,"-")</f>
        <v>-</v>
      </c>
      <c r="BC81" s="141" t="str">
        <f>IFERROR('3a DTC_Other'!BC81-'3a DTC_Other'!BC38+BC38,"-")</f>
        <v>-</v>
      </c>
      <c r="BD81" s="141" t="str">
        <f>IFERROR('3a DTC_Other'!BD81-'3a DTC_Other'!BD38+BD38,"-")</f>
        <v>-</v>
      </c>
      <c r="BE81" s="141" t="str">
        <f>IFERROR('3a DTC_Other'!BE81-'3a DTC_Other'!BE38+BE38,"-")</f>
        <v>-</v>
      </c>
      <c r="BF81" s="141" t="str">
        <f>IFERROR('3a DTC_Other'!BF81-'3a DTC_Other'!BF38+BF38,"-")</f>
        <v>-</v>
      </c>
    </row>
    <row r="82" spans="1:58">
      <c r="A82" s="227" t="s">
        <v>376</v>
      </c>
      <c r="B82" s="282"/>
      <c r="C82" s="285"/>
      <c r="D82" s="287"/>
      <c r="E82" s="285"/>
      <c r="F82" s="64" t="s">
        <v>111</v>
      </c>
      <c r="G82" s="65"/>
      <c r="H82" s="38"/>
      <c r="I82" s="136"/>
      <c r="J82" s="136"/>
      <c r="K82" s="136"/>
      <c r="L82" s="136"/>
      <c r="M82" s="136"/>
      <c r="N82" s="136"/>
      <c r="O82" s="136"/>
      <c r="P82" s="136"/>
      <c r="Q82" s="38"/>
      <c r="R82" s="141">
        <v>708.39</v>
      </c>
      <c r="S82" s="141">
        <v>786.55</v>
      </c>
      <c r="T82" s="141">
        <v>757.51</v>
      </c>
      <c r="U82" s="141">
        <v>754.25</v>
      </c>
      <c r="V82" s="141">
        <v>726.14</v>
      </c>
      <c r="W82" s="141">
        <v>805.6</v>
      </c>
      <c r="X82" s="141">
        <v>881.75</v>
      </c>
      <c r="Y82" s="141">
        <v>1234.9000000000001</v>
      </c>
      <c r="Z82" s="141">
        <v>2133.73</v>
      </c>
      <c r="AA82" s="141">
        <v>2857.58</v>
      </c>
      <c r="AB82" s="141">
        <v>2179.84</v>
      </c>
      <c r="AC82" s="141">
        <v>1339.61</v>
      </c>
      <c r="AD82" s="141">
        <v>1242.04</v>
      </c>
      <c r="AE82" s="141">
        <v>1296.01</v>
      </c>
      <c r="AF82" s="141">
        <f>IFERROR('3a DTC_Other'!AF82-'3a DTC_Other'!AF39+AF39,"-")</f>
        <v>1146.6745951250241</v>
      </c>
      <c r="AG82" s="141">
        <f>IFERROR('3a DTC_Other'!AG82-'3a DTC_Other'!AG39+AG39,"-")</f>
        <v>1056.8349693492794</v>
      </c>
      <c r="AH82" s="141">
        <f>IFERROR('3a DTC_Other'!AH82-'3a DTC_Other'!AH39+AH39,"-")</f>
        <v>1153.1233710133226</v>
      </c>
      <c r="AI82" s="141">
        <f>IFERROR('3a DTC_Other'!AI82-'3a DTC_Other'!AI39+AI39,"-")</f>
        <v>1172.4894613274355</v>
      </c>
      <c r="AJ82" s="141">
        <f>IFERROR('3a DTC_Other'!AJ82-'3a DTC_Other'!AJ39+AJ39,"-")</f>
        <v>1229.8310687447815</v>
      </c>
      <c r="AK82" s="141">
        <f>IFERROR('3a DTC_Other'!AK82-'3a DTC_Other'!AK39+AK39,"-")</f>
        <v>1171.710074733902</v>
      </c>
      <c r="AL82" s="141">
        <f>IFERROR('3a DTC_Other'!AL82-'3a DTC_Other'!AL39+AL39,"-")</f>
        <v>1202.051061030839</v>
      </c>
      <c r="AM82" s="141">
        <f>IFERROR('3a DTC_Other'!AM82-'3a DTC_Other'!AM39+AM39,"-")</f>
        <v>1177.4471533404169</v>
      </c>
      <c r="AN82" s="141">
        <f>IFERROR('3a DTC_Other'!AN82-'3a DTC_Other'!AN39+AN39,"-")</f>
        <v>1063.2822248441187</v>
      </c>
      <c r="AO82" s="141" t="str">
        <f>IFERROR('3a DTC_Other'!AO82-'3a DTC_Other'!AO39+AO39,"-")</f>
        <v>-</v>
      </c>
      <c r="AP82" s="141" t="str">
        <f>IFERROR('3a DTC_Other'!AP82-'3a DTC_Other'!AP39+AP39,"-")</f>
        <v>-</v>
      </c>
      <c r="AQ82" s="141" t="str">
        <f>IFERROR('3a DTC_Other'!AQ82-'3a DTC_Other'!AQ39+AQ39,"-")</f>
        <v>-</v>
      </c>
      <c r="AR82" s="141" t="str">
        <f>IFERROR('3a DTC_Other'!AR82-'3a DTC_Other'!AR39+AR39,"-")</f>
        <v>-</v>
      </c>
      <c r="AS82" s="141" t="str">
        <f>IFERROR('3a DTC_Other'!AS82-'3a DTC_Other'!AS39+AS39,"-")</f>
        <v>-</v>
      </c>
      <c r="AT82" s="141" t="str">
        <f>IFERROR('3a DTC_Other'!AT82-'3a DTC_Other'!AT39+AT39,"-")</f>
        <v>-</v>
      </c>
      <c r="AU82" s="141" t="str">
        <f>IFERROR('3a DTC_Other'!AU82-'3a DTC_Other'!AU39+AU39,"-")</f>
        <v>-</v>
      </c>
      <c r="AV82" s="141" t="str">
        <f>IFERROR('3a DTC_Other'!AV82-'3a DTC_Other'!AV39+AV39,"-")</f>
        <v>-</v>
      </c>
      <c r="AW82" s="141" t="str">
        <f>IFERROR('3a DTC_Other'!AW82-'3a DTC_Other'!AW39+AW39,"-")</f>
        <v>-</v>
      </c>
      <c r="AX82" s="141" t="str">
        <f>IFERROR('3a DTC_Other'!AX82-'3a DTC_Other'!AX39+AX39,"-")</f>
        <v>-</v>
      </c>
      <c r="AY82" s="141" t="str">
        <f>IFERROR('3a DTC_Other'!AY82-'3a DTC_Other'!AY39+AY39,"-")</f>
        <v>-</v>
      </c>
      <c r="AZ82" s="141" t="str">
        <f>IFERROR('3a DTC_Other'!AZ82-'3a DTC_Other'!AZ39+AZ39,"-")</f>
        <v>-</v>
      </c>
      <c r="BA82" s="141" t="str">
        <f>IFERROR('3a DTC_Other'!BA82-'3a DTC_Other'!BA39+BA39,"-")</f>
        <v>-</v>
      </c>
      <c r="BB82" s="141" t="str">
        <f>IFERROR('3a DTC_Other'!BB82-'3a DTC_Other'!BB39+BB39,"-")</f>
        <v>-</v>
      </c>
      <c r="BC82" s="141" t="str">
        <f>IFERROR('3a DTC_Other'!BC82-'3a DTC_Other'!BC39+BC39,"-")</f>
        <v>-</v>
      </c>
      <c r="BD82" s="141" t="str">
        <f>IFERROR('3a DTC_Other'!BD82-'3a DTC_Other'!BD39+BD39,"-")</f>
        <v>-</v>
      </c>
      <c r="BE82" s="141" t="str">
        <f>IFERROR('3a DTC_Other'!BE82-'3a DTC_Other'!BE39+BE39,"-")</f>
        <v>-</v>
      </c>
      <c r="BF82" s="141" t="str">
        <f>IFERROR('3a DTC_Other'!BF82-'3a DTC_Other'!BF39+BF39,"-")</f>
        <v>-</v>
      </c>
    </row>
    <row r="83" spans="1:58" ht="14.65" customHeight="1">
      <c r="A83" s="227" t="s">
        <v>377</v>
      </c>
      <c r="B83" s="283" t="s">
        <v>93</v>
      </c>
      <c r="C83" s="284"/>
      <c r="D83" s="286" t="s">
        <v>96</v>
      </c>
      <c r="E83" s="284" t="s">
        <v>83</v>
      </c>
      <c r="F83" s="17" t="s">
        <v>98</v>
      </c>
      <c r="G83" s="133"/>
      <c r="H83" s="38"/>
      <c r="I83" s="136"/>
      <c r="J83" s="136"/>
      <c r="K83" s="136"/>
      <c r="L83" s="136"/>
      <c r="M83" s="136"/>
      <c r="N83" s="136"/>
      <c r="O83" s="136"/>
      <c r="P83" s="136"/>
      <c r="Q83" s="38"/>
      <c r="R83" s="141">
        <v>514.88</v>
      </c>
      <c r="S83" s="141">
        <v>563.59</v>
      </c>
      <c r="T83" s="141">
        <v>512.16999999999996</v>
      </c>
      <c r="U83" s="141">
        <v>495.01</v>
      </c>
      <c r="V83" s="141">
        <v>432.76</v>
      </c>
      <c r="W83" s="141">
        <v>471.38</v>
      </c>
      <c r="X83" s="141">
        <v>552.91999999999996</v>
      </c>
      <c r="Y83" s="141">
        <v>933.79</v>
      </c>
      <c r="Z83" s="141">
        <v>1785.25</v>
      </c>
      <c r="AA83" s="141">
        <v>2050.1999999999998</v>
      </c>
      <c r="AB83" s="141">
        <v>1542.63</v>
      </c>
      <c r="AC83" s="141">
        <v>959.83</v>
      </c>
      <c r="AD83" s="141">
        <v>891.35</v>
      </c>
      <c r="AE83" s="141">
        <v>951.23</v>
      </c>
      <c r="AF83" s="141">
        <f>IFERROR('3a DTC_Other'!AF83-'3a DTC_Other'!AF40+AF40,"-")</f>
        <v>791.17843753773786</v>
      </c>
      <c r="AG83" s="141">
        <f>IFERROR('3a DTC_Other'!AG83-'3a DTC_Other'!AG40+AG40,"-")</f>
        <v>726.84465505755759</v>
      </c>
      <c r="AH83" s="141">
        <f>IFERROR('3a DTC_Other'!AH83-'3a DTC_Other'!AH40+AH40,"-")</f>
        <v>814.18390230675811</v>
      </c>
      <c r="AI83" s="141">
        <f>IFERROR('3a DTC_Other'!AI83-'3a DTC_Other'!AI40+AI40,"-")</f>
        <v>825.45194083205172</v>
      </c>
      <c r="AJ83" s="141">
        <f>IFERROR('3a DTC_Other'!AJ83-'3a DTC_Other'!AJ40+AJ40,"-")</f>
        <v>909.20120627291021</v>
      </c>
      <c r="AK83" s="141">
        <f>IFERROR('3a DTC_Other'!AK83-'3a DTC_Other'!AK40+AK40,"-")</f>
        <v>824.61537079749928</v>
      </c>
      <c r="AL83" s="141">
        <f>IFERROR('3a DTC_Other'!AL83-'3a DTC_Other'!AL40+AL40,"-")</f>
        <v>833.0003500370234</v>
      </c>
      <c r="AM83" s="141">
        <f>IFERROR('3a DTC_Other'!AM83-'3a DTC_Other'!AM40+AM40,"-")</f>
        <v>768.10149666132179</v>
      </c>
      <c r="AN83" s="141">
        <f>IFERROR('3a DTC_Other'!AN83-'3a DTC_Other'!AN40+AN40,"-")</f>
        <v>720.50457495145633</v>
      </c>
      <c r="AO83" s="141" t="str">
        <f>IFERROR('3a DTC_Other'!AO83-'3a DTC_Other'!AO40+AO40,"-")</f>
        <v>-</v>
      </c>
      <c r="AP83" s="141" t="str">
        <f>IFERROR('3a DTC_Other'!AP83-'3a DTC_Other'!AP40+AP40,"-")</f>
        <v>-</v>
      </c>
      <c r="AQ83" s="141" t="str">
        <f>IFERROR('3a DTC_Other'!AQ83-'3a DTC_Other'!AQ40+AQ40,"-")</f>
        <v>-</v>
      </c>
      <c r="AR83" s="141" t="str">
        <f>IFERROR('3a DTC_Other'!AR83-'3a DTC_Other'!AR40+AR40,"-")</f>
        <v>-</v>
      </c>
      <c r="AS83" s="141" t="str">
        <f>IFERROR('3a DTC_Other'!AS83-'3a DTC_Other'!AS40+AS40,"-")</f>
        <v>-</v>
      </c>
      <c r="AT83" s="141" t="str">
        <f>IFERROR('3a DTC_Other'!AT83-'3a DTC_Other'!AT40+AT40,"-")</f>
        <v>-</v>
      </c>
      <c r="AU83" s="141" t="str">
        <f>IFERROR('3a DTC_Other'!AU83-'3a DTC_Other'!AU40+AU40,"-")</f>
        <v>-</v>
      </c>
      <c r="AV83" s="141" t="str">
        <f>IFERROR('3a DTC_Other'!AV83-'3a DTC_Other'!AV40+AV40,"-")</f>
        <v>-</v>
      </c>
      <c r="AW83" s="141" t="str">
        <f>IFERROR('3a DTC_Other'!AW83-'3a DTC_Other'!AW40+AW40,"-")</f>
        <v>-</v>
      </c>
      <c r="AX83" s="141" t="str">
        <f>IFERROR('3a DTC_Other'!AX83-'3a DTC_Other'!AX40+AX40,"-")</f>
        <v>-</v>
      </c>
      <c r="AY83" s="141" t="str">
        <f>IFERROR('3a DTC_Other'!AY83-'3a DTC_Other'!AY40+AY40,"-")</f>
        <v>-</v>
      </c>
      <c r="AZ83" s="141" t="str">
        <f>IFERROR('3a DTC_Other'!AZ83-'3a DTC_Other'!AZ40+AZ40,"-")</f>
        <v>-</v>
      </c>
      <c r="BA83" s="141" t="str">
        <f>IFERROR('3a DTC_Other'!BA83-'3a DTC_Other'!BA40+BA40,"-")</f>
        <v>-</v>
      </c>
      <c r="BB83" s="141" t="str">
        <f>IFERROR('3a DTC_Other'!BB83-'3a DTC_Other'!BB40+BB40,"-")</f>
        <v>-</v>
      </c>
      <c r="BC83" s="141" t="str">
        <f>IFERROR('3a DTC_Other'!BC83-'3a DTC_Other'!BC40+BC40,"-")</f>
        <v>-</v>
      </c>
      <c r="BD83" s="141" t="str">
        <f>IFERROR('3a DTC_Other'!BD83-'3a DTC_Other'!BD40+BD40,"-")</f>
        <v>-</v>
      </c>
      <c r="BE83" s="141" t="str">
        <f>IFERROR('3a DTC_Other'!BE83-'3a DTC_Other'!BE40+BE40,"-")</f>
        <v>-</v>
      </c>
      <c r="BF83" s="141" t="str">
        <f>IFERROR('3a DTC_Other'!BF83-'3a DTC_Other'!BF40+BF40,"-")</f>
        <v>-</v>
      </c>
    </row>
    <row r="84" spans="1:58">
      <c r="A84" s="227" t="s">
        <v>378</v>
      </c>
      <c r="B84" s="283"/>
      <c r="C84" s="285"/>
      <c r="D84" s="289"/>
      <c r="E84" s="285"/>
      <c r="F84" s="17" t="s">
        <v>99</v>
      </c>
      <c r="G84" s="65"/>
      <c r="H84" s="38"/>
      <c r="I84" s="136"/>
      <c r="J84" s="136"/>
      <c r="K84" s="136"/>
      <c r="L84" s="136"/>
      <c r="M84" s="136"/>
      <c r="N84" s="136"/>
      <c r="O84" s="136"/>
      <c r="P84" s="136"/>
      <c r="Q84" s="38"/>
      <c r="R84" s="141">
        <v>503.77</v>
      </c>
      <c r="S84" s="141">
        <v>555.70000000000005</v>
      </c>
      <c r="T84" s="141">
        <v>504.28</v>
      </c>
      <c r="U84" s="141">
        <v>485.75</v>
      </c>
      <c r="V84" s="141">
        <v>423.5</v>
      </c>
      <c r="W84" s="141">
        <v>461.24</v>
      </c>
      <c r="X84" s="141">
        <v>542.79</v>
      </c>
      <c r="Y84" s="141">
        <v>920.45</v>
      </c>
      <c r="Z84" s="141">
        <v>1770.71</v>
      </c>
      <c r="AA84" s="141">
        <v>2035.66</v>
      </c>
      <c r="AB84" s="141">
        <v>1533.17</v>
      </c>
      <c r="AC84" s="141">
        <v>950.36</v>
      </c>
      <c r="AD84" s="141">
        <v>881.94</v>
      </c>
      <c r="AE84" s="141">
        <v>941.82</v>
      </c>
      <c r="AF84" s="141">
        <f>IFERROR('3a DTC_Other'!AF84-'3a DTC_Other'!AF41+AF41,"-")</f>
        <v>798.65744698656158</v>
      </c>
      <c r="AG84" s="141">
        <f>IFERROR('3a DTC_Other'!AG84-'3a DTC_Other'!AG41+AG41,"-")</f>
        <v>734.3271199376893</v>
      </c>
      <c r="AH84" s="141">
        <f>IFERROR('3a DTC_Other'!AH84-'3a DTC_Other'!AH41+AH41,"-")</f>
        <v>821.72775653451299</v>
      </c>
      <c r="AI84" s="141">
        <f>IFERROR('3a DTC_Other'!AI84-'3a DTC_Other'!AI41+AI41,"-")</f>
        <v>832.99996146182104</v>
      </c>
      <c r="AJ84" s="141">
        <f>IFERROR('3a DTC_Other'!AJ84-'3a DTC_Other'!AJ41+AJ41,"-")</f>
        <v>906.74265751454971</v>
      </c>
      <c r="AK84" s="141">
        <f>IFERROR('3a DTC_Other'!AK84-'3a DTC_Other'!AK41+AK41,"-")</f>
        <v>822.0675149017901</v>
      </c>
      <c r="AL84" s="141">
        <f>IFERROR('3a DTC_Other'!AL84-'3a DTC_Other'!AL41+AL41,"-")</f>
        <v>837.33402722755295</v>
      </c>
      <c r="AM84" s="141">
        <f>IFERROR('3a DTC_Other'!AM84-'3a DTC_Other'!AM41+AM41,"-")</f>
        <v>772.26311335052469</v>
      </c>
      <c r="AN84" s="141">
        <f>IFERROR('3a DTC_Other'!AN84-'3a DTC_Other'!AN41+AN41,"-")</f>
        <v>725.1653275206537</v>
      </c>
      <c r="AO84" s="141" t="str">
        <f>IFERROR('3a DTC_Other'!AO84-'3a DTC_Other'!AO41+AO41,"-")</f>
        <v>-</v>
      </c>
      <c r="AP84" s="141" t="str">
        <f>IFERROR('3a DTC_Other'!AP84-'3a DTC_Other'!AP41+AP41,"-")</f>
        <v>-</v>
      </c>
      <c r="AQ84" s="141" t="str">
        <f>IFERROR('3a DTC_Other'!AQ84-'3a DTC_Other'!AQ41+AQ41,"-")</f>
        <v>-</v>
      </c>
      <c r="AR84" s="141" t="str">
        <f>IFERROR('3a DTC_Other'!AR84-'3a DTC_Other'!AR41+AR41,"-")</f>
        <v>-</v>
      </c>
      <c r="AS84" s="141" t="str">
        <f>IFERROR('3a DTC_Other'!AS84-'3a DTC_Other'!AS41+AS41,"-")</f>
        <v>-</v>
      </c>
      <c r="AT84" s="141" t="str">
        <f>IFERROR('3a DTC_Other'!AT84-'3a DTC_Other'!AT41+AT41,"-")</f>
        <v>-</v>
      </c>
      <c r="AU84" s="141" t="str">
        <f>IFERROR('3a DTC_Other'!AU84-'3a DTC_Other'!AU41+AU41,"-")</f>
        <v>-</v>
      </c>
      <c r="AV84" s="141" t="str">
        <f>IFERROR('3a DTC_Other'!AV84-'3a DTC_Other'!AV41+AV41,"-")</f>
        <v>-</v>
      </c>
      <c r="AW84" s="141" t="str">
        <f>IFERROR('3a DTC_Other'!AW84-'3a DTC_Other'!AW41+AW41,"-")</f>
        <v>-</v>
      </c>
      <c r="AX84" s="141" t="str">
        <f>IFERROR('3a DTC_Other'!AX84-'3a DTC_Other'!AX41+AX41,"-")</f>
        <v>-</v>
      </c>
      <c r="AY84" s="141" t="str">
        <f>IFERROR('3a DTC_Other'!AY84-'3a DTC_Other'!AY41+AY41,"-")</f>
        <v>-</v>
      </c>
      <c r="AZ84" s="141" t="str">
        <f>IFERROR('3a DTC_Other'!AZ84-'3a DTC_Other'!AZ41+AZ41,"-")</f>
        <v>-</v>
      </c>
      <c r="BA84" s="141" t="str">
        <f>IFERROR('3a DTC_Other'!BA84-'3a DTC_Other'!BA41+BA41,"-")</f>
        <v>-</v>
      </c>
      <c r="BB84" s="141" t="str">
        <f>IFERROR('3a DTC_Other'!BB84-'3a DTC_Other'!BB41+BB41,"-")</f>
        <v>-</v>
      </c>
      <c r="BC84" s="141" t="str">
        <f>IFERROR('3a DTC_Other'!BC84-'3a DTC_Other'!BC41+BC41,"-")</f>
        <v>-</v>
      </c>
      <c r="BD84" s="141" t="str">
        <f>IFERROR('3a DTC_Other'!BD84-'3a DTC_Other'!BD41+BD41,"-")</f>
        <v>-</v>
      </c>
      <c r="BE84" s="141" t="str">
        <f>IFERROR('3a DTC_Other'!BE84-'3a DTC_Other'!BE41+BE41,"-")</f>
        <v>-</v>
      </c>
      <c r="BF84" s="141" t="str">
        <f>IFERROR('3a DTC_Other'!BF84-'3a DTC_Other'!BF41+BF41,"-")</f>
        <v>-</v>
      </c>
    </row>
    <row r="85" spans="1:58">
      <c r="A85" s="227" t="s">
        <v>379</v>
      </c>
      <c r="B85" s="283"/>
      <c r="C85" s="285"/>
      <c r="D85" s="289"/>
      <c r="E85" s="285"/>
      <c r="F85" s="17" t="s">
        <v>100</v>
      </c>
      <c r="G85" s="65"/>
      <c r="H85" s="38"/>
      <c r="I85" s="136"/>
      <c r="J85" s="136"/>
      <c r="K85" s="136"/>
      <c r="L85" s="136"/>
      <c r="M85" s="136"/>
      <c r="N85" s="136"/>
      <c r="O85" s="136"/>
      <c r="P85" s="136"/>
      <c r="Q85" s="38"/>
      <c r="R85" s="141">
        <v>505.15</v>
      </c>
      <c r="S85" s="141">
        <v>554.28</v>
      </c>
      <c r="T85" s="141">
        <v>502.86</v>
      </c>
      <c r="U85" s="141">
        <v>484.47</v>
      </c>
      <c r="V85" s="141">
        <v>422.22</v>
      </c>
      <c r="W85" s="141">
        <v>464.44</v>
      </c>
      <c r="X85" s="141">
        <v>545.98</v>
      </c>
      <c r="Y85" s="141">
        <v>926.66</v>
      </c>
      <c r="Z85" s="141">
        <v>1775.69</v>
      </c>
      <c r="AA85" s="141">
        <v>2040.64</v>
      </c>
      <c r="AB85" s="141">
        <v>1534.22</v>
      </c>
      <c r="AC85" s="141">
        <v>951.41</v>
      </c>
      <c r="AD85" s="141">
        <v>882.98</v>
      </c>
      <c r="AE85" s="141">
        <v>942.86</v>
      </c>
      <c r="AF85" s="141">
        <f>IFERROR('3a DTC_Other'!AF85-'3a DTC_Other'!AF42+AF42,"-")</f>
        <v>797.13461804767348</v>
      </c>
      <c r="AG85" s="141">
        <f>IFERROR('3a DTC_Other'!AG85-'3a DTC_Other'!AG42+AG42,"-")</f>
        <v>732.81086560624283</v>
      </c>
      <c r="AH85" s="141">
        <f>IFERROR('3a DTC_Other'!AH85-'3a DTC_Other'!AH42+AH42,"-")</f>
        <v>820.25335397541164</v>
      </c>
      <c r="AI85" s="141">
        <f>IFERROR('3a DTC_Other'!AI85-'3a DTC_Other'!AI42+AI42,"-")</f>
        <v>831.51380441155948</v>
      </c>
      <c r="AJ85" s="141">
        <f>IFERROR('3a DTC_Other'!AJ85-'3a DTC_Other'!AJ42+AJ42,"-")</f>
        <v>909.07408143077214</v>
      </c>
      <c r="AK85" s="141">
        <f>IFERROR('3a DTC_Other'!AK85-'3a DTC_Other'!AK42+AK42,"-")</f>
        <v>824.46963066822673</v>
      </c>
      <c r="AL85" s="141">
        <f>IFERROR('3a DTC_Other'!AL85-'3a DTC_Other'!AL42+AL42,"-")</f>
        <v>833.45304175889498</v>
      </c>
      <c r="AM85" s="141">
        <f>IFERROR('3a DTC_Other'!AM85-'3a DTC_Other'!AM42+AM42,"-")</f>
        <v>768.53463483485712</v>
      </c>
      <c r="AN85" s="141">
        <f>IFERROR('3a DTC_Other'!AN85-'3a DTC_Other'!AN42+AN42,"-")</f>
        <v>723.47023873973137</v>
      </c>
      <c r="AO85" s="141" t="str">
        <f>IFERROR('3a DTC_Other'!AO85-'3a DTC_Other'!AO42+AO42,"-")</f>
        <v>-</v>
      </c>
      <c r="AP85" s="141" t="str">
        <f>IFERROR('3a DTC_Other'!AP85-'3a DTC_Other'!AP42+AP42,"-")</f>
        <v>-</v>
      </c>
      <c r="AQ85" s="141" t="str">
        <f>IFERROR('3a DTC_Other'!AQ85-'3a DTC_Other'!AQ42+AQ42,"-")</f>
        <v>-</v>
      </c>
      <c r="AR85" s="141" t="str">
        <f>IFERROR('3a DTC_Other'!AR85-'3a DTC_Other'!AR42+AR42,"-")</f>
        <v>-</v>
      </c>
      <c r="AS85" s="141" t="str">
        <f>IFERROR('3a DTC_Other'!AS85-'3a DTC_Other'!AS42+AS42,"-")</f>
        <v>-</v>
      </c>
      <c r="AT85" s="141" t="str">
        <f>IFERROR('3a DTC_Other'!AT85-'3a DTC_Other'!AT42+AT42,"-")</f>
        <v>-</v>
      </c>
      <c r="AU85" s="141" t="str">
        <f>IFERROR('3a DTC_Other'!AU85-'3a DTC_Other'!AU42+AU42,"-")</f>
        <v>-</v>
      </c>
      <c r="AV85" s="141" t="str">
        <f>IFERROR('3a DTC_Other'!AV85-'3a DTC_Other'!AV42+AV42,"-")</f>
        <v>-</v>
      </c>
      <c r="AW85" s="141" t="str">
        <f>IFERROR('3a DTC_Other'!AW85-'3a DTC_Other'!AW42+AW42,"-")</f>
        <v>-</v>
      </c>
      <c r="AX85" s="141" t="str">
        <f>IFERROR('3a DTC_Other'!AX85-'3a DTC_Other'!AX42+AX42,"-")</f>
        <v>-</v>
      </c>
      <c r="AY85" s="141" t="str">
        <f>IFERROR('3a DTC_Other'!AY85-'3a DTC_Other'!AY42+AY42,"-")</f>
        <v>-</v>
      </c>
      <c r="AZ85" s="141" t="str">
        <f>IFERROR('3a DTC_Other'!AZ85-'3a DTC_Other'!AZ42+AZ42,"-")</f>
        <v>-</v>
      </c>
      <c r="BA85" s="141" t="str">
        <f>IFERROR('3a DTC_Other'!BA85-'3a DTC_Other'!BA42+BA42,"-")</f>
        <v>-</v>
      </c>
      <c r="BB85" s="141" t="str">
        <f>IFERROR('3a DTC_Other'!BB85-'3a DTC_Other'!BB42+BB42,"-")</f>
        <v>-</v>
      </c>
      <c r="BC85" s="141" t="str">
        <f>IFERROR('3a DTC_Other'!BC85-'3a DTC_Other'!BC42+BC42,"-")</f>
        <v>-</v>
      </c>
      <c r="BD85" s="141" t="str">
        <f>IFERROR('3a DTC_Other'!BD85-'3a DTC_Other'!BD42+BD42,"-")</f>
        <v>-</v>
      </c>
      <c r="BE85" s="141" t="str">
        <f>IFERROR('3a DTC_Other'!BE85-'3a DTC_Other'!BE42+BE42,"-")</f>
        <v>-</v>
      </c>
      <c r="BF85" s="141" t="str">
        <f>IFERROR('3a DTC_Other'!BF85-'3a DTC_Other'!BF42+BF42,"-")</f>
        <v>-</v>
      </c>
    </row>
    <row r="86" spans="1:58">
      <c r="A86" s="227" t="s">
        <v>380</v>
      </c>
      <c r="B86" s="283"/>
      <c r="C86" s="285"/>
      <c r="D86" s="289"/>
      <c r="E86" s="285"/>
      <c r="F86" s="17" t="s">
        <v>101</v>
      </c>
      <c r="G86" s="65"/>
      <c r="H86" s="38"/>
      <c r="I86" s="136"/>
      <c r="J86" s="136"/>
      <c r="K86" s="136"/>
      <c r="L86" s="136"/>
      <c r="M86" s="136"/>
      <c r="N86" s="136"/>
      <c r="O86" s="136"/>
      <c r="P86" s="136"/>
      <c r="Q86" s="38"/>
      <c r="R86" s="141">
        <v>510.61</v>
      </c>
      <c r="S86" s="141">
        <v>557.44000000000005</v>
      </c>
      <c r="T86" s="141">
        <v>506.02</v>
      </c>
      <c r="U86" s="141">
        <v>497.67</v>
      </c>
      <c r="V86" s="141">
        <v>435.43</v>
      </c>
      <c r="W86" s="141">
        <v>467.63</v>
      </c>
      <c r="X86" s="141">
        <v>549.16999999999996</v>
      </c>
      <c r="Y86" s="141">
        <v>933.07</v>
      </c>
      <c r="Z86" s="141">
        <v>1779.5</v>
      </c>
      <c r="AA86" s="141">
        <v>2044.45</v>
      </c>
      <c r="AB86" s="141">
        <v>1536.97</v>
      </c>
      <c r="AC86" s="141">
        <v>954.17</v>
      </c>
      <c r="AD86" s="141">
        <v>885.72</v>
      </c>
      <c r="AE86" s="141">
        <v>945.6</v>
      </c>
      <c r="AF86" s="141">
        <f>IFERROR('3a DTC_Other'!AF86-'3a DTC_Other'!AF43+AF43,"-")</f>
        <v>790.78909511442487</v>
      </c>
      <c r="AG86" s="141">
        <f>IFERROR('3a DTC_Other'!AG86-'3a DTC_Other'!AG43+AG43,"-")</f>
        <v>726.54939079561871</v>
      </c>
      <c r="AH86" s="141">
        <f>IFERROR('3a DTC_Other'!AH86-'3a DTC_Other'!AH43+AH43,"-")</f>
        <v>813.9262381209594</v>
      </c>
      <c r="AI86" s="141">
        <f>IFERROR('3a DTC_Other'!AI86-'3a DTC_Other'!AI43+AI43,"-")</f>
        <v>825.17881101598414</v>
      </c>
      <c r="AJ86" s="141">
        <f>IFERROR('3a DTC_Other'!AJ86-'3a DTC_Other'!AJ43+AJ43,"-")</f>
        <v>905.23913108164675</v>
      </c>
      <c r="AK86" s="141">
        <f>IFERROR('3a DTC_Other'!AK86-'3a DTC_Other'!AK43+AK43,"-")</f>
        <v>820.57803017356173</v>
      </c>
      <c r="AL86" s="141">
        <f>IFERROR('3a DTC_Other'!AL86-'3a DTC_Other'!AL43+AL43,"-")</f>
        <v>832.40860982864251</v>
      </c>
      <c r="AM86" s="141">
        <f>IFERROR('3a DTC_Other'!AM86-'3a DTC_Other'!AM43+AM43,"-")</f>
        <v>767.56794787203501</v>
      </c>
      <c r="AN86" s="141">
        <f>IFERROR('3a DTC_Other'!AN86-'3a DTC_Other'!AN43+AN43,"-")</f>
        <v>719.96917462304282</v>
      </c>
      <c r="AO86" s="141" t="str">
        <f>IFERROR('3a DTC_Other'!AO86-'3a DTC_Other'!AO43+AO43,"-")</f>
        <v>-</v>
      </c>
      <c r="AP86" s="141" t="str">
        <f>IFERROR('3a DTC_Other'!AP86-'3a DTC_Other'!AP43+AP43,"-")</f>
        <v>-</v>
      </c>
      <c r="AQ86" s="141" t="str">
        <f>IFERROR('3a DTC_Other'!AQ86-'3a DTC_Other'!AQ43+AQ43,"-")</f>
        <v>-</v>
      </c>
      <c r="AR86" s="141" t="str">
        <f>IFERROR('3a DTC_Other'!AR86-'3a DTC_Other'!AR43+AR43,"-")</f>
        <v>-</v>
      </c>
      <c r="AS86" s="141" t="str">
        <f>IFERROR('3a DTC_Other'!AS86-'3a DTC_Other'!AS43+AS43,"-")</f>
        <v>-</v>
      </c>
      <c r="AT86" s="141" t="str">
        <f>IFERROR('3a DTC_Other'!AT86-'3a DTC_Other'!AT43+AT43,"-")</f>
        <v>-</v>
      </c>
      <c r="AU86" s="141" t="str">
        <f>IFERROR('3a DTC_Other'!AU86-'3a DTC_Other'!AU43+AU43,"-")</f>
        <v>-</v>
      </c>
      <c r="AV86" s="141" t="str">
        <f>IFERROR('3a DTC_Other'!AV86-'3a DTC_Other'!AV43+AV43,"-")</f>
        <v>-</v>
      </c>
      <c r="AW86" s="141" t="str">
        <f>IFERROR('3a DTC_Other'!AW86-'3a DTC_Other'!AW43+AW43,"-")</f>
        <v>-</v>
      </c>
      <c r="AX86" s="141" t="str">
        <f>IFERROR('3a DTC_Other'!AX86-'3a DTC_Other'!AX43+AX43,"-")</f>
        <v>-</v>
      </c>
      <c r="AY86" s="141" t="str">
        <f>IFERROR('3a DTC_Other'!AY86-'3a DTC_Other'!AY43+AY43,"-")</f>
        <v>-</v>
      </c>
      <c r="AZ86" s="141" t="str">
        <f>IFERROR('3a DTC_Other'!AZ86-'3a DTC_Other'!AZ43+AZ43,"-")</f>
        <v>-</v>
      </c>
      <c r="BA86" s="141" t="str">
        <f>IFERROR('3a DTC_Other'!BA86-'3a DTC_Other'!BA43+BA43,"-")</f>
        <v>-</v>
      </c>
      <c r="BB86" s="141" t="str">
        <f>IFERROR('3a DTC_Other'!BB86-'3a DTC_Other'!BB43+BB43,"-")</f>
        <v>-</v>
      </c>
      <c r="BC86" s="141" t="str">
        <f>IFERROR('3a DTC_Other'!BC86-'3a DTC_Other'!BC43+BC43,"-")</f>
        <v>-</v>
      </c>
      <c r="BD86" s="141" t="str">
        <f>IFERROR('3a DTC_Other'!BD86-'3a DTC_Other'!BD43+BD43,"-")</f>
        <v>-</v>
      </c>
      <c r="BE86" s="141" t="str">
        <f>IFERROR('3a DTC_Other'!BE86-'3a DTC_Other'!BE43+BE43,"-")</f>
        <v>-</v>
      </c>
      <c r="BF86" s="141" t="str">
        <f>IFERROR('3a DTC_Other'!BF86-'3a DTC_Other'!BF43+BF43,"-")</f>
        <v>-</v>
      </c>
    </row>
    <row r="87" spans="1:58">
      <c r="A87" s="227" t="s">
        <v>381</v>
      </c>
      <c r="B87" s="283"/>
      <c r="C87" s="285"/>
      <c r="D87" s="289"/>
      <c r="E87" s="285"/>
      <c r="F87" s="17" t="s">
        <v>102</v>
      </c>
      <c r="G87" s="65"/>
      <c r="H87" s="38"/>
      <c r="I87" s="136"/>
      <c r="J87" s="136"/>
      <c r="K87" s="136"/>
      <c r="L87" s="136"/>
      <c r="M87" s="136"/>
      <c r="N87" s="136"/>
      <c r="O87" s="136"/>
      <c r="P87" s="136"/>
      <c r="Q87" s="38"/>
      <c r="R87" s="141">
        <v>530.24</v>
      </c>
      <c r="S87" s="141">
        <v>581.19000000000005</v>
      </c>
      <c r="T87" s="141">
        <v>529.77</v>
      </c>
      <c r="U87" s="141">
        <v>510.08</v>
      </c>
      <c r="V87" s="141">
        <v>447.84</v>
      </c>
      <c r="W87" s="141">
        <v>485.66</v>
      </c>
      <c r="X87" s="141">
        <v>567.20000000000005</v>
      </c>
      <c r="Y87" s="141">
        <v>949.47</v>
      </c>
      <c r="Z87" s="141">
        <v>1800.12</v>
      </c>
      <c r="AA87" s="141">
        <v>2065.0700000000002</v>
      </c>
      <c r="AB87" s="141">
        <v>1553.41</v>
      </c>
      <c r="AC87" s="141">
        <v>970.61</v>
      </c>
      <c r="AD87" s="141">
        <v>902.07</v>
      </c>
      <c r="AE87" s="141">
        <v>961.96</v>
      </c>
      <c r="AF87" s="141">
        <f>IFERROR('3a DTC_Other'!AF87-'3a DTC_Other'!AF44+AF44,"-")</f>
        <v>806.51081419121022</v>
      </c>
      <c r="AG87" s="141">
        <f>IFERROR('3a DTC_Other'!AG87-'3a DTC_Other'!AG44+AG44,"-")</f>
        <v>742.29944813357554</v>
      </c>
      <c r="AH87" s="141">
        <f>IFERROR('3a DTC_Other'!AH87-'3a DTC_Other'!AH44+AH44,"-")</f>
        <v>830.88710018856398</v>
      </c>
      <c r="AI87" s="141">
        <f>IFERROR('3a DTC_Other'!AI87-'3a DTC_Other'!AI44+AI44,"-")</f>
        <v>842.15972588247109</v>
      </c>
      <c r="AJ87" s="141">
        <f>IFERROR('3a DTC_Other'!AJ87-'3a DTC_Other'!AJ44+AJ44,"-")</f>
        <v>921.31399986128486</v>
      </c>
      <c r="AK87" s="141">
        <f>IFERROR('3a DTC_Other'!AK87-'3a DTC_Other'!AK44+AK44,"-")</f>
        <v>836.88693420454592</v>
      </c>
      <c r="AL87" s="141">
        <f>IFERROR('3a DTC_Other'!AL87-'3a DTC_Other'!AL44+AL44,"-")</f>
        <v>842.75154816612064</v>
      </c>
      <c r="AM87" s="141">
        <f>IFERROR('3a DTC_Other'!AM87-'3a DTC_Other'!AM44+AM44,"-")</f>
        <v>777.41762471277889</v>
      </c>
      <c r="AN87" s="141">
        <f>IFERROR('3a DTC_Other'!AN87-'3a DTC_Other'!AN44+AN44,"-")</f>
        <v>749.78132873565824</v>
      </c>
      <c r="AO87" s="141" t="str">
        <f>IFERROR('3a DTC_Other'!AO87-'3a DTC_Other'!AO44+AO44,"-")</f>
        <v>-</v>
      </c>
      <c r="AP87" s="141" t="str">
        <f>IFERROR('3a DTC_Other'!AP87-'3a DTC_Other'!AP44+AP44,"-")</f>
        <v>-</v>
      </c>
      <c r="AQ87" s="141" t="str">
        <f>IFERROR('3a DTC_Other'!AQ87-'3a DTC_Other'!AQ44+AQ44,"-")</f>
        <v>-</v>
      </c>
      <c r="AR87" s="141" t="str">
        <f>IFERROR('3a DTC_Other'!AR87-'3a DTC_Other'!AR44+AR44,"-")</f>
        <v>-</v>
      </c>
      <c r="AS87" s="141" t="str">
        <f>IFERROR('3a DTC_Other'!AS87-'3a DTC_Other'!AS44+AS44,"-")</f>
        <v>-</v>
      </c>
      <c r="AT87" s="141" t="str">
        <f>IFERROR('3a DTC_Other'!AT87-'3a DTC_Other'!AT44+AT44,"-")</f>
        <v>-</v>
      </c>
      <c r="AU87" s="141" t="str">
        <f>IFERROR('3a DTC_Other'!AU87-'3a DTC_Other'!AU44+AU44,"-")</f>
        <v>-</v>
      </c>
      <c r="AV87" s="141" t="str">
        <f>IFERROR('3a DTC_Other'!AV87-'3a DTC_Other'!AV44+AV44,"-")</f>
        <v>-</v>
      </c>
      <c r="AW87" s="141" t="str">
        <f>IFERROR('3a DTC_Other'!AW87-'3a DTC_Other'!AW44+AW44,"-")</f>
        <v>-</v>
      </c>
      <c r="AX87" s="141" t="str">
        <f>IFERROR('3a DTC_Other'!AX87-'3a DTC_Other'!AX44+AX44,"-")</f>
        <v>-</v>
      </c>
      <c r="AY87" s="141" t="str">
        <f>IFERROR('3a DTC_Other'!AY87-'3a DTC_Other'!AY44+AY44,"-")</f>
        <v>-</v>
      </c>
      <c r="AZ87" s="141" t="str">
        <f>IFERROR('3a DTC_Other'!AZ87-'3a DTC_Other'!AZ44+AZ44,"-")</f>
        <v>-</v>
      </c>
      <c r="BA87" s="141" t="str">
        <f>IFERROR('3a DTC_Other'!BA87-'3a DTC_Other'!BA44+BA44,"-")</f>
        <v>-</v>
      </c>
      <c r="BB87" s="141" t="str">
        <f>IFERROR('3a DTC_Other'!BB87-'3a DTC_Other'!BB44+BB44,"-")</f>
        <v>-</v>
      </c>
      <c r="BC87" s="141" t="str">
        <f>IFERROR('3a DTC_Other'!BC87-'3a DTC_Other'!BC44+BC44,"-")</f>
        <v>-</v>
      </c>
      <c r="BD87" s="141" t="str">
        <f>IFERROR('3a DTC_Other'!BD87-'3a DTC_Other'!BD44+BD44,"-")</f>
        <v>-</v>
      </c>
      <c r="BE87" s="141" t="str">
        <f>IFERROR('3a DTC_Other'!BE87-'3a DTC_Other'!BE44+BE44,"-")</f>
        <v>-</v>
      </c>
      <c r="BF87" s="141" t="str">
        <f>IFERROR('3a DTC_Other'!BF87-'3a DTC_Other'!BF44+BF44,"-")</f>
        <v>-</v>
      </c>
    </row>
    <row r="88" spans="1:58">
      <c r="A88" s="227" t="s">
        <v>382</v>
      </c>
      <c r="B88" s="283"/>
      <c r="C88" s="285"/>
      <c r="D88" s="289"/>
      <c r="E88" s="285"/>
      <c r="F88" s="17" t="s">
        <v>103</v>
      </c>
      <c r="G88" s="65"/>
      <c r="H88" s="38"/>
      <c r="I88" s="136"/>
      <c r="J88" s="136"/>
      <c r="K88" s="136"/>
      <c r="L88" s="136"/>
      <c r="M88" s="136"/>
      <c r="N88" s="136"/>
      <c r="O88" s="136"/>
      <c r="P88" s="136"/>
      <c r="Q88" s="38"/>
      <c r="R88" s="141">
        <v>510.6</v>
      </c>
      <c r="S88" s="141">
        <v>557.44000000000005</v>
      </c>
      <c r="T88" s="141">
        <v>506.02</v>
      </c>
      <c r="U88" s="141">
        <v>497.65</v>
      </c>
      <c r="V88" s="141">
        <v>435.4</v>
      </c>
      <c r="W88" s="141">
        <v>467.61</v>
      </c>
      <c r="X88" s="141">
        <v>549.15</v>
      </c>
      <c r="Y88" s="141">
        <v>933.04</v>
      </c>
      <c r="Z88" s="141">
        <v>1779.47</v>
      </c>
      <c r="AA88" s="141">
        <v>2044.42</v>
      </c>
      <c r="AB88" s="141">
        <v>1536.96</v>
      </c>
      <c r="AC88" s="141">
        <v>954.16</v>
      </c>
      <c r="AD88" s="141">
        <v>885.71</v>
      </c>
      <c r="AE88" s="141">
        <v>945.59</v>
      </c>
      <c r="AF88" s="141">
        <f>IFERROR('3a DTC_Other'!AF88-'3a DTC_Other'!AF45+AF45,"-")</f>
        <v>791.09608983648604</v>
      </c>
      <c r="AG88" s="141">
        <f>IFERROR('3a DTC_Other'!AG88-'3a DTC_Other'!AG45+AG45,"-")</f>
        <v>726.80803675548009</v>
      </c>
      <c r="AH88" s="141">
        <f>IFERROR('3a DTC_Other'!AH88-'3a DTC_Other'!AH45+AH45,"-")</f>
        <v>814.06167356749359</v>
      </c>
      <c r="AI88" s="141">
        <f>IFERROR('3a DTC_Other'!AI88-'3a DTC_Other'!AI45+AI45,"-")</f>
        <v>825.32452102527748</v>
      </c>
      <c r="AJ88" s="141">
        <f>IFERROR('3a DTC_Other'!AJ88-'3a DTC_Other'!AJ45+AJ45,"-")</f>
        <v>905.32976098434733</v>
      </c>
      <c r="AK88" s="141">
        <f>IFERROR('3a DTC_Other'!AK88-'3a DTC_Other'!AK45+AK45,"-")</f>
        <v>820.66637455839214</v>
      </c>
      <c r="AL88" s="141">
        <f>IFERROR('3a DTC_Other'!AL88-'3a DTC_Other'!AL45+AL45,"-")</f>
        <v>832.5242520173116</v>
      </c>
      <c r="AM88" s="141">
        <f>IFERROR('3a DTC_Other'!AM88-'3a DTC_Other'!AM45+AM45,"-")</f>
        <v>767.65930195845976</v>
      </c>
      <c r="AN88" s="141">
        <f>IFERROR('3a DTC_Other'!AN88-'3a DTC_Other'!AN45+AN45,"-")</f>
        <v>720.05504671376536</v>
      </c>
      <c r="AO88" s="141" t="str">
        <f>IFERROR('3a DTC_Other'!AO88-'3a DTC_Other'!AO45+AO45,"-")</f>
        <v>-</v>
      </c>
      <c r="AP88" s="141" t="str">
        <f>IFERROR('3a DTC_Other'!AP88-'3a DTC_Other'!AP45+AP45,"-")</f>
        <v>-</v>
      </c>
      <c r="AQ88" s="141" t="str">
        <f>IFERROR('3a DTC_Other'!AQ88-'3a DTC_Other'!AQ45+AQ45,"-")</f>
        <v>-</v>
      </c>
      <c r="AR88" s="141" t="str">
        <f>IFERROR('3a DTC_Other'!AR88-'3a DTC_Other'!AR45+AR45,"-")</f>
        <v>-</v>
      </c>
      <c r="AS88" s="141" t="str">
        <f>IFERROR('3a DTC_Other'!AS88-'3a DTC_Other'!AS45+AS45,"-")</f>
        <v>-</v>
      </c>
      <c r="AT88" s="141" t="str">
        <f>IFERROR('3a DTC_Other'!AT88-'3a DTC_Other'!AT45+AT45,"-")</f>
        <v>-</v>
      </c>
      <c r="AU88" s="141" t="str">
        <f>IFERROR('3a DTC_Other'!AU88-'3a DTC_Other'!AU45+AU45,"-")</f>
        <v>-</v>
      </c>
      <c r="AV88" s="141" t="str">
        <f>IFERROR('3a DTC_Other'!AV88-'3a DTC_Other'!AV45+AV45,"-")</f>
        <v>-</v>
      </c>
      <c r="AW88" s="141" t="str">
        <f>IFERROR('3a DTC_Other'!AW88-'3a DTC_Other'!AW45+AW45,"-")</f>
        <v>-</v>
      </c>
      <c r="AX88" s="141" t="str">
        <f>IFERROR('3a DTC_Other'!AX88-'3a DTC_Other'!AX45+AX45,"-")</f>
        <v>-</v>
      </c>
      <c r="AY88" s="141" t="str">
        <f>IFERROR('3a DTC_Other'!AY88-'3a DTC_Other'!AY45+AY45,"-")</f>
        <v>-</v>
      </c>
      <c r="AZ88" s="141" t="str">
        <f>IFERROR('3a DTC_Other'!AZ88-'3a DTC_Other'!AZ45+AZ45,"-")</f>
        <v>-</v>
      </c>
      <c r="BA88" s="141" t="str">
        <f>IFERROR('3a DTC_Other'!BA88-'3a DTC_Other'!BA45+BA45,"-")</f>
        <v>-</v>
      </c>
      <c r="BB88" s="141" t="str">
        <f>IFERROR('3a DTC_Other'!BB88-'3a DTC_Other'!BB45+BB45,"-")</f>
        <v>-</v>
      </c>
      <c r="BC88" s="141" t="str">
        <f>IFERROR('3a DTC_Other'!BC88-'3a DTC_Other'!BC45+BC45,"-")</f>
        <v>-</v>
      </c>
      <c r="BD88" s="141" t="str">
        <f>IFERROR('3a DTC_Other'!BD88-'3a DTC_Other'!BD45+BD45,"-")</f>
        <v>-</v>
      </c>
      <c r="BE88" s="141" t="str">
        <f>IFERROR('3a DTC_Other'!BE88-'3a DTC_Other'!BE45+BE45,"-")</f>
        <v>-</v>
      </c>
      <c r="BF88" s="141" t="str">
        <f>IFERROR('3a DTC_Other'!BF88-'3a DTC_Other'!BF45+BF45,"-")</f>
        <v>-</v>
      </c>
    </row>
    <row r="89" spans="1:58">
      <c r="A89" s="227" t="s">
        <v>383</v>
      </c>
      <c r="B89" s="283"/>
      <c r="C89" s="285"/>
      <c r="D89" s="289"/>
      <c r="E89" s="285"/>
      <c r="F89" s="17" t="s">
        <v>104</v>
      </c>
      <c r="G89" s="65"/>
      <c r="H89" s="38"/>
      <c r="I89" s="136"/>
      <c r="J89" s="136"/>
      <c r="K89" s="136"/>
      <c r="L89" s="136"/>
      <c r="M89" s="136"/>
      <c r="N89" s="136"/>
      <c r="O89" s="136"/>
      <c r="P89" s="136"/>
      <c r="Q89" s="38"/>
      <c r="R89" s="141">
        <v>516.54</v>
      </c>
      <c r="S89" s="141">
        <v>567.23</v>
      </c>
      <c r="T89" s="141">
        <v>515.80999999999995</v>
      </c>
      <c r="U89" s="141">
        <v>496.85</v>
      </c>
      <c r="V89" s="141">
        <v>434.6</v>
      </c>
      <c r="W89" s="141">
        <v>473.91</v>
      </c>
      <c r="X89" s="141">
        <v>555.45000000000005</v>
      </c>
      <c r="Y89" s="141">
        <v>936.39</v>
      </c>
      <c r="Z89" s="141">
        <v>1787.09</v>
      </c>
      <c r="AA89" s="141">
        <v>2052.04</v>
      </c>
      <c r="AB89" s="141">
        <v>1546.16</v>
      </c>
      <c r="AC89" s="141">
        <v>963.36</v>
      </c>
      <c r="AD89" s="141">
        <v>894.86</v>
      </c>
      <c r="AE89" s="141">
        <v>954.74</v>
      </c>
      <c r="AF89" s="141">
        <f>IFERROR('3a DTC_Other'!AF89-'3a DTC_Other'!AF46+AF46,"-")</f>
        <v>798.17981037183768</v>
      </c>
      <c r="AG89" s="141">
        <f>IFERROR('3a DTC_Other'!AG89-'3a DTC_Other'!AG46+AG46,"-")</f>
        <v>733.86141249875539</v>
      </c>
      <c r="AH89" s="141">
        <f>IFERROR('3a DTC_Other'!AH89-'3a DTC_Other'!AH46+AH46,"-")</f>
        <v>820.78894218566802</v>
      </c>
      <c r="AI89" s="141">
        <f>IFERROR('3a DTC_Other'!AI89-'3a DTC_Other'!AI46+AI46,"-")</f>
        <v>832.06291718506441</v>
      </c>
      <c r="AJ89" s="141">
        <f>IFERROR('3a DTC_Other'!AJ89-'3a DTC_Other'!AJ46+AJ46,"-")</f>
        <v>913.35584036980913</v>
      </c>
      <c r="AK89" s="141">
        <f>IFERROR('3a DTC_Other'!AK89-'3a DTC_Other'!AK46+AK46,"-")</f>
        <v>828.97344637296851</v>
      </c>
      <c r="AL89" s="141">
        <f>IFERROR('3a DTC_Other'!AL89-'3a DTC_Other'!AL46+AL46,"-")</f>
        <v>839.17330834393408</v>
      </c>
      <c r="AM89" s="141">
        <f>IFERROR('3a DTC_Other'!AM89-'3a DTC_Other'!AM46+AM46,"-")</f>
        <v>774.03589566038966</v>
      </c>
      <c r="AN89" s="141">
        <f>IFERROR('3a DTC_Other'!AN89-'3a DTC_Other'!AN46+AN46,"-")</f>
        <v>725.88742699420015</v>
      </c>
      <c r="AO89" s="141" t="str">
        <f>IFERROR('3a DTC_Other'!AO89-'3a DTC_Other'!AO46+AO46,"-")</f>
        <v>-</v>
      </c>
      <c r="AP89" s="141" t="str">
        <f>IFERROR('3a DTC_Other'!AP89-'3a DTC_Other'!AP46+AP46,"-")</f>
        <v>-</v>
      </c>
      <c r="AQ89" s="141" t="str">
        <f>IFERROR('3a DTC_Other'!AQ89-'3a DTC_Other'!AQ46+AQ46,"-")</f>
        <v>-</v>
      </c>
      <c r="AR89" s="141" t="str">
        <f>IFERROR('3a DTC_Other'!AR89-'3a DTC_Other'!AR46+AR46,"-")</f>
        <v>-</v>
      </c>
      <c r="AS89" s="141" t="str">
        <f>IFERROR('3a DTC_Other'!AS89-'3a DTC_Other'!AS46+AS46,"-")</f>
        <v>-</v>
      </c>
      <c r="AT89" s="141" t="str">
        <f>IFERROR('3a DTC_Other'!AT89-'3a DTC_Other'!AT46+AT46,"-")</f>
        <v>-</v>
      </c>
      <c r="AU89" s="141" t="str">
        <f>IFERROR('3a DTC_Other'!AU89-'3a DTC_Other'!AU46+AU46,"-")</f>
        <v>-</v>
      </c>
      <c r="AV89" s="141" t="str">
        <f>IFERROR('3a DTC_Other'!AV89-'3a DTC_Other'!AV46+AV46,"-")</f>
        <v>-</v>
      </c>
      <c r="AW89" s="141" t="str">
        <f>IFERROR('3a DTC_Other'!AW89-'3a DTC_Other'!AW46+AW46,"-")</f>
        <v>-</v>
      </c>
      <c r="AX89" s="141" t="str">
        <f>IFERROR('3a DTC_Other'!AX89-'3a DTC_Other'!AX46+AX46,"-")</f>
        <v>-</v>
      </c>
      <c r="AY89" s="141" t="str">
        <f>IFERROR('3a DTC_Other'!AY89-'3a DTC_Other'!AY46+AY46,"-")</f>
        <v>-</v>
      </c>
      <c r="AZ89" s="141" t="str">
        <f>IFERROR('3a DTC_Other'!AZ89-'3a DTC_Other'!AZ46+AZ46,"-")</f>
        <v>-</v>
      </c>
      <c r="BA89" s="141" t="str">
        <f>IFERROR('3a DTC_Other'!BA89-'3a DTC_Other'!BA46+BA46,"-")</f>
        <v>-</v>
      </c>
      <c r="BB89" s="141" t="str">
        <f>IFERROR('3a DTC_Other'!BB89-'3a DTC_Other'!BB46+BB46,"-")</f>
        <v>-</v>
      </c>
      <c r="BC89" s="141" t="str">
        <f>IFERROR('3a DTC_Other'!BC89-'3a DTC_Other'!BC46+BC46,"-")</f>
        <v>-</v>
      </c>
      <c r="BD89" s="141" t="str">
        <f>IFERROR('3a DTC_Other'!BD89-'3a DTC_Other'!BD46+BD46,"-")</f>
        <v>-</v>
      </c>
      <c r="BE89" s="141" t="str">
        <f>IFERROR('3a DTC_Other'!BE89-'3a DTC_Other'!BE46+BE46,"-")</f>
        <v>-</v>
      </c>
      <c r="BF89" s="141" t="str">
        <f>IFERROR('3a DTC_Other'!BF89-'3a DTC_Other'!BF46+BF46,"-")</f>
        <v>-</v>
      </c>
    </row>
    <row r="90" spans="1:58">
      <c r="A90" s="227" t="s">
        <v>384</v>
      </c>
      <c r="B90" s="283"/>
      <c r="C90" s="285"/>
      <c r="D90" s="289"/>
      <c r="E90" s="285"/>
      <c r="F90" s="17" t="s">
        <v>105</v>
      </c>
      <c r="G90" s="65"/>
      <c r="H90" s="38"/>
      <c r="I90" s="136"/>
      <c r="J90" s="136"/>
      <c r="K90" s="136"/>
      <c r="L90" s="136"/>
      <c r="M90" s="136"/>
      <c r="N90" s="136"/>
      <c r="O90" s="136"/>
      <c r="P90" s="136"/>
      <c r="Q90" s="38"/>
      <c r="R90" s="141">
        <v>526.73</v>
      </c>
      <c r="S90" s="141">
        <v>577.37</v>
      </c>
      <c r="T90" s="141">
        <v>525.95000000000005</v>
      </c>
      <c r="U90" s="141">
        <v>507.61</v>
      </c>
      <c r="V90" s="141">
        <v>445.36</v>
      </c>
      <c r="W90" s="141">
        <v>487.81</v>
      </c>
      <c r="X90" s="141">
        <v>569.35</v>
      </c>
      <c r="Y90" s="141">
        <v>953.74</v>
      </c>
      <c r="Z90" s="141">
        <v>1806.1</v>
      </c>
      <c r="AA90" s="141">
        <v>2071.0500000000002</v>
      </c>
      <c r="AB90" s="141">
        <v>1542.46</v>
      </c>
      <c r="AC90" s="141">
        <v>959.65</v>
      </c>
      <c r="AD90" s="141">
        <v>891.17</v>
      </c>
      <c r="AE90" s="141">
        <v>951.06</v>
      </c>
      <c r="AF90" s="141">
        <f>IFERROR('3a DTC_Other'!AF90-'3a DTC_Other'!AF47+AF47,"-")</f>
        <v>809.82484534291018</v>
      </c>
      <c r="AG90" s="141">
        <f>IFERROR('3a DTC_Other'!AG90-'3a DTC_Other'!AG47+AG47,"-")</f>
        <v>745.54207343800203</v>
      </c>
      <c r="AH90" s="141">
        <f>IFERROR('3a DTC_Other'!AH90-'3a DTC_Other'!AH47+AH47,"-")</f>
        <v>832.21107127040693</v>
      </c>
      <c r="AI90" s="141">
        <f>IFERROR('3a DTC_Other'!AI90-'3a DTC_Other'!AI47+AI47,"-")</f>
        <v>843.46618527770352</v>
      </c>
      <c r="AJ90" s="141">
        <f>IFERROR('3a DTC_Other'!AJ90-'3a DTC_Other'!AJ47+AJ47,"-")</f>
        <v>922.83536183608396</v>
      </c>
      <c r="AK90" s="141">
        <f>IFERROR('3a DTC_Other'!AK90-'3a DTC_Other'!AK47+AK47,"-")</f>
        <v>838.80313140217049</v>
      </c>
      <c r="AL90" s="141">
        <f>IFERROR('3a DTC_Other'!AL90-'3a DTC_Other'!AL47+AL47,"-")</f>
        <v>849.69713773373041</v>
      </c>
      <c r="AM90" s="141">
        <f>IFERROR('3a DTC_Other'!AM90-'3a DTC_Other'!AM47+AM47,"-")</f>
        <v>784.15747133501554</v>
      </c>
      <c r="AN90" s="141">
        <f>IFERROR('3a DTC_Other'!AN90-'3a DTC_Other'!AN47+AN47,"-")</f>
        <v>750.69195042842148</v>
      </c>
      <c r="AO90" s="141" t="str">
        <f>IFERROR('3a DTC_Other'!AO90-'3a DTC_Other'!AO47+AO47,"-")</f>
        <v>-</v>
      </c>
      <c r="AP90" s="141" t="str">
        <f>IFERROR('3a DTC_Other'!AP90-'3a DTC_Other'!AP47+AP47,"-")</f>
        <v>-</v>
      </c>
      <c r="AQ90" s="141" t="str">
        <f>IFERROR('3a DTC_Other'!AQ90-'3a DTC_Other'!AQ47+AQ47,"-")</f>
        <v>-</v>
      </c>
      <c r="AR90" s="141" t="str">
        <f>IFERROR('3a DTC_Other'!AR90-'3a DTC_Other'!AR47+AR47,"-")</f>
        <v>-</v>
      </c>
      <c r="AS90" s="141" t="str">
        <f>IFERROR('3a DTC_Other'!AS90-'3a DTC_Other'!AS47+AS47,"-")</f>
        <v>-</v>
      </c>
      <c r="AT90" s="141" t="str">
        <f>IFERROR('3a DTC_Other'!AT90-'3a DTC_Other'!AT47+AT47,"-")</f>
        <v>-</v>
      </c>
      <c r="AU90" s="141" t="str">
        <f>IFERROR('3a DTC_Other'!AU90-'3a DTC_Other'!AU47+AU47,"-")</f>
        <v>-</v>
      </c>
      <c r="AV90" s="141" t="str">
        <f>IFERROR('3a DTC_Other'!AV90-'3a DTC_Other'!AV47+AV47,"-")</f>
        <v>-</v>
      </c>
      <c r="AW90" s="141" t="str">
        <f>IFERROR('3a DTC_Other'!AW90-'3a DTC_Other'!AW47+AW47,"-")</f>
        <v>-</v>
      </c>
      <c r="AX90" s="141" t="str">
        <f>IFERROR('3a DTC_Other'!AX90-'3a DTC_Other'!AX47+AX47,"-")</f>
        <v>-</v>
      </c>
      <c r="AY90" s="141" t="str">
        <f>IFERROR('3a DTC_Other'!AY90-'3a DTC_Other'!AY47+AY47,"-")</f>
        <v>-</v>
      </c>
      <c r="AZ90" s="141" t="str">
        <f>IFERROR('3a DTC_Other'!AZ90-'3a DTC_Other'!AZ47+AZ47,"-")</f>
        <v>-</v>
      </c>
      <c r="BA90" s="141" t="str">
        <f>IFERROR('3a DTC_Other'!BA90-'3a DTC_Other'!BA47+BA47,"-")</f>
        <v>-</v>
      </c>
      <c r="BB90" s="141" t="str">
        <f>IFERROR('3a DTC_Other'!BB90-'3a DTC_Other'!BB47+BB47,"-")</f>
        <v>-</v>
      </c>
      <c r="BC90" s="141" t="str">
        <f>IFERROR('3a DTC_Other'!BC90-'3a DTC_Other'!BC47+BC47,"-")</f>
        <v>-</v>
      </c>
      <c r="BD90" s="141" t="str">
        <f>IFERROR('3a DTC_Other'!BD90-'3a DTC_Other'!BD47+BD47,"-")</f>
        <v>-</v>
      </c>
      <c r="BE90" s="141" t="str">
        <f>IFERROR('3a DTC_Other'!BE90-'3a DTC_Other'!BE47+BE47,"-")</f>
        <v>-</v>
      </c>
      <c r="BF90" s="141" t="str">
        <f>IFERROR('3a DTC_Other'!BF90-'3a DTC_Other'!BF47+BF47,"-")</f>
        <v>-</v>
      </c>
    </row>
    <row r="91" spans="1:58">
      <c r="A91" s="227" t="s">
        <v>385</v>
      </c>
      <c r="B91" s="283"/>
      <c r="C91" s="285"/>
      <c r="D91" s="289"/>
      <c r="E91" s="285"/>
      <c r="F91" s="17" t="s">
        <v>106</v>
      </c>
      <c r="G91" s="65"/>
      <c r="H91" s="38"/>
      <c r="I91" s="136"/>
      <c r="J91" s="136"/>
      <c r="K91" s="136"/>
      <c r="L91" s="136"/>
      <c r="M91" s="136"/>
      <c r="N91" s="136"/>
      <c r="O91" s="136"/>
      <c r="P91" s="136"/>
      <c r="Q91" s="38"/>
      <c r="R91" s="141">
        <v>530.49</v>
      </c>
      <c r="S91" s="141">
        <v>575.46</v>
      </c>
      <c r="T91" s="141">
        <v>524.04</v>
      </c>
      <c r="U91" s="141">
        <v>505.87</v>
      </c>
      <c r="V91" s="141">
        <v>443.62</v>
      </c>
      <c r="W91" s="141">
        <v>472.48</v>
      </c>
      <c r="X91" s="141">
        <v>554.02</v>
      </c>
      <c r="Y91" s="141">
        <v>931.13</v>
      </c>
      <c r="Z91" s="141">
        <v>1781.6</v>
      </c>
      <c r="AA91" s="141">
        <v>2046.55</v>
      </c>
      <c r="AB91" s="141">
        <v>1545.54</v>
      </c>
      <c r="AC91" s="141">
        <v>962.74</v>
      </c>
      <c r="AD91" s="141">
        <v>894.24</v>
      </c>
      <c r="AE91" s="141">
        <v>954.13</v>
      </c>
      <c r="AF91" s="141">
        <f>IFERROR('3a DTC_Other'!AF91-'3a DTC_Other'!AF48+AF48,"-")</f>
        <v>789.85729947378638</v>
      </c>
      <c r="AG91" s="141">
        <f>IFERROR('3a DTC_Other'!AG91-'3a DTC_Other'!AG48+AG48,"-")</f>
        <v>725.63342145588467</v>
      </c>
      <c r="AH91" s="141">
        <f>IFERROR('3a DTC_Other'!AH91-'3a DTC_Other'!AH48+AH48,"-")</f>
        <v>813.96157909613328</v>
      </c>
      <c r="AI91" s="141">
        <f>IFERROR('3a DTC_Other'!AI91-'3a DTC_Other'!AI48+AI48,"-")</f>
        <v>825.22693763755331</v>
      </c>
      <c r="AJ91" s="141">
        <f>IFERROR('3a DTC_Other'!AJ91-'3a DTC_Other'!AJ48+AJ48,"-")</f>
        <v>903.07975615723365</v>
      </c>
      <c r="AK91" s="141">
        <f>IFERROR('3a DTC_Other'!AK91-'3a DTC_Other'!AK48+AK48,"-")</f>
        <v>818.14053643026466</v>
      </c>
      <c r="AL91" s="141">
        <f>IFERROR('3a DTC_Other'!AL91-'3a DTC_Other'!AL48+AL48,"-")</f>
        <v>823.10995335948451</v>
      </c>
      <c r="AM91" s="141">
        <f>IFERROR('3a DTC_Other'!AM91-'3a DTC_Other'!AM48+AM48,"-")</f>
        <v>758.59893251494327</v>
      </c>
      <c r="AN91" s="141">
        <f>IFERROR('3a DTC_Other'!AN91-'3a DTC_Other'!AN48+AN48,"-")</f>
        <v>735.0303731921324</v>
      </c>
      <c r="AO91" s="141" t="str">
        <f>IFERROR('3a DTC_Other'!AO91-'3a DTC_Other'!AO48+AO48,"-")</f>
        <v>-</v>
      </c>
      <c r="AP91" s="141" t="str">
        <f>IFERROR('3a DTC_Other'!AP91-'3a DTC_Other'!AP48+AP48,"-")</f>
        <v>-</v>
      </c>
      <c r="AQ91" s="141" t="str">
        <f>IFERROR('3a DTC_Other'!AQ91-'3a DTC_Other'!AQ48+AQ48,"-")</f>
        <v>-</v>
      </c>
      <c r="AR91" s="141" t="str">
        <f>IFERROR('3a DTC_Other'!AR91-'3a DTC_Other'!AR48+AR48,"-")</f>
        <v>-</v>
      </c>
      <c r="AS91" s="141" t="str">
        <f>IFERROR('3a DTC_Other'!AS91-'3a DTC_Other'!AS48+AS48,"-")</f>
        <v>-</v>
      </c>
      <c r="AT91" s="141" t="str">
        <f>IFERROR('3a DTC_Other'!AT91-'3a DTC_Other'!AT48+AT48,"-")</f>
        <v>-</v>
      </c>
      <c r="AU91" s="141" t="str">
        <f>IFERROR('3a DTC_Other'!AU91-'3a DTC_Other'!AU48+AU48,"-")</f>
        <v>-</v>
      </c>
      <c r="AV91" s="141" t="str">
        <f>IFERROR('3a DTC_Other'!AV91-'3a DTC_Other'!AV48+AV48,"-")</f>
        <v>-</v>
      </c>
      <c r="AW91" s="141" t="str">
        <f>IFERROR('3a DTC_Other'!AW91-'3a DTC_Other'!AW48+AW48,"-")</f>
        <v>-</v>
      </c>
      <c r="AX91" s="141" t="str">
        <f>IFERROR('3a DTC_Other'!AX91-'3a DTC_Other'!AX48+AX48,"-")</f>
        <v>-</v>
      </c>
      <c r="AY91" s="141" t="str">
        <f>IFERROR('3a DTC_Other'!AY91-'3a DTC_Other'!AY48+AY48,"-")</f>
        <v>-</v>
      </c>
      <c r="AZ91" s="141" t="str">
        <f>IFERROR('3a DTC_Other'!AZ91-'3a DTC_Other'!AZ48+AZ48,"-")</f>
        <v>-</v>
      </c>
      <c r="BA91" s="141" t="str">
        <f>IFERROR('3a DTC_Other'!BA91-'3a DTC_Other'!BA48+BA48,"-")</f>
        <v>-</v>
      </c>
      <c r="BB91" s="141" t="str">
        <f>IFERROR('3a DTC_Other'!BB91-'3a DTC_Other'!BB48+BB48,"-")</f>
        <v>-</v>
      </c>
      <c r="BC91" s="141" t="str">
        <f>IFERROR('3a DTC_Other'!BC91-'3a DTC_Other'!BC48+BC48,"-")</f>
        <v>-</v>
      </c>
      <c r="BD91" s="141" t="str">
        <f>IFERROR('3a DTC_Other'!BD91-'3a DTC_Other'!BD48+BD48,"-")</f>
        <v>-</v>
      </c>
      <c r="BE91" s="141" t="str">
        <f>IFERROR('3a DTC_Other'!BE91-'3a DTC_Other'!BE48+BE48,"-")</f>
        <v>-</v>
      </c>
      <c r="BF91" s="141" t="str">
        <f>IFERROR('3a DTC_Other'!BF91-'3a DTC_Other'!BF48+BF48,"-")</f>
        <v>-</v>
      </c>
    </row>
    <row r="92" spans="1:58">
      <c r="A92" s="227" t="s">
        <v>386</v>
      </c>
      <c r="B92" s="283"/>
      <c r="C92" s="285"/>
      <c r="D92" s="289"/>
      <c r="E92" s="285"/>
      <c r="F92" s="17" t="s">
        <v>107</v>
      </c>
      <c r="G92" s="65"/>
      <c r="H92" s="38"/>
      <c r="I92" s="136"/>
      <c r="J92" s="136"/>
      <c r="K92" s="136"/>
      <c r="L92" s="136"/>
      <c r="M92" s="136"/>
      <c r="N92" s="136"/>
      <c r="O92" s="136"/>
      <c r="P92" s="136"/>
      <c r="Q92" s="38"/>
      <c r="R92" s="141">
        <v>512.19000000000005</v>
      </c>
      <c r="S92" s="141">
        <v>558.07000000000005</v>
      </c>
      <c r="T92" s="141">
        <v>506.65</v>
      </c>
      <c r="U92" s="141">
        <v>487.55</v>
      </c>
      <c r="V92" s="141">
        <v>425.31</v>
      </c>
      <c r="W92" s="141">
        <v>472.8</v>
      </c>
      <c r="X92" s="141">
        <v>554.34</v>
      </c>
      <c r="Y92" s="141">
        <v>933.93</v>
      </c>
      <c r="Z92" s="141">
        <v>1783.22</v>
      </c>
      <c r="AA92" s="141">
        <v>2048.17</v>
      </c>
      <c r="AB92" s="141">
        <v>1529.58</v>
      </c>
      <c r="AC92" s="141">
        <v>946.78</v>
      </c>
      <c r="AD92" s="141">
        <v>878.37</v>
      </c>
      <c r="AE92" s="141">
        <v>938.25</v>
      </c>
      <c r="AF92" s="141">
        <f>IFERROR('3a DTC_Other'!AF92-'3a DTC_Other'!AF49+AF49,"-")</f>
        <v>789.38305624901068</v>
      </c>
      <c r="AG92" s="141">
        <f>IFERROR('3a DTC_Other'!AG92-'3a DTC_Other'!AG49+AG49,"-")</f>
        <v>725.13583944215679</v>
      </c>
      <c r="AH92" s="141">
        <f>IFERROR('3a DTC_Other'!AH92-'3a DTC_Other'!AH49+AH49,"-")</f>
        <v>813.37026089250492</v>
      </c>
      <c r="AI92" s="141">
        <f>IFERROR('3a DTC_Other'!AI92-'3a DTC_Other'!AI49+AI49,"-")</f>
        <v>824.64308580547709</v>
      </c>
      <c r="AJ92" s="141">
        <f>IFERROR('3a DTC_Other'!AJ92-'3a DTC_Other'!AJ49+AJ49,"-")</f>
        <v>903.85748480858388</v>
      </c>
      <c r="AK92" s="141">
        <f>IFERROR('3a DTC_Other'!AK92-'3a DTC_Other'!AK49+AK49,"-")</f>
        <v>818.9712083413956</v>
      </c>
      <c r="AL92" s="141">
        <f>IFERROR('3a DTC_Other'!AL92-'3a DTC_Other'!AL49+AL49,"-")</f>
        <v>827.94826906011906</v>
      </c>
      <c r="AM92" s="141">
        <f>IFERROR('3a DTC_Other'!AM92-'3a DTC_Other'!AM49+AM49,"-")</f>
        <v>763.23409277470523</v>
      </c>
      <c r="AN92" s="141">
        <f>IFERROR('3a DTC_Other'!AN92-'3a DTC_Other'!AN49+AN49,"-")</f>
        <v>721.36734198177192</v>
      </c>
      <c r="AO92" s="141" t="str">
        <f>IFERROR('3a DTC_Other'!AO92-'3a DTC_Other'!AO49+AO49,"-")</f>
        <v>-</v>
      </c>
      <c r="AP92" s="141" t="str">
        <f>IFERROR('3a DTC_Other'!AP92-'3a DTC_Other'!AP49+AP49,"-")</f>
        <v>-</v>
      </c>
      <c r="AQ92" s="141" t="str">
        <f>IFERROR('3a DTC_Other'!AQ92-'3a DTC_Other'!AQ49+AQ49,"-")</f>
        <v>-</v>
      </c>
      <c r="AR92" s="141" t="str">
        <f>IFERROR('3a DTC_Other'!AR92-'3a DTC_Other'!AR49+AR49,"-")</f>
        <v>-</v>
      </c>
      <c r="AS92" s="141" t="str">
        <f>IFERROR('3a DTC_Other'!AS92-'3a DTC_Other'!AS49+AS49,"-")</f>
        <v>-</v>
      </c>
      <c r="AT92" s="141" t="str">
        <f>IFERROR('3a DTC_Other'!AT92-'3a DTC_Other'!AT49+AT49,"-")</f>
        <v>-</v>
      </c>
      <c r="AU92" s="141" t="str">
        <f>IFERROR('3a DTC_Other'!AU92-'3a DTC_Other'!AU49+AU49,"-")</f>
        <v>-</v>
      </c>
      <c r="AV92" s="141" t="str">
        <f>IFERROR('3a DTC_Other'!AV92-'3a DTC_Other'!AV49+AV49,"-")</f>
        <v>-</v>
      </c>
      <c r="AW92" s="141" t="str">
        <f>IFERROR('3a DTC_Other'!AW92-'3a DTC_Other'!AW49+AW49,"-")</f>
        <v>-</v>
      </c>
      <c r="AX92" s="141" t="str">
        <f>IFERROR('3a DTC_Other'!AX92-'3a DTC_Other'!AX49+AX49,"-")</f>
        <v>-</v>
      </c>
      <c r="AY92" s="141" t="str">
        <f>IFERROR('3a DTC_Other'!AY92-'3a DTC_Other'!AY49+AY49,"-")</f>
        <v>-</v>
      </c>
      <c r="AZ92" s="141" t="str">
        <f>IFERROR('3a DTC_Other'!AZ92-'3a DTC_Other'!AZ49+AZ49,"-")</f>
        <v>-</v>
      </c>
      <c r="BA92" s="141" t="str">
        <f>IFERROR('3a DTC_Other'!BA92-'3a DTC_Other'!BA49+BA49,"-")</f>
        <v>-</v>
      </c>
      <c r="BB92" s="141" t="str">
        <f>IFERROR('3a DTC_Other'!BB92-'3a DTC_Other'!BB49+BB49,"-")</f>
        <v>-</v>
      </c>
      <c r="BC92" s="141" t="str">
        <f>IFERROR('3a DTC_Other'!BC92-'3a DTC_Other'!BC49+BC49,"-")</f>
        <v>-</v>
      </c>
      <c r="BD92" s="141" t="str">
        <f>IFERROR('3a DTC_Other'!BD92-'3a DTC_Other'!BD49+BD49,"-")</f>
        <v>-</v>
      </c>
      <c r="BE92" s="141" t="str">
        <f>IFERROR('3a DTC_Other'!BE92-'3a DTC_Other'!BE49+BE49,"-")</f>
        <v>-</v>
      </c>
      <c r="BF92" s="141" t="str">
        <f>IFERROR('3a DTC_Other'!BF92-'3a DTC_Other'!BF49+BF49,"-")</f>
        <v>-</v>
      </c>
    </row>
    <row r="93" spans="1:58">
      <c r="A93" s="227" t="s">
        <v>387</v>
      </c>
      <c r="B93" s="283"/>
      <c r="C93" s="285"/>
      <c r="D93" s="289"/>
      <c r="E93" s="285"/>
      <c r="F93" s="17" t="s">
        <v>108</v>
      </c>
      <c r="G93" s="65"/>
      <c r="H93" s="38"/>
      <c r="I93" s="136"/>
      <c r="J93" s="136"/>
      <c r="K93" s="136"/>
      <c r="L93" s="136"/>
      <c r="M93" s="136"/>
      <c r="N93" s="136"/>
      <c r="O93" s="136"/>
      <c r="P93" s="136"/>
      <c r="Q93" s="38"/>
      <c r="R93" s="141">
        <v>507.73</v>
      </c>
      <c r="S93" s="141">
        <v>551.94000000000005</v>
      </c>
      <c r="T93" s="141">
        <v>500.52</v>
      </c>
      <c r="U93" s="141">
        <v>481.08</v>
      </c>
      <c r="V93" s="141">
        <v>418.84</v>
      </c>
      <c r="W93" s="141">
        <v>464.97</v>
      </c>
      <c r="X93" s="141">
        <v>546.51</v>
      </c>
      <c r="Y93" s="141">
        <v>926.91</v>
      </c>
      <c r="Z93" s="141">
        <v>1774.96</v>
      </c>
      <c r="AA93" s="141">
        <v>2039.91</v>
      </c>
      <c r="AB93" s="141">
        <v>1527.32</v>
      </c>
      <c r="AC93" s="141">
        <v>944.52</v>
      </c>
      <c r="AD93" s="141">
        <v>876.12</v>
      </c>
      <c r="AE93" s="141">
        <v>936.01</v>
      </c>
      <c r="AF93" s="141">
        <f>IFERROR('3a DTC_Other'!AF93-'3a DTC_Other'!AF50+AF50,"-")</f>
        <v>782.27304270419813</v>
      </c>
      <c r="AG93" s="141">
        <f>IFERROR('3a DTC_Other'!AG93-'3a DTC_Other'!AG50+AG50,"-")</f>
        <v>717.99608633827938</v>
      </c>
      <c r="AH93" s="141">
        <f>IFERROR('3a DTC_Other'!AH93-'3a DTC_Other'!AH50+AH50,"-")</f>
        <v>806.09974740591656</v>
      </c>
      <c r="AI93" s="141">
        <f>IFERROR('3a DTC_Other'!AI93-'3a DTC_Other'!AI50+AI50,"-")</f>
        <v>817.37322363633973</v>
      </c>
      <c r="AJ93" s="141">
        <f>IFERROR('3a DTC_Other'!AJ93-'3a DTC_Other'!AJ50+AJ50,"-")</f>
        <v>896.1784582419649</v>
      </c>
      <c r="AK93" s="141">
        <f>IFERROR('3a DTC_Other'!AK93-'3a DTC_Other'!AK50+AK50,"-")</f>
        <v>811.08222131222942</v>
      </c>
      <c r="AL93" s="141">
        <f>IFERROR('3a DTC_Other'!AL93-'3a DTC_Other'!AL50+AL50,"-")</f>
        <v>819.51876203249662</v>
      </c>
      <c r="AM93" s="141">
        <f>IFERROR('3a DTC_Other'!AM93-'3a DTC_Other'!AM50+AM50,"-")</f>
        <v>755.17167904537439</v>
      </c>
      <c r="AN93" s="141">
        <f>IFERROR('3a DTC_Other'!AN93-'3a DTC_Other'!AN50+AN50,"-")</f>
        <v>713.71702236399074</v>
      </c>
      <c r="AO93" s="141" t="str">
        <f>IFERROR('3a DTC_Other'!AO93-'3a DTC_Other'!AO50+AO50,"-")</f>
        <v>-</v>
      </c>
      <c r="AP93" s="141" t="str">
        <f>IFERROR('3a DTC_Other'!AP93-'3a DTC_Other'!AP50+AP50,"-")</f>
        <v>-</v>
      </c>
      <c r="AQ93" s="141" t="str">
        <f>IFERROR('3a DTC_Other'!AQ93-'3a DTC_Other'!AQ50+AQ50,"-")</f>
        <v>-</v>
      </c>
      <c r="AR93" s="141" t="str">
        <f>IFERROR('3a DTC_Other'!AR93-'3a DTC_Other'!AR50+AR50,"-")</f>
        <v>-</v>
      </c>
      <c r="AS93" s="141" t="str">
        <f>IFERROR('3a DTC_Other'!AS93-'3a DTC_Other'!AS50+AS50,"-")</f>
        <v>-</v>
      </c>
      <c r="AT93" s="141" t="str">
        <f>IFERROR('3a DTC_Other'!AT93-'3a DTC_Other'!AT50+AT50,"-")</f>
        <v>-</v>
      </c>
      <c r="AU93" s="141" t="str">
        <f>IFERROR('3a DTC_Other'!AU93-'3a DTC_Other'!AU50+AU50,"-")</f>
        <v>-</v>
      </c>
      <c r="AV93" s="141" t="str">
        <f>IFERROR('3a DTC_Other'!AV93-'3a DTC_Other'!AV50+AV50,"-")</f>
        <v>-</v>
      </c>
      <c r="AW93" s="141" t="str">
        <f>IFERROR('3a DTC_Other'!AW93-'3a DTC_Other'!AW50+AW50,"-")</f>
        <v>-</v>
      </c>
      <c r="AX93" s="141" t="str">
        <f>IFERROR('3a DTC_Other'!AX93-'3a DTC_Other'!AX50+AX50,"-")</f>
        <v>-</v>
      </c>
      <c r="AY93" s="141" t="str">
        <f>IFERROR('3a DTC_Other'!AY93-'3a DTC_Other'!AY50+AY50,"-")</f>
        <v>-</v>
      </c>
      <c r="AZ93" s="141" t="str">
        <f>IFERROR('3a DTC_Other'!AZ93-'3a DTC_Other'!AZ50+AZ50,"-")</f>
        <v>-</v>
      </c>
      <c r="BA93" s="141" t="str">
        <f>IFERROR('3a DTC_Other'!BA93-'3a DTC_Other'!BA50+BA50,"-")</f>
        <v>-</v>
      </c>
      <c r="BB93" s="141" t="str">
        <f>IFERROR('3a DTC_Other'!BB93-'3a DTC_Other'!BB50+BB50,"-")</f>
        <v>-</v>
      </c>
      <c r="BC93" s="141" t="str">
        <f>IFERROR('3a DTC_Other'!BC93-'3a DTC_Other'!BC50+BC50,"-")</f>
        <v>-</v>
      </c>
      <c r="BD93" s="141" t="str">
        <f>IFERROR('3a DTC_Other'!BD93-'3a DTC_Other'!BD50+BD50,"-")</f>
        <v>-</v>
      </c>
      <c r="BE93" s="141" t="str">
        <f>IFERROR('3a DTC_Other'!BE93-'3a DTC_Other'!BE50+BE50,"-")</f>
        <v>-</v>
      </c>
      <c r="BF93" s="141" t="str">
        <f>IFERROR('3a DTC_Other'!BF93-'3a DTC_Other'!BF50+BF50,"-")</f>
        <v>-</v>
      </c>
    </row>
    <row r="94" spans="1:58">
      <c r="A94" s="227" t="s">
        <v>388</v>
      </c>
      <c r="B94" s="283"/>
      <c r="C94" s="285"/>
      <c r="D94" s="289"/>
      <c r="E94" s="285"/>
      <c r="F94" s="17" t="s">
        <v>109</v>
      </c>
      <c r="G94" s="65"/>
      <c r="H94" s="38"/>
      <c r="I94" s="136"/>
      <c r="J94" s="136"/>
      <c r="K94" s="136"/>
      <c r="L94" s="136"/>
      <c r="M94" s="136"/>
      <c r="N94" s="136"/>
      <c r="O94" s="136"/>
      <c r="P94" s="136"/>
      <c r="Q94" s="38"/>
      <c r="R94" s="141">
        <v>515.73</v>
      </c>
      <c r="S94" s="141">
        <v>563.47</v>
      </c>
      <c r="T94" s="141">
        <v>512.04999999999995</v>
      </c>
      <c r="U94" s="141">
        <v>492</v>
      </c>
      <c r="V94" s="141">
        <v>429.75</v>
      </c>
      <c r="W94" s="141">
        <v>471.78</v>
      </c>
      <c r="X94" s="141">
        <v>553.32000000000005</v>
      </c>
      <c r="Y94" s="141">
        <v>936.6</v>
      </c>
      <c r="Z94" s="141">
        <v>1786.03</v>
      </c>
      <c r="AA94" s="141">
        <v>2050.98</v>
      </c>
      <c r="AB94" s="141">
        <v>1533.35</v>
      </c>
      <c r="AC94" s="141">
        <v>950.54</v>
      </c>
      <c r="AD94" s="141">
        <v>882.11</v>
      </c>
      <c r="AE94" s="141">
        <v>942</v>
      </c>
      <c r="AF94" s="141">
        <f>IFERROR('3a DTC_Other'!AF94-'3a DTC_Other'!AF51+AF51,"-")</f>
        <v>795.17508230186775</v>
      </c>
      <c r="AG94" s="141">
        <f>IFERROR('3a DTC_Other'!AG94-'3a DTC_Other'!AG51+AG51,"-")</f>
        <v>730.89433723118805</v>
      </c>
      <c r="AH94" s="141">
        <f>IFERROR('3a DTC_Other'!AH94-'3a DTC_Other'!AH51+AH51,"-")</f>
        <v>818.46859191299109</v>
      </c>
      <c r="AI94" s="141">
        <f>IFERROR('3a DTC_Other'!AI94-'3a DTC_Other'!AI51+AI51,"-")</f>
        <v>829.748782992374</v>
      </c>
      <c r="AJ94" s="141">
        <f>IFERROR('3a DTC_Other'!AJ94-'3a DTC_Other'!AJ51+AJ51,"-")</f>
        <v>906.03180876674219</v>
      </c>
      <c r="AK94" s="141">
        <f>IFERROR('3a DTC_Other'!AK94-'3a DTC_Other'!AK51+AK51,"-")</f>
        <v>821.30699623650594</v>
      </c>
      <c r="AL94" s="141">
        <f>IFERROR('3a DTC_Other'!AL94-'3a DTC_Other'!AL51+AL51,"-")</f>
        <v>827.77540309212964</v>
      </c>
      <c r="AM94" s="141">
        <f>IFERROR('3a DTC_Other'!AM94-'3a DTC_Other'!AM51+AM51,"-")</f>
        <v>763.11029619520048</v>
      </c>
      <c r="AN94" s="141">
        <f>IFERROR('3a DTC_Other'!AN94-'3a DTC_Other'!AN51+AN51,"-")</f>
        <v>724.12725525280769</v>
      </c>
      <c r="AO94" s="141" t="str">
        <f>IFERROR('3a DTC_Other'!AO94-'3a DTC_Other'!AO51+AO51,"-")</f>
        <v>-</v>
      </c>
      <c r="AP94" s="141" t="str">
        <f>IFERROR('3a DTC_Other'!AP94-'3a DTC_Other'!AP51+AP51,"-")</f>
        <v>-</v>
      </c>
      <c r="AQ94" s="141" t="str">
        <f>IFERROR('3a DTC_Other'!AQ94-'3a DTC_Other'!AQ51+AQ51,"-")</f>
        <v>-</v>
      </c>
      <c r="AR94" s="141" t="str">
        <f>IFERROR('3a DTC_Other'!AR94-'3a DTC_Other'!AR51+AR51,"-")</f>
        <v>-</v>
      </c>
      <c r="AS94" s="141" t="str">
        <f>IFERROR('3a DTC_Other'!AS94-'3a DTC_Other'!AS51+AS51,"-")</f>
        <v>-</v>
      </c>
      <c r="AT94" s="141" t="str">
        <f>IFERROR('3a DTC_Other'!AT94-'3a DTC_Other'!AT51+AT51,"-")</f>
        <v>-</v>
      </c>
      <c r="AU94" s="141" t="str">
        <f>IFERROR('3a DTC_Other'!AU94-'3a DTC_Other'!AU51+AU51,"-")</f>
        <v>-</v>
      </c>
      <c r="AV94" s="141" t="str">
        <f>IFERROR('3a DTC_Other'!AV94-'3a DTC_Other'!AV51+AV51,"-")</f>
        <v>-</v>
      </c>
      <c r="AW94" s="141" t="str">
        <f>IFERROR('3a DTC_Other'!AW94-'3a DTC_Other'!AW51+AW51,"-")</f>
        <v>-</v>
      </c>
      <c r="AX94" s="141" t="str">
        <f>IFERROR('3a DTC_Other'!AX94-'3a DTC_Other'!AX51+AX51,"-")</f>
        <v>-</v>
      </c>
      <c r="AY94" s="141" t="str">
        <f>IFERROR('3a DTC_Other'!AY94-'3a DTC_Other'!AY51+AY51,"-")</f>
        <v>-</v>
      </c>
      <c r="AZ94" s="141" t="str">
        <f>IFERROR('3a DTC_Other'!AZ94-'3a DTC_Other'!AZ51+AZ51,"-")</f>
        <v>-</v>
      </c>
      <c r="BA94" s="141" t="str">
        <f>IFERROR('3a DTC_Other'!BA94-'3a DTC_Other'!BA51+BA51,"-")</f>
        <v>-</v>
      </c>
      <c r="BB94" s="141" t="str">
        <f>IFERROR('3a DTC_Other'!BB94-'3a DTC_Other'!BB51+BB51,"-")</f>
        <v>-</v>
      </c>
      <c r="BC94" s="141" t="str">
        <f>IFERROR('3a DTC_Other'!BC94-'3a DTC_Other'!BC51+BC51,"-")</f>
        <v>-</v>
      </c>
      <c r="BD94" s="141" t="str">
        <f>IFERROR('3a DTC_Other'!BD94-'3a DTC_Other'!BD51+BD51,"-")</f>
        <v>-</v>
      </c>
      <c r="BE94" s="141" t="str">
        <f>IFERROR('3a DTC_Other'!BE94-'3a DTC_Other'!BE51+BE51,"-")</f>
        <v>-</v>
      </c>
      <c r="BF94" s="141" t="str">
        <f>IFERROR('3a DTC_Other'!BF94-'3a DTC_Other'!BF51+BF51,"-")</f>
        <v>-</v>
      </c>
    </row>
    <row r="95" spans="1:58">
      <c r="A95" s="227" t="s">
        <v>389</v>
      </c>
      <c r="B95" s="283"/>
      <c r="C95" s="285"/>
      <c r="D95" s="289"/>
      <c r="E95" s="285"/>
      <c r="F95" s="17" t="s">
        <v>110</v>
      </c>
      <c r="G95" s="65"/>
      <c r="H95" s="38"/>
      <c r="I95" s="136"/>
      <c r="J95" s="136"/>
      <c r="K95" s="136"/>
      <c r="L95" s="136"/>
      <c r="M95" s="136"/>
      <c r="N95" s="136"/>
      <c r="O95" s="136"/>
      <c r="P95" s="136"/>
      <c r="Q95" s="38"/>
      <c r="R95" s="141">
        <v>531.26</v>
      </c>
      <c r="S95" s="141">
        <v>584.5</v>
      </c>
      <c r="T95" s="141">
        <v>533.08000000000004</v>
      </c>
      <c r="U95" s="141">
        <v>506.12</v>
      </c>
      <c r="V95" s="141">
        <v>443.87</v>
      </c>
      <c r="W95" s="141">
        <v>488.93</v>
      </c>
      <c r="X95" s="141">
        <v>570.47</v>
      </c>
      <c r="Y95" s="141">
        <v>949.07</v>
      </c>
      <c r="Z95" s="141">
        <v>1796.54</v>
      </c>
      <c r="AA95" s="141">
        <v>2061.4899999999998</v>
      </c>
      <c r="AB95" s="141">
        <v>1565.51</v>
      </c>
      <c r="AC95" s="141">
        <v>982.7</v>
      </c>
      <c r="AD95" s="141">
        <v>914.1</v>
      </c>
      <c r="AE95" s="141">
        <v>973.99</v>
      </c>
      <c r="AF95" s="141">
        <f>IFERROR('3a DTC_Other'!AF95-'3a DTC_Other'!AF52+AF52,"-")</f>
        <v>830.64682822505074</v>
      </c>
      <c r="AG95" s="141">
        <f>IFERROR('3a DTC_Other'!AG95-'3a DTC_Other'!AG52+AG52,"-")</f>
        <v>766.41042572476033</v>
      </c>
      <c r="AH95" s="141">
        <f>IFERROR('3a DTC_Other'!AH95-'3a DTC_Other'!AH52+AH52,"-")</f>
        <v>854.69858885148176</v>
      </c>
      <c r="AI95" s="141">
        <f>IFERROR('3a DTC_Other'!AI95-'3a DTC_Other'!AI52+AI52,"-")</f>
        <v>865.96675315696575</v>
      </c>
      <c r="AJ95" s="141">
        <f>IFERROR('3a DTC_Other'!AJ95-'3a DTC_Other'!AJ52+AJ52,"-")</f>
        <v>938.23888130814782</v>
      </c>
      <c r="AK95" s="141">
        <f>IFERROR('3a DTC_Other'!AK95-'3a DTC_Other'!AK52+AK52,"-")</f>
        <v>854.34467825025092</v>
      </c>
      <c r="AL95" s="141">
        <f>IFERROR('3a DTC_Other'!AL95-'3a DTC_Other'!AL52+AL52,"-")</f>
        <v>860.00291889002506</v>
      </c>
      <c r="AM95" s="141">
        <f>IFERROR('3a DTC_Other'!AM95-'3a DTC_Other'!AM52+AM52,"-")</f>
        <v>793.95208090165193</v>
      </c>
      <c r="AN95" s="141">
        <f>IFERROR('3a DTC_Other'!AN95-'3a DTC_Other'!AN52+AN52,"-")</f>
        <v>744.95840426667542</v>
      </c>
      <c r="AO95" s="141" t="str">
        <f>IFERROR('3a DTC_Other'!AO95-'3a DTC_Other'!AO52+AO52,"-")</f>
        <v>-</v>
      </c>
      <c r="AP95" s="141" t="str">
        <f>IFERROR('3a DTC_Other'!AP95-'3a DTC_Other'!AP52+AP52,"-")</f>
        <v>-</v>
      </c>
      <c r="AQ95" s="141" t="str">
        <f>IFERROR('3a DTC_Other'!AQ95-'3a DTC_Other'!AQ52+AQ52,"-")</f>
        <v>-</v>
      </c>
      <c r="AR95" s="141" t="str">
        <f>IFERROR('3a DTC_Other'!AR95-'3a DTC_Other'!AR52+AR52,"-")</f>
        <v>-</v>
      </c>
      <c r="AS95" s="141" t="str">
        <f>IFERROR('3a DTC_Other'!AS95-'3a DTC_Other'!AS52+AS52,"-")</f>
        <v>-</v>
      </c>
      <c r="AT95" s="141" t="str">
        <f>IFERROR('3a DTC_Other'!AT95-'3a DTC_Other'!AT52+AT52,"-")</f>
        <v>-</v>
      </c>
      <c r="AU95" s="141" t="str">
        <f>IFERROR('3a DTC_Other'!AU95-'3a DTC_Other'!AU52+AU52,"-")</f>
        <v>-</v>
      </c>
      <c r="AV95" s="141" t="str">
        <f>IFERROR('3a DTC_Other'!AV95-'3a DTC_Other'!AV52+AV52,"-")</f>
        <v>-</v>
      </c>
      <c r="AW95" s="141" t="str">
        <f>IFERROR('3a DTC_Other'!AW95-'3a DTC_Other'!AW52+AW52,"-")</f>
        <v>-</v>
      </c>
      <c r="AX95" s="141" t="str">
        <f>IFERROR('3a DTC_Other'!AX95-'3a DTC_Other'!AX52+AX52,"-")</f>
        <v>-</v>
      </c>
      <c r="AY95" s="141" t="str">
        <f>IFERROR('3a DTC_Other'!AY95-'3a DTC_Other'!AY52+AY52,"-")</f>
        <v>-</v>
      </c>
      <c r="AZ95" s="141" t="str">
        <f>IFERROR('3a DTC_Other'!AZ95-'3a DTC_Other'!AZ52+AZ52,"-")</f>
        <v>-</v>
      </c>
      <c r="BA95" s="141" t="str">
        <f>IFERROR('3a DTC_Other'!BA95-'3a DTC_Other'!BA52+BA52,"-")</f>
        <v>-</v>
      </c>
      <c r="BB95" s="141" t="str">
        <f>IFERROR('3a DTC_Other'!BB95-'3a DTC_Other'!BB52+BB52,"-")</f>
        <v>-</v>
      </c>
      <c r="BC95" s="141" t="str">
        <f>IFERROR('3a DTC_Other'!BC95-'3a DTC_Other'!BC52+BC52,"-")</f>
        <v>-</v>
      </c>
      <c r="BD95" s="141" t="str">
        <f>IFERROR('3a DTC_Other'!BD95-'3a DTC_Other'!BD52+BD52,"-")</f>
        <v>-</v>
      </c>
      <c r="BE95" s="141" t="str">
        <f>IFERROR('3a DTC_Other'!BE95-'3a DTC_Other'!BE52+BE52,"-")</f>
        <v>-</v>
      </c>
      <c r="BF95" s="141" t="str">
        <f>IFERROR('3a DTC_Other'!BF95-'3a DTC_Other'!BF52+BF52,"-")</f>
        <v>-</v>
      </c>
    </row>
    <row r="96" spans="1:58">
      <c r="A96" s="227" t="s">
        <v>390</v>
      </c>
      <c r="B96" s="283"/>
      <c r="C96" s="288"/>
      <c r="D96" s="290"/>
      <c r="E96" s="288"/>
      <c r="F96" s="17" t="s">
        <v>111</v>
      </c>
      <c r="G96" s="66"/>
      <c r="H96" s="38"/>
      <c r="I96" s="136"/>
      <c r="J96" s="136"/>
      <c r="K96" s="136"/>
      <c r="L96" s="136"/>
      <c r="M96" s="136"/>
      <c r="N96" s="136"/>
      <c r="O96" s="136"/>
      <c r="P96" s="136"/>
      <c r="Q96" s="38"/>
      <c r="R96" s="141">
        <v>512.67999999999995</v>
      </c>
      <c r="S96" s="141">
        <v>562.27</v>
      </c>
      <c r="T96" s="141">
        <v>510.85</v>
      </c>
      <c r="U96" s="141">
        <v>490.73</v>
      </c>
      <c r="V96" s="141">
        <v>428.49</v>
      </c>
      <c r="W96" s="141">
        <v>486.32</v>
      </c>
      <c r="X96" s="141">
        <v>567.86</v>
      </c>
      <c r="Y96" s="141">
        <v>945.36</v>
      </c>
      <c r="Z96" s="141">
        <v>1792.92</v>
      </c>
      <c r="AA96" s="141">
        <v>2057.87</v>
      </c>
      <c r="AB96" s="141">
        <v>1559.89</v>
      </c>
      <c r="AC96" s="141">
        <v>977.08</v>
      </c>
      <c r="AD96" s="141">
        <v>908.51</v>
      </c>
      <c r="AE96" s="141">
        <v>968.4</v>
      </c>
      <c r="AF96" s="141">
        <f>IFERROR('3a DTC_Other'!AF96-'3a DTC_Other'!AF53+AF53,"-")</f>
        <v>824.48213999740676</v>
      </c>
      <c r="AG96" s="141">
        <f>IFERROR('3a DTC_Other'!AG96-'3a DTC_Other'!AG53+AG53,"-")</f>
        <v>760.17651251548943</v>
      </c>
      <c r="AH96" s="141">
        <f>IFERROR('3a DTC_Other'!AH96-'3a DTC_Other'!AH53+AH53,"-")</f>
        <v>847.31395285208077</v>
      </c>
      <c r="AI96" s="141">
        <f>IFERROR('3a DTC_Other'!AI96-'3a DTC_Other'!AI53+AI53,"-")</f>
        <v>858.58060946062881</v>
      </c>
      <c r="AJ96" s="141">
        <f>IFERROR('3a DTC_Other'!AJ96-'3a DTC_Other'!AJ53+AJ53,"-")</f>
        <v>928.35234843617786</v>
      </c>
      <c r="AK96" s="141">
        <f>IFERROR('3a DTC_Other'!AK96-'3a DTC_Other'!AK53+AK53,"-")</f>
        <v>844.36533026690859</v>
      </c>
      <c r="AL96" s="141">
        <f>IFERROR('3a DTC_Other'!AL96-'3a DTC_Other'!AL53+AL53,"-")</f>
        <v>857.67358989422678</v>
      </c>
      <c r="AM96" s="141">
        <f>IFERROR('3a DTC_Other'!AM96-'3a DTC_Other'!AM53+AM53,"-")</f>
        <v>791.76219512478644</v>
      </c>
      <c r="AN96" s="141">
        <f>IFERROR('3a DTC_Other'!AN96-'3a DTC_Other'!AN53+AN53,"-")</f>
        <v>741.35435168089907</v>
      </c>
      <c r="AO96" s="141" t="str">
        <f>IFERROR('3a DTC_Other'!AO96-'3a DTC_Other'!AO53+AO53,"-")</f>
        <v>-</v>
      </c>
      <c r="AP96" s="141" t="str">
        <f>IFERROR('3a DTC_Other'!AP96-'3a DTC_Other'!AP53+AP53,"-")</f>
        <v>-</v>
      </c>
      <c r="AQ96" s="141" t="str">
        <f>IFERROR('3a DTC_Other'!AQ96-'3a DTC_Other'!AQ53+AQ53,"-")</f>
        <v>-</v>
      </c>
      <c r="AR96" s="141" t="str">
        <f>IFERROR('3a DTC_Other'!AR96-'3a DTC_Other'!AR53+AR53,"-")</f>
        <v>-</v>
      </c>
      <c r="AS96" s="141" t="str">
        <f>IFERROR('3a DTC_Other'!AS96-'3a DTC_Other'!AS53+AS53,"-")</f>
        <v>-</v>
      </c>
      <c r="AT96" s="141" t="str">
        <f>IFERROR('3a DTC_Other'!AT96-'3a DTC_Other'!AT53+AT53,"-")</f>
        <v>-</v>
      </c>
      <c r="AU96" s="141" t="str">
        <f>IFERROR('3a DTC_Other'!AU96-'3a DTC_Other'!AU53+AU53,"-")</f>
        <v>-</v>
      </c>
      <c r="AV96" s="141" t="str">
        <f>IFERROR('3a DTC_Other'!AV96-'3a DTC_Other'!AV53+AV53,"-")</f>
        <v>-</v>
      </c>
      <c r="AW96" s="141" t="str">
        <f>IFERROR('3a DTC_Other'!AW96-'3a DTC_Other'!AW53+AW53,"-")</f>
        <v>-</v>
      </c>
      <c r="AX96" s="141" t="str">
        <f>IFERROR('3a DTC_Other'!AX96-'3a DTC_Other'!AX53+AX53,"-")</f>
        <v>-</v>
      </c>
      <c r="AY96" s="141" t="str">
        <f>IFERROR('3a DTC_Other'!AY96-'3a DTC_Other'!AY53+AY53,"-")</f>
        <v>-</v>
      </c>
      <c r="AZ96" s="141" t="str">
        <f>IFERROR('3a DTC_Other'!AZ96-'3a DTC_Other'!AZ53+AZ53,"-")</f>
        <v>-</v>
      </c>
      <c r="BA96" s="141" t="str">
        <f>IFERROR('3a DTC_Other'!BA96-'3a DTC_Other'!BA53+BA53,"-")</f>
        <v>-</v>
      </c>
      <c r="BB96" s="141" t="str">
        <f>IFERROR('3a DTC_Other'!BB96-'3a DTC_Other'!BB53+BB53,"-")</f>
        <v>-</v>
      </c>
      <c r="BC96" s="141" t="str">
        <f>IFERROR('3a DTC_Other'!BC96-'3a DTC_Other'!BC53+BC53,"-")</f>
        <v>-</v>
      </c>
      <c r="BD96" s="141" t="str">
        <f>IFERROR('3a DTC_Other'!BD96-'3a DTC_Other'!BD53+BD53,"-")</f>
        <v>-</v>
      </c>
      <c r="BE96" s="141" t="str">
        <f>IFERROR('3a DTC_Other'!BE96-'3a DTC_Other'!BE53+BE53,"-")</f>
        <v>-</v>
      </c>
      <c r="BF96" s="141" t="str">
        <f>IFERROR('3a DTC_Other'!BF96-'3a DTC_Other'!BF53+BF53,"-")</f>
        <v>-</v>
      </c>
    </row>
  </sheetData>
  <mergeCells count="34">
    <mergeCell ref="B3:H3"/>
    <mergeCell ref="B4:H4"/>
    <mergeCell ref="G7:G8"/>
    <mergeCell ref="I7:P7"/>
    <mergeCell ref="R7:BF7"/>
    <mergeCell ref="I8:P8"/>
    <mergeCell ref="R8:BF8"/>
    <mergeCell ref="B7:B11"/>
    <mergeCell ref="C7:C11"/>
    <mergeCell ref="D7:D11"/>
    <mergeCell ref="E7:E11"/>
    <mergeCell ref="F7:F11"/>
    <mergeCell ref="B40:B53"/>
    <mergeCell ref="C40:C53"/>
    <mergeCell ref="D40:D53"/>
    <mergeCell ref="E40:E53"/>
    <mergeCell ref="C26:C39"/>
    <mergeCell ref="D26:D39"/>
    <mergeCell ref="E26:E39"/>
    <mergeCell ref="B12:B39"/>
    <mergeCell ref="C12:C25"/>
    <mergeCell ref="D12:D25"/>
    <mergeCell ref="E12:E25"/>
    <mergeCell ref="B55:B82"/>
    <mergeCell ref="B83:B96"/>
    <mergeCell ref="C55:C68"/>
    <mergeCell ref="D55:D68"/>
    <mergeCell ref="E55:E68"/>
    <mergeCell ref="C69:C82"/>
    <mergeCell ref="D69:D82"/>
    <mergeCell ref="E69:E82"/>
    <mergeCell ref="C83:C96"/>
    <mergeCell ref="D83:D96"/>
    <mergeCell ref="E83:E96"/>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FCFF-36D4-43F0-BA7F-E395DDFF6413}">
  <sheetPr>
    <tabColor theme="9" tint="0.79998168889431442"/>
    <pageSetUpPr autoPageBreaks="0"/>
  </sheetPr>
  <dimension ref="A1:BF96"/>
  <sheetViews>
    <sheetView zoomScaleNormal="100" workbookViewId="0"/>
  </sheetViews>
  <sheetFormatPr defaultRowHeight="14.25"/>
  <cols>
    <col min="1" max="1" width="6.7109375" customWidth="1"/>
    <col min="2" max="2" width="32.28515625" customWidth="1"/>
    <col min="3" max="3" width="22.7109375" customWidth="1"/>
    <col min="4" max="4" width="18.7109375" customWidth="1"/>
    <col min="5" max="5" width="12.28515625" customWidth="1"/>
    <col min="6" max="6" width="22.7109375" customWidth="1"/>
    <col min="7" max="7" width="19.42578125" customWidth="1"/>
    <col min="8" max="8" width="2.7109375" customWidth="1"/>
    <col min="9" max="16" width="10.7109375" hidden="1" customWidth="1"/>
    <col min="17" max="17" width="2.7109375" customWidth="1"/>
    <col min="18" max="26" width="10.7109375" hidden="1" customWidth="1"/>
    <col min="27" max="27" width="12.7109375" style="7" hidden="1" customWidth="1"/>
    <col min="28" max="34" width="10.7109375" hidden="1" customWidth="1"/>
    <col min="35" max="58" width="10.7109375" customWidth="1"/>
  </cols>
  <sheetData>
    <row r="1" spans="1:58" s="126" customFormat="1" ht="12.75" customHeight="1">
      <c r="AA1" s="33"/>
    </row>
    <row r="2" spans="1:58" s="126" customFormat="1" ht="18.75" customHeight="1">
      <c r="A2" s="127"/>
      <c r="B2" s="127" t="s">
        <v>391</v>
      </c>
      <c r="C2" s="127"/>
      <c r="D2" s="127"/>
      <c r="E2" s="127"/>
      <c r="AA2" s="34"/>
    </row>
    <row r="3" spans="1:58" s="126" customFormat="1" ht="56.25" customHeight="1">
      <c r="A3" s="129"/>
      <c r="B3" s="291" t="s">
        <v>225</v>
      </c>
      <c r="C3" s="291"/>
      <c r="D3" s="291"/>
      <c r="E3" s="291"/>
      <c r="F3" s="291"/>
      <c r="G3" s="291"/>
      <c r="H3" s="29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row>
    <row r="4" spans="1:58" s="126" customFormat="1" ht="16.5" customHeight="1">
      <c r="A4" s="147"/>
      <c r="B4" s="292" t="s">
        <v>226</v>
      </c>
      <c r="C4" s="292"/>
      <c r="D4" s="292"/>
      <c r="E4" s="292"/>
      <c r="F4" s="292"/>
      <c r="G4" s="292"/>
      <c r="H4" s="292"/>
      <c r="I4" s="129"/>
      <c r="J4" s="129"/>
      <c r="K4" s="129"/>
      <c r="L4" s="129"/>
      <c r="M4" s="129"/>
      <c r="N4" s="129"/>
      <c r="O4" s="129"/>
      <c r="P4" s="129"/>
      <c r="Q4" s="129"/>
    </row>
    <row r="5" spans="1:58" s="131" customFormat="1">
      <c r="AA5"/>
    </row>
    <row r="6" spans="1:58" s="134" customFormat="1"/>
    <row r="7" spans="1:58" ht="14.65" customHeight="1">
      <c r="B7" s="306" t="s">
        <v>227</v>
      </c>
      <c r="C7" s="306" t="s">
        <v>228</v>
      </c>
      <c r="D7" s="307" t="s">
        <v>229</v>
      </c>
      <c r="E7" s="310" t="s">
        <v>230</v>
      </c>
      <c r="F7" s="313" t="s">
        <v>90</v>
      </c>
      <c r="G7" s="293"/>
      <c r="H7" s="113"/>
      <c r="I7" s="295" t="s">
        <v>231</v>
      </c>
      <c r="J7" s="296"/>
      <c r="K7" s="296"/>
      <c r="L7" s="296"/>
      <c r="M7" s="296"/>
      <c r="N7" s="296"/>
      <c r="O7" s="296"/>
      <c r="P7" s="297"/>
      <c r="Q7" s="113"/>
      <c r="R7" s="295" t="s">
        <v>232</v>
      </c>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9"/>
    </row>
    <row r="8" spans="1:58">
      <c r="B8" s="306"/>
      <c r="C8" s="306"/>
      <c r="D8" s="308"/>
      <c r="E8" s="311"/>
      <c r="F8" s="314"/>
      <c r="G8" s="294"/>
      <c r="H8" s="113"/>
      <c r="I8" s="300" t="s">
        <v>233</v>
      </c>
      <c r="J8" s="301"/>
      <c r="K8" s="301"/>
      <c r="L8" s="301"/>
      <c r="M8" s="301"/>
      <c r="N8" s="301"/>
      <c r="O8" s="301"/>
      <c r="P8" s="302"/>
      <c r="Q8" s="113"/>
      <c r="R8" s="303" t="s">
        <v>234</v>
      </c>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1:58" ht="45">
      <c r="B9" s="306"/>
      <c r="C9" s="306"/>
      <c r="D9" s="308"/>
      <c r="E9" s="311"/>
      <c r="F9" s="314"/>
      <c r="G9" s="114" t="s">
        <v>79</v>
      </c>
      <c r="H9" s="113"/>
      <c r="I9" s="115" t="s">
        <v>235</v>
      </c>
      <c r="J9" s="115" t="s">
        <v>236</v>
      </c>
      <c r="K9" s="115" t="s">
        <v>237</v>
      </c>
      <c r="L9" s="115" t="s">
        <v>238</v>
      </c>
      <c r="M9" s="115" t="s">
        <v>239</v>
      </c>
      <c r="N9" s="116" t="s">
        <v>240</v>
      </c>
      <c r="O9" s="115" t="s">
        <v>241</v>
      </c>
      <c r="P9" s="115" t="s">
        <v>242</v>
      </c>
      <c r="Q9" s="113"/>
      <c r="R9" s="115" t="s">
        <v>131</v>
      </c>
      <c r="S9" s="117" t="s">
        <v>133</v>
      </c>
      <c r="T9" s="117" t="s">
        <v>134</v>
      </c>
      <c r="U9" s="118" t="s">
        <v>135</v>
      </c>
      <c r="V9" s="117" t="s">
        <v>136</v>
      </c>
      <c r="W9" s="117" t="s">
        <v>137</v>
      </c>
      <c r="X9" s="117" t="s">
        <v>138</v>
      </c>
      <c r="Y9" s="117" t="s">
        <v>139</v>
      </c>
      <c r="Z9" s="117" t="s">
        <v>140</v>
      </c>
      <c r="AA9" s="112" t="s">
        <v>141</v>
      </c>
      <c r="AB9" s="117" t="s">
        <v>142</v>
      </c>
      <c r="AC9" s="117" t="s">
        <v>143</v>
      </c>
      <c r="AD9" s="119" t="s">
        <v>144</v>
      </c>
      <c r="AE9" s="119" t="s">
        <v>145</v>
      </c>
      <c r="AF9" s="119" t="s">
        <v>146</v>
      </c>
      <c r="AG9" s="119" t="s">
        <v>147</v>
      </c>
      <c r="AH9" s="119" t="s">
        <v>148</v>
      </c>
      <c r="AI9" s="119" t="s">
        <v>149</v>
      </c>
      <c r="AJ9" s="119" t="s">
        <v>150</v>
      </c>
      <c r="AK9" s="119" t="s">
        <v>151</v>
      </c>
      <c r="AL9" s="119" t="s">
        <v>152</v>
      </c>
      <c r="AM9" s="119" t="s">
        <v>153</v>
      </c>
      <c r="AN9" s="119" t="s">
        <v>80</v>
      </c>
      <c r="AO9" s="119" t="s">
        <v>154</v>
      </c>
      <c r="AP9" s="119" t="s">
        <v>155</v>
      </c>
      <c r="AQ9" s="119" t="s">
        <v>156</v>
      </c>
      <c r="AR9" s="119" t="s">
        <v>157</v>
      </c>
      <c r="AS9" s="119" t="s">
        <v>158</v>
      </c>
      <c r="AT9" s="119" t="s">
        <v>159</v>
      </c>
      <c r="AU9" s="119" t="s">
        <v>160</v>
      </c>
      <c r="AV9" s="119" t="s">
        <v>161</v>
      </c>
      <c r="AW9" s="119" t="s">
        <v>162</v>
      </c>
      <c r="AX9" s="119" t="s">
        <v>163</v>
      </c>
      <c r="AY9" s="119" t="s">
        <v>164</v>
      </c>
      <c r="AZ9" s="119" t="s">
        <v>165</v>
      </c>
      <c r="BA9" s="119" t="s">
        <v>166</v>
      </c>
      <c r="BB9" s="119" t="s">
        <v>167</v>
      </c>
      <c r="BC9" s="119" t="s">
        <v>168</v>
      </c>
      <c r="BD9" s="119" t="s">
        <v>169</v>
      </c>
      <c r="BE9" s="119" t="s">
        <v>170</v>
      </c>
      <c r="BF9" s="119" t="s">
        <v>171</v>
      </c>
    </row>
    <row r="10" spans="1:58" ht="22.5">
      <c r="B10" s="306"/>
      <c r="C10" s="306"/>
      <c r="D10" s="308"/>
      <c r="E10" s="311"/>
      <c r="F10" s="314"/>
      <c r="G10" s="114" t="s">
        <v>243</v>
      </c>
      <c r="H10" s="113"/>
      <c r="I10" s="120" t="s">
        <v>244</v>
      </c>
      <c r="J10" s="120" t="s">
        <v>245</v>
      </c>
      <c r="K10" s="120" t="s">
        <v>246</v>
      </c>
      <c r="L10" s="120" t="s">
        <v>247</v>
      </c>
      <c r="M10" s="120" t="s">
        <v>248</v>
      </c>
      <c r="N10" s="121" t="s">
        <v>249</v>
      </c>
      <c r="O10" s="120" t="s">
        <v>250</v>
      </c>
      <c r="P10" s="120" t="s">
        <v>251</v>
      </c>
      <c r="Q10" s="113"/>
      <c r="R10" s="122" t="s">
        <v>252</v>
      </c>
      <c r="S10" s="120" t="s">
        <v>253</v>
      </c>
      <c r="T10" s="120" t="s">
        <v>254</v>
      </c>
      <c r="U10" s="123" t="s">
        <v>255</v>
      </c>
      <c r="V10" s="120" t="s">
        <v>256</v>
      </c>
      <c r="W10" s="120" t="s">
        <v>257</v>
      </c>
      <c r="X10" s="120" t="s">
        <v>258</v>
      </c>
      <c r="Y10" s="120" t="s">
        <v>259</v>
      </c>
      <c r="Z10" s="120" t="s">
        <v>260</v>
      </c>
      <c r="AA10" s="55" t="s">
        <v>261</v>
      </c>
      <c r="AB10" s="120" t="s">
        <v>262</v>
      </c>
      <c r="AC10" s="120" t="s">
        <v>263</v>
      </c>
      <c r="AD10" s="119" t="s">
        <v>264</v>
      </c>
      <c r="AE10" s="119" t="s">
        <v>265</v>
      </c>
      <c r="AF10" s="119" t="s">
        <v>266</v>
      </c>
      <c r="AG10" s="119" t="s">
        <v>267</v>
      </c>
      <c r="AH10" s="119" t="s">
        <v>268</v>
      </c>
      <c r="AI10" s="119" t="s">
        <v>269</v>
      </c>
      <c r="AJ10" s="119" t="s">
        <v>270</v>
      </c>
      <c r="AK10" s="119" t="s">
        <v>271</v>
      </c>
      <c r="AL10" s="119" t="s">
        <v>272</v>
      </c>
      <c r="AM10" s="119" t="s">
        <v>273</v>
      </c>
      <c r="AN10" s="119" t="s">
        <v>274</v>
      </c>
      <c r="AO10" s="119" t="s">
        <v>275</v>
      </c>
      <c r="AP10" s="119" t="s">
        <v>276</v>
      </c>
      <c r="AQ10" s="119" t="s">
        <v>277</v>
      </c>
      <c r="AR10" s="119" t="s">
        <v>278</v>
      </c>
      <c r="AS10" s="119" t="s">
        <v>279</v>
      </c>
      <c r="AT10" s="119" t="s">
        <v>280</v>
      </c>
      <c r="AU10" s="119" t="s">
        <v>281</v>
      </c>
      <c r="AV10" s="119" t="s">
        <v>282</v>
      </c>
      <c r="AW10" s="119" t="s">
        <v>283</v>
      </c>
      <c r="AX10" s="119" t="s">
        <v>284</v>
      </c>
      <c r="AY10" s="119" t="s">
        <v>285</v>
      </c>
      <c r="AZ10" s="119" t="s">
        <v>286</v>
      </c>
      <c r="BA10" s="119" t="s">
        <v>287</v>
      </c>
      <c r="BB10" s="119" t="s">
        <v>288</v>
      </c>
      <c r="BC10" s="119" t="s">
        <v>289</v>
      </c>
      <c r="BD10" s="119" t="s">
        <v>290</v>
      </c>
      <c r="BE10" s="119" t="s">
        <v>291</v>
      </c>
      <c r="BF10" s="119" t="s">
        <v>292</v>
      </c>
    </row>
    <row r="11" spans="1:58" ht="15" customHeight="1">
      <c r="B11" s="306"/>
      <c r="C11" s="306"/>
      <c r="D11" s="309"/>
      <c r="E11" s="312"/>
      <c r="F11" s="315"/>
      <c r="G11" s="124" t="s">
        <v>293</v>
      </c>
      <c r="H11" s="113"/>
      <c r="I11" s="117" t="s">
        <v>294</v>
      </c>
      <c r="J11" s="117" t="s">
        <v>294</v>
      </c>
      <c r="K11" s="117" t="s">
        <v>295</v>
      </c>
      <c r="L11" s="117" t="s">
        <v>295</v>
      </c>
      <c r="M11" s="117" t="s">
        <v>296</v>
      </c>
      <c r="N11" s="125" t="s">
        <v>296</v>
      </c>
      <c r="O11" s="117" t="s">
        <v>297</v>
      </c>
      <c r="P11" s="117" t="s">
        <v>297</v>
      </c>
      <c r="Q11" s="113"/>
      <c r="R11" s="117" t="s">
        <v>298</v>
      </c>
      <c r="S11" s="117" t="s">
        <v>299</v>
      </c>
      <c r="T11" s="117" t="s">
        <v>299</v>
      </c>
      <c r="U11" s="118" t="s">
        <v>300</v>
      </c>
      <c r="V11" s="117" t="s">
        <v>300</v>
      </c>
      <c r="W11" s="117" t="s">
        <v>301</v>
      </c>
      <c r="X11" s="117" t="s">
        <v>301</v>
      </c>
      <c r="Y11" s="117" t="s">
        <v>302</v>
      </c>
      <c r="Z11" s="117" t="s">
        <v>302</v>
      </c>
      <c r="AA11" s="117" t="s">
        <v>302</v>
      </c>
      <c r="AB11" s="117" t="s">
        <v>303</v>
      </c>
      <c r="AC11" s="117">
        <v>2023</v>
      </c>
      <c r="AD11" s="119">
        <v>2023</v>
      </c>
      <c r="AE11" s="119">
        <v>2024</v>
      </c>
      <c r="AF11" s="119">
        <v>2024</v>
      </c>
      <c r="AG11" s="119">
        <v>2024</v>
      </c>
      <c r="AH11" s="119">
        <v>2024</v>
      </c>
      <c r="AI11" s="119">
        <v>2025</v>
      </c>
      <c r="AJ11" s="119">
        <v>2025</v>
      </c>
      <c r="AK11" s="119">
        <v>2025</v>
      </c>
      <c r="AL11" s="119">
        <v>2025</v>
      </c>
      <c r="AM11" s="119">
        <v>2026</v>
      </c>
      <c r="AN11" s="119">
        <v>2026</v>
      </c>
      <c r="AO11" s="119">
        <v>2026</v>
      </c>
      <c r="AP11" s="119">
        <v>2026</v>
      </c>
      <c r="AQ11" s="119">
        <v>2027</v>
      </c>
      <c r="AR11" s="119">
        <v>2027</v>
      </c>
      <c r="AS11" s="119">
        <v>2027</v>
      </c>
      <c r="AT11" s="119">
        <v>2027</v>
      </c>
      <c r="AU11" s="119">
        <v>2028</v>
      </c>
      <c r="AV11" s="119">
        <v>2028</v>
      </c>
      <c r="AW11" s="119">
        <v>2028</v>
      </c>
      <c r="AX11" s="119">
        <v>2028</v>
      </c>
      <c r="AY11" s="119">
        <v>2029</v>
      </c>
      <c r="AZ11" s="119">
        <v>2029</v>
      </c>
      <c r="BA11" s="119">
        <v>2029</v>
      </c>
      <c r="BB11" s="119">
        <v>2029</v>
      </c>
      <c r="BC11" s="119">
        <v>2030</v>
      </c>
      <c r="BD11" s="119">
        <v>2030</v>
      </c>
      <c r="BE11" s="119">
        <v>2030</v>
      </c>
      <c r="BF11" s="119">
        <v>2030</v>
      </c>
    </row>
    <row r="12" spans="1:58" ht="14.65" customHeight="1">
      <c r="A12" s="227" t="s">
        <v>392</v>
      </c>
      <c r="B12" s="282" t="s">
        <v>305</v>
      </c>
      <c r="C12" s="284" t="s">
        <v>306</v>
      </c>
      <c r="D12" s="284" t="s">
        <v>95</v>
      </c>
      <c r="E12" s="284" t="s">
        <v>393</v>
      </c>
      <c r="F12" s="64" t="s">
        <v>98</v>
      </c>
      <c r="G12" s="133"/>
      <c r="H12" s="38"/>
      <c r="I12" s="136"/>
      <c r="J12" s="136"/>
      <c r="K12" s="136"/>
      <c r="L12" s="136"/>
      <c r="M12" s="136"/>
      <c r="N12" s="136"/>
      <c r="O12" s="136"/>
      <c r="P12" s="136"/>
      <c r="Q12" s="38"/>
      <c r="R12" s="141">
        <v>89.23</v>
      </c>
      <c r="S12" s="141">
        <v>93.1</v>
      </c>
      <c r="T12" s="141">
        <v>93.53</v>
      </c>
      <c r="U12" s="141">
        <v>97.23</v>
      </c>
      <c r="V12" s="141">
        <v>97.26</v>
      </c>
      <c r="W12" s="141">
        <v>100.55</v>
      </c>
      <c r="X12" s="141">
        <v>100.71</v>
      </c>
      <c r="Y12" s="141">
        <v>166.49</v>
      </c>
      <c r="Z12" s="141">
        <v>170.81</v>
      </c>
      <c r="AA12" s="141">
        <v>170.81</v>
      </c>
      <c r="AB12" s="141">
        <v>201.17</v>
      </c>
      <c r="AC12" s="141">
        <v>201.17</v>
      </c>
      <c r="AD12" s="141">
        <v>202.99</v>
      </c>
      <c r="AE12" s="141">
        <v>202.92</v>
      </c>
      <c r="AF12" s="141">
        <f>IF('3b DTC_SC'!AF12="","-",'3b DTC_SC'!AF12)</f>
        <v>196</v>
      </c>
      <c r="AG12" s="141">
        <f>IF('3b DTC_SC'!AG12="","-",'3b DTC_SC'!AG12)</f>
        <v>196.15</v>
      </c>
      <c r="AH12" s="141">
        <f>IF('3b DTC_SC'!AH12="","-",'3b DTC_SC'!AH12)</f>
        <v>200.05</v>
      </c>
      <c r="AI12" s="141">
        <f>IF('3b DTC_SC'!AI12="","-",'3b DTC_SC'!AI12)</f>
        <v>200.03</v>
      </c>
      <c r="AJ12" s="141">
        <f>IF('3b DTC_SC'!AJ12="","-",'3b DTC_SC'!AJ12)</f>
        <v>197.77</v>
      </c>
      <c r="AK12" s="141">
        <f>IF('3b DTC_SC'!AK12="","-",'3b DTC_SC'!AK12)</f>
        <v>196.28</v>
      </c>
      <c r="AL12" s="141">
        <f>IF('3b DTC_SC'!AL12="","-",'3b DTC_SC'!AL12)</f>
        <v>205.2</v>
      </c>
      <c r="AM12" s="141">
        <f>IF('3b DTC_SC'!AM12="","-",'3b DTC_SC'!AM12)</f>
        <v>209.21</v>
      </c>
      <c r="AN12" s="141">
        <f>IF('3b DTC_SC'!AN12="","-",'3b DTC_SC'!AN12)</f>
        <v>192.92</v>
      </c>
      <c r="AO12" s="141" t="str">
        <f>IF('3b DTC_SC'!AO12="","-",'3b DTC_SC'!AO12)</f>
        <v>-</v>
      </c>
      <c r="AP12" s="141" t="str">
        <f>IF('3b DTC_SC'!AP12="","-",'3b DTC_SC'!AP12)</f>
        <v>-</v>
      </c>
      <c r="AQ12" s="141" t="str">
        <f>IF('3b DTC_SC'!AQ12="","-",'3b DTC_SC'!AQ12)</f>
        <v>-</v>
      </c>
      <c r="AR12" s="141" t="str">
        <f>IF('3b DTC_SC'!AR12="","-",'3b DTC_SC'!AR12)</f>
        <v>-</v>
      </c>
      <c r="AS12" s="141" t="str">
        <f>IF('3b DTC_SC'!AS12="","-",'3b DTC_SC'!AS12)</f>
        <v>-</v>
      </c>
      <c r="AT12" s="141" t="str">
        <f>IF('3b DTC_SC'!AT12="","-",'3b DTC_SC'!AT12)</f>
        <v>-</v>
      </c>
      <c r="AU12" s="141" t="str">
        <f>IF('3b DTC_SC'!AU12="","-",'3b DTC_SC'!AU12)</f>
        <v>-</v>
      </c>
      <c r="AV12" s="141" t="str">
        <f>IF('3b DTC_SC'!AV12="","-",'3b DTC_SC'!AV12)</f>
        <v>-</v>
      </c>
      <c r="AW12" s="141" t="str">
        <f>IF('3b DTC_SC'!AW12="","-",'3b DTC_SC'!AW12)</f>
        <v>-</v>
      </c>
      <c r="AX12" s="141" t="str">
        <f>IF('3b DTC_SC'!AX12="","-",'3b DTC_SC'!AX12)</f>
        <v>-</v>
      </c>
      <c r="AY12" s="141" t="str">
        <f>IF('3b DTC_SC'!AY12="","-",'3b DTC_SC'!AY12)</f>
        <v>-</v>
      </c>
      <c r="AZ12" s="141" t="str">
        <f>IF('3b DTC_SC'!AZ12="","-",'3b DTC_SC'!AZ12)</f>
        <v>-</v>
      </c>
      <c r="BA12" s="141" t="str">
        <f>IF('3b DTC_SC'!BA12="","-",'3b DTC_SC'!BA12)</f>
        <v>-</v>
      </c>
      <c r="BB12" s="141" t="str">
        <f>IF('3b DTC_SC'!BB12="","-",'3b DTC_SC'!BB12)</f>
        <v>-</v>
      </c>
      <c r="BC12" s="141" t="str">
        <f>IF('3b DTC_SC'!BC12="","-",'3b DTC_SC'!BC12)</f>
        <v>-</v>
      </c>
      <c r="BD12" s="141" t="str">
        <f>IF('3b DTC_SC'!BD12="","-",'3b DTC_SC'!BD12)</f>
        <v>-</v>
      </c>
      <c r="BE12" s="141" t="str">
        <f>IF('3b DTC_SC'!BE12="","-",'3b DTC_SC'!BE12)</f>
        <v>-</v>
      </c>
      <c r="BF12" s="141" t="str">
        <f>IF('3b DTC_SC'!BF12="","-",'3b DTC_SC'!BF12)</f>
        <v>-</v>
      </c>
    </row>
    <row r="13" spans="1:58">
      <c r="A13" s="227" t="s">
        <v>394</v>
      </c>
      <c r="B13" s="282"/>
      <c r="C13" s="285"/>
      <c r="D13" s="285"/>
      <c r="E13" s="285"/>
      <c r="F13" s="64" t="s">
        <v>99</v>
      </c>
      <c r="G13" s="65"/>
      <c r="H13" s="38"/>
      <c r="I13" s="136"/>
      <c r="J13" s="136"/>
      <c r="K13" s="136"/>
      <c r="L13" s="136"/>
      <c r="M13" s="136"/>
      <c r="N13" s="136"/>
      <c r="O13" s="136"/>
      <c r="P13" s="136"/>
      <c r="Q13" s="38"/>
      <c r="R13" s="141">
        <v>97.39</v>
      </c>
      <c r="S13" s="141">
        <v>100.83</v>
      </c>
      <c r="T13" s="141">
        <v>101.26</v>
      </c>
      <c r="U13" s="141">
        <v>108.15</v>
      </c>
      <c r="V13" s="141">
        <v>108.17</v>
      </c>
      <c r="W13" s="141">
        <v>108.15</v>
      </c>
      <c r="X13" s="141">
        <v>108.32</v>
      </c>
      <c r="Y13" s="141">
        <v>190.93</v>
      </c>
      <c r="Z13" s="141">
        <v>195.25</v>
      </c>
      <c r="AA13" s="141">
        <v>195.25</v>
      </c>
      <c r="AB13" s="141">
        <v>221.75</v>
      </c>
      <c r="AC13" s="141">
        <v>221.75</v>
      </c>
      <c r="AD13" s="141">
        <v>223.65</v>
      </c>
      <c r="AE13" s="141">
        <v>223.57</v>
      </c>
      <c r="AF13" s="141">
        <f>IF('3b DTC_SC'!AF13="","-",'3b DTC_SC'!AF13)</f>
        <v>269.56</v>
      </c>
      <c r="AG13" s="141">
        <f>IF('3b DTC_SC'!AG13="","-",'3b DTC_SC'!AG13)</f>
        <v>269.75</v>
      </c>
      <c r="AH13" s="141">
        <f>IF('3b DTC_SC'!AH13="","-",'3b DTC_SC'!AH13)</f>
        <v>273.75</v>
      </c>
      <c r="AI13" s="141">
        <f>IF('3b DTC_SC'!AI13="","-",'3b DTC_SC'!AI13)</f>
        <v>273.72000000000003</v>
      </c>
      <c r="AJ13" s="141">
        <f>IF('3b DTC_SC'!AJ13="","-",'3b DTC_SC'!AJ13)</f>
        <v>229.18</v>
      </c>
      <c r="AK13" s="141">
        <f>IF('3b DTC_SC'!AK13="","-",'3b DTC_SC'!AK13)</f>
        <v>228.63</v>
      </c>
      <c r="AL13" s="141">
        <f>IF('3b DTC_SC'!AL13="","-",'3b DTC_SC'!AL13)</f>
        <v>237.5</v>
      </c>
      <c r="AM13" s="141">
        <f>IF('3b DTC_SC'!AM13="","-",'3b DTC_SC'!AM13)</f>
        <v>241.52</v>
      </c>
      <c r="AN13" s="141">
        <f>IF('3b DTC_SC'!AN13="","-",'3b DTC_SC'!AN13)</f>
        <v>254.46</v>
      </c>
      <c r="AO13" s="141" t="str">
        <f>IF('3b DTC_SC'!AO13="","-",'3b DTC_SC'!AO13)</f>
        <v>-</v>
      </c>
      <c r="AP13" s="141" t="str">
        <f>IF('3b DTC_SC'!AP13="","-",'3b DTC_SC'!AP13)</f>
        <v>-</v>
      </c>
      <c r="AQ13" s="141" t="str">
        <f>IF('3b DTC_SC'!AQ13="","-",'3b DTC_SC'!AQ13)</f>
        <v>-</v>
      </c>
      <c r="AR13" s="141" t="str">
        <f>IF('3b DTC_SC'!AR13="","-",'3b DTC_SC'!AR13)</f>
        <v>-</v>
      </c>
      <c r="AS13" s="141" t="str">
        <f>IF('3b DTC_SC'!AS13="","-",'3b DTC_SC'!AS13)</f>
        <v>-</v>
      </c>
      <c r="AT13" s="141" t="str">
        <f>IF('3b DTC_SC'!AT13="","-",'3b DTC_SC'!AT13)</f>
        <v>-</v>
      </c>
      <c r="AU13" s="141" t="str">
        <f>IF('3b DTC_SC'!AU13="","-",'3b DTC_SC'!AU13)</f>
        <v>-</v>
      </c>
      <c r="AV13" s="141" t="str">
        <f>IF('3b DTC_SC'!AV13="","-",'3b DTC_SC'!AV13)</f>
        <v>-</v>
      </c>
      <c r="AW13" s="141" t="str">
        <f>IF('3b DTC_SC'!AW13="","-",'3b DTC_SC'!AW13)</f>
        <v>-</v>
      </c>
      <c r="AX13" s="141" t="str">
        <f>IF('3b DTC_SC'!AX13="","-",'3b DTC_SC'!AX13)</f>
        <v>-</v>
      </c>
      <c r="AY13" s="141" t="str">
        <f>IF('3b DTC_SC'!AY13="","-",'3b DTC_SC'!AY13)</f>
        <v>-</v>
      </c>
      <c r="AZ13" s="141" t="str">
        <f>IF('3b DTC_SC'!AZ13="","-",'3b DTC_SC'!AZ13)</f>
        <v>-</v>
      </c>
      <c r="BA13" s="141" t="str">
        <f>IF('3b DTC_SC'!BA13="","-",'3b DTC_SC'!BA13)</f>
        <v>-</v>
      </c>
      <c r="BB13" s="141" t="str">
        <f>IF('3b DTC_SC'!BB13="","-",'3b DTC_SC'!BB13)</f>
        <v>-</v>
      </c>
      <c r="BC13" s="141" t="str">
        <f>IF('3b DTC_SC'!BC13="","-",'3b DTC_SC'!BC13)</f>
        <v>-</v>
      </c>
      <c r="BD13" s="141" t="str">
        <f>IF('3b DTC_SC'!BD13="","-",'3b DTC_SC'!BD13)</f>
        <v>-</v>
      </c>
      <c r="BE13" s="141" t="str">
        <f>IF('3b DTC_SC'!BE13="","-",'3b DTC_SC'!BE13)</f>
        <v>-</v>
      </c>
      <c r="BF13" s="141" t="str">
        <f>IF('3b DTC_SC'!BF13="","-",'3b DTC_SC'!BF13)</f>
        <v>-</v>
      </c>
    </row>
    <row r="14" spans="1:58">
      <c r="A14" s="227" t="s">
        <v>395</v>
      </c>
      <c r="B14" s="282"/>
      <c r="C14" s="285"/>
      <c r="D14" s="285"/>
      <c r="E14" s="285"/>
      <c r="F14" s="64" t="s">
        <v>100</v>
      </c>
      <c r="G14" s="65"/>
      <c r="H14" s="38"/>
      <c r="I14" s="136"/>
      <c r="J14" s="136"/>
      <c r="K14" s="136"/>
      <c r="L14" s="136"/>
      <c r="M14" s="136"/>
      <c r="N14" s="136"/>
      <c r="O14" s="136"/>
      <c r="P14" s="136"/>
      <c r="Q14" s="38"/>
      <c r="R14" s="141">
        <v>96.6</v>
      </c>
      <c r="S14" s="141">
        <v>101.65</v>
      </c>
      <c r="T14" s="141">
        <v>102.09</v>
      </c>
      <c r="U14" s="141">
        <v>108.62</v>
      </c>
      <c r="V14" s="141">
        <v>108.65</v>
      </c>
      <c r="W14" s="141">
        <v>109.49</v>
      </c>
      <c r="X14" s="141">
        <v>109.66</v>
      </c>
      <c r="Y14" s="141">
        <v>189.51</v>
      </c>
      <c r="Z14" s="141">
        <v>193.83</v>
      </c>
      <c r="AA14" s="141">
        <v>193.83</v>
      </c>
      <c r="AB14" s="141">
        <v>216.51</v>
      </c>
      <c r="AC14" s="141">
        <v>216.51</v>
      </c>
      <c r="AD14" s="141">
        <v>218.4</v>
      </c>
      <c r="AE14" s="141">
        <v>218.32</v>
      </c>
      <c r="AF14" s="141">
        <f>IF('3b DTC_SC'!AF14="","-",'3b DTC_SC'!AF14)</f>
        <v>255.66</v>
      </c>
      <c r="AG14" s="141">
        <f>IF('3b DTC_SC'!AG14="","-",'3b DTC_SC'!AG14)</f>
        <v>255.85</v>
      </c>
      <c r="AH14" s="141">
        <f>IF('3b DTC_SC'!AH14="","-",'3b DTC_SC'!AH14)</f>
        <v>259.8</v>
      </c>
      <c r="AI14" s="141">
        <f>IF('3b DTC_SC'!AI14="","-",'3b DTC_SC'!AI14)</f>
        <v>259.77</v>
      </c>
      <c r="AJ14" s="141">
        <f>IF('3b DTC_SC'!AJ14="","-",'3b DTC_SC'!AJ14)</f>
        <v>224.71</v>
      </c>
      <c r="AK14" s="141">
        <f>IF('3b DTC_SC'!AK14="","-",'3b DTC_SC'!AK14)</f>
        <v>224.04</v>
      </c>
      <c r="AL14" s="141">
        <f>IF('3b DTC_SC'!AL14="","-",'3b DTC_SC'!AL14)</f>
        <v>232.91</v>
      </c>
      <c r="AM14" s="141">
        <f>IF('3b DTC_SC'!AM14="","-",'3b DTC_SC'!AM14)</f>
        <v>236.93</v>
      </c>
      <c r="AN14" s="141">
        <f>IF('3b DTC_SC'!AN14="","-",'3b DTC_SC'!AN14)</f>
        <v>254.7</v>
      </c>
      <c r="AO14" s="141" t="str">
        <f>IF('3b DTC_SC'!AO14="","-",'3b DTC_SC'!AO14)</f>
        <v>-</v>
      </c>
      <c r="AP14" s="141" t="str">
        <f>IF('3b DTC_SC'!AP14="","-",'3b DTC_SC'!AP14)</f>
        <v>-</v>
      </c>
      <c r="AQ14" s="141" t="str">
        <f>IF('3b DTC_SC'!AQ14="","-",'3b DTC_SC'!AQ14)</f>
        <v>-</v>
      </c>
      <c r="AR14" s="141" t="str">
        <f>IF('3b DTC_SC'!AR14="","-",'3b DTC_SC'!AR14)</f>
        <v>-</v>
      </c>
      <c r="AS14" s="141" t="str">
        <f>IF('3b DTC_SC'!AS14="","-",'3b DTC_SC'!AS14)</f>
        <v>-</v>
      </c>
      <c r="AT14" s="141" t="str">
        <f>IF('3b DTC_SC'!AT14="","-",'3b DTC_SC'!AT14)</f>
        <v>-</v>
      </c>
      <c r="AU14" s="141" t="str">
        <f>IF('3b DTC_SC'!AU14="","-",'3b DTC_SC'!AU14)</f>
        <v>-</v>
      </c>
      <c r="AV14" s="141" t="str">
        <f>IF('3b DTC_SC'!AV14="","-",'3b DTC_SC'!AV14)</f>
        <v>-</v>
      </c>
      <c r="AW14" s="141" t="str">
        <f>IF('3b DTC_SC'!AW14="","-",'3b DTC_SC'!AW14)</f>
        <v>-</v>
      </c>
      <c r="AX14" s="141" t="str">
        <f>IF('3b DTC_SC'!AX14="","-",'3b DTC_SC'!AX14)</f>
        <v>-</v>
      </c>
      <c r="AY14" s="141" t="str">
        <f>IF('3b DTC_SC'!AY14="","-",'3b DTC_SC'!AY14)</f>
        <v>-</v>
      </c>
      <c r="AZ14" s="141" t="str">
        <f>IF('3b DTC_SC'!AZ14="","-",'3b DTC_SC'!AZ14)</f>
        <v>-</v>
      </c>
      <c r="BA14" s="141" t="str">
        <f>IF('3b DTC_SC'!BA14="","-",'3b DTC_SC'!BA14)</f>
        <v>-</v>
      </c>
      <c r="BB14" s="141" t="str">
        <f>IF('3b DTC_SC'!BB14="","-",'3b DTC_SC'!BB14)</f>
        <v>-</v>
      </c>
      <c r="BC14" s="141" t="str">
        <f>IF('3b DTC_SC'!BC14="","-",'3b DTC_SC'!BC14)</f>
        <v>-</v>
      </c>
      <c r="BD14" s="141" t="str">
        <f>IF('3b DTC_SC'!BD14="","-",'3b DTC_SC'!BD14)</f>
        <v>-</v>
      </c>
      <c r="BE14" s="141" t="str">
        <f>IF('3b DTC_SC'!BE14="","-",'3b DTC_SC'!BE14)</f>
        <v>-</v>
      </c>
      <c r="BF14" s="141" t="str">
        <f>IF('3b DTC_SC'!BF14="","-",'3b DTC_SC'!BF14)</f>
        <v>-</v>
      </c>
    </row>
    <row r="15" spans="1:58">
      <c r="A15" s="227" t="s">
        <v>396</v>
      </c>
      <c r="B15" s="282"/>
      <c r="C15" s="285"/>
      <c r="D15" s="285"/>
      <c r="E15" s="285"/>
      <c r="F15" s="64" t="s">
        <v>101</v>
      </c>
      <c r="G15" s="65"/>
      <c r="H15" s="38"/>
      <c r="I15" s="136"/>
      <c r="J15" s="136"/>
      <c r="K15" s="136"/>
      <c r="L15" s="136"/>
      <c r="M15" s="136"/>
      <c r="N15" s="136"/>
      <c r="O15" s="136"/>
      <c r="P15" s="136"/>
      <c r="Q15" s="38"/>
      <c r="R15" s="141">
        <v>107.8</v>
      </c>
      <c r="S15" s="141">
        <v>105.2</v>
      </c>
      <c r="T15" s="141">
        <v>105.64</v>
      </c>
      <c r="U15" s="141">
        <v>108.26</v>
      </c>
      <c r="V15" s="141">
        <v>108.29</v>
      </c>
      <c r="W15" s="141">
        <v>111.58</v>
      </c>
      <c r="X15" s="141">
        <v>111.75</v>
      </c>
      <c r="Y15" s="141">
        <v>195.1</v>
      </c>
      <c r="Z15" s="141">
        <v>199.43</v>
      </c>
      <c r="AA15" s="141">
        <v>199.43</v>
      </c>
      <c r="AB15" s="141">
        <v>228.89</v>
      </c>
      <c r="AC15" s="141">
        <v>228.89</v>
      </c>
      <c r="AD15" s="141">
        <v>230.76</v>
      </c>
      <c r="AE15" s="141">
        <v>230.68</v>
      </c>
      <c r="AF15" s="141">
        <f>IF('3b DTC_SC'!AF15="","-",'3b DTC_SC'!AF15)</f>
        <v>232.26</v>
      </c>
      <c r="AG15" s="141">
        <f>IF('3b DTC_SC'!AG15="","-",'3b DTC_SC'!AG15)</f>
        <v>232.42</v>
      </c>
      <c r="AH15" s="141">
        <f>IF('3b DTC_SC'!AH15="","-",'3b DTC_SC'!AH15)</f>
        <v>236.38</v>
      </c>
      <c r="AI15" s="141">
        <f>IF('3b DTC_SC'!AI15="","-",'3b DTC_SC'!AI15)</f>
        <v>236.35</v>
      </c>
      <c r="AJ15" s="141">
        <f>IF('3b DTC_SC'!AJ15="","-",'3b DTC_SC'!AJ15)</f>
        <v>232.68</v>
      </c>
      <c r="AK15" s="141">
        <f>IF('3b DTC_SC'!AK15="","-",'3b DTC_SC'!AK15)</f>
        <v>232.24</v>
      </c>
      <c r="AL15" s="141">
        <f>IF('3b DTC_SC'!AL15="","-",'3b DTC_SC'!AL15)</f>
        <v>241.04</v>
      </c>
      <c r="AM15" s="141">
        <f>IF('3b DTC_SC'!AM15="","-",'3b DTC_SC'!AM15)</f>
        <v>245.07</v>
      </c>
      <c r="AN15" s="141">
        <f>IF('3b DTC_SC'!AN15="","-",'3b DTC_SC'!AN15)</f>
        <v>229.11</v>
      </c>
      <c r="AO15" s="141" t="str">
        <f>IF('3b DTC_SC'!AO15="","-",'3b DTC_SC'!AO15)</f>
        <v>-</v>
      </c>
      <c r="AP15" s="141" t="str">
        <f>IF('3b DTC_SC'!AP15="","-",'3b DTC_SC'!AP15)</f>
        <v>-</v>
      </c>
      <c r="AQ15" s="141" t="str">
        <f>IF('3b DTC_SC'!AQ15="","-",'3b DTC_SC'!AQ15)</f>
        <v>-</v>
      </c>
      <c r="AR15" s="141" t="str">
        <f>IF('3b DTC_SC'!AR15="","-",'3b DTC_SC'!AR15)</f>
        <v>-</v>
      </c>
      <c r="AS15" s="141" t="str">
        <f>IF('3b DTC_SC'!AS15="","-",'3b DTC_SC'!AS15)</f>
        <v>-</v>
      </c>
      <c r="AT15" s="141" t="str">
        <f>IF('3b DTC_SC'!AT15="","-",'3b DTC_SC'!AT15)</f>
        <v>-</v>
      </c>
      <c r="AU15" s="141" t="str">
        <f>IF('3b DTC_SC'!AU15="","-",'3b DTC_SC'!AU15)</f>
        <v>-</v>
      </c>
      <c r="AV15" s="141" t="str">
        <f>IF('3b DTC_SC'!AV15="","-",'3b DTC_SC'!AV15)</f>
        <v>-</v>
      </c>
      <c r="AW15" s="141" t="str">
        <f>IF('3b DTC_SC'!AW15="","-",'3b DTC_SC'!AW15)</f>
        <v>-</v>
      </c>
      <c r="AX15" s="141" t="str">
        <f>IF('3b DTC_SC'!AX15="","-",'3b DTC_SC'!AX15)</f>
        <v>-</v>
      </c>
      <c r="AY15" s="141" t="str">
        <f>IF('3b DTC_SC'!AY15="","-",'3b DTC_SC'!AY15)</f>
        <v>-</v>
      </c>
      <c r="AZ15" s="141" t="str">
        <f>IF('3b DTC_SC'!AZ15="","-",'3b DTC_SC'!AZ15)</f>
        <v>-</v>
      </c>
      <c r="BA15" s="141" t="str">
        <f>IF('3b DTC_SC'!BA15="","-",'3b DTC_SC'!BA15)</f>
        <v>-</v>
      </c>
      <c r="BB15" s="141" t="str">
        <f>IF('3b DTC_SC'!BB15="","-",'3b DTC_SC'!BB15)</f>
        <v>-</v>
      </c>
      <c r="BC15" s="141" t="str">
        <f>IF('3b DTC_SC'!BC15="","-",'3b DTC_SC'!BC15)</f>
        <v>-</v>
      </c>
      <c r="BD15" s="141" t="str">
        <f>IF('3b DTC_SC'!BD15="","-",'3b DTC_SC'!BD15)</f>
        <v>-</v>
      </c>
      <c r="BE15" s="141" t="str">
        <f>IF('3b DTC_SC'!BE15="","-",'3b DTC_SC'!BE15)</f>
        <v>-</v>
      </c>
      <c r="BF15" s="141" t="str">
        <f>IF('3b DTC_SC'!BF15="","-",'3b DTC_SC'!BF15)</f>
        <v>-</v>
      </c>
    </row>
    <row r="16" spans="1:58">
      <c r="A16" s="227" t="s">
        <v>397</v>
      </c>
      <c r="B16" s="282"/>
      <c r="C16" s="285"/>
      <c r="D16" s="285"/>
      <c r="E16" s="285"/>
      <c r="F16" s="64" t="s">
        <v>102</v>
      </c>
      <c r="G16" s="65"/>
      <c r="H16" s="38"/>
      <c r="I16" s="136"/>
      <c r="J16" s="136"/>
      <c r="K16" s="136"/>
      <c r="L16" s="136"/>
      <c r="M16" s="136"/>
      <c r="N16" s="136"/>
      <c r="O16" s="136"/>
      <c r="P16" s="136"/>
      <c r="Q16" s="38"/>
      <c r="R16" s="141">
        <v>87.85</v>
      </c>
      <c r="S16" s="141">
        <v>91.09</v>
      </c>
      <c r="T16" s="141">
        <v>91.52</v>
      </c>
      <c r="U16" s="141">
        <v>95.61</v>
      </c>
      <c r="V16" s="141">
        <v>95.64</v>
      </c>
      <c r="W16" s="141">
        <v>99.56</v>
      </c>
      <c r="X16" s="141">
        <v>99.73</v>
      </c>
      <c r="Y16" s="141">
        <v>170.7</v>
      </c>
      <c r="Z16" s="141">
        <v>175.03</v>
      </c>
      <c r="AA16" s="141">
        <v>175.03</v>
      </c>
      <c r="AB16" s="141">
        <v>194.51</v>
      </c>
      <c r="AC16" s="141">
        <v>194.51</v>
      </c>
      <c r="AD16" s="141">
        <v>196.29</v>
      </c>
      <c r="AE16" s="141">
        <v>196.22</v>
      </c>
      <c r="AF16" s="141">
        <f>IF('3b DTC_SC'!AF16="","-",'3b DTC_SC'!AF16)</f>
        <v>242.36</v>
      </c>
      <c r="AG16" s="141">
        <f>IF('3b DTC_SC'!AG16="","-",'3b DTC_SC'!AG16)</f>
        <v>242.53</v>
      </c>
      <c r="AH16" s="141">
        <f>IF('3b DTC_SC'!AH16="","-",'3b DTC_SC'!AH16)</f>
        <v>246.49</v>
      </c>
      <c r="AI16" s="141">
        <f>IF('3b DTC_SC'!AI16="","-",'3b DTC_SC'!AI16)</f>
        <v>246.47</v>
      </c>
      <c r="AJ16" s="141">
        <f>IF('3b DTC_SC'!AJ16="","-",'3b DTC_SC'!AJ16)</f>
        <v>176.68</v>
      </c>
      <c r="AK16" s="141">
        <f>IF('3b DTC_SC'!AK16="","-",'3b DTC_SC'!AK16)</f>
        <v>174.56</v>
      </c>
      <c r="AL16" s="141">
        <f>IF('3b DTC_SC'!AL16="","-",'3b DTC_SC'!AL16)</f>
        <v>183.5</v>
      </c>
      <c r="AM16" s="141">
        <f>IF('3b DTC_SC'!AM16="","-",'3b DTC_SC'!AM16)</f>
        <v>187.51</v>
      </c>
      <c r="AN16" s="141">
        <f>IF('3b DTC_SC'!AN16="","-",'3b DTC_SC'!AN16)</f>
        <v>202.68</v>
      </c>
      <c r="AO16" s="141" t="str">
        <f>IF('3b DTC_SC'!AO16="","-",'3b DTC_SC'!AO16)</f>
        <v>-</v>
      </c>
      <c r="AP16" s="141" t="str">
        <f>IF('3b DTC_SC'!AP16="","-",'3b DTC_SC'!AP16)</f>
        <v>-</v>
      </c>
      <c r="AQ16" s="141" t="str">
        <f>IF('3b DTC_SC'!AQ16="","-",'3b DTC_SC'!AQ16)</f>
        <v>-</v>
      </c>
      <c r="AR16" s="141" t="str">
        <f>IF('3b DTC_SC'!AR16="","-",'3b DTC_SC'!AR16)</f>
        <v>-</v>
      </c>
      <c r="AS16" s="141" t="str">
        <f>IF('3b DTC_SC'!AS16="","-",'3b DTC_SC'!AS16)</f>
        <v>-</v>
      </c>
      <c r="AT16" s="141" t="str">
        <f>IF('3b DTC_SC'!AT16="","-",'3b DTC_SC'!AT16)</f>
        <v>-</v>
      </c>
      <c r="AU16" s="141" t="str">
        <f>IF('3b DTC_SC'!AU16="","-",'3b DTC_SC'!AU16)</f>
        <v>-</v>
      </c>
      <c r="AV16" s="141" t="str">
        <f>IF('3b DTC_SC'!AV16="","-",'3b DTC_SC'!AV16)</f>
        <v>-</v>
      </c>
      <c r="AW16" s="141" t="str">
        <f>IF('3b DTC_SC'!AW16="","-",'3b DTC_SC'!AW16)</f>
        <v>-</v>
      </c>
      <c r="AX16" s="141" t="str">
        <f>IF('3b DTC_SC'!AX16="","-",'3b DTC_SC'!AX16)</f>
        <v>-</v>
      </c>
      <c r="AY16" s="141" t="str">
        <f>IF('3b DTC_SC'!AY16="","-",'3b DTC_SC'!AY16)</f>
        <v>-</v>
      </c>
      <c r="AZ16" s="141" t="str">
        <f>IF('3b DTC_SC'!AZ16="","-",'3b DTC_SC'!AZ16)</f>
        <v>-</v>
      </c>
      <c r="BA16" s="141" t="str">
        <f>IF('3b DTC_SC'!BA16="","-",'3b DTC_SC'!BA16)</f>
        <v>-</v>
      </c>
      <c r="BB16" s="141" t="str">
        <f>IF('3b DTC_SC'!BB16="","-",'3b DTC_SC'!BB16)</f>
        <v>-</v>
      </c>
      <c r="BC16" s="141" t="str">
        <f>IF('3b DTC_SC'!BC16="","-",'3b DTC_SC'!BC16)</f>
        <v>-</v>
      </c>
      <c r="BD16" s="141" t="str">
        <f>IF('3b DTC_SC'!BD16="","-",'3b DTC_SC'!BD16)</f>
        <v>-</v>
      </c>
      <c r="BE16" s="141" t="str">
        <f>IF('3b DTC_SC'!BE16="","-",'3b DTC_SC'!BE16)</f>
        <v>-</v>
      </c>
      <c r="BF16" s="141" t="str">
        <f>IF('3b DTC_SC'!BF16="","-",'3b DTC_SC'!BF16)</f>
        <v>-</v>
      </c>
    </row>
    <row r="17" spans="1:58">
      <c r="A17" s="227" t="s">
        <v>398</v>
      </c>
      <c r="B17" s="282"/>
      <c r="C17" s="285"/>
      <c r="D17" s="285"/>
      <c r="E17" s="285"/>
      <c r="F17" s="64" t="s">
        <v>103</v>
      </c>
      <c r="G17" s="65"/>
      <c r="H17" s="38"/>
      <c r="I17" s="136"/>
      <c r="J17" s="136"/>
      <c r="K17" s="136"/>
      <c r="L17" s="136"/>
      <c r="M17" s="136"/>
      <c r="N17" s="136"/>
      <c r="O17" s="136"/>
      <c r="P17" s="136"/>
      <c r="Q17" s="38"/>
      <c r="R17" s="141">
        <v>96.29</v>
      </c>
      <c r="S17" s="141">
        <v>97.12</v>
      </c>
      <c r="T17" s="141">
        <v>97.55</v>
      </c>
      <c r="U17" s="141">
        <v>98.8</v>
      </c>
      <c r="V17" s="141">
        <v>98.83</v>
      </c>
      <c r="W17" s="141">
        <v>102.32</v>
      </c>
      <c r="X17" s="141">
        <v>102.49</v>
      </c>
      <c r="Y17" s="141">
        <v>193.61</v>
      </c>
      <c r="Z17" s="141">
        <v>197.93</v>
      </c>
      <c r="AA17" s="141">
        <v>197.93</v>
      </c>
      <c r="AB17" s="141">
        <v>238.74</v>
      </c>
      <c r="AC17" s="141">
        <v>238.74</v>
      </c>
      <c r="AD17" s="141">
        <v>240.66</v>
      </c>
      <c r="AE17" s="141">
        <v>240.57</v>
      </c>
      <c r="AF17" s="141">
        <f>IF('3b DTC_SC'!AF17="","-",'3b DTC_SC'!AF17)</f>
        <v>239.76</v>
      </c>
      <c r="AG17" s="141">
        <f>IF('3b DTC_SC'!AG17="","-",'3b DTC_SC'!AG17)</f>
        <v>239.94</v>
      </c>
      <c r="AH17" s="141">
        <f>IF('3b DTC_SC'!AH17="","-",'3b DTC_SC'!AH17)</f>
        <v>243.9</v>
      </c>
      <c r="AI17" s="141">
        <f>IF('3b DTC_SC'!AI17="","-",'3b DTC_SC'!AI17)</f>
        <v>243.87</v>
      </c>
      <c r="AJ17" s="141">
        <f>IF('3b DTC_SC'!AJ17="","-",'3b DTC_SC'!AJ17)</f>
        <v>216.19</v>
      </c>
      <c r="AK17" s="141">
        <f>IF('3b DTC_SC'!AK17="","-",'3b DTC_SC'!AK17)</f>
        <v>215.26</v>
      </c>
      <c r="AL17" s="141">
        <f>IF('3b DTC_SC'!AL17="","-",'3b DTC_SC'!AL17)</f>
        <v>224.08</v>
      </c>
      <c r="AM17" s="141">
        <f>IF('3b DTC_SC'!AM17="","-",'3b DTC_SC'!AM17)</f>
        <v>228.1</v>
      </c>
      <c r="AN17" s="141">
        <f>IF('3b DTC_SC'!AN17="","-",'3b DTC_SC'!AN17)</f>
        <v>252.94</v>
      </c>
      <c r="AO17" s="141" t="str">
        <f>IF('3b DTC_SC'!AO17="","-",'3b DTC_SC'!AO17)</f>
        <v>-</v>
      </c>
      <c r="AP17" s="141" t="str">
        <f>IF('3b DTC_SC'!AP17="","-",'3b DTC_SC'!AP17)</f>
        <v>-</v>
      </c>
      <c r="AQ17" s="141" t="str">
        <f>IF('3b DTC_SC'!AQ17="","-",'3b DTC_SC'!AQ17)</f>
        <v>-</v>
      </c>
      <c r="AR17" s="141" t="str">
        <f>IF('3b DTC_SC'!AR17="","-",'3b DTC_SC'!AR17)</f>
        <v>-</v>
      </c>
      <c r="AS17" s="141" t="str">
        <f>IF('3b DTC_SC'!AS17="","-",'3b DTC_SC'!AS17)</f>
        <v>-</v>
      </c>
      <c r="AT17" s="141" t="str">
        <f>IF('3b DTC_SC'!AT17="","-",'3b DTC_SC'!AT17)</f>
        <v>-</v>
      </c>
      <c r="AU17" s="141" t="str">
        <f>IF('3b DTC_SC'!AU17="","-",'3b DTC_SC'!AU17)</f>
        <v>-</v>
      </c>
      <c r="AV17" s="141" t="str">
        <f>IF('3b DTC_SC'!AV17="","-",'3b DTC_SC'!AV17)</f>
        <v>-</v>
      </c>
      <c r="AW17" s="141" t="str">
        <f>IF('3b DTC_SC'!AW17="","-",'3b DTC_SC'!AW17)</f>
        <v>-</v>
      </c>
      <c r="AX17" s="141" t="str">
        <f>IF('3b DTC_SC'!AX17="","-",'3b DTC_SC'!AX17)</f>
        <v>-</v>
      </c>
      <c r="AY17" s="141" t="str">
        <f>IF('3b DTC_SC'!AY17="","-",'3b DTC_SC'!AY17)</f>
        <v>-</v>
      </c>
      <c r="AZ17" s="141" t="str">
        <f>IF('3b DTC_SC'!AZ17="","-",'3b DTC_SC'!AZ17)</f>
        <v>-</v>
      </c>
      <c r="BA17" s="141" t="str">
        <f>IF('3b DTC_SC'!BA17="","-",'3b DTC_SC'!BA17)</f>
        <v>-</v>
      </c>
      <c r="BB17" s="141" t="str">
        <f>IF('3b DTC_SC'!BB17="","-",'3b DTC_SC'!BB17)</f>
        <v>-</v>
      </c>
      <c r="BC17" s="141" t="str">
        <f>IF('3b DTC_SC'!BC17="","-",'3b DTC_SC'!BC17)</f>
        <v>-</v>
      </c>
      <c r="BD17" s="141" t="str">
        <f>IF('3b DTC_SC'!BD17="","-",'3b DTC_SC'!BD17)</f>
        <v>-</v>
      </c>
      <c r="BE17" s="141" t="str">
        <f>IF('3b DTC_SC'!BE17="","-",'3b DTC_SC'!BE17)</f>
        <v>-</v>
      </c>
      <c r="BF17" s="141" t="str">
        <f>IF('3b DTC_SC'!BF17="","-",'3b DTC_SC'!BF17)</f>
        <v>-</v>
      </c>
    </row>
    <row r="18" spans="1:58">
      <c r="A18" s="227" t="s">
        <v>399</v>
      </c>
      <c r="B18" s="282"/>
      <c r="C18" s="285"/>
      <c r="D18" s="285"/>
      <c r="E18" s="285"/>
      <c r="F18" s="64" t="s">
        <v>104</v>
      </c>
      <c r="G18" s="65"/>
      <c r="H18" s="38"/>
      <c r="I18" s="136"/>
      <c r="J18" s="136"/>
      <c r="K18" s="136"/>
      <c r="L18" s="136"/>
      <c r="M18" s="136"/>
      <c r="N18" s="136"/>
      <c r="O18" s="136"/>
      <c r="P18" s="136"/>
      <c r="Q18" s="38"/>
      <c r="R18" s="141">
        <v>90.73</v>
      </c>
      <c r="S18" s="141">
        <v>93.38</v>
      </c>
      <c r="T18" s="141">
        <v>93.81</v>
      </c>
      <c r="U18" s="141">
        <v>94.03</v>
      </c>
      <c r="V18" s="141">
        <v>94.06</v>
      </c>
      <c r="W18" s="141">
        <v>97.31</v>
      </c>
      <c r="X18" s="141">
        <v>97.48</v>
      </c>
      <c r="Y18" s="141">
        <v>186.04</v>
      </c>
      <c r="Z18" s="141">
        <v>190.36</v>
      </c>
      <c r="AA18" s="141">
        <v>190.36</v>
      </c>
      <c r="AB18" s="141">
        <v>239.29</v>
      </c>
      <c r="AC18" s="141">
        <v>239.29</v>
      </c>
      <c r="AD18" s="141">
        <v>241.12</v>
      </c>
      <c r="AE18" s="141">
        <v>241.04</v>
      </c>
      <c r="AF18" s="141">
        <f>IF('3b DTC_SC'!AF18="","-",'3b DTC_SC'!AF18)</f>
        <v>253.04</v>
      </c>
      <c r="AG18" s="141">
        <f>IF('3b DTC_SC'!AG18="","-",'3b DTC_SC'!AG18)</f>
        <v>253.22</v>
      </c>
      <c r="AH18" s="141">
        <f>IF('3b DTC_SC'!AH18="","-",'3b DTC_SC'!AH18)</f>
        <v>257.19</v>
      </c>
      <c r="AI18" s="141">
        <f>IF('3b DTC_SC'!AI18="","-",'3b DTC_SC'!AI18)</f>
        <v>257.16000000000003</v>
      </c>
      <c r="AJ18" s="141">
        <f>IF('3b DTC_SC'!AJ18="","-",'3b DTC_SC'!AJ18)</f>
        <v>263.66000000000003</v>
      </c>
      <c r="AK18" s="141">
        <f>IF('3b DTC_SC'!AK18="","-",'3b DTC_SC'!AK18)</f>
        <v>264.14</v>
      </c>
      <c r="AL18" s="141">
        <f>IF('3b DTC_SC'!AL18="","-",'3b DTC_SC'!AL18)</f>
        <v>272.95</v>
      </c>
      <c r="AM18" s="141">
        <f>IF('3b DTC_SC'!AM18="","-",'3b DTC_SC'!AM18)</f>
        <v>276.98</v>
      </c>
      <c r="AN18" s="141">
        <f>IF('3b DTC_SC'!AN18="","-",'3b DTC_SC'!AN18)</f>
        <v>276.75</v>
      </c>
      <c r="AO18" s="141" t="str">
        <f>IF('3b DTC_SC'!AO18="","-",'3b DTC_SC'!AO18)</f>
        <v>-</v>
      </c>
      <c r="AP18" s="141" t="str">
        <f>IF('3b DTC_SC'!AP18="","-",'3b DTC_SC'!AP18)</f>
        <v>-</v>
      </c>
      <c r="AQ18" s="141" t="str">
        <f>IF('3b DTC_SC'!AQ18="","-",'3b DTC_SC'!AQ18)</f>
        <v>-</v>
      </c>
      <c r="AR18" s="141" t="str">
        <f>IF('3b DTC_SC'!AR18="","-",'3b DTC_SC'!AR18)</f>
        <v>-</v>
      </c>
      <c r="AS18" s="141" t="str">
        <f>IF('3b DTC_SC'!AS18="","-",'3b DTC_SC'!AS18)</f>
        <v>-</v>
      </c>
      <c r="AT18" s="141" t="str">
        <f>IF('3b DTC_SC'!AT18="","-",'3b DTC_SC'!AT18)</f>
        <v>-</v>
      </c>
      <c r="AU18" s="141" t="str">
        <f>IF('3b DTC_SC'!AU18="","-",'3b DTC_SC'!AU18)</f>
        <v>-</v>
      </c>
      <c r="AV18" s="141" t="str">
        <f>IF('3b DTC_SC'!AV18="","-",'3b DTC_SC'!AV18)</f>
        <v>-</v>
      </c>
      <c r="AW18" s="141" t="str">
        <f>IF('3b DTC_SC'!AW18="","-",'3b DTC_SC'!AW18)</f>
        <v>-</v>
      </c>
      <c r="AX18" s="141" t="str">
        <f>IF('3b DTC_SC'!AX18="","-",'3b DTC_SC'!AX18)</f>
        <v>-</v>
      </c>
      <c r="AY18" s="141" t="str">
        <f>IF('3b DTC_SC'!AY18="","-",'3b DTC_SC'!AY18)</f>
        <v>-</v>
      </c>
      <c r="AZ18" s="141" t="str">
        <f>IF('3b DTC_SC'!AZ18="","-",'3b DTC_SC'!AZ18)</f>
        <v>-</v>
      </c>
      <c r="BA18" s="141" t="str">
        <f>IF('3b DTC_SC'!BA18="","-",'3b DTC_SC'!BA18)</f>
        <v>-</v>
      </c>
      <c r="BB18" s="141" t="str">
        <f>IF('3b DTC_SC'!BB18="","-",'3b DTC_SC'!BB18)</f>
        <v>-</v>
      </c>
      <c r="BC18" s="141" t="str">
        <f>IF('3b DTC_SC'!BC18="","-",'3b DTC_SC'!BC18)</f>
        <v>-</v>
      </c>
      <c r="BD18" s="141" t="str">
        <f>IF('3b DTC_SC'!BD18="","-",'3b DTC_SC'!BD18)</f>
        <v>-</v>
      </c>
      <c r="BE18" s="141" t="str">
        <f>IF('3b DTC_SC'!BE18="","-",'3b DTC_SC'!BE18)</f>
        <v>-</v>
      </c>
      <c r="BF18" s="141" t="str">
        <f>IF('3b DTC_SC'!BF18="","-",'3b DTC_SC'!BF18)</f>
        <v>-</v>
      </c>
    </row>
    <row r="19" spans="1:58">
      <c r="A19" s="227" t="s">
        <v>400</v>
      </c>
      <c r="B19" s="282"/>
      <c r="C19" s="285"/>
      <c r="D19" s="285"/>
      <c r="E19" s="285"/>
      <c r="F19" s="64" t="s">
        <v>105</v>
      </c>
      <c r="G19" s="65"/>
      <c r="H19" s="38"/>
      <c r="I19" s="136"/>
      <c r="J19" s="136"/>
      <c r="K19" s="136"/>
      <c r="L19" s="136"/>
      <c r="M19" s="136"/>
      <c r="N19" s="136"/>
      <c r="O19" s="136"/>
      <c r="P19" s="136"/>
      <c r="Q19" s="38"/>
      <c r="R19" s="141">
        <v>92.86</v>
      </c>
      <c r="S19" s="141">
        <v>94.95</v>
      </c>
      <c r="T19" s="141">
        <v>95.39</v>
      </c>
      <c r="U19" s="141">
        <v>97.98</v>
      </c>
      <c r="V19" s="141">
        <v>98</v>
      </c>
      <c r="W19" s="141">
        <v>96.6</v>
      </c>
      <c r="X19" s="141">
        <v>96.77</v>
      </c>
      <c r="Y19" s="141">
        <v>129.47</v>
      </c>
      <c r="Z19" s="141">
        <v>133.79</v>
      </c>
      <c r="AA19" s="141">
        <v>133.79</v>
      </c>
      <c r="AB19" s="141">
        <v>152.69</v>
      </c>
      <c r="AC19" s="141">
        <v>152.69</v>
      </c>
      <c r="AD19" s="141">
        <v>154.31</v>
      </c>
      <c r="AE19" s="141">
        <v>154.25</v>
      </c>
      <c r="AF19" s="141">
        <f>IF('3b DTC_SC'!AF19="","-",'3b DTC_SC'!AF19)</f>
        <v>156.58000000000001</v>
      </c>
      <c r="AG19" s="141">
        <f>IF('3b DTC_SC'!AG19="","-",'3b DTC_SC'!AG19)</f>
        <v>156.71</v>
      </c>
      <c r="AH19" s="141">
        <f>IF('3b DTC_SC'!AH19="","-",'3b DTC_SC'!AH19)</f>
        <v>160.61000000000001</v>
      </c>
      <c r="AI19" s="141">
        <f>IF('3b DTC_SC'!AI19="","-",'3b DTC_SC'!AI19)</f>
        <v>160.59</v>
      </c>
      <c r="AJ19" s="141">
        <f>IF('3b DTC_SC'!AJ19="","-",'3b DTC_SC'!AJ19)</f>
        <v>177.99</v>
      </c>
      <c r="AK19" s="141">
        <f>IF('3b DTC_SC'!AK19="","-",'3b DTC_SC'!AK19)</f>
        <v>175.92</v>
      </c>
      <c r="AL19" s="141">
        <f>IF('3b DTC_SC'!AL19="","-",'3b DTC_SC'!AL19)</f>
        <v>184.86</v>
      </c>
      <c r="AM19" s="141">
        <f>IF('3b DTC_SC'!AM19="","-",'3b DTC_SC'!AM19)</f>
        <v>188.86</v>
      </c>
      <c r="AN19" s="141">
        <f>IF('3b DTC_SC'!AN19="","-",'3b DTC_SC'!AN19)</f>
        <v>181.17</v>
      </c>
      <c r="AO19" s="141" t="str">
        <f>IF('3b DTC_SC'!AO19="","-",'3b DTC_SC'!AO19)</f>
        <v>-</v>
      </c>
      <c r="AP19" s="141" t="str">
        <f>IF('3b DTC_SC'!AP19="","-",'3b DTC_SC'!AP19)</f>
        <v>-</v>
      </c>
      <c r="AQ19" s="141" t="str">
        <f>IF('3b DTC_SC'!AQ19="","-",'3b DTC_SC'!AQ19)</f>
        <v>-</v>
      </c>
      <c r="AR19" s="141" t="str">
        <f>IF('3b DTC_SC'!AR19="","-",'3b DTC_SC'!AR19)</f>
        <v>-</v>
      </c>
      <c r="AS19" s="141" t="str">
        <f>IF('3b DTC_SC'!AS19="","-",'3b DTC_SC'!AS19)</f>
        <v>-</v>
      </c>
      <c r="AT19" s="141" t="str">
        <f>IF('3b DTC_SC'!AT19="","-",'3b DTC_SC'!AT19)</f>
        <v>-</v>
      </c>
      <c r="AU19" s="141" t="str">
        <f>IF('3b DTC_SC'!AU19="","-",'3b DTC_SC'!AU19)</f>
        <v>-</v>
      </c>
      <c r="AV19" s="141" t="str">
        <f>IF('3b DTC_SC'!AV19="","-",'3b DTC_SC'!AV19)</f>
        <v>-</v>
      </c>
      <c r="AW19" s="141" t="str">
        <f>IF('3b DTC_SC'!AW19="","-",'3b DTC_SC'!AW19)</f>
        <v>-</v>
      </c>
      <c r="AX19" s="141" t="str">
        <f>IF('3b DTC_SC'!AX19="","-",'3b DTC_SC'!AX19)</f>
        <v>-</v>
      </c>
      <c r="AY19" s="141" t="str">
        <f>IF('3b DTC_SC'!AY19="","-",'3b DTC_SC'!AY19)</f>
        <v>-</v>
      </c>
      <c r="AZ19" s="141" t="str">
        <f>IF('3b DTC_SC'!AZ19="","-",'3b DTC_SC'!AZ19)</f>
        <v>-</v>
      </c>
      <c r="BA19" s="141" t="str">
        <f>IF('3b DTC_SC'!BA19="","-",'3b DTC_SC'!BA19)</f>
        <v>-</v>
      </c>
      <c r="BB19" s="141" t="str">
        <f>IF('3b DTC_SC'!BB19="","-",'3b DTC_SC'!BB19)</f>
        <v>-</v>
      </c>
      <c r="BC19" s="141" t="str">
        <f>IF('3b DTC_SC'!BC19="","-",'3b DTC_SC'!BC19)</f>
        <v>-</v>
      </c>
      <c r="BD19" s="141" t="str">
        <f>IF('3b DTC_SC'!BD19="","-",'3b DTC_SC'!BD19)</f>
        <v>-</v>
      </c>
      <c r="BE19" s="141" t="str">
        <f>IF('3b DTC_SC'!BE19="","-",'3b DTC_SC'!BE19)</f>
        <v>-</v>
      </c>
      <c r="BF19" s="141" t="str">
        <f>IF('3b DTC_SC'!BF19="","-",'3b DTC_SC'!BF19)</f>
        <v>-</v>
      </c>
    </row>
    <row r="20" spans="1:58">
      <c r="A20" s="227" t="s">
        <v>401</v>
      </c>
      <c r="B20" s="282"/>
      <c r="C20" s="285"/>
      <c r="D20" s="285"/>
      <c r="E20" s="285"/>
      <c r="F20" s="64" t="s">
        <v>106</v>
      </c>
      <c r="G20" s="65"/>
      <c r="H20" s="38"/>
      <c r="I20" s="136"/>
      <c r="J20" s="136"/>
      <c r="K20" s="136"/>
      <c r="L20" s="136"/>
      <c r="M20" s="136"/>
      <c r="N20" s="136"/>
      <c r="O20" s="136"/>
      <c r="P20" s="136"/>
      <c r="Q20" s="38"/>
      <c r="R20" s="141">
        <v>93.64</v>
      </c>
      <c r="S20" s="141">
        <v>97.2</v>
      </c>
      <c r="T20" s="141">
        <v>97.63</v>
      </c>
      <c r="U20" s="141">
        <v>100.85</v>
      </c>
      <c r="V20" s="141">
        <v>100.88</v>
      </c>
      <c r="W20" s="141">
        <v>99.28</v>
      </c>
      <c r="X20" s="141">
        <v>99.45</v>
      </c>
      <c r="Y20" s="141">
        <v>164.36</v>
      </c>
      <c r="Z20" s="141">
        <v>168.68</v>
      </c>
      <c r="AA20" s="141">
        <v>168.68</v>
      </c>
      <c r="AB20" s="141">
        <v>185.76</v>
      </c>
      <c r="AC20" s="141">
        <v>185.76</v>
      </c>
      <c r="AD20" s="141">
        <v>187.49</v>
      </c>
      <c r="AE20" s="141">
        <v>187.42</v>
      </c>
      <c r="AF20" s="141">
        <f>IF('3b DTC_SC'!AF20="","-",'3b DTC_SC'!AF20)</f>
        <v>218.76</v>
      </c>
      <c r="AG20" s="141">
        <f>IF('3b DTC_SC'!AG20="","-",'3b DTC_SC'!AG20)</f>
        <v>218.92</v>
      </c>
      <c r="AH20" s="141">
        <f>IF('3b DTC_SC'!AH20="","-",'3b DTC_SC'!AH20)</f>
        <v>222.87</v>
      </c>
      <c r="AI20" s="141">
        <f>IF('3b DTC_SC'!AI20="","-",'3b DTC_SC'!AI20)</f>
        <v>222.84</v>
      </c>
      <c r="AJ20" s="141">
        <f>IF('3b DTC_SC'!AJ20="","-",'3b DTC_SC'!AJ20)</f>
        <v>187.26</v>
      </c>
      <c r="AK20" s="141">
        <f>IF('3b DTC_SC'!AK20="","-",'3b DTC_SC'!AK20)</f>
        <v>185.46</v>
      </c>
      <c r="AL20" s="141">
        <f>IF('3b DTC_SC'!AL20="","-",'3b DTC_SC'!AL20)</f>
        <v>194.39</v>
      </c>
      <c r="AM20" s="141">
        <f>IF('3b DTC_SC'!AM20="","-",'3b DTC_SC'!AM20)</f>
        <v>198.39</v>
      </c>
      <c r="AN20" s="141">
        <f>IF('3b DTC_SC'!AN20="","-",'3b DTC_SC'!AN20)</f>
        <v>220.1</v>
      </c>
      <c r="AO20" s="141" t="str">
        <f>IF('3b DTC_SC'!AO20="","-",'3b DTC_SC'!AO20)</f>
        <v>-</v>
      </c>
      <c r="AP20" s="141" t="str">
        <f>IF('3b DTC_SC'!AP20="","-",'3b DTC_SC'!AP20)</f>
        <v>-</v>
      </c>
      <c r="AQ20" s="141" t="str">
        <f>IF('3b DTC_SC'!AQ20="","-",'3b DTC_SC'!AQ20)</f>
        <v>-</v>
      </c>
      <c r="AR20" s="141" t="str">
        <f>IF('3b DTC_SC'!AR20="","-",'3b DTC_SC'!AR20)</f>
        <v>-</v>
      </c>
      <c r="AS20" s="141" t="str">
        <f>IF('3b DTC_SC'!AS20="","-",'3b DTC_SC'!AS20)</f>
        <v>-</v>
      </c>
      <c r="AT20" s="141" t="str">
        <f>IF('3b DTC_SC'!AT20="","-",'3b DTC_SC'!AT20)</f>
        <v>-</v>
      </c>
      <c r="AU20" s="141" t="str">
        <f>IF('3b DTC_SC'!AU20="","-",'3b DTC_SC'!AU20)</f>
        <v>-</v>
      </c>
      <c r="AV20" s="141" t="str">
        <f>IF('3b DTC_SC'!AV20="","-",'3b DTC_SC'!AV20)</f>
        <v>-</v>
      </c>
      <c r="AW20" s="141" t="str">
        <f>IF('3b DTC_SC'!AW20="","-",'3b DTC_SC'!AW20)</f>
        <v>-</v>
      </c>
      <c r="AX20" s="141" t="str">
        <f>IF('3b DTC_SC'!AX20="","-",'3b DTC_SC'!AX20)</f>
        <v>-</v>
      </c>
      <c r="AY20" s="141" t="str">
        <f>IF('3b DTC_SC'!AY20="","-",'3b DTC_SC'!AY20)</f>
        <v>-</v>
      </c>
      <c r="AZ20" s="141" t="str">
        <f>IF('3b DTC_SC'!AZ20="","-",'3b DTC_SC'!AZ20)</f>
        <v>-</v>
      </c>
      <c r="BA20" s="141" t="str">
        <f>IF('3b DTC_SC'!BA20="","-",'3b DTC_SC'!BA20)</f>
        <v>-</v>
      </c>
      <c r="BB20" s="141" t="str">
        <f>IF('3b DTC_SC'!BB20="","-",'3b DTC_SC'!BB20)</f>
        <v>-</v>
      </c>
      <c r="BC20" s="141" t="str">
        <f>IF('3b DTC_SC'!BC20="","-",'3b DTC_SC'!BC20)</f>
        <v>-</v>
      </c>
      <c r="BD20" s="141" t="str">
        <f>IF('3b DTC_SC'!BD20="","-",'3b DTC_SC'!BD20)</f>
        <v>-</v>
      </c>
      <c r="BE20" s="141" t="str">
        <f>IF('3b DTC_SC'!BE20="","-",'3b DTC_SC'!BE20)</f>
        <v>-</v>
      </c>
      <c r="BF20" s="141" t="str">
        <f>IF('3b DTC_SC'!BF20="","-",'3b DTC_SC'!BF20)</f>
        <v>-</v>
      </c>
    </row>
    <row r="21" spans="1:58">
      <c r="A21" s="227" t="s">
        <v>402</v>
      </c>
      <c r="B21" s="282"/>
      <c r="C21" s="285"/>
      <c r="D21" s="285"/>
      <c r="E21" s="285"/>
      <c r="F21" s="64" t="s">
        <v>107</v>
      </c>
      <c r="G21" s="65"/>
      <c r="H21" s="38"/>
      <c r="I21" s="136"/>
      <c r="J21" s="136"/>
      <c r="K21" s="136"/>
      <c r="L21" s="136"/>
      <c r="M21" s="136"/>
      <c r="N21" s="136"/>
      <c r="O21" s="136"/>
      <c r="P21" s="136"/>
      <c r="Q21" s="38"/>
      <c r="R21" s="141">
        <v>93.64</v>
      </c>
      <c r="S21" s="141">
        <v>98.07</v>
      </c>
      <c r="T21" s="141">
        <v>98.5</v>
      </c>
      <c r="U21" s="141">
        <v>100.85</v>
      </c>
      <c r="V21" s="141">
        <v>100.88</v>
      </c>
      <c r="W21" s="141">
        <v>99.21</v>
      </c>
      <c r="X21" s="141">
        <v>99.37</v>
      </c>
      <c r="Y21" s="141">
        <v>150.63999999999999</v>
      </c>
      <c r="Z21" s="141">
        <v>154.96</v>
      </c>
      <c r="AA21" s="141">
        <v>154.96</v>
      </c>
      <c r="AB21" s="141">
        <v>172.75</v>
      </c>
      <c r="AC21" s="141">
        <v>172.75</v>
      </c>
      <c r="AD21" s="141">
        <v>174.45</v>
      </c>
      <c r="AE21" s="141">
        <v>174.39</v>
      </c>
      <c r="AF21" s="141">
        <f>IF('3b DTC_SC'!AF21="","-",'3b DTC_SC'!AF21)</f>
        <v>193.07</v>
      </c>
      <c r="AG21" s="141">
        <f>IF('3b DTC_SC'!AG21="","-",'3b DTC_SC'!AG21)</f>
        <v>193.22</v>
      </c>
      <c r="AH21" s="141">
        <f>IF('3b DTC_SC'!AH21="","-",'3b DTC_SC'!AH21)</f>
        <v>197.15</v>
      </c>
      <c r="AI21" s="141">
        <f>IF('3b DTC_SC'!AI21="","-",'3b DTC_SC'!AI21)</f>
        <v>197.12</v>
      </c>
      <c r="AJ21" s="141">
        <f>IF('3b DTC_SC'!AJ21="","-",'3b DTC_SC'!AJ21)</f>
        <v>189.42</v>
      </c>
      <c r="AK21" s="141">
        <f>IF('3b DTC_SC'!AK21="","-",'3b DTC_SC'!AK21)</f>
        <v>187.69</v>
      </c>
      <c r="AL21" s="141">
        <f>IF('3b DTC_SC'!AL21="","-",'3b DTC_SC'!AL21)</f>
        <v>196.61</v>
      </c>
      <c r="AM21" s="141">
        <f>IF('3b DTC_SC'!AM21="","-",'3b DTC_SC'!AM21)</f>
        <v>200.62</v>
      </c>
      <c r="AN21" s="141">
        <f>IF('3b DTC_SC'!AN21="","-",'3b DTC_SC'!AN21)</f>
        <v>218.04</v>
      </c>
      <c r="AO21" s="141" t="str">
        <f>IF('3b DTC_SC'!AO21="","-",'3b DTC_SC'!AO21)</f>
        <v>-</v>
      </c>
      <c r="AP21" s="141" t="str">
        <f>IF('3b DTC_SC'!AP21="","-",'3b DTC_SC'!AP21)</f>
        <v>-</v>
      </c>
      <c r="AQ21" s="141" t="str">
        <f>IF('3b DTC_SC'!AQ21="","-",'3b DTC_SC'!AQ21)</f>
        <v>-</v>
      </c>
      <c r="AR21" s="141" t="str">
        <f>IF('3b DTC_SC'!AR21="","-",'3b DTC_SC'!AR21)</f>
        <v>-</v>
      </c>
      <c r="AS21" s="141" t="str">
        <f>IF('3b DTC_SC'!AS21="","-",'3b DTC_SC'!AS21)</f>
        <v>-</v>
      </c>
      <c r="AT21" s="141" t="str">
        <f>IF('3b DTC_SC'!AT21="","-",'3b DTC_SC'!AT21)</f>
        <v>-</v>
      </c>
      <c r="AU21" s="141" t="str">
        <f>IF('3b DTC_SC'!AU21="","-",'3b DTC_SC'!AU21)</f>
        <v>-</v>
      </c>
      <c r="AV21" s="141" t="str">
        <f>IF('3b DTC_SC'!AV21="","-",'3b DTC_SC'!AV21)</f>
        <v>-</v>
      </c>
      <c r="AW21" s="141" t="str">
        <f>IF('3b DTC_SC'!AW21="","-",'3b DTC_SC'!AW21)</f>
        <v>-</v>
      </c>
      <c r="AX21" s="141" t="str">
        <f>IF('3b DTC_SC'!AX21="","-",'3b DTC_SC'!AX21)</f>
        <v>-</v>
      </c>
      <c r="AY21" s="141" t="str">
        <f>IF('3b DTC_SC'!AY21="","-",'3b DTC_SC'!AY21)</f>
        <v>-</v>
      </c>
      <c r="AZ21" s="141" t="str">
        <f>IF('3b DTC_SC'!AZ21="","-",'3b DTC_SC'!AZ21)</f>
        <v>-</v>
      </c>
      <c r="BA21" s="141" t="str">
        <f>IF('3b DTC_SC'!BA21="","-",'3b DTC_SC'!BA21)</f>
        <v>-</v>
      </c>
      <c r="BB21" s="141" t="str">
        <f>IF('3b DTC_SC'!BB21="","-",'3b DTC_SC'!BB21)</f>
        <v>-</v>
      </c>
      <c r="BC21" s="141" t="str">
        <f>IF('3b DTC_SC'!BC21="","-",'3b DTC_SC'!BC21)</f>
        <v>-</v>
      </c>
      <c r="BD21" s="141" t="str">
        <f>IF('3b DTC_SC'!BD21="","-",'3b DTC_SC'!BD21)</f>
        <v>-</v>
      </c>
      <c r="BE21" s="141" t="str">
        <f>IF('3b DTC_SC'!BE21="","-",'3b DTC_SC'!BE21)</f>
        <v>-</v>
      </c>
      <c r="BF21" s="141" t="str">
        <f>IF('3b DTC_SC'!BF21="","-",'3b DTC_SC'!BF21)</f>
        <v>-</v>
      </c>
    </row>
    <row r="22" spans="1:58">
      <c r="A22" s="227" t="s">
        <v>403</v>
      </c>
      <c r="B22" s="282"/>
      <c r="C22" s="285"/>
      <c r="D22" s="285"/>
      <c r="E22" s="285"/>
      <c r="F22" s="64" t="s">
        <v>108</v>
      </c>
      <c r="G22" s="65"/>
      <c r="H22" s="38"/>
      <c r="I22" s="136"/>
      <c r="J22" s="136"/>
      <c r="K22" s="136"/>
      <c r="L22" s="136"/>
      <c r="M22" s="136"/>
      <c r="N22" s="136"/>
      <c r="O22" s="136"/>
      <c r="P22" s="136"/>
      <c r="Q22" s="38"/>
      <c r="R22" s="141">
        <v>89.23</v>
      </c>
      <c r="S22" s="141">
        <v>91.13</v>
      </c>
      <c r="T22" s="141">
        <v>91.56</v>
      </c>
      <c r="U22" s="141">
        <v>94.98</v>
      </c>
      <c r="V22" s="141">
        <v>95.01</v>
      </c>
      <c r="W22" s="141">
        <v>98.3</v>
      </c>
      <c r="X22" s="141">
        <v>98.47</v>
      </c>
      <c r="Y22" s="141">
        <v>175.67</v>
      </c>
      <c r="Z22" s="141">
        <v>179.99</v>
      </c>
      <c r="AA22" s="141">
        <v>179.99</v>
      </c>
      <c r="AB22" s="141">
        <v>197.11</v>
      </c>
      <c r="AC22" s="141">
        <v>197.11</v>
      </c>
      <c r="AD22" s="141">
        <v>198.94</v>
      </c>
      <c r="AE22" s="141">
        <v>198.87</v>
      </c>
      <c r="AF22" s="141">
        <f>IF('3b DTC_SC'!AF22="","-",'3b DTC_SC'!AF22)</f>
        <v>214.56</v>
      </c>
      <c r="AG22" s="141">
        <f>IF('3b DTC_SC'!AG22="","-",'3b DTC_SC'!AG22)</f>
        <v>214.73</v>
      </c>
      <c r="AH22" s="141">
        <f>IF('3b DTC_SC'!AH22="","-",'3b DTC_SC'!AH22)</f>
        <v>218.67</v>
      </c>
      <c r="AI22" s="141">
        <f>IF('3b DTC_SC'!AI22="","-",'3b DTC_SC'!AI22)</f>
        <v>218.64</v>
      </c>
      <c r="AJ22" s="141">
        <f>IF('3b DTC_SC'!AJ22="","-",'3b DTC_SC'!AJ22)</f>
        <v>191.5</v>
      </c>
      <c r="AK22" s="141">
        <f>IF('3b DTC_SC'!AK22="","-",'3b DTC_SC'!AK22)</f>
        <v>189.83</v>
      </c>
      <c r="AL22" s="141">
        <f>IF('3b DTC_SC'!AL22="","-",'3b DTC_SC'!AL22)</f>
        <v>198.75</v>
      </c>
      <c r="AM22" s="141">
        <f>IF('3b DTC_SC'!AM22="","-",'3b DTC_SC'!AM22)</f>
        <v>202.76</v>
      </c>
      <c r="AN22" s="141">
        <f>IF('3b DTC_SC'!AN22="","-",'3b DTC_SC'!AN22)</f>
        <v>215.95</v>
      </c>
      <c r="AO22" s="141" t="str">
        <f>IF('3b DTC_SC'!AO22="","-",'3b DTC_SC'!AO22)</f>
        <v>-</v>
      </c>
      <c r="AP22" s="141" t="str">
        <f>IF('3b DTC_SC'!AP22="","-",'3b DTC_SC'!AP22)</f>
        <v>-</v>
      </c>
      <c r="AQ22" s="141" t="str">
        <f>IF('3b DTC_SC'!AQ22="","-",'3b DTC_SC'!AQ22)</f>
        <v>-</v>
      </c>
      <c r="AR22" s="141" t="str">
        <f>IF('3b DTC_SC'!AR22="","-",'3b DTC_SC'!AR22)</f>
        <v>-</v>
      </c>
      <c r="AS22" s="141" t="str">
        <f>IF('3b DTC_SC'!AS22="","-",'3b DTC_SC'!AS22)</f>
        <v>-</v>
      </c>
      <c r="AT22" s="141" t="str">
        <f>IF('3b DTC_SC'!AT22="","-",'3b DTC_SC'!AT22)</f>
        <v>-</v>
      </c>
      <c r="AU22" s="141" t="str">
        <f>IF('3b DTC_SC'!AU22="","-",'3b DTC_SC'!AU22)</f>
        <v>-</v>
      </c>
      <c r="AV22" s="141" t="str">
        <f>IF('3b DTC_SC'!AV22="","-",'3b DTC_SC'!AV22)</f>
        <v>-</v>
      </c>
      <c r="AW22" s="141" t="str">
        <f>IF('3b DTC_SC'!AW22="","-",'3b DTC_SC'!AW22)</f>
        <v>-</v>
      </c>
      <c r="AX22" s="141" t="str">
        <f>IF('3b DTC_SC'!AX22="","-",'3b DTC_SC'!AX22)</f>
        <v>-</v>
      </c>
      <c r="AY22" s="141" t="str">
        <f>IF('3b DTC_SC'!AY22="","-",'3b DTC_SC'!AY22)</f>
        <v>-</v>
      </c>
      <c r="AZ22" s="141" t="str">
        <f>IF('3b DTC_SC'!AZ22="","-",'3b DTC_SC'!AZ22)</f>
        <v>-</v>
      </c>
      <c r="BA22" s="141" t="str">
        <f>IF('3b DTC_SC'!BA22="","-",'3b DTC_SC'!BA22)</f>
        <v>-</v>
      </c>
      <c r="BB22" s="141" t="str">
        <f>IF('3b DTC_SC'!BB22="","-",'3b DTC_SC'!BB22)</f>
        <v>-</v>
      </c>
      <c r="BC22" s="141" t="str">
        <f>IF('3b DTC_SC'!BC22="","-",'3b DTC_SC'!BC22)</f>
        <v>-</v>
      </c>
      <c r="BD22" s="141" t="str">
        <f>IF('3b DTC_SC'!BD22="","-",'3b DTC_SC'!BD22)</f>
        <v>-</v>
      </c>
      <c r="BE22" s="141" t="str">
        <f>IF('3b DTC_SC'!BE22="","-",'3b DTC_SC'!BE22)</f>
        <v>-</v>
      </c>
      <c r="BF22" s="141" t="str">
        <f>IF('3b DTC_SC'!BF22="","-",'3b DTC_SC'!BF22)</f>
        <v>-</v>
      </c>
    </row>
    <row r="23" spans="1:58">
      <c r="A23" s="227" t="s">
        <v>404</v>
      </c>
      <c r="B23" s="282"/>
      <c r="C23" s="285"/>
      <c r="D23" s="285"/>
      <c r="E23" s="285"/>
      <c r="F23" s="64" t="s">
        <v>109</v>
      </c>
      <c r="G23" s="65"/>
      <c r="H23" s="38"/>
      <c r="I23" s="136"/>
      <c r="J23" s="136"/>
      <c r="K23" s="136"/>
      <c r="L23" s="136"/>
      <c r="M23" s="136"/>
      <c r="N23" s="136"/>
      <c r="O23" s="136"/>
      <c r="P23" s="136"/>
      <c r="Q23" s="38"/>
      <c r="R23" s="141">
        <v>93.09</v>
      </c>
      <c r="S23" s="141">
        <v>95.5</v>
      </c>
      <c r="T23" s="141">
        <v>95.94</v>
      </c>
      <c r="U23" s="141">
        <v>100.3</v>
      </c>
      <c r="V23" s="141">
        <v>100.33</v>
      </c>
      <c r="W23" s="141">
        <v>103.15</v>
      </c>
      <c r="X23" s="141">
        <v>103.31</v>
      </c>
      <c r="Y23" s="141">
        <v>188.05</v>
      </c>
      <c r="Z23" s="141">
        <v>192.37</v>
      </c>
      <c r="AA23" s="141">
        <v>192.37</v>
      </c>
      <c r="AB23" s="141">
        <v>210.52</v>
      </c>
      <c r="AC23" s="141">
        <v>210.52</v>
      </c>
      <c r="AD23" s="141">
        <v>212.37</v>
      </c>
      <c r="AE23" s="141">
        <v>212.3</v>
      </c>
      <c r="AF23" s="141">
        <f>IF('3b DTC_SC'!AF23="","-",'3b DTC_SC'!AF23)</f>
        <v>238.55</v>
      </c>
      <c r="AG23" s="141">
        <f>IF('3b DTC_SC'!AG23="","-",'3b DTC_SC'!AG23)</f>
        <v>238.73</v>
      </c>
      <c r="AH23" s="141">
        <f>IF('3b DTC_SC'!AH23="","-",'3b DTC_SC'!AH23)</f>
        <v>242.68</v>
      </c>
      <c r="AI23" s="141">
        <f>IF('3b DTC_SC'!AI23="","-",'3b DTC_SC'!AI23)</f>
        <v>242.65</v>
      </c>
      <c r="AJ23" s="141">
        <f>IF('3b DTC_SC'!AJ23="","-",'3b DTC_SC'!AJ23)</f>
        <v>204.67</v>
      </c>
      <c r="AK23" s="141">
        <f>IF('3b DTC_SC'!AK23="","-",'3b DTC_SC'!AK23)</f>
        <v>203.4</v>
      </c>
      <c r="AL23" s="141">
        <f>IF('3b DTC_SC'!AL23="","-",'3b DTC_SC'!AL23)</f>
        <v>212.3</v>
      </c>
      <c r="AM23" s="141">
        <f>IF('3b DTC_SC'!AM23="","-",'3b DTC_SC'!AM23)</f>
        <v>216.31</v>
      </c>
      <c r="AN23" s="141">
        <f>IF('3b DTC_SC'!AN23="","-",'3b DTC_SC'!AN23)</f>
        <v>237.64</v>
      </c>
      <c r="AO23" s="141" t="str">
        <f>IF('3b DTC_SC'!AO23="","-",'3b DTC_SC'!AO23)</f>
        <v>-</v>
      </c>
      <c r="AP23" s="141" t="str">
        <f>IF('3b DTC_SC'!AP23="","-",'3b DTC_SC'!AP23)</f>
        <v>-</v>
      </c>
      <c r="AQ23" s="141" t="str">
        <f>IF('3b DTC_SC'!AQ23="","-",'3b DTC_SC'!AQ23)</f>
        <v>-</v>
      </c>
      <c r="AR23" s="141" t="str">
        <f>IF('3b DTC_SC'!AR23="","-",'3b DTC_SC'!AR23)</f>
        <v>-</v>
      </c>
      <c r="AS23" s="141" t="str">
        <f>IF('3b DTC_SC'!AS23="","-",'3b DTC_SC'!AS23)</f>
        <v>-</v>
      </c>
      <c r="AT23" s="141" t="str">
        <f>IF('3b DTC_SC'!AT23="","-",'3b DTC_SC'!AT23)</f>
        <v>-</v>
      </c>
      <c r="AU23" s="141" t="str">
        <f>IF('3b DTC_SC'!AU23="","-",'3b DTC_SC'!AU23)</f>
        <v>-</v>
      </c>
      <c r="AV23" s="141" t="str">
        <f>IF('3b DTC_SC'!AV23="","-",'3b DTC_SC'!AV23)</f>
        <v>-</v>
      </c>
      <c r="AW23" s="141" t="str">
        <f>IF('3b DTC_SC'!AW23="","-",'3b DTC_SC'!AW23)</f>
        <v>-</v>
      </c>
      <c r="AX23" s="141" t="str">
        <f>IF('3b DTC_SC'!AX23="","-",'3b DTC_SC'!AX23)</f>
        <v>-</v>
      </c>
      <c r="AY23" s="141" t="str">
        <f>IF('3b DTC_SC'!AY23="","-",'3b DTC_SC'!AY23)</f>
        <v>-</v>
      </c>
      <c r="AZ23" s="141" t="str">
        <f>IF('3b DTC_SC'!AZ23="","-",'3b DTC_SC'!AZ23)</f>
        <v>-</v>
      </c>
      <c r="BA23" s="141" t="str">
        <f>IF('3b DTC_SC'!BA23="","-",'3b DTC_SC'!BA23)</f>
        <v>-</v>
      </c>
      <c r="BB23" s="141" t="str">
        <f>IF('3b DTC_SC'!BB23="","-",'3b DTC_SC'!BB23)</f>
        <v>-</v>
      </c>
      <c r="BC23" s="141" t="str">
        <f>IF('3b DTC_SC'!BC23="","-",'3b DTC_SC'!BC23)</f>
        <v>-</v>
      </c>
      <c r="BD23" s="141" t="str">
        <f>IF('3b DTC_SC'!BD23="","-",'3b DTC_SC'!BD23)</f>
        <v>-</v>
      </c>
      <c r="BE23" s="141" t="str">
        <f>IF('3b DTC_SC'!BE23="","-",'3b DTC_SC'!BE23)</f>
        <v>-</v>
      </c>
      <c r="BF23" s="141" t="str">
        <f>IF('3b DTC_SC'!BF23="","-",'3b DTC_SC'!BF23)</f>
        <v>-</v>
      </c>
    </row>
    <row r="24" spans="1:58">
      <c r="A24" s="227" t="s">
        <v>405</v>
      </c>
      <c r="B24" s="282"/>
      <c r="C24" s="285"/>
      <c r="D24" s="285"/>
      <c r="E24" s="285"/>
      <c r="F24" s="64" t="s">
        <v>110</v>
      </c>
      <c r="G24" s="65"/>
      <c r="H24" s="38"/>
      <c r="I24" s="136"/>
      <c r="J24" s="136"/>
      <c r="K24" s="136"/>
      <c r="L24" s="136"/>
      <c r="M24" s="136"/>
      <c r="N24" s="136"/>
      <c r="O24" s="136"/>
      <c r="P24" s="136"/>
      <c r="Q24" s="38"/>
      <c r="R24" s="141">
        <v>96.88</v>
      </c>
      <c r="S24" s="141">
        <v>98.97</v>
      </c>
      <c r="T24" s="141">
        <v>99.41</v>
      </c>
      <c r="U24" s="141">
        <v>101.17</v>
      </c>
      <c r="V24" s="141">
        <v>101.2</v>
      </c>
      <c r="W24" s="141">
        <v>105.24</v>
      </c>
      <c r="X24" s="141">
        <v>105.4</v>
      </c>
      <c r="Y24" s="141">
        <v>200.86</v>
      </c>
      <c r="Z24" s="141">
        <v>205.18</v>
      </c>
      <c r="AA24" s="141">
        <v>205.18</v>
      </c>
      <c r="AB24" s="141">
        <v>226.32</v>
      </c>
      <c r="AC24" s="141">
        <v>226.32</v>
      </c>
      <c r="AD24" s="141">
        <v>228.19</v>
      </c>
      <c r="AE24" s="141">
        <v>228.12</v>
      </c>
      <c r="AF24" s="141">
        <f>IF('3b DTC_SC'!AF24="","-",'3b DTC_SC'!AF24)</f>
        <v>256.06</v>
      </c>
      <c r="AG24" s="141">
        <f>IF('3b DTC_SC'!AG24="","-",'3b DTC_SC'!AG24)</f>
        <v>256.24</v>
      </c>
      <c r="AH24" s="141">
        <f>IF('3b DTC_SC'!AH24="","-",'3b DTC_SC'!AH24)</f>
        <v>260.22000000000003</v>
      </c>
      <c r="AI24" s="141">
        <f>IF('3b DTC_SC'!AI24="","-",'3b DTC_SC'!AI24)</f>
        <v>260.19</v>
      </c>
      <c r="AJ24" s="141">
        <f>IF('3b DTC_SC'!AJ24="","-",'3b DTC_SC'!AJ24)</f>
        <v>209.82</v>
      </c>
      <c r="AK24" s="141">
        <f>IF('3b DTC_SC'!AK24="","-",'3b DTC_SC'!AK24)</f>
        <v>208.69</v>
      </c>
      <c r="AL24" s="141">
        <f>IF('3b DTC_SC'!AL24="","-",'3b DTC_SC'!AL24)</f>
        <v>217.59</v>
      </c>
      <c r="AM24" s="141">
        <f>IF('3b DTC_SC'!AM24="","-",'3b DTC_SC'!AM24)</f>
        <v>221.6</v>
      </c>
      <c r="AN24" s="141">
        <f>IF('3b DTC_SC'!AN24="","-",'3b DTC_SC'!AN24)</f>
        <v>232.37</v>
      </c>
      <c r="AO24" s="141" t="str">
        <f>IF('3b DTC_SC'!AO24="","-",'3b DTC_SC'!AO24)</f>
        <v>-</v>
      </c>
      <c r="AP24" s="141" t="str">
        <f>IF('3b DTC_SC'!AP24="","-",'3b DTC_SC'!AP24)</f>
        <v>-</v>
      </c>
      <c r="AQ24" s="141" t="str">
        <f>IF('3b DTC_SC'!AQ24="","-",'3b DTC_SC'!AQ24)</f>
        <v>-</v>
      </c>
      <c r="AR24" s="141" t="str">
        <f>IF('3b DTC_SC'!AR24="","-",'3b DTC_SC'!AR24)</f>
        <v>-</v>
      </c>
      <c r="AS24" s="141" t="str">
        <f>IF('3b DTC_SC'!AS24="","-",'3b DTC_SC'!AS24)</f>
        <v>-</v>
      </c>
      <c r="AT24" s="141" t="str">
        <f>IF('3b DTC_SC'!AT24="","-",'3b DTC_SC'!AT24)</f>
        <v>-</v>
      </c>
      <c r="AU24" s="141" t="str">
        <f>IF('3b DTC_SC'!AU24="","-",'3b DTC_SC'!AU24)</f>
        <v>-</v>
      </c>
      <c r="AV24" s="141" t="str">
        <f>IF('3b DTC_SC'!AV24="","-",'3b DTC_SC'!AV24)</f>
        <v>-</v>
      </c>
      <c r="AW24" s="141" t="str">
        <f>IF('3b DTC_SC'!AW24="","-",'3b DTC_SC'!AW24)</f>
        <v>-</v>
      </c>
      <c r="AX24" s="141" t="str">
        <f>IF('3b DTC_SC'!AX24="","-",'3b DTC_SC'!AX24)</f>
        <v>-</v>
      </c>
      <c r="AY24" s="141" t="str">
        <f>IF('3b DTC_SC'!AY24="","-",'3b DTC_SC'!AY24)</f>
        <v>-</v>
      </c>
      <c r="AZ24" s="141" t="str">
        <f>IF('3b DTC_SC'!AZ24="","-",'3b DTC_SC'!AZ24)</f>
        <v>-</v>
      </c>
      <c r="BA24" s="141" t="str">
        <f>IF('3b DTC_SC'!BA24="","-",'3b DTC_SC'!BA24)</f>
        <v>-</v>
      </c>
      <c r="BB24" s="141" t="str">
        <f>IF('3b DTC_SC'!BB24="","-",'3b DTC_SC'!BB24)</f>
        <v>-</v>
      </c>
      <c r="BC24" s="141" t="str">
        <f>IF('3b DTC_SC'!BC24="","-",'3b DTC_SC'!BC24)</f>
        <v>-</v>
      </c>
      <c r="BD24" s="141" t="str">
        <f>IF('3b DTC_SC'!BD24="","-",'3b DTC_SC'!BD24)</f>
        <v>-</v>
      </c>
      <c r="BE24" s="141" t="str">
        <f>IF('3b DTC_SC'!BE24="","-",'3b DTC_SC'!BE24)</f>
        <v>-</v>
      </c>
      <c r="BF24" s="141" t="str">
        <f>IF('3b DTC_SC'!BF24="","-",'3b DTC_SC'!BF24)</f>
        <v>-</v>
      </c>
    </row>
    <row r="25" spans="1:58">
      <c r="A25" s="227" t="s">
        <v>406</v>
      </c>
      <c r="B25" s="282"/>
      <c r="C25" s="285"/>
      <c r="D25" s="285"/>
      <c r="E25" s="285"/>
      <c r="F25" s="64" t="s">
        <v>111</v>
      </c>
      <c r="G25" s="65"/>
      <c r="H25" s="38"/>
      <c r="I25" s="136"/>
      <c r="J25" s="136"/>
      <c r="K25" s="136"/>
      <c r="L25" s="136"/>
      <c r="M25" s="136"/>
      <c r="N25" s="136"/>
      <c r="O25" s="136"/>
      <c r="P25" s="136"/>
      <c r="Q25" s="38"/>
      <c r="R25" s="141">
        <v>94.24</v>
      </c>
      <c r="S25" s="141">
        <v>96.1</v>
      </c>
      <c r="T25" s="141">
        <v>96.53</v>
      </c>
      <c r="U25" s="141">
        <v>99.08</v>
      </c>
      <c r="V25" s="141">
        <v>99.11</v>
      </c>
      <c r="W25" s="141">
        <v>102.32</v>
      </c>
      <c r="X25" s="141">
        <v>102.49</v>
      </c>
      <c r="Y25" s="141">
        <v>188.13</v>
      </c>
      <c r="Z25" s="141">
        <v>192.45</v>
      </c>
      <c r="AA25" s="141">
        <v>192.45</v>
      </c>
      <c r="AB25" s="141">
        <v>210</v>
      </c>
      <c r="AC25" s="141">
        <v>210</v>
      </c>
      <c r="AD25" s="141">
        <v>211.82</v>
      </c>
      <c r="AE25" s="141">
        <v>211.75</v>
      </c>
      <c r="AF25" s="141">
        <f>IF('3b DTC_SC'!AF25="","-",'3b DTC_SC'!AF25)</f>
        <v>239.84</v>
      </c>
      <c r="AG25" s="141">
        <f>IF('3b DTC_SC'!AG25="","-",'3b DTC_SC'!AG25)</f>
        <v>240.01</v>
      </c>
      <c r="AH25" s="141">
        <f>IF('3b DTC_SC'!AH25="","-",'3b DTC_SC'!AH25)</f>
        <v>243.97</v>
      </c>
      <c r="AI25" s="141">
        <f>IF('3b DTC_SC'!AI25="","-",'3b DTC_SC'!AI25)</f>
        <v>243.94</v>
      </c>
      <c r="AJ25" s="141">
        <f>IF('3b DTC_SC'!AJ25="","-",'3b DTC_SC'!AJ25)</f>
        <v>199.21</v>
      </c>
      <c r="AK25" s="141">
        <f>IF('3b DTC_SC'!AK25="","-",'3b DTC_SC'!AK25)</f>
        <v>197.77</v>
      </c>
      <c r="AL25" s="141">
        <f>IF('3b DTC_SC'!AL25="","-",'3b DTC_SC'!AL25)</f>
        <v>206.68</v>
      </c>
      <c r="AM25" s="141">
        <f>IF('3b DTC_SC'!AM25="","-",'3b DTC_SC'!AM25)</f>
        <v>210.69</v>
      </c>
      <c r="AN25" s="141">
        <f>IF('3b DTC_SC'!AN25="","-",'3b DTC_SC'!AN25)</f>
        <v>230.1</v>
      </c>
      <c r="AO25" s="141" t="str">
        <f>IF('3b DTC_SC'!AO25="","-",'3b DTC_SC'!AO25)</f>
        <v>-</v>
      </c>
      <c r="AP25" s="141" t="str">
        <f>IF('3b DTC_SC'!AP25="","-",'3b DTC_SC'!AP25)</f>
        <v>-</v>
      </c>
      <c r="AQ25" s="141" t="str">
        <f>IF('3b DTC_SC'!AQ25="","-",'3b DTC_SC'!AQ25)</f>
        <v>-</v>
      </c>
      <c r="AR25" s="141" t="str">
        <f>IF('3b DTC_SC'!AR25="","-",'3b DTC_SC'!AR25)</f>
        <v>-</v>
      </c>
      <c r="AS25" s="141" t="str">
        <f>IF('3b DTC_SC'!AS25="","-",'3b DTC_SC'!AS25)</f>
        <v>-</v>
      </c>
      <c r="AT25" s="141" t="str">
        <f>IF('3b DTC_SC'!AT25="","-",'3b DTC_SC'!AT25)</f>
        <v>-</v>
      </c>
      <c r="AU25" s="141" t="str">
        <f>IF('3b DTC_SC'!AU25="","-",'3b DTC_SC'!AU25)</f>
        <v>-</v>
      </c>
      <c r="AV25" s="141" t="str">
        <f>IF('3b DTC_SC'!AV25="","-",'3b DTC_SC'!AV25)</f>
        <v>-</v>
      </c>
      <c r="AW25" s="141" t="str">
        <f>IF('3b DTC_SC'!AW25="","-",'3b DTC_SC'!AW25)</f>
        <v>-</v>
      </c>
      <c r="AX25" s="141" t="str">
        <f>IF('3b DTC_SC'!AX25="","-",'3b DTC_SC'!AX25)</f>
        <v>-</v>
      </c>
      <c r="AY25" s="141" t="str">
        <f>IF('3b DTC_SC'!AY25="","-",'3b DTC_SC'!AY25)</f>
        <v>-</v>
      </c>
      <c r="AZ25" s="141" t="str">
        <f>IF('3b DTC_SC'!AZ25="","-",'3b DTC_SC'!AZ25)</f>
        <v>-</v>
      </c>
      <c r="BA25" s="141" t="str">
        <f>IF('3b DTC_SC'!BA25="","-",'3b DTC_SC'!BA25)</f>
        <v>-</v>
      </c>
      <c r="BB25" s="141" t="str">
        <f>IF('3b DTC_SC'!BB25="","-",'3b DTC_SC'!BB25)</f>
        <v>-</v>
      </c>
      <c r="BC25" s="141" t="str">
        <f>IF('3b DTC_SC'!BC25="","-",'3b DTC_SC'!BC25)</f>
        <v>-</v>
      </c>
      <c r="BD25" s="141" t="str">
        <f>IF('3b DTC_SC'!BD25="","-",'3b DTC_SC'!BD25)</f>
        <v>-</v>
      </c>
      <c r="BE25" s="141" t="str">
        <f>IF('3b DTC_SC'!BE25="","-",'3b DTC_SC'!BE25)</f>
        <v>-</v>
      </c>
      <c r="BF25" s="141" t="str">
        <f>IF('3b DTC_SC'!BF25="","-",'3b DTC_SC'!BF25)</f>
        <v>-</v>
      </c>
    </row>
    <row r="26" spans="1:58" ht="14.65" customHeight="1">
      <c r="A26" s="227" t="s">
        <v>407</v>
      </c>
      <c r="B26" s="282"/>
      <c r="C26" s="284" t="s">
        <v>321</v>
      </c>
      <c r="D26" s="284" t="s">
        <v>95</v>
      </c>
      <c r="E26" s="284" t="s">
        <v>393</v>
      </c>
      <c r="F26" s="17" t="s">
        <v>98</v>
      </c>
      <c r="G26" s="133"/>
      <c r="H26" s="38"/>
      <c r="I26" s="136"/>
      <c r="J26" s="136"/>
      <c r="K26" s="136"/>
      <c r="L26" s="136"/>
      <c r="M26" s="136"/>
      <c r="N26" s="136"/>
      <c r="O26" s="136"/>
      <c r="P26" s="136"/>
      <c r="Q26" s="38"/>
      <c r="R26" s="141">
        <v>89.5</v>
      </c>
      <c r="S26" s="141">
        <v>93.38</v>
      </c>
      <c r="T26" s="141">
        <v>93.81</v>
      </c>
      <c r="U26" s="141">
        <v>97.51</v>
      </c>
      <c r="V26" s="141">
        <v>97.54</v>
      </c>
      <c r="W26" s="141">
        <v>100.83</v>
      </c>
      <c r="X26" s="141">
        <v>101</v>
      </c>
      <c r="Y26" s="141">
        <v>166.76</v>
      </c>
      <c r="Z26" s="141">
        <v>171.09</v>
      </c>
      <c r="AA26" s="141">
        <v>171.09</v>
      </c>
      <c r="AB26" s="141">
        <v>201.46</v>
      </c>
      <c r="AC26" s="141">
        <v>201.46</v>
      </c>
      <c r="AD26" s="141">
        <v>202.91</v>
      </c>
      <c r="AE26" s="141">
        <v>202.84</v>
      </c>
      <c r="AF26" s="141">
        <f>IF('3b DTC_SC'!AF26="","-",'3b DTC_SC'!AF26)</f>
        <v>195.93</v>
      </c>
      <c r="AG26" s="141">
        <f>IF('3b DTC_SC'!AG26="","-",'3b DTC_SC'!AG26)</f>
        <v>196.07</v>
      </c>
      <c r="AH26" s="141">
        <f>IF('3b DTC_SC'!AH26="","-",'3b DTC_SC'!AH26)</f>
        <v>199.95</v>
      </c>
      <c r="AI26" s="141">
        <f>IF('3b DTC_SC'!AI26="","-",'3b DTC_SC'!AI26)</f>
        <v>199.92</v>
      </c>
      <c r="AJ26" s="141">
        <f>IF('3b DTC_SC'!AJ26="","-",'3b DTC_SC'!AJ26)</f>
        <v>197.7</v>
      </c>
      <c r="AK26" s="141">
        <f>IF('3b DTC_SC'!AK26="","-",'3b DTC_SC'!AK26)</f>
        <v>196.11</v>
      </c>
      <c r="AL26" s="141">
        <f>IF('3b DTC_SC'!AL26="","-",'3b DTC_SC'!AL26)</f>
        <v>205.04</v>
      </c>
      <c r="AM26" s="141">
        <f>IF('3b DTC_SC'!AM26="","-",'3b DTC_SC'!AM26)</f>
        <v>208.93</v>
      </c>
      <c r="AN26" s="141">
        <f>IF('3b DTC_SC'!AN26="","-",'3b DTC_SC'!AN26)</f>
        <v>192.64</v>
      </c>
      <c r="AO26" s="141" t="str">
        <f>IF('3b DTC_SC'!AO26="","-",'3b DTC_SC'!AO26)</f>
        <v>-</v>
      </c>
      <c r="AP26" s="141" t="str">
        <f>IF('3b DTC_SC'!AP26="","-",'3b DTC_SC'!AP26)</f>
        <v>-</v>
      </c>
      <c r="AQ26" s="141" t="str">
        <f>IF('3b DTC_SC'!AQ26="","-",'3b DTC_SC'!AQ26)</f>
        <v>-</v>
      </c>
      <c r="AR26" s="141" t="str">
        <f>IF('3b DTC_SC'!AR26="","-",'3b DTC_SC'!AR26)</f>
        <v>-</v>
      </c>
      <c r="AS26" s="141" t="str">
        <f>IF('3b DTC_SC'!AS26="","-",'3b DTC_SC'!AS26)</f>
        <v>-</v>
      </c>
      <c r="AT26" s="141" t="str">
        <f>IF('3b DTC_SC'!AT26="","-",'3b DTC_SC'!AT26)</f>
        <v>-</v>
      </c>
      <c r="AU26" s="141" t="str">
        <f>IF('3b DTC_SC'!AU26="","-",'3b DTC_SC'!AU26)</f>
        <v>-</v>
      </c>
      <c r="AV26" s="141" t="str">
        <f>IF('3b DTC_SC'!AV26="","-",'3b DTC_SC'!AV26)</f>
        <v>-</v>
      </c>
      <c r="AW26" s="141" t="str">
        <f>IF('3b DTC_SC'!AW26="","-",'3b DTC_SC'!AW26)</f>
        <v>-</v>
      </c>
      <c r="AX26" s="141" t="str">
        <f>IF('3b DTC_SC'!AX26="","-",'3b DTC_SC'!AX26)</f>
        <v>-</v>
      </c>
      <c r="AY26" s="141" t="str">
        <f>IF('3b DTC_SC'!AY26="","-",'3b DTC_SC'!AY26)</f>
        <v>-</v>
      </c>
      <c r="AZ26" s="141" t="str">
        <f>IF('3b DTC_SC'!AZ26="","-",'3b DTC_SC'!AZ26)</f>
        <v>-</v>
      </c>
      <c r="BA26" s="141" t="str">
        <f>IF('3b DTC_SC'!BA26="","-",'3b DTC_SC'!BA26)</f>
        <v>-</v>
      </c>
      <c r="BB26" s="141" t="str">
        <f>IF('3b DTC_SC'!BB26="","-",'3b DTC_SC'!BB26)</f>
        <v>-</v>
      </c>
      <c r="BC26" s="141" t="str">
        <f>IF('3b DTC_SC'!BC26="","-",'3b DTC_SC'!BC26)</f>
        <v>-</v>
      </c>
      <c r="BD26" s="141" t="str">
        <f>IF('3b DTC_SC'!BD26="","-",'3b DTC_SC'!BD26)</f>
        <v>-</v>
      </c>
      <c r="BE26" s="141" t="str">
        <f>IF('3b DTC_SC'!BE26="","-",'3b DTC_SC'!BE26)</f>
        <v>-</v>
      </c>
      <c r="BF26" s="141" t="str">
        <f>IF('3b DTC_SC'!BF26="","-",'3b DTC_SC'!BF26)</f>
        <v>-</v>
      </c>
    </row>
    <row r="27" spans="1:58">
      <c r="A27" s="227" t="s">
        <v>408</v>
      </c>
      <c r="B27" s="282"/>
      <c r="C27" s="285"/>
      <c r="D27" s="285"/>
      <c r="E27" s="285"/>
      <c r="F27" s="17" t="s">
        <v>99</v>
      </c>
      <c r="G27" s="65"/>
      <c r="H27" s="38"/>
      <c r="I27" s="136"/>
      <c r="J27" s="136"/>
      <c r="K27" s="136"/>
      <c r="L27" s="136"/>
      <c r="M27" s="136"/>
      <c r="N27" s="136"/>
      <c r="O27" s="136"/>
      <c r="P27" s="136"/>
      <c r="Q27" s="38"/>
      <c r="R27" s="141">
        <v>97.66</v>
      </c>
      <c r="S27" s="141">
        <v>101.1</v>
      </c>
      <c r="T27" s="141">
        <v>101.54</v>
      </c>
      <c r="U27" s="141">
        <v>108.42</v>
      </c>
      <c r="V27" s="141">
        <v>108.45</v>
      </c>
      <c r="W27" s="141">
        <v>108.43</v>
      </c>
      <c r="X27" s="141">
        <v>108.6</v>
      </c>
      <c r="Y27" s="141">
        <v>191.19</v>
      </c>
      <c r="Z27" s="141">
        <v>195.52</v>
      </c>
      <c r="AA27" s="141">
        <v>195.52</v>
      </c>
      <c r="AB27" s="141">
        <v>222.03</v>
      </c>
      <c r="AC27" s="141">
        <v>222.03</v>
      </c>
      <c r="AD27" s="141">
        <v>223.53</v>
      </c>
      <c r="AE27" s="141">
        <v>223.45</v>
      </c>
      <c r="AF27" s="141">
        <f>IF('3b DTC_SC'!AF27="","-",'3b DTC_SC'!AF27)</f>
        <v>269.36</v>
      </c>
      <c r="AG27" s="141">
        <f>IF('3b DTC_SC'!AG27="","-",'3b DTC_SC'!AG27)</f>
        <v>269.55</v>
      </c>
      <c r="AH27" s="141">
        <f>IF('3b DTC_SC'!AH27="","-",'3b DTC_SC'!AH27)</f>
        <v>273.51</v>
      </c>
      <c r="AI27" s="141">
        <f>IF('3b DTC_SC'!AI27="","-",'3b DTC_SC'!AI27)</f>
        <v>273.47000000000003</v>
      </c>
      <c r="AJ27" s="141">
        <f>IF('3b DTC_SC'!AJ27="","-",'3b DTC_SC'!AJ27)</f>
        <v>229.03</v>
      </c>
      <c r="AK27" s="141">
        <f>IF('3b DTC_SC'!AK27="","-",'3b DTC_SC'!AK27)</f>
        <v>228.39</v>
      </c>
      <c r="AL27" s="141">
        <f>IF('3b DTC_SC'!AL27="","-",'3b DTC_SC'!AL27)</f>
        <v>237.27</v>
      </c>
      <c r="AM27" s="141">
        <f>IF('3b DTC_SC'!AM27="","-",'3b DTC_SC'!AM27)</f>
        <v>241.16</v>
      </c>
      <c r="AN27" s="141">
        <f>IF('3b DTC_SC'!AN27="","-",'3b DTC_SC'!AN27)</f>
        <v>254.07</v>
      </c>
      <c r="AO27" s="141" t="str">
        <f>IF('3b DTC_SC'!AO27="","-",'3b DTC_SC'!AO27)</f>
        <v>-</v>
      </c>
      <c r="AP27" s="141" t="str">
        <f>IF('3b DTC_SC'!AP27="","-",'3b DTC_SC'!AP27)</f>
        <v>-</v>
      </c>
      <c r="AQ27" s="141" t="str">
        <f>IF('3b DTC_SC'!AQ27="","-",'3b DTC_SC'!AQ27)</f>
        <v>-</v>
      </c>
      <c r="AR27" s="141" t="str">
        <f>IF('3b DTC_SC'!AR27="","-",'3b DTC_SC'!AR27)</f>
        <v>-</v>
      </c>
      <c r="AS27" s="141" t="str">
        <f>IF('3b DTC_SC'!AS27="","-",'3b DTC_SC'!AS27)</f>
        <v>-</v>
      </c>
      <c r="AT27" s="141" t="str">
        <f>IF('3b DTC_SC'!AT27="","-",'3b DTC_SC'!AT27)</f>
        <v>-</v>
      </c>
      <c r="AU27" s="141" t="str">
        <f>IF('3b DTC_SC'!AU27="","-",'3b DTC_SC'!AU27)</f>
        <v>-</v>
      </c>
      <c r="AV27" s="141" t="str">
        <f>IF('3b DTC_SC'!AV27="","-",'3b DTC_SC'!AV27)</f>
        <v>-</v>
      </c>
      <c r="AW27" s="141" t="str">
        <f>IF('3b DTC_SC'!AW27="","-",'3b DTC_SC'!AW27)</f>
        <v>-</v>
      </c>
      <c r="AX27" s="141" t="str">
        <f>IF('3b DTC_SC'!AX27="","-",'3b DTC_SC'!AX27)</f>
        <v>-</v>
      </c>
      <c r="AY27" s="141" t="str">
        <f>IF('3b DTC_SC'!AY27="","-",'3b DTC_SC'!AY27)</f>
        <v>-</v>
      </c>
      <c r="AZ27" s="141" t="str">
        <f>IF('3b DTC_SC'!AZ27="","-",'3b DTC_SC'!AZ27)</f>
        <v>-</v>
      </c>
      <c r="BA27" s="141" t="str">
        <f>IF('3b DTC_SC'!BA27="","-",'3b DTC_SC'!BA27)</f>
        <v>-</v>
      </c>
      <c r="BB27" s="141" t="str">
        <f>IF('3b DTC_SC'!BB27="","-",'3b DTC_SC'!BB27)</f>
        <v>-</v>
      </c>
      <c r="BC27" s="141" t="str">
        <f>IF('3b DTC_SC'!BC27="","-",'3b DTC_SC'!BC27)</f>
        <v>-</v>
      </c>
      <c r="BD27" s="141" t="str">
        <f>IF('3b DTC_SC'!BD27="","-",'3b DTC_SC'!BD27)</f>
        <v>-</v>
      </c>
      <c r="BE27" s="141" t="str">
        <f>IF('3b DTC_SC'!BE27="","-",'3b DTC_SC'!BE27)</f>
        <v>-</v>
      </c>
      <c r="BF27" s="141" t="str">
        <f>IF('3b DTC_SC'!BF27="","-",'3b DTC_SC'!BF27)</f>
        <v>-</v>
      </c>
    </row>
    <row r="28" spans="1:58">
      <c r="A28" s="227" t="s">
        <v>409</v>
      </c>
      <c r="B28" s="282"/>
      <c r="C28" s="285"/>
      <c r="D28" s="285"/>
      <c r="E28" s="285"/>
      <c r="F28" s="17" t="s">
        <v>100</v>
      </c>
      <c r="G28" s="65"/>
      <c r="H28" s="38"/>
      <c r="I28" s="136"/>
      <c r="J28" s="136"/>
      <c r="K28" s="136"/>
      <c r="L28" s="136"/>
      <c r="M28" s="136"/>
      <c r="N28" s="136"/>
      <c r="O28" s="136"/>
      <c r="P28" s="136"/>
      <c r="Q28" s="38"/>
      <c r="R28" s="141">
        <v>96.87</v>
      </c>
      <c r="S28" s="141">
        <v>101.93</v>
      </c>
      <c r="T28" s="141">
        <v>102.36</v>
      </c>
      <c r="U28" s="141">
        <v>108.89</v>
      </c>
      <c r="V28" s="141">
        <v>108.92</v>
      </c>
      <c r="W28" s="141">
        <v>109.77</v>
      </c>
      <c r="X28" s="141">
        <v>109.94</v>
      </c>
      <c r="Y28" s="141">
        <v>189.77</v>
      </c>
      <c r="Z28" s="141">
        <v>194.11</v>
      </c>
      <c r="AA28" s="141">
        <v>194.11</v>
      </c>
      <c r="AB28" s="141">
        <v>216.79</v>
      </c>
      <c r="AC28" s="141">
        <v>216.79</v>
      </c>
      <c r="AD28" s="141">
        <v>218.28</v>
      </c>
      <c r="AE28" s="141">
        <v>218.21</v>
      </c>
      <c r="AF28" s="141">
        <f>IF('3b DTC_SC'!AF28="","-",'3b DTC_SC'!AF28)</f>
        <v>255.47</v>
      </c>
      <c r="AG28" s="141">
        <f>IF('3b DTC_SC'!AG28="","-",'3b DTC_SC'!AG28)</f>
        <v>255.66</v>
      </c>
      <c r="AH28" s="141">
        <f>IF('3b DTC_SC'!AH28="","-",'3b DTC_SC'!AH28)</f>
        <v>259.58</v>
      </c>
      <c r="AI28" s="141">
        <f>IF('3b DTC_SC'!AI28="","-",'3b DTC_SC'!AI28)</f>
        <v>259.54000000000002</v>
      </c>
      <c r="AJ28" s="141">
        <f>IF('3b DTC_SC'!AJ28="","-",'3b DTC_SC'!AJ28)</f>
        <v>224.57</v>
      </c>
      <c r="AK28" s="141">
        <f>IF('3b DTC_SC'!AK28="","-",'3b DTC_SC'!AK28)</f>
        <v>223.8</v>
      </c>
      <c r="AL28" s="141">
        <f>IF('3b DTC_SC'!AL28="","-",'3b DTC_SC'!AL28)</f>
        <v>232.68</v>
      </c>
      <c r="AM28" s="141">
        <f>IF('3b DTC_SC'!AM28="","-",'3b DTC_SC'!AM28)</f>
        <v>236.57</v>
      </c>
      <c r="AN28" s="141">
        <f>IF('3b DTC_SC'!AN28="","-",'3b DTC_SC'!AN28)</f>
        <v>254.3</v>
      </c>
      <c r="AO28" s="141" t="str">
        <f>IF('3b DTC_SC'!AO28="","-",'3b DTC_SC'!AO28)</f>
        <v>-</v>
      </c>
      <c r="AP28" s="141" t="str">
        <f>IF('3b DTC_SC'!AP28="","-",'3b DTC_SC'!AP28)</f>
        <v>-</v>
      </c>
      <c r="AQ28" s="141" t="str">
        <f>IF('3b DTC_SC'!AQ28="","-",'3b DTC_SC'!AQ28)</f>
        <v>-</v>
      </c>
      <c r="AR28" s="141" t="str">
        <f>IF('3b DTC_SC'!AR28="","-",'3b DTC_SC'!AR28)</f>
        <v>-</v>
      </c>
      <c r="AS28" s="141" t="str">
        <f>IF('3b DTC_SC'!AS28="","-",'3b DTC_SC'!AS28)</f>
        <v>-</v>
      </c>
      <c r="AT28" s="141" t="str">
        <f>IF('3b DTC_SC'!AT28="","-",'3b DTC_SC'!AT28)</f>
        <v>-</v>
      </c>
      <c r="AU28" s="141" t="str">
        <f>IF('3b DTC_SC'!AU28="","-",'3b DTC_SC'!AU28)</f>
        <v>-</v>
      </c>
      <c r="AV28" s="141" t="str">
        <f>IF('3b DTC_SC'!AV28="","-",'3b DTC_SC'!AV28)</f>
        <v>-</v>
      </c>
      <c r="AW28" s="141" t="str">
        <f>IF('3b DTC_SC'!AW28="","-",'3b DTC_SC'!AW28)</f>
        <v>-</v>
      </c>
      <c r="AX28" s="141" t="str">
        <f>IF('3b DTC_SC'!AX28="","-",'3b DTC_SC'!AX28)</f>
        <v>-</v>
      </c>
      <c r="AY28" s="141" t="str">
        <f>IF('3b DTC_SC'!AY28="","-",'3b DTC_SC'!AY28)</f>
        <v>-</v>
      </c>
      <c r="AZ28" s="141" t="str">
        <f>IF('3b DTC_SC'!AZ28="","-",'3b DTC_SC'!AZ28)</f>
        <v>-</v>
      </c>
      <c r="BA28" s="141" t="str">
        <f>IF('3b DTC_SC'!BA28="","-",'3b DTC_SC'!BA28)</f>
        <v>-</v>
      </c>
      <c r="BB28" s="141" t="str">
        <f>IF('3b DTC_SC'!BB28="","-",'3b DTC_SC'!BB28)</f>
        <v>-</v>
      </c>
      <c r="BC28" s="141" t="str">
        <f>IF('3b DTC_SC'!BC28="","-",'3b DTC_SC'!BC28)</f>
        <v>-</v>
      </c>
      <c r="BD28" s="141" t="str">
        <f>IF('3b DTC_SC'!BD28="","-",'3b DTC_SC'!BD28)</f>
        <v>-</v>
      </c>
      <c r="BE28" s="141" t="str">
        <f>IF('3b DTC_SC'!BE28="","-",'3b DTC_SC'!BE28)</f>
        <v>-</v>
      </c>
      <c r="BF28" s="141" t="str">
        <f>IF('3b DTC_SC'!BF28="","-",'3b DTC_SC'!BF28)</f>
        <v>-</v>
      </c>
    </row>
    <row r="29" spans="1:58">
      <c r="A29" s="227" t="s">
        <v>410</v>
      </c>
      <c r="B29" s="282"/>
      <c r="C29" s="285"/>
      <c r="D29" s="285"/>
      <c r="E29" s="285"/>
      <c r="F29" s="17" t="s">
        <v>101</v>
      </c>
      <c r="G29" s="65"/>
      <c r="H29" s="38"/>
      <c r="I29" s="136"/>
      <c r="J29" s="136"/>
      <c r="K29" s="136"/>
      <c r="L29" s="136"/>
      <c r="M29" s="136"/>
      <c r="N29" s="136"/>
      <c r="O29" s="136"/>
      <c r="P29" s="136"/>
      <c r="Q29" s="38"/>
      <c r="R29" s="141">
        <v>108.06</v>
      </c>
      <c r="S29" s="141">
        <v>105.47</v>
      </c>
      <c r="T29" s="141">
        <v>105.91</v>
      </c>
      <c r="U29" s="141">
        <v>108.54</v>
      </c>
      <c r="V29" s="141">
        <v>108.57</v>
      </c>
      <c r="W29" s="141">
        <v>111.86</v>
      </c>
      <c r="X29" s="141">
        <v>112.03</v>
      </c>
      <c r="Y29" s="141">
        <v>195.36</v>
      </c>
      <c r="Z29" s="141">
        <v>199.7</v>
      </c>
      <c r="AA29" s="141">
        <v>199.7</v>
      </c>
      <c r="AB29" s="141">
        <v>229.16</v>
      </c>
      <c r="AC29" s="141">
        <v>229.16</v>
      </c>
      <c r="AD29" s="141">
        <v>230.63</v>
      </c>
      <c r="AE29" s="141">
        <v>230.56</v>
      </c>
      <c r="AF29" s="141">
        <f>IF('3b DTC_SC'!AF29="","-",'3b DTC_SC'!AF29)</f>
        <v>232.13</v>
      </c>
      <c r="AG29" s="141">
        <f>IF('3b DTC_SC'!AG29="","-",'3b DTC_SC'!AG29)</f>
        <v>232.28</v>
      </c>
      <c r="AH29" s="141">
        <f>IF('3b DTC_SC'!AH29="","-",'3b DTC_SC'!AH29)</f>
        <v>236.22</v>
      </c>
      <c r="AI29" s="141">
        <f>IF('3b DTC_SC'!AI29="","-",'3b DTC_SC'!AI29)</f>
        <v>236.19</v>
      </c>
      <c r="AJ29" s="141">
        <f>IF('3b DTC_SC'!AJ29="","-",'3b DTC_SC'!AJ29)</f>
        <v>232.55</v>
      </c>
      <c r="AK29" s="141">
        <f>IF('3b DTC_SC'!AK29="","-",'3b DTC_SC'!AK29)</f>
        <v>232.01</v>
      </c>
      <c r="AL29" s="141">
        <f>IF('3b DTC_SC'!AL29="","-",'3b DTC_SC'!AL29)</f>
        <v>240.83</v>
      </c>
      <c r="AM29" s="141">
        <f>IF('3b DTC_SC'!AM29="","-",'3b DTC_SC'!AM29)</f>
        <v>244.72</v>
      </c>
      <c r="AN29" s="141">
        <f>IF('3b DTC_SC'!AN29="","-",'3b DTC_SC'!AN29)</f>
        <v>228.77</v>
      </c>
      <c r="AO29" s="141" t="str">
        <f>IF('3b DTC_SC'!AO29="","-",'3b DTC_SC'!AO29)</f>
        <v>-</v>
      </c>
      <c r="AP29" s="141" t="str">
        <f>IF('3b DTC_SC'!AP29="","-",'3b DTC_SC'!AP29)</f>
        <v>-</v>
      </c>
      <c r="AQ29" s="141" t="str">
        <f>IF('3b DTC_SC'!AQ29="","-",'3b DTC_SC'!AQ29)</f>
        <v>-</v>
      </c>
      <c r="AR29" s="141" t="str">
        <f>IF('3b DTC_SC'!AR29="","-",'3b DTC_SC'!AR29)</f>
        <v>-</v>
      </c>
      <c r="AS29" s="141" t="str">
        <f>IF('3b DTC_SC'!AS29="","-",'3b DTC_SC'!AS29)</f>
        <v>-</v>
      </c>
      <c r="AT29" s="141" t="str">
        <f>IF('3b DTC_SC'!AT29="","-",'3b DTC_SC'!AT29)</f>
        <v>-</v>
      </c>
      <c r="AU29" s="141" t="str">
        <f>IF('3b DTC_SC'!AU29="","-",'3b DTC_SC'!AU29)</f>
        <v>-</v>
      </c>
      <c r="AV29" s="141" t="str">
        <f>IF('3b DTC_SC'!AV29="","-",'3b DTC_SC'!AV29)</f>
        <v>-</v>
      </c>
      <c r="AW29" s="141" t="str">
        <f>IF('3b DTC_SC'!AW29="","-",'3b DTC_SC'!AW29)</f>
        <v>-</v>
      </c>
      <c r="AX29" s="141" t="str">
        <f>IF('3b DTC_SC'!AX29="","-",'3b DTC_SC'!AX29)</f>
        <v>-</v>
      </c>
      <c r="AY29" s="141" t="str">
        <f>IF('3b DTC_SC'!AY29="","-",'3b DTC_SC'!AY29)</f>
        <v>-</v>
      </c>
      <c r="AZ29" s="141" t="str">
        <f>IF('3b DTC_SC'!AZ29="","-",'3b DTC_SC'!AZ29)</f>
        <v>-</v>
      </c>
      <c r="BA29" s="141" t="str">
        <f>IF('3b DTC_SC'!BA29="","-",'3b DTC_SC'!BA29)</f>
        <v>-</v>
      </c>
      <c r="BB29" s="141" t="str">
        <f>IF('3b DTC_SC'!BB29="","-",'3b DTC_SC'!BB29)</f>
        <v>-</v>
      </c>
      <c r="BC29" s="141" t="str">
        <f>IF('3b DTC_SC'!BC29="","-",'3b DTC_SC'!BC29)</f>
        <v>-</v>
      </c>
      <c r="BD29" s="141" t="str">
        <f>IF('3b DTC_SC'!BD29="","-",'3b DTC_SC'!BD29)</f>
        <v>-</v>
      </c>
      <c r="BE29" s="141" t="str">
        <f>IF('3b DTC_SC'!BE29="","-",'3b DTC_SC'!BE29)</f>
        <v>-</v>
      </c>
      <c r="BF29" s="141" t="str">
        <f>IF('3b DTC_SC'!BF29="","-",'3b DTC_SC'!BF29)</f>
        <v>-</v>
      </c>
    </row>
    <row r="30" spans="1:58">
      <c r="A30" s="227" t="s">
        <v>411</v>
      </c>
      <c r="B30" s="282"/>
      <c r="C30" s="285"/>
      <c r="D30" s="285"/>
      <c r="E30" s="285"/>
      <c r="F30" s="17" t="s">
        <v>102</v>
      </c>
      <c r="G30" s="65"/>
      <c r="H30" s="38"/>
      <c r="I30" s="136"/>
      <c r="J30" s="136"/>
      <c r="K30" s="136"/>
      <c r="L30" s="136"/>
      <c r="M30" s="136"/>
      <c r="N30" s="136"/>
      <c r="O30" s="136"/>
      <c r="P30" s="136"/>
      <c r="Q30" s="38"/>
      <c r="R30" s="141">
        <v>88.13</v>
      </c>
      <c r="S30" s="141">
        <v>91.37</v>
      </c>
      <c r="T30" s="141">
        <v>91.8</v>
      </c>
      <c r="U30" s="141">
        <v>95.89</v>
      </c>
      <c r="V30" s="141">
        <v>95.92</v>
      </c>
      <c r="W30" s="141">
        <v>99.84</v>
      </c>
      <c r="X30" s="141">
        <v>100.01</v>
      </c>
      <c r="Y30" s="141">
        <v>170.97</v>
      </c>
      <c r="Z30" s="141">
        <v>175.31</v>
      </c>
      <c r="AA30" s="141">
        <v>175.31</v>
      </c>
      <c r="AB30" s="141">
        <v>194.8</v>
      </c>
      <c r="AC30" s="141">
        <v>194.8</v>
      </c>
      <c r="AD30" s="141">
        <v>196.22</v>
      </c>
      <c r="AE30" s="141">
        <v>196.16</v>
      </c>
      <c r="AF30" s="141">
        <f>IF('3b DTC_SC'!AF30="","-",'3b DTC_SC'!AF30)</f>
        <v>242.21</v>
      </c>
      <c r="AG30" s="141">
        <f>IF('3b DTC_SC'!AG30="","-",'3b DTC_SC'!AG30)</f>
        <v>242.38</v>
      </c>
      <c r="AH30" s="141">
        <f>IF('3b DTC_SC'!AH30="","-",'3b DTC_SC'!AH30)</f>
        <v>246.31</v>
      </c>
      <c r="AI30" s="141">
        <f>IF('3b DTC_SC'!AI30="","-",'3b DTC_SC'!AI30)</f>
        <v>246.28</v>
      </c>
      <c r="AJ30" s="141">
        <f>IF('3b DTC_SC'!AJ30="","-",'3b DTC_SC'!AJ30)</f>
        <v>176.64</v>
      </c>
      <c r="AK30" s="141">
        <f>IF('3b DTC_SC'!AK30="","-",'3b DTC_SC'!AK30)</f>
        <v>174.41</v>
      </c>
      <c r="AL30" s="141">
        <f>IF('3b DTC_SC'!AL30="","-",'3b DTC_SC'!AL30)</f>
        <v>183.36</v>
      </c>
      <c r="AM30" s="141">
        <f>IF('3b DTC_SC'!AM30="","-",'3b DTC_SC'!AM30)</f>
        <v>187.24</v>
      </c>
      <c r="AN30" s="141">
        <f>IF('3b DTC_SC'!AN30="","-",'3b DTC_SC'!AN30)</f>
        <v>202.38</v>
      </c>
      <c r="AO30" s="141" t="str">
        <f>IF('3b DTC_SC'!AO30="","-",'3b DTC_SC'!AO30)</f>
        <v>-</v>
      </c>
      <c r="AP30" s="141" t="str">
        <f>IF('3b DTC_SC'!AP30="","-",'3b DTC_SC'!AP30)</f>
        <v>-</v>
      </c>
      <c r="AQ30" s="141" t="str">
        <f>IF('3b DTC_SC'!AQ30="","-",'3b DTC_SC'!AQ30)</f>
        <v>-</v>
      </c>
      <c r="AR30" s="141" t="str">
        <f>IF('3b DTC_SC'!AR30="","-",'3b DTC_SC'!AR30)</f>
        <v>-</v>
      </c>
      <c r="AS30" s="141" t="str">
        <f>IF('3b DTC_SC'!AS30="","-",'3b DTC_SC'!AS30)</f>
        <v>-</v>
      </c>
      <c r="AT30" s="141" t="str">
        <f>IF('3b DTC_SC'!AT30="","-",'3b DTC_SC'!AT30)</f>
        <v>-</v>
      </c>
      <c r="AU30" s="141" t="str">
        <f>IF('3b DTC_SC'!AU30="","-",'3b DTC_SC'!AU30)</f>
        <v>-</v>
      </c>
      <c r="AV30" s="141" t="str">
        <f>IF('3b DTC_SC'!AV30="","-",'3b DTC_SC'!AV30)</f>
        <v>-</v>
      </c>
      <c r="AW30" s="141" t="str">
        <f>IF('3b DTC_SC'!AW30="","-",'3b DTC_SC'!AW30)</f>
        <v>-</v>
      </c>
      <c r="AX30" s="141" t="str">
        <f>IF('3b DTC_SC'!AX30="","-",'3b DTC_SC'!AX30)</f>
        <v>-</v>
      </c>
      <c r="AY30" s="141" t="str">
        <f>IF('3b DTC_SC'!AY30="","-",'3b DTC_SC'!AY30)</f>
        <v>-</v>
      </c>
      <c r="AZ30" s="141" t="str">
        <f>IF('3b DTC_SC'!AZ30="","-",'3b DTC_SC'!AZ30)</f>
        <v>-</v>
      </c>
      <c r="BA30" s="141" t="str">
        <f>IF('3b DTC_SC'!BA30="","-",'3b DTC_SC'!BA30)</f>
        <v>-</v>
      </c>
      <c r="BB30" s="141" t="str">
        <f>IF('3b DTC_SC'!BB30="","-",'3b DTC_SC'!BB30)</f>
        <v>-</v>
      </c>
      <c r="BC30" s="141" t="str">
        <f>IF('3b DTC_SC'!BC30="","-",'3b DTC_SC'!BC30)</f>
        <v>-</v>
      </c>
      <c r="BD30" s="141" t="str">
        <f>IF('3b DTC_SC'!BD30="","-",'3b DTC_SC'!BD30)</f>
        <v>-</v>
      </c>
      <c r="BE30" s="141" t="str">
        <f>IF('3b DTC_SC'!BE30="","-",'3b DTC_SC'!BE30)</f>
        <v>-</v>
      </c>
      <c r="BF30" s="141" t="str">
        <f>IF('3b DTC_SC'!BF30="","-",'3b DTC_SC'!BF30)</f>
        <v>-</v>
      </c>
    </row>
    <row r="31" spans="1:58">
      <c r="A31" s="227" t="s">
        <v>412</v>
      </c>
      <c r="B31" s="282"/>
      <c r="C31" s="285"/>
      <c r="D31" s="285"/>
      <c r="E31" s="285"/>
      <c r="F31" s="17" t="s">
        <v>103</v>
      </c>
      <c r="G31" s="65"/>
      <c r="H31" s="38"/>
      <c r="I31" s="136"/>
      <c r="J31" s="136"/>
      <c r="K31" s="136"/>
      <c r="L31" s="136"/>
      <c r="M31" s="136"/>
      <c r="N31" s="136"/>
      <c r="O31" s="136"/>
      <c r="P31" s="136"/>
      <c r="Q31" s="38"/>
      <c r="R31" s="141">
        <v>96.56</v>
      </c>
      <c r="S31" s="141">
        <v>97.4</v>
      </c>
      <c r="T31" s="141">
        <v>97.83</v>
      </c>
      <c r="U31" s="141">
        <v>99.08</v>
      </c>
      <c r="V31" s="141">
        <v>99.11</v>
      </c>
      <c r="W31" s="141">
        <v>102.6</v>
      </c>
      <c r="X31" s="141">
        <v>102.77</v>
      </c>
      <c r="Y31" s="141">
        <v>193.87</v>
      </c>
      <c r="Z31" s="141">
        <v>198.2</v>
      </c>
      <c r="AA31" s="141">
        <v>198.2</v>
      </c>
      <c r="AB31" s="141">
        <v>239.01</v>
      </c>
      <c r="AC31" s="141">
        <v>239.01</v>
      </c>
      <c r="AD31" s="141">
        <v>240.51</v>
      </c>
      <c r="AE31" s="141">
        <v>240.43</v>
      </c>
      <c r="AF31" s="141">
        <f>IF('3b DTC_SC'!AF31="","-",'3b DTC_SC'!AF31)</f>
        <v>239.61</v>
      </c>
      <c r="AG31" s="141">
        <f>IF('3b DTC_SC'!AG31="","-",'3b DTC_SC'!AG31)</f>
        <v>239.79</v>
      </c>
      <c r="AH31" s="141">
        <f>IF('3b DTC_SC'!AH31="","-",'3b DTC_SC'!AH31)</f>
        <v>243.71</v>
      </c>
      <c r="AI31" s="141">
        <f>IF('3b DTC_SC'!AI31="","-",'3b DTC_SC'!AI31)</f>
        <v>243.68</v>
      </c>
      <c r="AJ31" s="141">
        <f>IF('3b DTC_SC'!AJ31="","-",'3b DTC_SC'!AJ31)</f>
        <v>216.07</v>
      </c>
      <c r="AK31" s="141">
        <f>IF('3b DTC_SC'!AK31="","-",'3b DTC_SC'!AK31)</f>
        <v>215.04</v>
      </c>
      <c r="AL31" s="141">
        <f>IF('3b DTC_SC'!AL31="","-",'3b DTC_SC'!AL31)</f>
        <v>223.88</v>
      </c>
      <c r="AM31" s="141">
        <f>IF('3b DTC_SC'!AM31="","-",'3b DTC_SC'!AM31)</f>
        <v>227.77</v>
      </c>
      <c r="AN31" s="141">
        <f>IF('3b DTC_SC'!AN31="","-",'3b DTC_SC'!AN31)</f>
        <v>252.56</v>
      </c>
      <c r="AO31" s="141" t="str">
        <f>IF('3b DTC_SC'!AO31="","-",'3b DTC_SC'!AO31)</f>
        <v>-</v>
      </c>
      <c r="AP31" s="141" t="str">
        <f>IF('3b DTC_SC'!AP31="","-",'3b DTC_SC'!AP31)</f>
        <v>-</v>
      </c>
      <c r="AQ31" s="141" t="str">
        <f>IF('3b DTC_SC'!AQ31="","-",'3b DTC_SC'!AQ31)</f>
        <v>-</v>
      </c>
      <c r="AR31" s="141" t="str">
        <f>IF('3b DTC_SC'!AR31="","-",'3b DTC_SC'!AR31)</f>
        <v>-</v>
      </c>
      <c r="AS31" s="141" t="str">
        <f>IF('3b DTC_SC'!AS31="","-",'3b DTC_SC'!AS31)</f>
        <v>-</v>
      </c>
      <c r="AT31" s="141" t="str">
        <f>IF('3b DTC_SC'!AT31="","-",'3b DTC_SC'!AT31)</f>
        <v>-</v>
      </c>
      <c r="AU31" s="141" t="str">
        <f>IF('3b DTC_SC'!AU31="","-",'3b DTC_SC'!AU31)</f>
        <v>-</v>
      </c>
      <c r="AV31" s="141" t="str">
        <f>IF('3b DTC_SC'!AV31="","-",'3b DTC_SC'!AV31)</f>
        <v>-</v>
      </c>
      <c r="AW31" s="141" t="str">
        <f>IF('3b DTC_SC'!AW31="","-",'3b DTC_SC'!AW31)</f>
        <v>-</v>
      </c>
      <c r="AX31" s="141" t="str">
        <f>IF('3b DTC_SC'!AX31="","-",'3b DTC_SC'!AX31)</f>
        <v>-</v>
      </c>
      <c r="AY31" s="141" t="str">
        <f>IF('3b DTC_SC'!AY31="","-",'3b DTC_SC'!AY31)</f>
        <v>-</v>
      </c>
      <c r="AZ31" s="141" t="str">
        <f>IF('3b DTC_SC'!AZ31="","-",'3b DTC_SC'!AZ31)</f>
        <v>-</v>
      </c>
      <c r="BA31" s="141" t="str">
        <f>IF('3b DTC_SC'!BA31="","-",'3b DTC_SC'!BA31)</f>
        <v>-</v>
      </c>
      <c r="BB31" s="141" t="str">
        <f>IF('3b DTC_SC'!BB31="","-",'3b DTC_SC'!BB31)</f>
        <v>-</v>
      </c>
      <c r="BC31" s="141" t="str">
        <f>IF('3b DTC_SC'!BC31="","-",'3b DTC_SC'!BC31)</f>
        <v>-</v>
      </c>
      <c r="BD31" s="141" t="str">
        <f>IF('3b DTC_SC'!BD31="","-",'3b DTC_SC'!BD31)</f>
        <v>-</v>
      </c>
      <c r="BE31" s="141" t="str">
        <f>IF('3b DTC_SC'!BE31="","-",'3b DTC_SC'!BE31)</f>
        <v>-</v>
      </c>
      <c r="BF31" s="141" t="str">
        <f>IF('3b DTC_SC'!BF31="","-",'3b DTC_SC'!BF31)</f>
        <v>-</v>
      </c>
    </row>
    <row r="32" spans="1:58">
      <c r="A32" s="227" t="s">
        <v>413</v>
      </c>
      <c r="B32" s="282"/>
      <c r="C32" s="285"/>
      <c r="D32" s="285"/>
      <c r="E32" s="285"/>
      <c r="F32" s="17" t="s">
        <v>104</v>
      </c>
      <c r="G32" s="65"/>
      <c r="H32" s="38"/>
      <c r="I32" s="136"/>
      <c r="J32" s="136"/>
      <c r="K32" s="136"/>
      <c r="L32" s="136"/>
      <c r="M32" s="136"/>
      <c r="N32" s="136"/>
      <c r="O32" s="136"/>
      <c r="P32" s="136"/>
      <c r="Q32" s="38"/>
      <c r="R32" s="141">
        <v>91</v>
      </c>
      <c r="S32" s="141">
        <v>93.65</v>
      </c>
      <c r="T32" s="141">
        <v>94.09</v>
      </c>
      <c r="U32" s="141">
        <v>94.32</v>
      </c>
      <c r="V32" s="141">
        <v>94.34</v>
      </c>
      <c r="W32" s="141">
        <v>97.6</v>
      </c>
      <c r="X32" s="141">
        <v>97.77</v>
      </c>
      <c r="Y32" s="141">
        <v>186.3</v>
      </c>
      <c r="Z32" s="141">
        <v>190.64</v>
      </c>
      <c r="AA32" s="141">
        <v>190.64</v>
      </c>
      <c r="AB32" s="141">
        <v>239.56</v>
      </c>
      <c r="AC32" s="141">
        <v>239.56</v>
      </c>
      <c r="AD32" s="141">
        <v>240.99</v>
      </c>
      <c r="AE32" s="141">
        <v>240.92</v>
      </c>
      <c r="AF32" s="141">
        <f>IF('3b DTC_SC'!AF32="","-",'3b DTC_SC'!AF32)</f>
        <v>252.9</v>
      </c>
      <c r="AG32" s="141">
        <f>IF('3b DTC_SC'!AG32="","-",'3b DTC_SC'!AG32)</f>
        <v>253.06</v>
      </c>
      <c r="AH32" s="141">
        <f>IF('3b DTC_SC'!AH32="","-",'3b DTC_SC'!AH32)</f>
        <v>257.01</v>
      </c>
      <c r="AI32" s="141">
        <f>IF('3b DTC_SC'!AI32="","-",'3b DTC_SC'!AI32)</f>
        <v>256.97000000000003</v>
      </c>
      <c r="AJ32" s="141">
        <f>IF('3b DTC_SC'!AJ32="","-",'3b DTC_SC'!AJ32)</f>
        <v>263.49</v>
      </c>
      <c r="AK32" s="141">
        <f>IF('3b DTC_SC'!AK32="","-",'3b DTC_SC'!AK32)</f>
        <v>263.89</v>
      </c>
      <c r="AL32" s="141">
        <f>IF('3b DTC_SC'!AL32="","-",'3b DTC_SC'!AL32)</f>
        <v>272.72000000000003</v>
      </c>
      <c r="AM32" s="141">
        <f>IF('3b DTC_SC'!AM32="","-",'3b DTC_SC'!AM32)</f>
        <v>276.61</v>
      </c>
      <c r="AN32" s="141">
        <f>IF('3b DTC_SC'!AN32="","-",'3b DTC_SC'!AN32)</f>
        <v>276.37</v>
      </c>
      <c r="AO32" s="141" t="str">
        <f>IF('3b DTC_SC'!AO32="","-",'3b DTC_SC'!AO32)</f>
        <v>-</v>
      </c>
      <c r="AP32" s="141" t="str">
        <f>IF('3b DTC_SC'!AP32="","-",'3b DTC_SC'!AP32)</f>
        <v>-</v>
      </c>
      <c r="AQ32" s="141" t="str">
        <f>IF('3b DTC_SC'!AQ32="","-",'3b DTC_SC'!AQ32)</f>
        <v>-</v>
      </c>
      <c r="AR32" s="141" t="str">
        <f>IF('3b DTC_SC'!AR32="","-",'3b DTC_SC'!AR32)</f>
        <v>-</v>
      </c>
      <c r="AS32" s="141" t="str">
        <f>IF('3b DTC_SC'!AS32="","-",'3b DTC_SC'!AS32)</f>
        <v>-</v>
      </c>
      <c r="AT32" s="141" t="str">
        <f>IF('3b DTC_SC'!AT32="","-",'3b DTC_SC'!AT32)</f>
        <v>-</v>
      </c>
      <c r="AU32" s="141" t="str">
        <f>IF('3b DTC_SC'!AU32="","-",'3b DTC_SC'!AU32)</f>
        <v>-</v>
      </c>
      <c r="AV32" s="141" t="str">
        <f>IF('3b DTC_SC'!AV32="","-",'3b DTC_SC'!AV32)</f>
        <v>-</v>
      </c>
      <c r="AW32" s="141" t="str">
        <f>IF('3b DTC_SC'!AW32="","-",'3b DTC_SC'!AW32)</f>
        <v>-</v>
      </c>
      <c r="AX32" s="141" t="str">
        <f>IF('3b DTC_SC'!AX32="","-",'3b DTC_SC'!AX32)</f>
        <v>-</v>
      </c>
      <c r="AY32" s="141" t="str">
        <f>IF('3b DTC_SC'!AY32="","-",'3b DTC_SC'!AY32)</f>
        <v>-</v>
      </c>
      <c r="AZ32" s="141" t="str">
        <f>IF('3b DTC_SC'!AZ32="","-",'3b DTC_SC'!AZ32)</f>
        <v>-</v>
      </c>
      <c r="BA32" s="141" t="str">
        <f>IF('3b DTC_SC'!BA32="","-",'3b DTC_SC'!BA32)</f>
        <v>-</v>
      </c>
      <c r="BB32" s="141" t="str">
        <f>IF('3b DTC_SC'!BB32="","-",'3b DTC_SC'!BB32)</f>
        <v>-</v>
      </c>
      <c r="BC32" s="141" t="str">
        <f>IF('3b DTC_SC'!BC32="","-",'3b DTC_SC'!BC32)</f>
        <v>-</v>
      </c>
      <c r="BD32" s="141" t="str">
        <f>IF('3b DTC_SC'!BD32="","-",'3b DTC_SC'!BD32)</f>
        <v>-</v>
      </c>
      <c r="BE32" s="141" t="str">
        <f>IF('3b DTC_SC'!BE32="","-",'3b DTC_SC'!BE32)</f>
        <v>-</v>
      </c>
      <c r="BF32" s="141" t="str">
        <f>IF('3b DTC_SC'!BF32="","-",'3b DTC_SC'!BF32)</f>
        <v>-</v>
      </c>
    </row>
    <row r="33" spans="1:58">
      <c r="A33" s="227" t="s">
        <v>414</v>
      </c>
      <c r="B33" s="282"/>
      <c r="C33" s="285"/>
      <c r="D33" s="285"/>
      <c r="E33" s="285"/>
      <c r="F33" s="17" t="s">
        <v>105</v>
      </c>
      <c r="G33" s="65"/>
      <c r="H33" s="38"/>
      <c r="I33" s="136"/>
      <c r="J33" s="136"/>
      <c r="K33" s="136"/>
      <c r="L33" s="136"/>
      <c r="M33" s="136"/>
      <c r="N33" s="136"/>
      <c r="O33" s="136"/>
      <c r="P33" s="136"/>
      <c r="Q33" s="38"/>
      <c r="R33" s="141">
        <v>93.13</v>
      </c>
      <c r="S33" s="141">
        <v>95.23</v>
      </c>
      <c r="T33" s="141">
        <v>95.66</v>
      </c>
      <c r="U33" s="141">
        <v>98.26</v>
      </c>
      <c r="V33" s="141">
        <v>98.28</v>
      </c>
      <c r="W33" s="141">
        <v>96.89</v>
      </c>
      <c r="X33" s="141">
        <v>97.06</v>
      </c>
      <c r="Y33" s="141">
        <v>129.76</v>
      </c>
      <c r="Z33" s="141">
        <v>134.1</v>
      </c>
      <c r="AA33" s="141">
        <v>134.1</v>
      </c>
      <c r="AB33" s="141">
        <v>153</v>
      </c>
      <c r="AC33" s="141">
        <v>153</v>
      </c>
      <c r="AD33" s="141">
        <v>154.32</v>
      </c>
      <c r="AE33" s="141">
        <v>154.27000000000001</v>
      </c>
      <c r="AF33" s="141">
        <f>IF('3b DTC_SC'!AF33="","-",'3b DTC_SC'!AF33)</f>
        <v>156.59</v>
      </c>
      <c r="AG33" s="141">
        <f>IF('3b DTC_SC'!AG33="","-",'3b DTC_SC'!AG33)</f>
        <v>156.71</v>
      </c>
      <c r="AH33" s="141">
        <f>IF('3b DTC_SC'!AH33="","-",'3b DTC_SC'!AH33)</f>
        <v>160.59</v>
      </c>
      <c r="AI33" s="141">
        <f>IF('3b DTC_SC'!AI33="","-",'3b DTC_SC'!AI33)</f>
        <v>160.57</v>
      </c>
      <c r="AJ33" s="141">
        <f>IF('3b DTC_SC'!AJ33="","-",'3b DTC_SC'!AJ33)</f>
        <v>177.93</v>
      </c>
      <c r="AK33" s="141">
        <f>IF('3b DTC_SC'!AK33="","-",'3b DTC_SC'!AK33)</f>
        <v>175.75</v>
      </c>
      <c r="AL33" s="141">
        <f>IF('3b DTC_SC'!AL33="","-",'3b DTC_SC'!AL33)</f>
        <v>184.7</v>
      </c>
      <c r="AM33" s="141">
        <f>IF('3b DTC_SC'!AM33="","-",'3b DTC_SC'!AM33)</f>
        <v>188.59</v>
      </c>
      <c r="AN33" s="141">
        <f>IF('3b DTC_SC'!AN33="","-",'3b DTC_SC'!AN33)</f>
        <v>180.91</v>
      </c>
      <c r="AO33" s="141" t="str">
        <f>IF('3b DTC_SC'!AO33="","-",'3b DTC_SC'!AO33)</f>
        <v>-</v>
      </c>
      <c r="AP33" s="141" t="str">
        <f>IF('3b DTC_SC'!AP33="","-",'3b DTC_SC'!AP33)</f>
        <v>-</v>
      </c>
      <c r="AQ33" s="141" t="str">
        <f>IF('3b DTC_SC'!AQ33="","-",'3b DTC_SC'!AQ33)</f>
        <v>-</v>
      </c>
      <c r="AR33" s="141" t="str">
        <f>IF('3b DTC_SC'!AR33="","-",'3b DTC_SC'!AR33)</f>
        <v>-</v>
      </c>
      <c r="AS33" s="141" t="str">
        <f>IF('3b DTC_SC'!AS33="","-",'3b DTC_SC'!AS33)</f>
        <v>-</v>
      </c>
      <c r="AT33" s="141" t="str">
        <f>IF('3b DTC_SC'!AT33="","-",'3b DTC_SC'!AT33)</f>
        <v>-</v>
      </c>
      <c r="AU33" s="141" t="str">
        <f>IF('3b DTC_SC'!AU33="","-",'3b DTC_SC'!AU33)</f>
        <v>-</v>
      </c>
      <c r="AV33" s="141" t="str">
        <f>IF('3b DTC_SC'!AV33="","-",'3b DTC_SC'!AV33)</f>
        <v>-</v>
      </c>
      <c r="AW33" s="141" t="str">
        <f>IF('3b DTC_SC'!AW33="","-",'3b DTC_SC'!AW33)</f>
        <v>-</v>
      </c>
      <c r="AX33" s="141" t="str">
        <f>IF('3b DTC_SC'!AX33="","-",'3b DTC_SC'!AX33)</f>
        <v>-</v>
      </c>
      <c r="AY33" s="141" t="str">
        <f>IF('3b DTC_SC'!AY33="","-",'3b DTC_SC'!AY33)</f>
        <v>-</v>
      </c>
      <c r="AZ33" s="141" t="str">
        <f>IF('3b DTC_SC'!AZ33="","-",'3b DTC_SC'!AZ33)</f>
        <v>-</v>
      </c>
      <c r="BA33" s="141" t="str">
        <f>IF('3b DTC_SC'!BA33="","-",'3b DTC_SC'!BA33)</f>
        <v>-</v>
      </c>
      <c r="BB33" s="141" t="str">
        <f>IF('3b DTC_SC'!BB33="","-",'3b DTC_SC'!BB33)</f>
        <v>-</v>
      </c>
      <c r="BC33" s="141" t="str">
        <f>IF('3b DTC_SC'!BC33="","-",'3b DTC_SC'!BC33)</f>
        <v>-</v>
      </c>
      <c r="BD33" s="141" t="str">
        <f>IF('3b DTC_SC'!BD33="","-",'3b DTC_SC'!BD33)</f>
        <v>-</v>
      </c>
      <c r="BE33" s="141" t="str">
        <f>IF('3b DTC_SC'!BE33="","-",'3b DTC_SC'!BE33)</f>
        <v>-</v>
      </c>
      <c r="BF33" s="141" t="str">
        <f>IF('3b DTC_SC'!BF33="","-",'3b DTC_SC'!BF33)</f>
        <v>-</v>
      </c>
    </row>
    <row r="34" spans="1:58">
      <c r="A34" s="227" t="s">
        <v>415</v>
      </c>
      <c r="B34" s="282"/>
      <c r="C34" s="285"/>
      <c r="D34" s="285"/>
      <c r="E34" s="285"/>
      <c r="F34" s="17" t="s">
        <v>106</v>
      </c>
      <c r="G34" s="65"/>
      <c r="H34" s="38"/>
      <c r="I34" s="136"/>
      <c r="J34" s="136"/>
      <c r="K34" s="136"/>
      <c r="L34" s="136"/>
      <c r="M34" s="136"/>
      <c r="N34" s="136"/>
      <c r="O34" s="136"/>
      <c r="P34" s="136"/>
      <c r="Q34" s="38"/>
      <c r="R34" s="141">
        <v>93.92</v>
      </c>
      <c r="S34" s="141">
        <v>97.47</v>
      </c>
      <c r="T34" s="141">
        <v>97.91</v>
      </c>
      <c r="U34" s="141">
        <v>101.13</v>
      </c>
      <c r="V34" s="141">
        <v>101.16</v>
      </c>
      <c r="W34" s="141">
        <v>99.57</v>
      </c>
      <c r="X34" s="141">
        <v>99.74</v>
      </c>
      <c r="Y34" s="141">
        <v>164.63</v>
      </c>
      <c r="Z34" s="141">
        <v>168.97</v>
      </c>
      <c r="AA34" s="141">
        <v>168.97</v>
      </c>
      <c r="AB34" s="141">
        <v>186.05</v>
      </c>
      <c r="AC34" s="141">
        <v>186.05</v>
      </c>
      <c r="AD34" s="141">
        <v>187.44</v>
      </c>
      <c r="AE34" s="141">
        <v>187.38</v>
      </c>
      <c r="AF34" s="141">
        <f>IF('3b DTC_SC'!AF34="","-",'3b DTC_SC'!AF34)</f>
        <v>218.66</v>
      </c>
      <c r="AG34" s="141">
        <f>IF('3b DTC_SC'!AG34="","-",'3b DTC_SC'!AG34)</f>
        <v>218.82</v>
      </c>
      <c r="AH34" s="141">
        <f>IF('3b DTC_SC'!AH34="","-",'3b DTC_SC'!AH34)</f>
        <v>222.74</v>
      </c>
      <c r="AI34" s="141">
        <f>IF('3b DTC_SC'!AI34="","-",'3b DTC_SC'!AI34)</f>
        <v>222.7</v>
      </c>
      <c r="AJ34" s="141">
        <f>IF('3b DTC_SC'!AJ34="","-",'3b DTC_SC'!AJ34)</f>
        <v>187.2</v>
      </c>
      <c r="AK34" s="141">
        <f>IF('3b DTC_SC'!AK34="","-",'3b DTC_SC'!AK34)</f>
        <v>185.3</v>
      </c>
      <c r="AL34" s="141">
        <f>IF('3b DTC_SC'!AL34="","-",'3b DTC_SC'!AL34)</f>
        <v>194.23</v>
      </c>
      <c r="AM34" s="141">
        <f>IF('3b DTC_SC'!AM34="","-",'3b DTC_SC'!AM34)</f>
        <v>198.12</v>
      </c>
      <c r="AN34" s="141">
        <f>IF('3b DTC_SC'!AN34="","-",'3b DTC_SC'!AN34)</f>
        <v>219.77</v>
      </c>
      <c r="AO34" s="141" t="str">
        <f>IF('3b DTC_SC'!AO34="","-",'3b DTC_SC'!AO34)</f>
        <v>-</v>
      </c>
      <c r="AP34" s="141" t="str">
        <f>IF('3b DTC_SC'!AP34="","-",'3b DTC_SC'!AP34)</f>
        <v>-</v>
      </c>
      <c r="AQ34" s="141" t="str">
        <f>IF('3b DTC_SC'!AQ34="","-",'3b DTC_SC'!AQ34)</f>
        <v>-</v>
      </c>
      <c r="AR34" s="141" t="str">
        <f>IF('3b DTC_SC'!AR34="","-",'3b DTC_SC'!AR34)</f>
        <v>-</v>
      </c>
      <c r="AS34" s="141" t="str">
        <f>IF('3b DTC_SC'!AS34="","-",'3b DTC_SC'!AS34)</f>
        <v>-</v>
      </c>
      <c r="AT34" s="141" t="str">
        <f>IF('3b DTC_SC'!AT34="","-",'3b DTC_SC'!AT34)</f>
        <v>-</v>
      </c>
      <c r="AU34" s="141" t="str">
        <f>IF('3b DTC_SC'!AU34="","-",'3b DTC_SC'!AU34)</f>
        <v>-</v>
      </c>
      <c r="AV34" s="141" t="str">
        <f>IF('3b DTC_SC'!AV34="","-",'3b DTC_SC'!AV34)</f>
        <v>-</v>
      </c>
      <c r="AW34" s="141" t="str">
        <f>IF('3b DTC_SC'!AW34="","-",'3b DTC_SC'!AW34)</f>
        <v>-</v>
      </c>
      <c r="AX34" s="141" t="str">
        <f>IF('3b DTC_SC'!AX34="","-",'3b DTC_SC'!AX34)</f>
        <v>-</v>
      </c>
      <c r="AY34" s="141" t="str">
        <f>IF('3b DTC_SC'!AY34="","-",'3b DTC_SC'!AY34)</f>
        <v>-</v>
      </c>
      <c r="AZ34" s="141" t="str">
        <f>IF('3b DTC_SC'!AZ34="","-",'3b DTC_SC'!AZ34)</f>
        <v>-</v>
      </c>
      <c r="BA34" s="141" t="str">
        <f>IF('3b DTC_SC'!BA34="","-",'3b DTC_SC'!BA34)</f>
        <v>-</v>
      </c>
      <c r="BB34" s="141" t="str">
        <f>IF('3b DTC_SC'!BB34="","-",'3b DTC_SC'!BB34)</f>
        <v>-</v>
      </c>
      <c r="BC34" s="141" t="str">
        <f>IF('3b DTC_SC'!BC34="","-",'3b DTC_SC'!BC34)</f>
        <v>-</v>
      </c>
      <c r="BD34" s="141" t="str">
        <f>IF('3b DTC_SC'!BD34="","-",'3b DTC_SC'!BD34)</f>
        <v>-</v>
      </c>
      <c r="BE34" s="141" t="str">
        <f>IF('3b DTC_SC'!BE34="","-",'3b DTC_SC'!BE34)</f>
        <v>-</v>
      </c>
      <c r="BF34" s="141" t="str">
        <f>IF('3b DTC_SC'!BF34="","-",'3b DTC_SC'!BF34)</f>
        <v>-</v>
      </c>
    </row>
    <row r="35" spans="1:58">
      <c r="A35" s="227" t="s">
        <v>416</v>
      </c>
      <c r="B35" s="282"/>
      <c r="C35" s="285"/>
      <c r="D35" s="285"/>
      <c r="E35" s="285"/>
      <c r="F35" s="17" t="s">
        <v>107</v>
      </c>
      <c r="G35" s="65"/>
      <c r="H35" s="38"/>
      <c r="I35" s="136"/>
      <c r="J35" s="136"/>
      <c r="K35" s="136"/>
      <c r="L35" s="136"/>
      <c r="M35" s="136"/>
      <c r="N35" s="136"/>
      <c r="O35" s="136"/>
      <c r="P35" s="136"/>
      <c r="Q35" s="38"/>
      <c r="R35" s="141">
        <v>93.92</v>
      </c>
      <c r="S35" s="141">
        <v>98.34</v>
      </c>
      <c r="T35" s="141">
        <v>98.78</v>
      </c>
      <c r="U35" s="141">
        <v>101.13</v>
      </c>
      <c r="V35" s="141">
        <v>101.16</v>
      </c>
      <c r="W35" s="141">
        <v>99.49</v>
      </c>
      <c r="X35" s="141">
        <v>99.66</v>
      </c>
      <c r="Y35" s="141">
        <v>150.91999999999999</v>
      </c>
      <c r="Z35" s="141">
        <v>155.25</v>
      </c>
      <c r="AA35" s="141">
        <v>155.25</v>
      </c>
      <c r="AB35" s="141">
        <v>173.05</v>
      </c>
      <c r="AC35" s="141">
        <v>173.05</v>
      </c>
      <c r="AD35" s="141">
        <v>174.43</v>
      </c>
      <c r="AE35" s="141">
        <v>174.37</v>
      </c>
      <c r="AF35" s="141">
        <f>IF('3b DTC_SC'!AF35="","-",'3b DTC_SC'!AF35)</f>
        <v>193.01</v>
      </c>
      <c r="AG35" s="141">
        <f>IF('3b DTC_SC'!AG35="","-",'3b DTC_SC'!AG35)</f>
        <v>193.15</v>
      </c>
      <c r="AH35" s="141">
        <f>IF('3b DTC_SC'!AH35="","-",'3b DTC_SC'!AH35)</f>
        <v>197.06</v>
      </c>
      <c r="AI35" s="141">
        <f>IF('3b DTC_SC'!AI35="","-",'3b DTC_SC'!AI35)</f>
        <v>197.02</v>
      </c>
      <c r="AJ35" s="141">
        <f>IF('3b DTC_SC'!AJ35="","-",'3b DTC_SC'!AJ35)</f>
        <v>189.35</v>
      </c>
      <c r="AK35" s="141">
        <f>IF('3b DTC_SC'!AK35="","-",'3b DTC_SC'!AK35)</f>
        <v>187.51</v>
      </c>
      <c r="AL35" s="141">
        <f>IF('3b DTC_SC'!AL35="","-",'3b DTC_SC'!AL35)</f>
        <v>196.45</v>
      </c>
      <c r="AM35" s="141">
        <f>IF('3b DTC_SC'!AM35="","-",'3b DTC_SC'!AM35)</f>
        <v>200.33</v>
      </c>
      <c r="AN35" s="141">
        <f>IF('3b DTC_SC'!AN35="","-",'3b DTC_SC'!AN35)</f>
        <v>217.72</v>
      </c>
      <c r="AO35" s="141" t="str">
        <f>IF('3b DTC_SC'!AO35="","-",'3b DTC_SC'!AO35)</f>
        <v>-</v>
      </c>
      <c r="AP35" s="141" t="str">
        <f>IF('3b DTC_SC'!AP35="","-",'3b DTC_SC'!AP35)</f>
        <v>-</v>
      </c>
      <c r="AQ35" s="141" t="str">
        <f>IF('3b DTC_SC'!AQ35="","-",'3b DTC_SC'!AQ35)</f>
        <v>-</v>
      </c>
      <c r="AR35" s="141" t="str">
        <f>IF('3b DTC_SC'!AR35="","-",'3b DTC_SC'!AR35)</f>
        <v>-</v>
      </c>
      <c r="AS35" s="141" t="str">
        <f>IF('3b DTC_SC'!AS35="","-",'3b DTC_SC'!AS35)</f>
        <v>-</v>
      </c>
      <c r="AT35" s="141" t="str">
        <f>IF('3b DTC_SC'!AT35="","-",'3b DTC_SC'!AT35)</f>
        <v>-</v>
      </c>
      <c r="AU35" s="141" t="str">
        <f>IF('3b DTC_SC'!AU35="","-",'3b DTC_SC'!AU35)</f>
        <v>-</v>
      </c>
      <c r="AV35" s="141" t="str">
        <f>IF('3b DTC_SC'!AV35="","-",'3b DTC_SC'!AV35)</f>
        <v>-</v>
      </c>
      <c r="AW35" s="141" t="str">
        <f>IF('3b DTC_SC'!AW35="","-",'3b DTC_SC'!AW35)</f>
        <v>-</v>
      </c>
      <c r="AX35" s="141" t="str">
        <f>IF('3b DTC_SC'!AX35="","-",'3b DTC_SC'!AX35)</f>
        <v>-</v>
      </c>
      <c r="AY35" s="141" t="str">
        <f>IF('3b DTC_SC'!AY35="","-",'3b DTC_SC'!AY35)</f>
        <v>-</v>
      </c>
      <c r="AZ35" s="141" t="str">
        <f>IF('3b DTC_SC'!AZ35="","-",'3b DTC_SC'!AZ35)</f>
        <v>-</v>
      </c>
      <c r="BA35" s="141" t="str">
        <f>IF('3b DTC_SC'!BA35="","-",'3b DTC_SC'!BA35)</f>
        <v>-</v>
      </c>
      <c r="BB35" s="141" t="str">
        <f>IF('3b DTC_SC'!BB35="","-",'3b DTC_SC'!BB35)</f>
        <v>-</v>
      </c>
      <c r="BC35" s="141" t="str">
        <f>IF('3b DTC_SC'!BC35="","-",'3b DTC_SC'!BC35)</f>
        <v>-</v>
      </c>
      <c r="BD35" s="141" t="str">
        <f>IF('3b DTC_SC'!BD35="","-",'3b DTC_SC'!BD35)</f>
        <v>-</v>
      </c>
      <c r="BE35" s="141" t="str">
        <f>IF('3b DTC_SC'!BE35="","-",'3b DTC_SC'!BE35)</f>
        <v>-</v>
      </c>
      <c r="BF35" s="141" t="str">
        <f>IF('3b DTC_SC'!BF35="","-",'3b DTC_SC'!BF35)</f>
        <v>-</v>
      </c>
    </row>
    <row r="36" spans="1:58">
      <c r="A36" s="227" t="s">
        <v>417</v>
      </c>
      <c r="B36" s="282"/>
      <c r="C36" s="285"/>
      <c r="D36" s="285"/>
      <c r="E36" s="285"/>
      <c r="F36" s="17" t="s">
        <v>108</v>
      </c>
      <c r="G36" s="65"/>
      <c r="H36" s="38"/>
      <c r="I36" s="136"/>
      <c r="J36" s="136"/>
      <c r="K36" s="136"/>
      <c r="L36" s="136"/>
      <c r="M36" s="136"/>
      <c r="N36" s="136"/>
      <c r="O36" s="136"/>
      <c r="P36" s="136"/>
      <c r="Q36" s="38"/>
      <c r="R36" s="141">
        <v>89.5</v>
      </c>
      <c r="S36" s="141">
        <v>91.41</v>
      </c>
      <c r="T36" s="141">
        <v>91.84</v>
      </c>
      <c r="U36" s="141">
        <v>95.26</v>
      </c>
      <c r="V36" s="141">
        <v>95.29</v>
      </c>
      <c r="W36" s="141">
        <v>98.58</v>
      </c>
      <c r="X36" s="141">
        <v>98.75</v>
      </c>
      <c r="Y36" s="141">
        <v>175.94</v>
      </c>
      <c r="Z36" s="141">
        <v>180.28</v>
      </c>
      <c r="AA36" s="141">
        <v>180.28</v>
      </c>
      <c r="AB36" s="141">
        <v>197.4</v>
      </c>
      <c r="AC36" s="141">
        <v>197.4</v>
      </c>
      <c r="AD36" s="141">
        <v>198.86</v>
      </c>
      <c r="AE36" s="141">
        <v>198.79</v>
      </c>
      <c r="AF36" s="141">
        <f>IF('3b DTC_SC'!AF36="","-",'3b DTC_SC'!AF36)</f>
        <v>214.44</v>
      </c>
      <c r="AG36" s="141">
        <f>IF('3b DTC_SC'!AG36="","-",'3b DTC_SC'!AG36)</f>
        <v>214.61</v>
      </c>
      <c r="AH36" s="141">
        <f>IF('3b DTC_SC'!AH36="","-",'3b DTC_SC'!AH36)</f>
        <v>218.52</v>
      </c>
      <c r="AI36" s="141">
        <f>IF('3b DTC_SC'!AI36="","-",'3b DTC_SC'!AI36)</f>
        <v>218.48</v>
      </c>
      <c r="AJ36" s="141">
        <f>IF('3b DTC_SC'!AJ36="","-",'3b DTC_SC'!AJ36)</f>
        <v>191.41</v>
      </c>
      <c r="AK36" s="141">
        <f>IF('3b DTC_SC'!AK36="","-",'3b DTC_SC'!AK36)</f>
        <v>189.64</v>
      </c>
      <c r="AL36" s="141">
        <f>IF('3b DTC_SC'!AL36="","-",'3b DTC_SC'!AL36)</f>
        <v>198.57</v>
      </c>
      <c r="AM36" s="141">
        <f>IF('3b DTC_SC'!AM36="","-",'3b DTC_SC'!AM36)</f>
        <v>202.46</v>
      </c>
      <c r="AN36" s="141">
        <f>IF('3b DTC_SC'!AN36="","-",'3b DTC_SC'!AN36)</f>
        <v>215.61</v>
      </c>
      <c r="AO36" s="141" t="str">
        <f>IF('3b DTC_SC'!AO36="","-",'3b DTC_SC'!AO36)</f>
        <v>-</v>
      </c>
      <c r="AP36" s="141" t="str">
        <f>IF('3b DTC_SC'!AP36="","-",'3b DTC_SC'!AP36)</f>
        <v>-</v>
      </c>
      <c r="AQ36" s="141" t="str">
        <f>IF('3b DTC_SC'!AQ36="","-",'3b DTC_SC'!AQ36)</f>
        <v>-</v>
      </c>
      <c r="AR36" s="141" t="str">
        <f>IF('3b DTC_SC'!AR36="","-",'3b DTC_SC'!AR36)</f>
        <v>-</v>
      </c>
      <c r="AS36" s="141" t="str">
        <f>IF('3b DTC_SC'!AS36="","-",'3b DTC_SC'!AS36)</f>
        <v>-</v>
      </c>
      <c r="AT36" s="141" t="str">
        <f>IF('3b DTC_SC'!AT36="","-",'3b DTC_SC'!AT36)</f>
        <v>-</v>
      </c>
      <c r="AU36" s="141" t="str">
        <f>IF('3b DTC_SC'!AU36="","-",'3b DTC_SC'!AU36)</f>
        <v>-</v>
      </c>
      <c r="AV36" s="141" t="str">
        <f>IF('3b DTC_SC'!AV36="","-",'3b DTC_SC'!AV36)</f>
        <v>-</v>
      </c>
      <c r="AW36" s="141" t="str">
        <f>IF('3b DTC_SC'!AW36="","-",'3b DTC_SC'!AW36)</f>
        <v>-</v>
      </c>
      <c r="AX36" s="141" t="str">
        <f>IF('3b DTC_SC'!AX36="","-",'3b DTC_SC'!AX36)</f>
        <v>-</v>
      </c>
      <c r="AY36" s="141" t="str">
        <f>IF('3b DTC_SC'!AY36="","-",'3b DTC_SC'!AY36)</f>
        <v>-</v>
      </c>
      <c r="AZ36" s="141" t="str">
        <f>IF('3b DTC_SC'!AZ36="","-",'3b DTC_SC'!AZ36)</f>
        <v>-</v>
      </c>
      <c r="BA36" s="141" t="str">
        <f>IF('3b DTC_SC'!BA36="","-",'3b DTC_SC'!BA36)</f>
        <v>-</v>
      </c>
      <c r="BB36" s="141" t="str">
        <f>IF('3b DTC_SC'!BB36="","-",'3b DTC_SC'!BB36)</f>
        <v>-</v>
      </c>
      <c r="BC36" s="141" t="str">
        <f>IF('3b DTC_SC'!BC36="","-",'3b DTC_SC'!BC36)</f>
        <v>-</v>
      </c>
      <c r="BD36" s="141" t="str">
        <f>IF('3b DTC_SC'!BD36="","-",'3b DTC_SC'!BD36)</f>
        <v>-</v>
      </c>
      <c r="BE36" s="141" t="str">
        <f>IF('3b DTC_SC'!BE36="","-",'3b DTC_SC'!BE36)</f>
        <v>-</v>
      </c>
      <c r="BF36" s="141" t="str">
        <f>IF('3b DTC_SC'!BF36="","-",'3b DTC_SC'!BF36)</f>
        <v>-</v>
      </c>
    </row>
    <row r="37" spans="1:58">
      <c r="A37" s="227" t="s">
        <v>418</v>
      </c>
      <c r="B37" s="282"/>
      <c r="C37" s="285"/>
      <c r="D37" s="285"/>
      <c r="E37" s="285"/>
      <c r="F37" s="17" t="s">
        <v>109</v>
      </c>
      <c r="G37" s="65"/>
      <c r="H37" s="38"/>
      <c r="I37" s="136"/>
      <c r="J37" s="136"/>
      <c r="K37" s="136"/>
      <c r="L37" s="136"/>
      <c r="M37" s="136"/>
      <c r="N37" s="136"/>
      <c r="O37" s="136"/>
      <c r="P37" s="136"/>
      <c r="Q37" s="38"/>
      <c r="R37" s="141">
        <v>93.37</v>
      </c>
      <c r="S37" s="141">
        <v>95.78</v>
      </c>
      <c r="T37" s="141">
        <v>96.22</v>
      </c>
      <c r="U37" s="141">
        <v>100.58</v>
      </c>
      <c r="V37" s="141">
        <v>100.61</v>
      </c>
      <c r="W37" s="141">
        <v>103.43</v>
      </c>
      <c r="X37" s="141">
        <v>103.6</v>
      </c>
      <c r="Y37" s="141">
        <v>188.31</v>
      </c>
      <c r="Z37" s="141">
        <v>192.65</v>
      </c>
      <c r="AA37" s="141">
        <v>192.65</v>
      </c>
      <c r="AB37" s="141">
        <v>210.8</v>
      </c>
      <c r="AC37" s="141">
        <v>210.8</v>
      </c>
      <c r="AD37" s="141">
        <v>212.27</v>
      </c>
      <c r="AE37" s="141">
        <v>212.2</v>
      </c>
      <c r="AF37" s="141">
        <f>IF('3b DTC_SC'!AF37="","-",'3b DTC_SC'!AF37)</f>
        <v>238.39</v>
      </c>
      <c r="AG37" s="141">
        <f>IF('3b DTC_SC'!AG37="","-",'3b DTC_SC'!AG37)</f>
        <v>238.57</v>
      </c>
      <c r="AH37" s="141">
        <f>IF('3b DTC_SC'!AH37="","-",'3b DTC_SC'!AH37)</f>
        <v>242.49</v>
      </c>
      <c r="AI37" s="141">
        <f>IF('3b DTC_SC'!AI37="","-",'3b DTC_SC'!AI37)</f>
        <v>242.46</v>
      </c>
      <c r="AJ37" s="141">
        <f>IF('3b DTC_SC'!AJ37="","-",'3b DTC_SC'!AJ37)</f>
        <v>204.56</v>
      </c>
      <c r="AK37" s="141">
        <f>IF('3b DTC_SC'!AK37="","-",'3b DTC_SC'!AK37)</f>
        <v>203.19</v>
      </c>
      <c r="AL37" s="141">
        <f>IF('3b DTC_SC'!AL37="","-",'3b DTC_SC'!AL37)</f>
        <v>212.1</v>
      </c>
      <c r="AM37" s="141">
        <f>IF('3b DTC_SC'!AM37="","-",'3b DTC_SC'!AM37)</f>
        <v>215.99</v>
      </c>
      <c r="AN37" s="141">
        <f>IF('3b DTC_SC'!AN37="","-",'3b DTC_SC'!AN37)</f>
        <v>237.26</v>
      </c>
      <c r="AO37" s="141" t="str">
        <f>IF('3b DTC_SC'!AO37="","-",'3b DTC_SC'!AO37)</f>
        <v>-</v>
      </c>
      <c r="AP37" s="141" t="str">
        <f>IF('3b DTC_SC'!AP37="","-",'3b DTC_SC'!AP37)</f>
        <v>-</v>
      </c>
      <c r="AQ37" s="141" t="str">
        <f>IF('3b DTC_SC'!AQ37="","-",'3b DTC_SC'!AQ37)</f>
        <v>-</v>
      </c>
      <c r="AR37" s="141" t="str">
        <f>IF('3b DTC_SC'!AR37="","-",'3b DTC_SC'!AR37)</f>
        <v>-</v>
      </c>
      <c r="AS37" s="141" t="str">
        <f>IF('3b DTC_SC'!AS37="","-",'3b DTC_SC'!AS37)</f>
        <v>-</v>
      </c>
      <c r="AT37" s="141" t="str">
        <f>IF('3b DTC_SC'!AT37="","-",'3b DTC_SC'!AT37)</f>
        <v>-</v>
      </c>
      <c r="AU37" s="141" t="str">
        <f>IF('3b DTC_SC'!AU37="","-",'3b DTC_SC'!AU37)</f>
        <v>-</v>
      </c>
      <c r="AV37" s="141" t="str">
        <f>IF('3b DTC_SC'!AV37="","-",'3b DTC_SC'!AV37)</f>
        <v>-</v>
      </c>
      <c r="AW37" s="141" t="str">
        <f>IF('3b DTC_SC'!AW37="","-",'3b DTC_SC'!AW37)</f>
        <v>-</v>
      </c>
      <c r="AX37" s="141" t="str">
        <f>IF('3b DTC_SC'!AX37="","-",'3b DTC_SC'!AX37)</f>
        <v>-</v>
      </c>
      <c r="AY37" s="141" t="str">
        <f>IF('3b DTC_SC'!AY37="","-",'3b DTC_SC'!AY37)</f>
        <v>-</v>
      </c>
      <c r="AZ37" s="141" t="str">
        <f>IF('3b DTC_SC'!AZ37="","-",'3b DTC_SC'!AZ37)</f>
        <v>-</v>
      </c>
      <c r="BA37" s="141" t="str">
        <f>IF('3b DTC_SC'!BA37="","-",'3b DTC_SC'!BA37)</f>
        <v>-</v>
      </c>
      <c r="BB37" s="141" t="str">
        <f>IF('3b DTC_SC'!BB37="","-",'3b DTC_SC'!BB37)</f>
        <v>-</v>
      </c>
      <c r="BC37" s="141" t="str">
        <f>IF('3b DTC_SC'!BC37="","-",'3b DTC_SC'!BC37)</f>
        <v>-</v>
      </c>
      <c r="BD37" s="141" t="str">
        <f>IF('3b DTC_SC'!BD37="","-",'3b DTC_SC'!BD37)</f>
        <v>-</v>
      </c>
      <c r="BE37" s="141" t="str">
        <f>IF('3b DTC_SC'!BE37="","-",'3b DTC_SC'!BE37)</f>
        <v>-</v>
      </c>
      <c r="BF37" s="141" t="str">
        <f>IF('3b DTC_SC'!BF37="","-",'3b DTC_SC'!BF37)</f>
        <v>-</v>
      </c>
    </row>
    <row r="38" spans="1:58">
      <c r="A38" s="227" t="s">
        <v>419</v>
      </c>
      <c r="B38" s="282"/>
      <c r="C38" s="285"/>
      <c r="D38" s="285"/>
      <c r="E38" s="285"/>
      <c r="F38" s="17" t="s">
        <v>110</v>
      </c>
      <c r="G38" s="65"/>
      <c r="H38" s="38"/>
      <c r="I38" s="136"/>
      <c r="J38" s="136"/>
      <c r="K38" s="136"/>
      <c r="L38" s="136"/>
      <c r="M38" s="136"/>
      <c r="N38" s="136"/>
      <c r="O38" s="136"/>
      <c r="P38" s="136"/>
      <c r="Q38" s="38"/>
      <c r="R38" s="141">
        <v>97.15</v>
      </c>
      <c r="S38" s="141">
        <v>99.25</v>
      </c>
      <c r="T38" s="141">
        <v>99.68</v>
      </c>
      <c r="U38" s="141">
        <v>101.45</v>
      </c>
      <c r="V38" s="141">
        <v>101.48</v>
      </c>
      <c r="W38" s="141">
        <v>105.52</v>
      </c>
      <c r="X38" s="141">
        <v>105.69</v>
      </c>
      <c r="Y38" s="141">
        <v>201.12</v>
      </c>
      <c r="Z38" s="141">
        <v>205.45</v>
      </c>
      <c r="AA38" s="141">
        <v>205.45</v>
      </c>
      <c r="AB38" s="141">
        <v>226.6</v>
      </c>
      <c r="AC38" s="141">
        <v>226.6</v>
      </c>
      <c r="AD38" s="141">
        <v>228.07</v>
      </c>
      <c r="AE38" s="141">
        <v>228</v>
      </c>
      <c r="AF38" s="141">
        <f>IF('3b DTC_SC'!AF38="","-",'3b DTC_SC'!AF38)</f>
        <v>255.89</v>
      </c>
      <c r="AG38" s="141">
        <f>IF('3b DTC_SC'!AG38="","-",'3b DTC_SC'!AG38)</f>
        <v>256.07</v>
      </c>
      <c r="AH38" s="141">
        <f>IF('3b DTC_SC'!AH38="","-",'3b DTC_SC'!AH38)</f>
        <v>260.01</v>
      </c>
      <c r="AI38" s="141">
        <f>IF('3b DTC_SC'!AI38="","-",'3b DTC_SC'!AI38)</f>
        <v>259.97000000000003</v>
      </c>
      <c r="AJ38" s="141">
        <f>IF('3b DTC_SC'!AJ38="","-",'3b DTC_SC'!AJ38)</f>
        <v>209.73</v>
      </c>
      <c r="AK38" s="141">
        <f>IF('3b DTC_SC'!AK38="","-",'3b DTC_SC'!AK38)</f>
        <v>208.5</v>
      </c>
      <c r="AL38" s="141">
        <f>IF('3b DTC_SC'!AL38="","-",'3b DTC_SC'!AL38)</f>
        <v>217.4</v>
      </c>
      <c r="AM38" s="141">
        <f>IF('3b DTC_SC'!AM38="","-",'3b DTC_SC'!AM38)</f>
        <v>221.29</v>
      </c>
      <c r="AN38" s="141">
        <f>IF('3b DTC_SC'!AN38="","-",'3b DTC_SC'!AN38)</f>
        <v>232.03</v>
      </c>
      <c r="AO38" s="141" t="str">
        <f>IF('3b DTC_SC'!AO38="","-",'3b DTC_SC'!AO38)</f>
        <v>-</v>
      </c>
      <c r="AP38" s="141" t="str">
        <f>IF('3b DTC_SC'!AP38="","-",'3b DTC_SC'!AP38)</f>
        <v>-</v>
      </c>
      <c r="AQ38" s="141" t="str">
        <f>IF('3b DTC_SC'!AQ38="","-",'3b DTC_SC'!AQ38)</f>
        <v>-</v>
      </c>
      <c r="AR38" s="141" t="str">
        <f>IF('3b DTC_SC'!AR38="","-",'3b DTC_SC'!AR38)</f>
        <v>-</v>
      </c>
      <c r="AS38" s="141" t="str">
        <f>IF('3b DTC_SC'!AS38="","-",'3b DTC_SC'!AS38)</f>
        <v>-</v>
      </c>
      <c r="AT38" s="141" t="str">
        <f>IF('3b DTC_SC'!AT38="","-",'3b DTC_SC'!AT38)</f>
        <v>-</v>
      </c>
      <c r="AU38" s="141" t="str">
        <f>IF('3b DTC_SC'!AU38="","-",'3b DTC_SC'!AU38)</f>
        <v>-</v>
      </c>
      <c r="AV38" s="141" t="str">
        <f>IF('3b DTC_SC'!AV38="","-",'3b DTC_SC'!AV38)</f>
        <v>-</v>
      </c>
      <c r="AW38" s="141" t="str">
        <f>IF('3b DTC_SC'!AW38="","-",'3b DTC_SC'!AW38)</f>
        <v>-</v>
      </c>
      <c r="AX38" s="141" t="str">
        <f>IF('3b DTC_SC'!AX38="","-",'3b DTC_SC'!AX38)</f>
        <v>-</v>
      </c>
      <c r="AY38" s="141" t="str">
        <f>IF('3b DTC_SC'!AY38="","-",'3b DTC_SC'!AY38)</f>
        <v>-</v>
      </c>
      <c r="AZ38" s="141" t="str">
        <f>IF('3b DTC_SC'!AZ38="","-",'3b DTC_SC'!AZ38)</f>
        <v>-</v>
      </c>
      <c r="BA38" s="141" t="str">
        <f>IF('3b DTC_SC'!BA38="","-",'3b DTC_SC'!BA38)</f>
        <v>-</v>
      </c>
      <c r="BB38" s="141" t="str">
        <f>IF('3b DTC_SC'!BB38="","-",'3b DTC_SC'!BB38)</f>
        <v>-</v>
      </c>
      <c r="BC38" s="141" t="str">
        <f>IF('3b DTC_SC'!BC38="","-",'3b DTC_SC'!BC38)</f>
        <v>-</v>
      </c>
      <c r="BD38" s="141" t="str">
        <f>IF('3b DTC_SC'!BD38="","-",'3b DTC_SC'!BD38)</f>
        <v>-</v>
      </c>
      <c r="BE38" s="141" t="str">
        <f>IF('3b DTC_SC'!BE38="","-",'3b DTC_SC'!BE38)</f>
        <v>-</v>
      </c>
      <c r="BF38" s="141" t="str">
        <f>IF('3b DTC_SC'!BF38="","-",'3b DTC_SC'!BF38)</f>
        <v>-</v>
      </c>
    </row>
    <row r="39" spans="1:58">
      <c r="A39" s="227" t="s">
        <v>420</v>
      </c>
      <c r="B39" s="282"/>
      <c r="C39" s="285"/>
      <c r="D39" s="285"/>
      <c r="E39" s="285"/>
      <c r="F39" s="17" t="s">
        <v>111</v>
      </c>
      <c r="G39" s="65"/>
      <c r="H39" s="38"/>
      <c r="I39" s="136"/>
      <c r="J39" s="136"/>
      <c r="K39" s="136"/>
      <c r="L39" s="136"/>
      <c r="M39" s="136"/>
      <c r="N39" s="136"/>
      <c r="O39" s="136"/>
      <c r="P39" s="136"/>
      <c r="Q39" s="38"/>
      <c r="R39" s="141">
        <v>94.51</v>
      </c>
      <c r="S39" s="141">
        <v>96.37</v>
      </c>
      <c r="T39" s="141">
        <v>96.81</v>
      </c>
      <c r="U39" s="141">
        <v>99.36</v>
      </c>
      <c r="V39" s="141">
        <v>99.39</v>
      </c>
      <c r="W39" s="141">
        <v>102.6</v>
      </c>
      <c r="X39" s="141">
        <v>102.77</v>
      </c>
      <c r="Y39" s="141">
        <v>188.39</v>
      </c>
      <c r="Z39" s="141">
        <v>192.73</v>
      </c>
      <c r="AA39" s="141">
        <v>192.73</v>
      </c>
      <c r="AB39" s="141">
        <v>210.29</v>
      </c>
      <c r="AC39" s="141">
        <v>210.29</v>
      </c>
      <c r="AD39" s="141">
        <v>211.73</v>
      </c>
      <c r="AE39" s="141">
        <v>211.66</v>
      </c>
      <c r="AF39" s="141">
        <f>IF('3b DTC_SC'!AF39="","-",'3b DTC_SC'!AF39)</f>
        <v>239.69</v>
      </c>
      <c r="AG39" s="141">
        <f>IF('3b DTC_SC'!AG39="","-",'3b DTC_SC'!AG39)</f>
        <v>239.86</v>
      </c>
      <c r="AH39" s="141">
        <f>IF('3b DTC_SC'!AH39="","-",'3b DTC_SC'!AH39)</f>
        <v>243.79</v>
      </c>
      <c r="AI39" s="141">
        <f>IF('3b DTC_SC'!AI39="","-",'3b DTC_SC'!AI39)</f>
        <v>243.76</v>
      </c>
      <c r="AJ39" s="141">
        <f>IF('3b DTC_SC'!AJ39="","-",'3b DTC_SC'!AJ39)</f>
        <v>199.14</v>
      </c>
      <c r="AK39" s="141">
        <f>IF('3b DTC_SC'!AK39="","-",'3b DTC_SC'!AK39)</f>
        <v>197.59</v>
      </c>
      <c r="AL39" s="141">
        <f>IF('3b DTC_SC'!AL39="","-",'3b DTC_SC'!AL39)</f>
        <v>206.51</v>
      </c>
      <c r="AM39" s="141">
        <f>IF('3b DTC_SC'!AM39="","-",'3b DTC_SC'!AM39)</f>
        <v>210.4</v>
      </c>
      <c r="AN39" s="141">
        <f>IF('3b DTC_SC'!AN39="","-",'3b DTC_SC'!AN39)</f>
        <v>229.75</v>
      </c>
      <c r="AO39" s="141" t="str">
        <f>IF('3b DTC_SC'!AO39="","-",'3b DTC_SC'!AO39)</f>
        <v>-</v>
      </c>
      <c r="AP39" s="141" t="str">
        <f>IF('3b DTC_SC'!AP39="","-",'3b DTC_SC'!AP39)</f>
        <v>-</v>
      </c>
      <c r="AQ39" s="141" t="str">
        <f>IF('3b DTC_SC'!AQ39="","-",'3b DTC_SC'!AQ39)</f>
        <v>-</v>
      </c>
      <c r="AR39" s="141" t="str">
        <f>IF('3b DTC_SC'!AR39="","-",'3b DTC_SC'!AR39)</f>
        <v>-</v>
      </c>
      <c r="AS39" s="141" t="str">
        <f>IF('3b DTC_SC'!AS39="","-",'3b DTC_SC'!AS39)</f>
        <v>-</v>
      </c>
      <c r="AT39" s="141" t="str">
        <f>IF('3b DTC_SC'!AT39="","-",'3b DTC_SC'!AT39)</f>
        <v>-</v>
      </c>
      <c r="AU39" s="141" t="str">
        <f>IF('3b DTC_SC'!AU39="","-",'3b DTC_SC'!AU39)</f>
        <v>-</v>
      </c>
      <c r="AV39" s="141" t="str">
        <f>IF('3b DTC_SC'!AV39="","-",'3b DTC_SC'!AV39)</f>
        <v>-</v>
      </c>
      <c r="AW39" s="141" t="str">
        <f>IF('3b DTC_SC'!AW39="","-",'3b DTC_SC'!AW39)</f>
        <v>-</v>
      </c>
      <c r="AX39" s="141" t="str">
        <f>IF('3b DTC_SC'!AX39="","-",'3b DTC_SC'!AX39)</f>
        <v>-</v>
      </c>
      <c r="AY39" s="141" t="str">
        <f>IF('3b DTC_SC'!AY39="","-",'3b DTC_SC'!AY39)</f>
        <v>-</v>
      </c>
      <c r="AZ39" s="141" t="str">
        <f>IF('3b DTC_SC'!AZ39="","-",'3b DTC_SC'!AZ39)</f>
        <v>-</v>
      </c>
      <c r="BA39" s="141" t="str">
        <f>IF('3b DTC_SC'!BA39="","-",'3b DTC_SC'!BA39)</f>
        <v>-</v>
      </c>
      <c r="BB39" s="141" t="str">
        <f>IF('3b DTC_SC'!BB39="","-",'3b DTC_SC'!BB39)</f>
        <v>-</v>
      </c>
      <c r="BC39" s="141" t="str">
        <f>IF('3b DTC_SC'!BC39="","-",'3b DTC_SC'!BC39)</f>
        <v>-</v>
      </c>
      <c r="BD39" s="141" t="str">
        <f>IF('3b DTC_SC'!BD39="","-",'3b DTC_SC'!BD39)</f>
        <v>-</v>
      </c>
      <c r="BE39" s="141" t="str">
        <f>IF('3b DTC_SC'!BE39="","-",'3b DTC_SC'!BE39)</f>
        <v>-</v>
      </c>
      <c r="BF39" s="141" t="str">
        <f>IF('3b DTC_SC'!BF39="","-",'3b DTC_SC'!BF39)</f>
        <v>-</v>
      </c>
    </row>
    <row r="40" spans="1:58" ht="14.65" customHeight="1">
      <c r="A40" s="227" t="s">
        <v>421</v>
      </c>
      <c r="B40" s="283" t="s">
        <v>93</v>
      </c>
      <c r="C40" s="284"/>
      <c r="D40" s="284" t="s">
        <v>95</v>
      </c>
      <c r="E40" s="284" t="s">
        <v>393</v>
      </c>
      <c r="F40" s="64" t="s">
        <v>98</v>
      </c>
      <c r="G40" s="133"/>
      <c r="H40" s="38"/>
      <c r="I40" s="136"/>
      <c r="J40" s="136"/>
      <c r="K40" s="136"/>
      <c r="L40" s="136"/>
      <c r="M40" s="136"/>
      <c r="N40" s="136"/>
      <c r="O40" s="136"/>
      <c r="P40" s="136"/>
      <c r="Q40" s="38"/>
      <c r="R40" s="141">
        <v>105.35</v>
      </c>
      <c r="S40" s="141">
        <v>108.02</v>
      </c>
      <c r="T40" s="141">
        <v>108.81</v>
      </c>
      <c r="U40" s="141">
        <v>111.18</v>
      </c>
      <c r="V40" s="141">
        <v>106.56</v>
      </c>
      <c r="W40" s="141">
        <v>108.55</v>
      </c>
      <c r="X40" s="141">
        <v>107.01</v>
      </c>
      <c r="Y40" s="141">
        <v>111.35</v>
      </c>
      <c r="Z40" s="141">
        <v>116.58</v>
      </c>
      <c r="AA40" s="141">
        <v>116.58</v>
      </c>
      <c r="AB40" s="141">
        <v>119.37</v>
      </c>
      <c r="AC40" s="141">
        <v>119.37</v>
      </c>
      <c r="AD40" s="141">
        <v>121.64</v>
      </c>
      <c r="AE40" s="141">
        <v>121.56</v>
      </c>
      <c r="AF40" s="141">
        <f>IF('3b DTC_SC'!AF40="","-",'3b DTC_SC'!AF40)</f>
        <v>122.4</v>
      </c>
      <c r="AG40" s="141">
        <f>IF('3b DTC_SC'!AG40="","-",'3b DTC_SC'!AG40)</f>
        <v>122.53</v>
      </c>
      <c r="AH40" s="141">
        <f>IF('3b DTC_SC'!AH40="","-",'3b DTC_SC'!AH40)</f>
        <v>126.25</v>
      </c>
      <c r="AI40" s="141">
        <f>IF('3b DTC_SC'!AI40="","-",'3b DTC_SC'!AI40)</f>
        <v>126.23</v>
      </c>
      <c r="AJ40" s="141">
        <f>IF('3b DTC_SC'!AJ40="","-",'3b DTC_SC'!AJ40)</f>
        <v>130.61000000000001</v>
      </c>
      <c r="AK40" s="141">
        <f>IF('3b DTC_SC'!AK40="","-",'3b DTC_SC'!AK40)</f>
        <v>131.06</v>
      </c>
      <c r="AL40" s="141">
        <f>IF('3b DTC_SC'!AL40="","-",'3b DTC_SC'!AL40)</f>
        <v>145.16</v>
      </c>
      <c r="AM40" s="141">
        <f>IF('3b DTC_SC'!AM40="","-",'3b DTC_SC'!AM40)</f>
        <v>149.16999999999999</v>
      </c>
      <c r="AN40" s="141">
        <f>IF('3b DTC_SC'!AN40="","-",'3b DTC_SC'!AN40)</f>
        <v>127.65</v>
      </c>
      <c r="AO40" s="141" t="str">
        <f>IF('3b DTC_SC'!AO40="","-",'3b DTC_SC'!AO40)</f>
        <v>-</v>
      </c>
      <c r="AP40" s="141" t="str">
        <f>IF('3b DTC_SC'!AP40="","-",'3b DTC_SC'!AP40)</f>
        <v>-</v>
      </c>
      <c r="AQ40" s="141" t="str">
        <f>IF('3b DTC_SC'!AQ40="","-",'3b DTC_SC'!AQ40)</f>
        <v>-</v>
      </c>
      <c r="AR40" s="141" t="str">
        <f>IF('3b DTC_SC'!AR40="","-",'3b DTC_SC'!AR40)</f>
        <v>-</v>
      </c>
      <c r="AS40" s="141" t="str">
        <f>IF('3b DTC_SC'!AS40="","-",'3b DTC_SC'!AS40)</f>
        <v>-</v>
      </c>
      <c r="AT40" s="141" t="str">
        <f>IF('3b DTC_SC'!AT40="","-",'3b DTC_SC'!AT40)</f>
        <v>-</v>
      </c>
      <c r="AU40" s="141" t="str">
        <f>IF('3b DTC_SC'!AU40="","-",'3b DTC_SC'!AU40)</f>
        <v>-</v>
      </c>
      <c r="AV40" s="141" t="str">
        <f>IF('3b DTC_SC'!AV40="","-",'3b DTC_SC'!AV40)</f>
        <v>-</v>
      </c>
      <c r="AW40" s="141" t="str">
        <f>IF('3b DTC_SC'!AW40="","-",'3b DTC_SC'!AW40)</f>
        <v>-</v>
      </c>
      <c r="AX40" s="141" t="str">
        <f>IF('3b DTC_SC'!AX40="","-",'3b DTC_SC'!AX40)</f>
        <v>-</v>
      </c>
      <c r="AY40" s="141" t="str">
        <f>IF('3b DTC_SC'!AY40="","-",'3b DTC_SC'!AY40)</f>
        <v>-</v>
      </c>
      <c r="AZ40" s="141" t="str">
        <f>IF('3b DTC_SC'!AZ40="","-",'3b DTC_SC'!AZ40)</f>
        <v>-</v>
      </c>
      <c r="BA40" s="141" t="str">
        <f>IF('3b DTC_SC'!BA40="","-",'3b DTC_SC'!BA40)</f>
        <v>-</v>
      </c>
      <c r="BB40" s="141" t="str">
        <f>IF('3b DTC_SC'!BB40="","-",'3b DTC_SC'!BB40)</f>
        <v>-</v>
      </c>
      <c r="BC40" s="141" t="str">
        <f>IF('3b DTC_SC'!BC40="","-",'3b DTC_SC'!BC40)</f>
        <v>-</v>
      </c>
      <c r="BD40" s="141" t="str">
        <f>IF('3b DTC_SC'!BD40="","-",'3b DTC_SC'!BD40)</f>
        <v>-</v>
      </c>
      <c r="BE40" s="141" t="str">
        <f>IF('3b DTC_SC'!BE40="","-",'3b DTC_SC'!BE40)</f>
        <v>-</v>
      </c>
      <c r="BF40" s="141" t="str">
        <f>IF('3b DTC_SC'!BF40="","-",'3b DTC_SC'!BF40)</f>
        <v>-</v>
      </c>
    </row>
    <row r="41" spans="1:58">
      <c r="A41" s="227" t="s">
        <v>422</v>
      </c>
      <c r="B41" s="283"/>
      <c r="C41" s="285"/>
      <c r="D41" s="285"/>
      <c r="E41" s="285"/>
      <c r="F41" s="64" t="s">
        <v>99</v>
      </c>
      <c r="G41" s="65"/>
      <c r="H41" s="38"/>
      <c r="I41" s="136"/>
      <c r="J41" s="136"/>
      <c r="K41" s="136"/>
      <c r="L41" s="136"/>
      <c r="M41" s="136"/>
      <c r="N41" s="136"/>
      <c r="O41" s="136"/>
      <c r="P41" s="136"/>
      <c r="Q41" s="38"/>
      <c r="R41" s="141">
        <v>105.35</v>
      </c>
      <c r="S41" s="141">
        <v>108.02</v>
      </c>
      <c r="T41" s="141">
        <v>108.81</v>
      </c>
      <c r="U41" s="141">
        <v>111.18</v>
      </c>
      <c r="V41" s="141">
        <v>106.56</v>
      </c>
      <c r="W41" s="141">
        <v>108.55</v>
      </c>
      <c r="X41" s="141">
        <v>107.01</v>
      </c>
      <c r="Y41" s="141">
        <v>111.35</v>
      </c>
      <c r="Z41" s="141">
        <v>116.58</v>
      </c>
      <c r="AA41" s="141">
        <v>116.58</v>
      </c>
      <c r="AB41" s="141">
        <v>119.37</v>
      </c>
      <c r="AC41" s="141">
        <v>119.37</v>
      </c>
      <c r="AD41" s="141">
        <v>121.65</v>
      </c>
      <c r="AE41" s="141">
        <v>121.57</v>
      </c>
      <c r="AF41" s="141">
        <f>IF('3b DTC_SC'!AF41="","-",'3b DTC_SC'!AF41)</f>
        <v>122.38</v>
      </c>
      <c r="AG41" s="141">
        <f>IF('3b DTC_SC'!AG41="","-",'3b DTC_SC'!AG41)</f>
        <v>122.51</v>
      </c>
      <c r="AH41" s="141">
        <f>IF('3b DTC_SC'!AH41="","-",'3b DTC_SC'!AH41)</f>
        <v>126.23</v>
      </c>
      <c r="AI41" s="141">
        <f>IF('3b DTC_SC'!AI41="","-",'3b DTC_SC'!AI41)</f>
        <v>126.21</v>
      </c>
      <c r="AJ41" s="141">
        <f>IF('3b DTC_SC'!AJ41="","-",'3b DTC_SC'!AJ41)</f>
        <v>130.62</v>
      </c>
      <c r="AK41" s="141">
        <f>IF('3b DTC_SC'!AK41="","-",'3b DTC_SC'!AK41)</f>
        <v>131.06</v>
      </c>
      <c r="AL41" s="141">
        <f>IF('3b DTC_SC'!AL41="","-",'3b DTC_SC'!AL41)</f>
        <v>145.15</v>
      </c>
      <c r="AM41" s="141">
        <f>IF('3b DTC_SC'!AM41="","-",'3b DTC_SC'!AM41)</f>
        <v>149.16</v>
      </c>
      <c r="AN41" s="141">
        <f>IF('3b DTC_SC'!AN41="","-",'3b DTC_SC'!AN41)</f>
        <v>127.64</v>
      </c>
      <c r="AO41" s="141" t="str">
        <f>IF('3b DTC_SC'!AO41="","-",'3b DTC_SC'!AO41)</f>
        <v>-</v>
      </c>
      <c r="AP41" s="141" t="str">
        <f>IF('3b DTC_SC'!AP41="","-",'3b DTC_SC'!AP41)</f>
        <v>-</v>
      </c>
      <c r="AQ41" s="141" t="str">
        <f>IF('3b DTC_SC'!AQ41="","-",'3b DTC_SC'!AQ41)</f>
        <v>-</v>
      </c>
      <c r="AR41" s="141" t="str">
        <f>IF('3b DTC_SC'!AR41="","-",'3b DTC_SC'!AR41)</f>
        <v>-</v>
      </c>
      <c r="AS41" s="141" t="str">
        <f>IF('3b DTC_SC'!AS41="","-",'3b DTC_SC'!AS41)</f>
        <v>-</v>
      </c>
      <c r="AT41" s="141" t="str">
        <f>IF('3b DTC_SC'!AT41="","-",'3b DTC_SC'!AT41)</f>
        <v>-</v>
      </c>
      <c r="AU41" s="141" t="str">
        <f>IF('3b DTC_SC'!AU41="","-",'3b DTC_SC'!AU41)</f>
        <v>-</v>
      </c>
      <c r="AV41" s="141" t="str">
        <f>IF('3b DTC_SC'!AV41="","-",'3b DTC_SC'!AV41)</f>
        <v>-</v>
      </c>
      <c r="AW41" s="141" t="str">
        <f>IF('3b DTC_SC'!AW41="","-",'3b DTC_SC'!AW41)</f>
        <v>-</v>
      </c>
      <c r="AX41" s="141" t="str">
        <f>IF('3b DTC_SC'!AX41="","-",'3b DTC_SC'!AX41)</f>
        <v>-</v>
      </c>
      <c r="AY41" s="141" t="str">
        <f>IF('3b DTC_SC'!AY41="","-",'3b DTC_SC'!AY41)</f>
        <v>-</v>
      </c>
      <c r="AZ41" s="141" t="str">
        <f>IF('3b DTC_SC'!AZ41="","-",'3b DTC_SC'!AZ41)</f>
        <v>-</v>
      </c>
      <c r="BA41" s="141" t="str">
        <f>IF('3b DTC_SC'!BA41="","-",'3b DTC_SC'!BA41)</f>
        <v>-</v>
      </c>
      <c r="BB41" s="141" t="str">
        <f>IF('3b DTC_SC'!BB41="","-",'3b DTC_SC'!BB41)</f>
        <v>-</v>
      </c>
      <c r="BC41" s="141" t="str">
        <f>IF('3b DTC_SC'!BC41="","-",'3b DTC_SC'!BC41)</f>
        <v>-</v>
      </c>
      <c r="BD41" s="141" t="str">
        <f>IF('3b DTC_SC'!BD41="","-",'3b DTC_SC'!BD41)</f>
        <v>-</v>
      </c>
      <c r="BE41" s="141" t="str">
        <f>IF('3b DTC_SC'!BE41="","-",'3b DTC_SC'!BE41)</f>
        <v>-</v>
      </c>
      <c r="BF41" s="141" t="str">
        <f>IF('3b DTC_SC'!BF41="","-",'3b DTC_SC'!BF41)</f>
        <v>-</v>
      </c>
    </row>
    <row r="42" spans="1:58">
      <c r="A42" s="227" t="s">
        <v>423</v>
      </c>
      <c r="B42" s="283"/>
      <c r="C42" s="285"/>
      <c r="D42" s="285"/>
      <c r="E42" s="285"/>
      <c r="F42" s="64" t="s">
        <v>100</v>
      </c>
      <c r="G42" s="65"/>
      <c r="H42" s="38"/>
      <c r="I42" s="136"/>
      <c r="J42" s="136"/>
      <c r="K42" s="136"/>
      <c r="L42" s="136"/>
      <c r="M42" s="136"/>
      <c r="N42" s="136"/>
      <c r="O42" s="136"/>
      <c r="P42" s="136"/>
      <c r="Q42" s="38"/>
      <c r="R42" s="141">
        <v>105.35</v>
      </c>
      <c r="S42" s="141">
        <v>108.02</v>
      </c>
      <c r="T42" s="141">
        <v>108.81</v>
      </c>
      <c r="U42" s="141">
        <v>111.18</v>
      </c>
      <c r="V42" s="141">
        <v>106.56</v>
      </c>
      <c r="W42" s="141">
        <v>108.55</v>
      </c>
      <c r="X42" s="141">
        <v>107.01</v>
      </c>
      <c r="Y42" s="141">
        <v>111.35</v>
      </c>
      <c r="Z42" s="141">
        <v>116.58</v>
      </c>
      <c r="AA42" s="141">
        <v>116.58</v>
      </c>
      <c r="AB42" s="141">
        <v>119.37</v>
      </c>
      <c r="AC42" s="141">
        <v>119.37</v>
      </c>
      <c r="AD42" s="141">
        <v>121.65</v>
      </c>
      <c r="AE42" s="141">
        <v>121.57</v>
      </c>
      <c r="AF42" s="141">
        <f>IF('3b DTC_SC'!AF42="","-",'3b DTC_SC'!AF42)</f>
        <v>122.38</v>
      </c>
      <c r="AG42" s="141">
        <f>IF('3b DTC_SC'!AG42="","-",'3b DTC_SC'!AG42)</f>
        <v>122.51</v>
      </c>
      <c r="AH42" s="141">
        <f>IF('3b DTC_SC'!AH42="","-",'3b DTC_SC'!AH42)</f>
        <v>126.24</v>
      </c>
      <c r="AI42" s="141">
        <f>IF('3b DTC_SC'!AI42="","-",'3b DTC_SC'!AI42)</f>
        <v>126.22</v>
      </c>
      <c r="AJ42" s="141">
        <f>IF('3b DTC_SC'!AJ42="","-",'3b DTC_SC'!AJ42)</f>
        <v>130.61000000000001</v>
      </c>
      <c r="AK42" s="141">
        <f>IF('3b DTC_SC'!AK42="","-",'3b DTC_SC'!AK42)</f>
        <v>131.06</v>
      </c>
      <c r="AL42" s="141">
        <f>IF('3b DTC_SC'!AL42="","-",'3b DTC_SC'!AL42)</f>
        <v>145.16</v>
      </c>
      <c r="AM42" s="141">
        <f>IF('3b DTC_SC'!AM42="","-",'3b DTC_SC'!AM42)</f>
        <v>149.16999999999999</v>
      </c>
      <c r="AN42" s="141">
        <f>IF('3b DTC_SC'!AN42="","-",'3b DTC_SC'!AN42)</f>
        <v>127.64</v>
      </c>
      <c r="AO42" s="141" t="str">
        <f>IF('3b DTC_SC'!AO42="","-",'3b DTC_SC'!AO42)</f>
        <v>-</v>
      </c>
      <c r="AP42" s="141" t="str">
        <f>IF('3b DTC_SC'!AP42="","-",'3b DTC_SC'!AP42)</f>
        <v>-</v>
      </c>
      <c r="AQ42" s="141" t="str">
        <f>IF('3b DTC_SC'!AQ42="","-",'3b DTC_SC'!AQ42)</f>
        <v>-</v>
      </c>
      <c r="AR42" s="141" t="str">
        <f>IF('3b DTC_SC'!AR42="","-",'3b DTC_SC'!AR42)</f>
        <v>-</v>
      </c>
      <c r="AS42" s="141" t="str">
        <f>IF('3b DTC_SC'!AS42="","-",'3b DTC_SC'!AS42)</f>
        <v>-</v>
      </c>
      <c r="AT42" s="141" t="str">
        <f>IF('3b DTC_SC'!AT42="","-",'3b DTC_SC'!AT42)</f>
        <v>-</v>
      </c>
      <c r="AU42" s="141" t="str">
        <f>IF('3b DTC_SC'!AU42="","-",'3b DTC_SC'!AU42)</f>
        <v>-</v>
      </c>
      <c r="AV42" s="141" t="str">
        <f>IF('3b DTC_SC'!AV42="","-",'3b DTC_SC'!AV42)</f>
        <v>-</v>
      </c>
      <c r="AW42" s="141" t="str">
        <f>IF('3b DTC_SC'!AW42="","-",'3b DTC_SC'!AW42)</f>
        <v>-</v>
      </c>
      <c r="AX42" s="141" t="str">
        <f>IF('3b DTC_SC'!AX42="","-",'3b DTC_SC'!AX42)</f>
        <v>-</v>
      </c>
      <c r="AY42" s="141" t="str">
        <f>IF('3b DTC_SC'!AY42="","-",'3b DTC_SC'!AY42)</f>
        <v>-</v>
      </c>
      <c r="AZ42" s="141" t="str">
        <f>IF('3b DTC_SC'!AZ42="","-",'3b DTC_SC'!AZ42)</f>
        <v>-</v>
      </c>
      <c r="BA42" s="141" t="str">
        <f>IF('3b DTC_SC'!BA42="","-",'3b DTC_SC'!BA42)</f>
        <v>-</v>
      </c>
      <c r="BB42" s="141" t="str">
        <f>IF('3b DTC_SC'!BB42="","-",'3b DTC_SC'!BB42)</f>
        <v>-</v>
      </c>
      <c r="BC42" s="141" t="str">
        <f>IF('3b DTC_SC'!BC42="","-",'3b DTC_SC'!BC42)</f>
        <v>-</v>
      </c>
      <c r="BD42" s="141" t="str">
        <f>IF('3b DTC_SC'!BD42="","-",'3b DTC_SC'!BD42)</f>
        <v>-</v>
      </c>
      <c r="BE42" s="141" t="str">
        <f>IF('3b DTC_SC'!BE42="","-",'3b DTC_SC'!BE42)</f>
        <v>-</v>
      </c>
      <c r="BF42" s="141" t="str">
        <f>IF('3b DTC_SC'!BF42="","-",'3b DTC_SC'!BF42)</f>
        <v>-</v>
      </c>
    </row>
    <row r="43" spans="1:58">
      <c r="A43" s="227" t="s">
        <v>424</v>
      </c>
      <c r="B43" s="283"/>
      <c r="C43" s="285"/>
      <c r="D43" s="285"/>
      <c r="E43" s="285"/>
      <c r="F43" s="64" t="s">
        <v>101</v>
      </c>
      <c r="G43" s="65"/>
      <c r="H43" s="38"/>
      <c r="I43" s="136"/>
      <c r="J43" s="136"/>
      <c r="K43" s="136"/>
      <c r="L43" s="136"/>
      <c r="M43" s="136"/>
      <c r="N43" s="136"/>
      <c r="O43" s="136"/>
      <c r="P43" s="136"/>
      <c r="Q43" s="38"/>
      <c r="R43" s="141">
        <v>105.35</v>
      </c>
      <c r="S43" s="141">
        <v>108.02</v>
      </c>
      <c r="T43" s="141">
        <v>108.81</v>
      </c>
      <c r="U43" s="141">
        <v>111.18</v>
      </c>
      <c r="V43" s="141">
        <v>106.56</v>
      </c>
      <c r="W43" s="141">
        <v>108.55</v>
      </c>
      <c r="X43" s="141">
        <v>107.01</v>
      </c>
      <c r="Y43" s="141">
        <v>111.35</v>
      </c>
      <c r="Z43" s="141">
        <v>116.58</v>
      </c>
      <c r="AA43" s="141">
        <v>116.58</v>
      </c>
      <c r="AB43" s="141">
        <v>119.37</v>
      </c>
      <c r="AC43" s="141">
        <v>119.37</v>
      </c>
      <c r="AD43" s="141">
        <v>121.64</v>
      </c>
      <c r="AE43" s="141">
        <v>121.56</v>
      </c>
      <c r="AF43" s="141">
        <f>IF('3b DTC_SC'!AF43="","-",'3b DTC_SC'!AF43)</f>
        <v>122.4</v>
      </c>
      <c r="AG43" s="141">
        <f>IF('3b DTC_SC'!AG43="","-",'3b DTC_SC'!AG43)</f>
        <v>122.53</v>
      </c>
      <c r="AH43" s="141">
        <f>IF('3b DTC_SC'!AH43="","-",'3b DTC_SC'!AH43)</f>
        <v>126.25</v>
      </c>
      <c r="AI43" s="141">
        <f>IF('3b DTC_SC'!AI43="","-",'3b DTC_SC'!AI43)</f>
        <v>126.23</v>
      </c>
      <c r="AJ43" s="141">
        <f>IF('3b DTC_SC'!AJ43="","-",'3b DTC_SC'!AJ43)</f>
        <v>130.62</v>
      </c>
      <c r="AK43" s="141">
        <f>IF('3b DTC_SC'!AK43="","-",'3b DTC_SC'!AK43)</f>
        <v>131.06</v>
      </c>
      <c r="AL43" s="141">
        <f>IF('3b DTC_SC'!AL43="","-",'3b DTC_SC'!AL43)</f>
        <v>145.16999999999999</v>
      </c>
      <c r="AM43" s="141">
        <f>IF('3b DTC_SC'!AM43="","-",'3b DTC_SC'!AM43)</f>
        <v>149.16999999999999</v>
      </c>
      <c r="AN43" s="141">
        <f>IF('3b DTC_SC'!AN43="","-",'3b DTC_SC'!AN43)</f>
        <v>127.65</v>
      </c>
      <c r="AO43" s="141" t="str">
        <f>IF('3b DTC_SC'!AO43="","-",'3b DTC_SC'!AO43)</f>
        <v>-</v>
      </c>
      <c r="AP43" s="141" t="str">
        <f>IF('3b DTC_SC'!AP43="","-",'3b DTC_SC'!AP43)</f>
        <v>-</v>
      </c>
      <c r="AQ43" s="141" t="str">
        <f>IF('3b DTC_SC'!AQ43="","-",'3b DTC_SC'!AQ43)</f>
        <v>-</v>
      </c>
      <c r="AR43" s="141" t="str">
        <f>IF('3b DTC_SC'!AR43="","-",'3b DTC_SC'!AR43)</f>
        <v>-</v>
      </c>
      <c r="AS43" s="141" t="str">
        <f>IF('3b DTC_SC'!AS43="","-",'3b DTC_SC'!AS43)</f>
        <v>-</v>
      </c>
      <c r="AT43" s="141" t="str">
        <f>IF('3b DTC_SC'!AT43="","-",'3b DTC_SC'!AT43)</f>
        <v>-</v>
      </c>
      <c r="AU43" s="141" t="str">
        <f>IF('3b DTC_SC'!AU43="","-",'3b DTC_SC'!AU43)</f>
        <v>-</v>
      </c>
      <c r="AV43" s="141" t="str">
        <f>IF('3b DTC_SC'!AV43="","-",'3b DTC_SC'!AV43)</f>
        <v>-</v>
      </c>
      <c r="AW43" s="141" t="str">
        <f>IF('3b DTC_SC'!AW43="","-",'3b DTC_SC'!AW43)</f>
        <v>-</v>
      </c>
      <c r="AX43" s="141" t="str">
        <f>IF('3b DTC_SC'!AX43="","-",'3b DTC_SC'!AX43)</f>
        <v>-</v>
      </c>
      <c r="AY43" s="141" t="str">
        <f>IF('3b DTC_SC'!AY43="","-",'3b DTC_SC'!AY43)</f>
        <v>-</v>
      </c>
      <c r="AZ43" s="141" t="str">
        <f>IF('3b DTC_SC'!AZ43="","-",'3b DTC_SC'!AZ43)</f>
        <v>-</v>
      </c>
      <c r="BA43" s="141" t="str">
        <f>IF('3b DTC_SC'!BA43="","-",'3b DTC_SC'!BA43)</f>
        <v>-</v>
      </c>
      <c r="BB43" s="141" t="str">
        <f>IF('3b DTC_SC'!BB43="","-",'3b DTC_SC'!BB43)</f>
        <v>-</v>
      </c>
      <c r="BC43" s="141" t="str">
        <f>IF('3b DTC_SC'!BC43="","-",'3b DTC_SC'!BC43)</f>
        <v>-</v>
      </c>
      <c r="BD43" s="141" t="str">
        <f>IF('3b DTC_SC'!BD43="","-",'3b DTC_SC'!BD43)</f>
        <v>-</v>
      </c>
      <c r="BE43" s="141" t="str">
        <f>IF('3b DTC_SC'!BE43="","-",'3b DTC_SC'!BE43)</f>
        <v>-</v>
      </c>
      <c r="BF43" s="141" t="str">
        <f>IF('3b DTC_SC'!BF43="","-",'3b DTC_SC'!BF43)</f>
        <v>-</v>
      </c>
    </row>
    <row r="44" spans="1:58">
      <c r="A44" s="227" t="s">
        <v>425</v>
      </c>
      <c r="B44" s="283"/>
      <c r="C44" s="285"/>
      <c r="D44" s="285"/>
      <c r="E44" s="285"/>
      <c r="F44" s="64" t="s">
        <v>102</v>
      </c>
      <c r="G44" s="65"/>
      <c r="H44" s="38"/>
      <c r="I44" s="136"/>
      <c r="J44" s="136"/>
      <c r="K44" s="136"/>
      <c r="L44" s="136"/>
      <c r="M44" s="136"/>
      <c r="N44" s="136"/>
      <c r="O44" s="136"/>
      <c r="P44" s="136"/>
      <c r="Q44" s="38"/>
      <c r="R44" s="141">
        <v>105.35</v>
      </c>
      <c r="S44" s="141">
        <v>108.02</v>
      </c>
      <c r="T44" s="141">
        <v>108.81</v>
      </c>
      <c r="U44" s="141">
        <v>111.18</v>
      </c>
      <c r="V44" s="141">
        <v>106.56</v>
      </c>
      <c r="W44" s="141">
        <v>108.55</v>
      </c>
      <c r="X44" s="141">
        <v>107.01</v>
      </c>
      <c r="Y44" s="141">
        <v>111.35</v>
      </c>
      <c r="Z44" s="141">
        <v>116.58</v>
      </c>
      <c r="AA44" s="141">
        <v>116.58</v>
      </c>
      <c r="AB44" s="141">
        <v>119.37</v>
      </c>
      <c r="AC44" s="141">
        <v>119.37</v>
      </c>
      <c r="AD44" s="141">
        <v>121.62</v>
      </c>
      <c r="AE44" s="141">
        <v>121.54</v>
      </c>
      <c r="AF44" s="141">
        <f>IF('3b DTC_SC'!AF44="","-",'3b DTC_SC'!AF44)</f>
        <v>122.36</v>
      </c>
      <c r="AG44" s="141">
        <f>IF('3b DTC_SC'!AG44="","-",'3b DTC_SC'!AG44)</f>
        <v>122.49</v>
      </c>
      <c r="AH44" s="141">
        <f>IF('3b DTC_SC'!AH44="","-",'3b DTC_SC'!AH44)</f>
        <v>126.21</v>
      </c>
      <c r="AI44" s="141">
        <f>IF('3b DTC_SC'!AI44="","-",'3b DTC_SC'!AI44)</f>
        <v>126.19</v>
      </c>
      <c r="AJ44" s="141">
        <f>IF('3b DTC_SC'!AJ44="","-",'3b DTC_SC'!AJ44)</f>
        <v>130.59</v>
      </c>
      <c r="AK44" s="141">
        <f>IF('3b DTC_SC'!AK44="","-",'3b DTC_SC'!AK44)</f>
        <v>131.03</v>
      </c>
      <c r="AL44" s="141">
        <f>IF('3b DTC_SC'!AL44="","-",'3b DTC_SC'!AL44)</f>
        <v>145.13999999999999</v>
      </c>
      <c r="AM44" s="141">
        <f>IF('3b DTC_SC'!AM44="","-",'3b DTC_SC'!AM44)</f>
        <v>149.13999999999999</v>
      </c>
      <c r="AN44" s="141">
        <f>IF('3b DTC_SC'!AN44="","-",'3b DTC_SC'!AN44)</f>
        <v>127.58</v>
      </c>
      <c r="AO44" s="141" t="str">
        <f>IF('3b DTC_SC'!AO44="","-",'3b DTC_SC'!AO44)</f>
        <v>-</v>
      </c>
      <c r="AP44" s="141" t="str">
        <f>IF('3b DTC_SC'!AP44="","-",'3b DTC_SC'!AP44)</f>
        <v>-</v>
      </c>
      <c r="AQ44" s="141" t="str">
        <f>IF('3b DTC_SC'!AQ44="","-",'3b DTC_SC'!AQ44)</f>
        <v>-</v>
      </c>
      <c r="AR44" s="141" t="str">
        <f>IF('3b DTC_SC'!AR44="","-",'3b DTC_SC'!AR44)</f>
        <v>-</v>
      </c>
      <c r="AS44" s="141" t="str">
        <f>IF('3b DTC_SC'!AS44="","-",'3b DTC_SC'!AS44)</f>
        <v>-</v>
      </c>
      <c r="AT44" s="141" t="str">
        <f>IF('3b DTC_SC'!AT44="","-",'3b DTC_SC'!AT44)</f>
        <v>-</v>
      </c>
      <c r="AU44" s="141" t="str">
        <f>IF('3b DTC_SC'!AU44="","-",'3b DTC_SC'!AU44)</f>
        <v>-</v>
      </c>
      <c r="AV44" s="141" t="str">
        <f>IF('3b DTC_SC'!AV44="","-",'3b DTC_SC'!AV44)</f>
        <v>-</v>
      </c>
      <c r="AW44" s="141" t="str">
        <f>IF('3b DTC_SC'!AW44="","-",'3b DTC_SC'!AW44)</f>
        <v>-</v>
      </c>
      <c r="AX44" s="141" t="str">
        <f>IF('3b DTC_SC'!AX44="","-",'3b DTC_SC'!AX44)</f>
        <v>-</v>
      </c>
      <c r="AY44" s="141" t="str">
        <f>IF('3b DTC_SC'!AY44="","-",'3b DTC_SC'!AY44)</f>
        <v>-</v>
      </c>
      <c r="AZ44" s="141" t="str">
        <f>IF('3b DTC_SC'!AZ44="","-",'3b DTC_SC'!AZ44)</f>
        <v>-</v>
      </c>
      <c r="BA44" s="141" t="str">
        <f>IF('3b DTC_SC'!BA44="","-",'3b DTC_SC'!BA44)</f>
        <v>-</v>
      </c>
      <c r="BB44" s="141" t="str">
        <f>IF('3b DTC_SC'!BB44="","-",'3b DTC_SC'!BB44)</f>
        <v>-</v>
      </c>
      <c r="BC44" s="141" t="str">
        <f>IF('3b DTC_SC'!BC44="","-",'3b DTC_SC'!BC44)</f>
        <v>-</v>
      </c>
      <c r="BD44" s="141" t="str">
        <f>IF('3b DTC_SC'!BD44="","-",'3b DTC_SC'!BD44)</f>
        <v>-</v>
      </c>
      <c r="BE44" s="141" t="str">
        <f>IF('3b DTC_SC'!BE44="","-",'3b DTC_SC'!BE44)</f>
        <v>-</v>
      </c>
      <c r="BF44" s="141" t="str">
        <f>IF('3b DTC_SC'!BF44="","-",'3b DTC_SC'!BF44)</f>
        <v>-</v>
      </c>
    </row>
    <row r="45" spans="1:58">
      <c r="A45" s="227" t="s">
        <v>426</v>
      </c>
      <c r="B45" s="283"/>
      <c r="C45" s="285"/>
      <c r="D45" s="285"/>
      <c r="E45" s="285"/>
      <c r="F45" s="64" t="s">
        <v>103</v>
      </c>
      <c r="G45" s="65"/>
      <c r="H45" s="38"/>
      <c r="I45" s="136"/>
      <c r="J45" s="136"/>
      <c r="K45" s="136"/>
      <c r="L45" s="136"/>
      <c r="M45" s="136"/>
      <c r="N45" s="136"/>
      <c r="O45" s="136"/>
      <c r="P45" s="136"/>
      <c r="Q45" s="38"/>
      <c r="R45" s="141">
        <v>105.35</v>
      </c>
      <c r="S45" s="141">
        <v>108.02</v>
      </c>
      <c r="T45" s="141">
        <v>108.81</v>
      </c>
      <c r="U45" s="141">
        <v>111.18</v>
      </c>
      <c r="V45" s="141">
        <v>106.56</v>
      </c>
      <c r="W45" s="141">
        <v>108.55</v>
      </c>
      <c r="X45" s="141">
        <v>107.01</v>
      </c>
      <c r="Y45" s="141">
        <v>111.35</v>
      </c>
      <c r="Z45" s="141">
        <v>116.58</v>
      </c>
      <c r="AA45" s="141">
        <v>116.58</v>
      </c>
      <c r="AB45" s="141">
        <v>119.37</v>
      </c>
      <c r="AC45" s="141">
        <v>119.37</v>
      </c>
      <c r="AD45" s="141">
        <v>121.64</v>
      </c>
      <c r="AE45" s="141">
        <v>121.56</v>
      </c>
      <c r="AF45" s="141">
        <f>IF('3b DTC_SC'!AF45="","-",'3b DTC_SC'!AF45)</f>
        <v>122.4</v>
      </c>
      <c r="AG45" s="141">
        <f>IF('3b DTC_SC'!AG45="","-",'3b DTC_SC'!AG45)</f>
        <v>122.53</v>
      </c>
      <c r="AH45" s="141">
        <f>IF('3b DTC_SC'!AH45="","-",'3b DTC_SC'!AH45)</f>
        <v>126.25</v>
      </c>
      <c r="AI45" s="141">
        <f>IF('3b DTC_SC'!AI45="","-",'3b DTC_SC'!AI45)</f>
        <v>126.23</v>
      </c>
      <c r="AJ45" s="141">
        <f>IF('3b DTC_SC'!AJ45="","-",'3b DTC_SC'!AJ45)</f>
        <v>130.62</v>
      </c>
      <c r="AK45" s="141">
        <f>IF('3b DTC_SC'!AK45="","-",'3b DTC_SC'!AK45)</f>
        <v>131.06</v>
      </c>
      <c r="AL45" s="141">
        <f>IF('3b DTC_SC'!AL45="","-",'3b DTC_SC'!AL45)</f>
        <v>145.16999999999999</v>
      </c>
      <c r="AM45" s="141">
        <f>IF('3b DTC_SC'!AM45="","-",'3b DTC_SC'!AM45)</f>
        <v>149.16999999999999</v>
      </c>
      <c r="AN45" s="141">
        <f>IF('3b DTC_SC'!AN45="","-",'3b DTC_SC'!AN45)</f>
        <v>127.65</v>
      </c>
      <c r="AO45" s="141" t="str">
        <f>IF('3b DTC_SC'!AO45="","-",'3b DTC_SC'!AO45)</f>
        <v>-</v>
      </c>
      <c r="AP45" s="141" t="str">
        <f>IF('3b DTC_SC'!AP45="","-",'3b DTC_SC'!AP45)</f>
        <v>-</v>
      </c>
      <c r="AQ45" s="141" t="str">
        <f>IF('3b DTC_SC'!AQ45="","-",'3b DTC_SC'!AQ45)</f>
        <v>-</v>
      </c>
      <c r="AR45" s="141" t="str">
        <f>IF('3b DTC_SC'!AR45="","-",'3b DTC_SC'!AR45)</f>
        <v>-</v>
      </c>
      <c r="AS45" s="141" t="str">
        <f>IF('3b DTC_SC'!AS45="","-",'3b DTC_SC'!AS45)</f>
        <v>-</v>
      </c>
      <c r="AT45" s="141" t="str">
        <f>IF('3b DTC_SC'!AT45="","-",'3b DTC_SC'!AT45)</f>
        <v>-</v>
      </c>
      <c r="AU45" s="141" t="str">
        <f>IF('3b DTC_SC'!AU45="","-",'3b DTC_SC'!AU45)</f>
        <v>-</v>
      </c>
      <c r="AV45" s="141" t="str">
        <f>IF('3b DTC_SC'!AV45="","-",'3b DTC_SC'!AV45)</f>
        <v>-</v>
      </c>
      <c r="AW45" s="141" t="str">
        <f>IF('3b DTC_SC'!AW45="","-",'3b DTC_SC'!AW45)</f>
        <v>-</v>
      </c>
      <c r="AX45" s="141" t="str">
        <f>IF('3b DTC_SC'!AX45="","-",'3b DTC_SC'!AX45)</f>
        <v>-</v>
      </c>
      <c r="AY45" s="141" t="str">
        <f>IF('3b DTC_SC'!AY45="","-",'3b DTC_SC'!AY45)</f>
        <v>-</v>
      </c>
      <c r="AZ45" s="141" t="str">
        <f>IF('3b DTC_SC'!AZ45="","-",'3b DTC_SC'!AZ45)</f>
        <v>-</v>
      </c>
      <c r="BA45" s="141" t="str">
        <f>IF('3b DTC_SC'!BA45="","-",'3b DTC_SC'!BA45)</f>
        <v>-</v>
      </c>
      <c r="BB45" s="141" t="str">
        <f>IF('3b DTC_SC'!BB45="","-",'3b DTC_SC'!BB45)</f>
        <v>-</v>
      </c>
      <c r="BC45" s="141" t="str">
        <f>IF('3b DTC_SC'!BC45="","-",'3b DTC_SC'!BC45)</f>
        <v>-</v>
      </c>
      <c r="BD45" s="141" t="str">
        <f>IF('3b DTC_SC'!BD45="","-",'3b DTC_SC'!BD45)</f>
        <v>-</v>
      </c>
      <c r="BE45" s="141" t="str">
        <f>IF('3b DTC_SC'!BE45="","-",'3b DTC_SC'!BE45)</f>
        <v>-</v>
      </c>
      <c r="BF45" s="141" t="str">
        <f>IF('3b DTC_SC'!BF45="","-",'3b DTC_SC'!BF45)</f>
        <v>-</v>
      </c>
    </row>
    <row r="46" spans="1:58">
      <c r="A46" s="227" t="s">
        <v>427</v>
      </c>
      <c r="B46" s="283"/>
      <c r="C46" s="285"/>
      <c r="D46" s="285"/>
      <c r="E46" s="285"/>
      <c r="F46" s="64" t="s">
        <v>104</v>
      </c>
      <c r="G46" s="65"/>
      <c r="H46" s="38"/>
      <c r="I46" s="136"/>
      <c r="J46" s="136"/>
      <c r="K46" s="136"/>
      <c r="L46" s="136"/>
      <c r="M46" s="136"/>
      <c r="N46" s="136"/>
      <c r="O46" s="136"/>
      <c r="P46" s="136"/>
      <c r="Q46" s="38"/>
      <c r="R46" s="141">
        <v>105.35</v>
      </c>
      <c r="S46" s="141">
        <v>108.02</v>
      </c>
      <c r="T46" s="141">
        <v>108.81</v>
      </c>
      <c r="U46" s="141">
        <v>111.18</v>
      </c>
      <c r="V46" s="141">
        <v>106.56</v>
      </c>
      <c r="W46" s="141">
        <v>108.55</v>
      </c>
      <c r="X46" s="141">
        <v>107.01</v>
      </c>
      <c r="Y46" s="141">
        <v>111.35</v>
      </c>
      <c r="Z46" s="141">
        <v>116.58</v>
      </c>
      <c r="AA46" s="141">
        <v>116.58</v>
      </c>
      <c r="AB46" s="141">
        <v>119.37</v>
      </c>
      <c r="AC46" s="141">
        <v>119.37</v>
      </c>
      <c r="AD46" s="141">
        <v>121.63</v>
      </c>
      <c r="AE46" s="141">
        <v>121.55</v>
      </c>
      <c r="AF46" s="141">
        <f>IF('3b DTC_SC'!AF46="","-",'3b DTC_SC'!AF46)</f>
        <v>122.38</v>
      </c>
      <c r="AG46" s="141">
        <f>IF('3b DTC_SC'!AG46="","-",'3b DTC_SC'!AG46)</f>
        <v>122.51</v>
      </c>
      <c r="AH46" s="141">
        <f>IF('3b DTC_SC'!AH46="","-",'3b DTC_SC'!AH46)</f>
        <v>126.24</v>
      </c>
      <c r="AI46" s="141">
        <f>IF('3b DTC_SC'!AI46="","-",'3b DTC_SC'!AI46)</f>
        <v>126.22</v>
      </c>
      <c r="AJ46" s="141">
        <f>IF('3b DTC_SC'!AJ46="","-",'3b DTC_SC'!AJ46)</f>
        <v>130.61000000000001</v>
      </c>
      <c r="AK46" s="141">
        <f>IF('3b DTC_SC'!AK46="","-",'3b DTC_SC'!AK46)</f>
        <v>131.05000000000001</v>
      </c>
      <c r="AL46" s="141">
        <f>IF('3b DTC_SC'!AL46="","-",'3b DTC_SC'!AL46)</f>
        <v>145.15</v>
      </c>
      <c r="AM46" s="141">
        <f>IF('3b DTC_SC'!AM46="","-",'3b DTC_SC'!AM46)</f>
        <v>149.16</v>
      </c>
      <c r="AN46" s="141">
        <f>IF('3b DTC_SC'!AN46="","-",'3b DTC_SC'!AN46)</f>
        <v>127.64</v>
      </c>
      <c r="AO46" s="141" t="str">
        <f>IF('3b DTC_SC'!AO46="","-",'3b DTC_SC'!AO46)</f>
        <v>-</v>
      </c>
      <c r="AP46" s="141" t="str">
        <f>IF('3b DTC_SC'!AP46="","-",'3b DTC_SC'!AP46)</f>
        <v>-</v>
      </c>
      <c r="AQ46" s="141" t="str">
        <f>IF('3b DTC_SC'!AQ46="","-",'3b DTC_SC'!AQ46)</f>
        <v>-</v>
      </c>
      <c r="AR46" s="141" t="str">
        <f>IF('3b DTC_SC'!AR46="","-",'3b DTC_SC'!AR46)</f>
        <v>-</v>
      </c>
      <c r="AS46" s="141" t="str">
        <f>IF('3b DTC_SC'!AS46="","-",'3b DTC_SC'!AS46)</f>
        <v>-</v>
      </c>
      <c r="AT46" s="141" t="str">
        <f>IF('3b DTC_SC'!AT46="","-",'3b DTC_SC'!AT46)</f>
        <v>-</v>
      </c>
      <c r="AU46" s="141" t="str">
        <f>IF('3b DTC_SC'!AU46="","-",'3b DTC_SC'!AU46)</f>
        <v>-</v>
      </c>
      <c r="AV46" s="141" t="str">
        <f>IF('3b DTC_SC'!AV46="","-",'3b DTC_SC'!AV46)</f>
        <v>-</v>
      </c>
      <c r="AW46" s="141" t="str">
        <f>IF('3b DTC_SC'!AW46="","-",'3b DTC_SC'!AW46)</f>
        <v>-</v>
      </c>
      <c r="AX46" s="141" t="str">
        <f>IF('3b DTC_SC'!AX46="","-",'3b DTC_SC'!AX46)</f>
        <v>-</v>
      </c>
      <c r="AY46" s="141" t="str">
        <f>IF('3b DTC_SC'!AY46="","-",'3b DTC_SC'!AY46)</f>
        <v>-</v>
      </c>
      <c r="AZ46" s="141" t="str">
        <f>IF('3b DTC_SC'!AZ46="","-",'3b DTC_SC'!AZ46)</f>
        <v>-</v>
      </c>
      <c r="BA46" s="141" t="str">
        <f>IF('3b DTC_SC'!BA46="","-",'3b DTC_SC'!BA46)</f>
        <v>-</v>
      </c>
      <c r="BB46" s="141" t="str">
        <f>IF('3b DTC_SC'!BB46="","-",'3b DTC_SC'!BB46)</f>
        <v>-</v>
      </c>
      <c r="BC46" s="141" t="str">
        <f>IF('3b DTC_SC'!BC46="","-",'3b DTC_SC'!BC46)</f>
        <v>-</v>
      </c>
      <c r="BD46" s="141" t="str">
        <f>IF('3b DTC_SC'!BD46="","-",'3b DTC_SC'!BD46)</f>
        <v>-</v>
      </c>
      <c r="BE46" s="141" t="str">
        <f>IF('3b DTC_SC'!BE46="","-",'3b DTC_SC'!BE46)</f>
        <v>-</v>
      </c>
      <c r="BF46" s="141" t="str">
        <f>IF('3b DTC_SC'!BF46="","-",'3b DTC_SC'!BF46)</f>
        <v>-</v>
      </c>
    </row>
    <row r="47" spans="1:58">
      <c r="A47" s="227" t="s">
        <v>428</v>
      </c>
      <c r="B47" s="283"/>
      <c r="C47" s="285"/>
      <c r="D47" s="285"/>
      <c r="E47" s="285"/>
      <c r="F47" s="64" t="s">
        <v>105</v>
      </c>
      <c r="G47" s="65"/>
      <c r="H47" s="38"/>
      <c r="I47" s="136"/>
      <c r="J47" s="136"/>
      <c r="K47" s="136"/>
      <c r="L47" s="136"/>
      <c r="M47" s="136"/>
      <c r="N47" s="136"/>
      <c r="O47" s="136"/>
      <c r="P47" s="136"/>
      <c r="Q47" s="38"/>
      <c r="R47" s="141">
        <v>105.35</v>
      </c>
      <c r="S47" s="141">
        <v>108.02</v>
      </c>
      <c r="T47" s="141">
        <v>108.81</v>
      </c>
      <c r="U47" s="141">
        <v>111.18</v>
      </c>
      <c r="V47" s="141">
        <v>106.56</v>
      </c>
      <c r="W47" s="141">
        <v>108.55</v>
      </c>
      <c r="X47" s="141">
        <v>107.01</v>
      </c>
      <c r="Y47" s="141">
        <v>111.35</v>
      </c>
      <c r="Z47" s="141">
        <v>116.58</v>
      </c>
      <c r="AA47" s="141">
        <v>116.58</v>
      </c>
      <c r="AB47" s="141">
        <v>119.37</v>
      </c>
      <c r="AC47" s="141">
        <v>119.37</v>
      </c>
      <c r="AD47" s="141">
        <v>121.64</v>
      </c>
      <c r="AE47" s="141">
        <v>121.56</v>
      </c>
      <c r="AF47" s="141">
        <f>IF('3b DTC_SC'!AF47="","-",'3b DTC_SC'!AF47)</f>
        <v>122.36</v>
      </c>
      <c r="AG47" s="141">
        <f>IF('3b DTC_SC'!AG47="","-",'3b DTC_SC'!AG47)</f>
        <v>122.49</v>
      </c>
      <c r="AH47" s="141">
        <f>IF('3b DTC_SC'!AH47="","-",'3b DTC_SC'!AH47)</f>
        <v>126.22</v>
      </c>
      <c r="AI47" s="141">
        <f>IF('3b DTC_SC'!AI47="","-",'3b DTC_SC'!AI47)</f>
        <v>126.2</v>
      </c>
      <c r="AJ47" s="141">
        <f>IF('3b DTC_SC'!AJ47="","-",'3b DTC_SC'!AJ47)</f>
        <v>130.59</v>
      </c>
      <c r="AK47" s="141">
        <f>IF('3b DTC_SC'!AK47="","-",'3b DTC_SC'!AK47)</f>
        <v>131.03</v>
      </c>
      <c r="AL47" s="141">
        <f>IF('3b DTC_SC'!AL47="","-",'3b DTC_SC'!AL47)</f>
        <v>145.13</v>
      </c>
      <c r="AM47" s="141">
        <f>IF('3b DTC_SC'!AM47="","-",'3b DTC_SC'!AM47)</f>
        <v>149.13999999999999</v>
      </c>
      <c r="AN47" s="141">
        <f>IF('3b DTC_SC'!AN47="","-",'3b DTC_SC'!AN47)</f>
        <v>127.58</v>
      </c>
      <c r="AO47" s="141" t="str">
        <f>IF('3b DTC_SC'!AO47="","-",'3b DTC_SC'!AO47)</f>
        <v>-</v>
      </c>
      <c r="AP47" s="141" t="str">
        <f>IF('3b DTC_SC'!AP47="","-",'3b DTC_SC'!AP47)</f>
        <v>-</v>
      </c>
      <c r="AQ47" s="141" t="str">
        <f>IF('3b DTC_SC'!AQ47="","-",'3b DTC_SC'!AQ47)</f>
        <v>-</v>
      </c>
      <c r="AR47" s="141" t="str">
        <f>IF('3b DTC_SC'!AR47="","-",'3b DTC_SC'!AR47)</f>
        <v>-</v>
      </c>
      <c r="AS47" s="141" t="str">
        <f>IF('3b DTC_SC'!AS47="","-",'3b DTC_SC'!AS47)</f>
        <v>-</v>
      </c>
      <c r="AT47" s="141" t="str">
        <f>IF('3b DTC_SC'!AT47="","-",'3b DTC_SC'!AT47)</f>
        <v>-</v>
      </c>
      <c r="AU47" s="141" t="str">
        <f>IF('3b DTC_SC'!AU47="","-",'3b DTC_SC'!AU47)</f>
        <v>-</v>
      </c>
      <c r="AV47" s="141" t="str">
        <f>IF('3b DTC_SC'!AV47="","-",'3b DTC_SC'!AV47)</f>
        <v>-</v>
      </c>
      <c r="AW47" s="141" t="str">
        <f>IF('3b DTC_SC'!AW47="","-",'3b DTC_SC'!AW47)</f>
        <v>-</v>
      </c>
      <c r="AX47" s="141" t="str">
        <f>IF('3b DTC_SC'!AX47="","-",'3b DTC_SC'!AX47)</f>
        <v>-</v>
      </c>
      <c r="AY47" s="141" t="str">
        <f>IF('3b DTC_SC'!AY47="","-",'3b DTC_SC'!AY47)</f>
        <v>-</v>
      </c>
      <c r="AZ47" s="141" t="str">
        <f>IF('3b DTC_SC'!AZ47="","-",'3b DTC_SC'!AZ47)</f>
        <v>-</v>
      </c>
      <c r="BA47" s="141" t="str">
        <f>IF('3b DTC_SC'!BA47="","-",'3b DTC_SC'!BA47)</f>
        <v>-</v>
      </c>
      <c r="BB47" s="141" t="str">
        <f>IF('3b DTC_SC'!BB47="","-",'3b DTC_SC'!BB47)</f>
        <v>-</v>
      </c>
      <c r="BC47" s="141" t="str">
        <f>IF('3b DTC_SC'!BC47="","-",'3b DTC_SC'!BC47)</f>
        <v>-</v>
      </c>
      <c r="BD47" s="141" t="str">
        <f>IF('3b DTC_SC'!BD47="","-",'3b DTC_SC'!BD47)</f>
        <v>-</v>
      </c>
      <c r="BE47" s="141" t="str">
        <f>IF('3b DTC_SC'!BE47="","-",'3b DTC_SC'!BE47)</f>
        <v>-</v>
      </c>
      <c r="BF47" s="141" t="str">
        <f>IF('3b DTC_SC'!BF47="","-",'3b DTC_SC'!BF47)</f>
        <v>-</v>
      </c>
    </row>
    <row r="48" spans="1:58">
      <c r="A48" s="227" t="s">
        <v>429</v>
      </c>
      <c r="B48" s="283"/>
      <c r="C48" s="285"/>
      <c r="D48" s="285"/>
      <c r="E48" s="285"/>
      <c r="F48" s="64" t="s">
        <v>106</v>
      </c>
      <c r="G48" s="65"/>
      <c r="H48" s="38"/>
      <c r="I48" s="136"/>
      <c r="J48" s="136"/>
      <c r="K48" s="136"/>
      <c r="L48" s="136"/>
      <c r="M48" s="136"/>
      <c r="N48" s="136"/>
      <c r="O48" s="136"/>
      <c r="P48" s="136"/>
      <c r="Q48" s="38"/>
      <c r="R48" s="141">
        <v>105.35</v>
      </c>
      <c r="S48" s="141">
        <v>108.02</v>
      </c>
      <c r="T48" s="141">
        <v>108.81</v>
      </c>
      <c r="U48" s="141">
        <v>111.18</v>
      </c>
      <c r="V48" s="141">
        <v>106.56</v>
      </c>
      <c r="W48" s="141">
        <v>108.55</v>
      </c>
      <c r="X48" s="141">
        <v>107.01</v>
      </c>
      <c r="Y48" s="141">
        <v>111.35</v>
      </c>
      <c r="Z48" s="141">
        <v>116.58</v>
      </c>
      <c r="AA48" s="141">
        <v>116.58</v>
      </c>
      <c r="AB48" s="141">
        <v>119.37</v>
      </c>
      <c r="AC48" s="141">
        <v>119.37</v>
      </c>
      <c r="AD48" s="141">
        <v>121.63</v>
      </c>
      <c r="AE48" s="141">
        <v>121.55</v>
      </c>
      <c r="AF48" s="141">
        <f>IF('3b DTC_SC'!AF48="","-",'3b DTC_SC'!AF48)</f>
        <v>122.39</v>
      </c>
      <c r="AG48" s="141">
        <f>IF('3b DTC_SC'!AG48="","-",'3b DTC_SC'!AG48)</f>
        <v>122.52</v>
      </c>
      <c r="AH48" s="141">
        <f>IF('3b DTC_SC'!AH48="","-",'3b DTC_SC'!AH48)</f>
        <v>126.25</v>
      </c>
      <c r="AI48" s="141">
        <f>IF('3b DTC_SC'!AI48="","-",'3b DTC_SC'!AI48)</f>
        <v>126.23</v>
      </c>
      <c r="AJ48" s="141">
        <f>IF('3b DTC_SC'!AJ48="","-",'3b DTC_SC'!AJ48)</f>
        <v>130.62</v>
      </c>
      <c r="AK48" s="141">
        <f>IF('3b DTC_SC'!AK48="","-",'3b DTC_SC'!AK48)</f>
        <v>131.07</v>
      </c>
      <c r="AL48" s="141">
        <f>IF('3b DTC_SC'!AL48="","-",'3b DTC_SC'!AL48)</f>
        <v>145.18</v>
      </c>
      <c r="AM48" s="141">
        <f>IF('3b DTC_SC'!AM48="","-",'3b DTC_SC'!AM48)</f>
        <v>149.19</v>
      </c>
      <c r="AN48" s="141">
        <f>IF('3b DTC_SC'!AN48="","-",'3b DTC_SC'!AN48)</f>
        <v>127.61</v>
      </c>
      <c r="AO48" s="141" t="str">
        <f>IF('3b DTC_SC'!AO48="","-",'3b DTC_SC'!AO48)</f>
        <v>-</v>
      </c>
      <c r="AP48" s="141" t="str">
        <f>IF('3b DTC_SC'!AP48="","-",'3b DTC_SC'!AP48)</f>
        <v>-</v>
      </c>
      <c r="AQ48" s="141" t="str">
        <f>IF('3b DTC_SC'!AQ48="","-",'3b DTC_SC'!AQ48)</f>
        <v>-</v>
      </c>
      <c r="AR48" s="141" t="str">
        <f>IF('3b DTC_SC'!AR48="","-",'3b DTC_SC'!AR48)</f>
        <v>-</v>
      </c>
      <c r="AS48" s="141" t="str">
        <f>IF('3b DTC_SC'!AS48="","-",'3b DTC_SC'!AS48)</f>
        <v>-</v>
      </c>
      <c r="AT48" s="141" t="str">
        <f>IF('3b DTC_SC'!AT48="","-",'3b DTC_SC'!AT48)</f>
        <v>-</v>
      </c>
      <c r="AU48" s="141" t="str">
        <f>IF('3b DTC_SC'!AU48="","-",'3b DTC_SC'!AU48)</f>
        <v>-</v>
      </c>
      <c r="AV48" s="141" t="str">
        <f>IF('3b DTC_SC'!AV48="","-",'3b DTC_SC'!AV48)</f>
        <v>-</v>
      </c>
      <c r="AW48" s="141" t="str">
        <f>IF('3b DTC_SC'!AW48="","-",'3b DTC_SC'!AW48)</f>
        <v>-</v>
      </c>
      <c r="AX48" s="141" t="str">
        <f>IF('3b DTC_SC'!AX48="","-",'3b DTC_SC'!AX48)</f>
        <v>-</v>
      </c>
      <c r="AY48" s="141" t="str">
        <f>IF('3b DTC_SC'!AY48="","-",'3b DTC_SC'!AY48)</f>
        <v>-</v>
      </c>
      <c r="AZ48" s="141" t="str">
        <f>IF('3b DTC_SC'!AZ48="","-",'3b DTC_SC'!AZ48)</f>
        <v>-</v>
      </c>
      <c r="BA48" s="141" t="str">
        <f>IF('3b DTC_SC'!BA48="","-",'3b DTC_SC'!BA48)</f>
        <v>-</v>
      </c>
      <c r="BB48" s="141" t="str">
        <f>IF('3b DTC_SC'!BB48="","-",'3b DTC_SC'!BB48)</f>
        <v>-</v>
      </c>
      <c r="BC48" s="141" t="str">
        <f>IF('3b DTC_SC'!BC48="","-",'3b DTC_SC'!BC48)</f>
        <v>-</v>
      </c>
      <c r="BD48" s="141" t="str">
        <f>IF('3b DTC_SC'!BD48="","-",'3b DTC_SC'!BD48)</f>
        <v>-</v>
      </c>
      <c r="BE48" s="141" t="str">
        <f>IF('3b DTC_SC'!BE48="","-",'3b DTC_SC'!BE48)</f>
        <v>-</v>
      </c>
      <c r="BF48" s="141" t="str">
        <f>IF('3b DTC_SC'!BF48="","-",'3b DTC_SC'!BF48)</f>
        <v>-</v>
      </c>
    </row>
    <row r="49" spans="1:58">
      <c r="A49" s="227" t="s">
        <v>430</v>
      </c>
      <c r="B49" s="283"/>
      <c r="C49" s="285"/>
      <c r="D49" s="285"/>
      <c r="E49" s="285"/>
      <c r="F49" s="64" t="s">
        <v>107</v>
      </c>
      <c r="G49" s="65"/>
      <c r="H49" s="38"/>
      <c r="I49" s="136"/>
      <c r="J49" s="136"/>
      <c r="K49" s="136"/>
      <c r="L49" s="136"/>
      <c r="M49" s="136"/>
      <c r="N49" s="136"/>
      <c r="O49" s="136"/>
      <c r="P49" s="136"/>
      <c r="Q49" s="38"/>
      <c r="R49" s="141">
        <v>105.35</v>
      </c>
      <c r="S49" s="141">
        <v>108.02</v>
      </c>
      <c r="T49" s="141">
        <v>108.81</v>
      </c>
      <c r="U49" s="141">
        <v>111.18</v>
      </c>
      <c r="V49" s="141">
        <v>106.56</v>
      </c>
      <c r="W49" s="141">
        <v>108.55</v>
      </c>
      <c r="X49" s="141">
        <v>107.01</v>
      </c>
      <c r="Y49" s="141">
        <v>111.35</v>
      </c>
      <c r="Z49" s="141">
        <v>116.58</v>
      </c>
      <c r="AA49" s="141">
        <v>116.58</v>
      </c>
      <c r="AB49" s="141">
        <v>119.37</v>
      </c>
      <c r="AC49" s="141">
        <v>119.37</v>
      </c>
      <c r="AD49" s="141">
        <v>121.65</v>
      </c>
      <c r="AE49" s="141">
        <v>121.57</v>
      </c>
      <c r="AF49" s="141">
        <f>IF('3b DTC_SC'!AF49="","-",'3b DTC_SC'!AF49)</f>
        <v>122.4</v>
      </c>
      <c r="AG49" s="141">
        <f>IF('3b DTC_SC'!AG49="","-",'3b DTC_SC'!AG49)</f>
        <v>122.52</v>
      </c>
      <c r="AH49" s="141">
        <f>IF('3b DTC_SC'!AH49="","-",'3b DTC_SC'!AH49)</f>
        <v>126.25</v>
      </c>
      <c r="AI49" s="141">
        <f>IF('3b DTC_SC'!AI49="","-",'3b DTC_SC'!AI49)</f>
        <v>126.23</v>
      </c>
      <c r="AJ49" s="141">
        <f>IF('3b DTC_SC'!AJ49="","-",'3b DTC_SC'!AJ49)</f>
        <v>130.62</v>
      </c>
      <c r="AK49" s="141">
        <f>IF('3b DTC_SC'!AK49="","-",'3b DTC_SC'!AK49)</f>
        <v>131.07</v>
      </c>
      <c r="AL49" s="141">
        <f>IF('3b DTC_SC'!AL49="","-",'3b DTC_SC'!AL49)</f>
        <v>145.16999999999999</v>
      </c>
      <c r="AM49" s="141">
        <f>IF('3b DTC_SC'!AM49="","-",'3b DTC_SC'!AM49)</f>
        <v>149.18</v>
      </c>
      <c r="AN49" s="141">
        <f>IF('3b DTC_SC'!AN49="","-",'3b DTC_SC'!AN49)</f>
        <v>127.65</v>
      </c>
      <c r="AO49" s="141" t="str">
        <f>IF('3b DTC_SC'!AO49="","-",'3b DTC_SC'!AO49)</f>
        <v>-</v>
      </c>
      <c r="AP49" s="141" t="str">
        <f>IF('3b DTC_SC'!AP49="","-",'3b DTC_SC'!AP49)</f>
        <v>-</v>
      </c>
      <c r="AQ49" s="141" t="str">
        <f>IF('3b DTC_SC'!AQ49="","-",'3b DTC_SC'!AQ49)</f>
        <v>-</v>
      </c>
      <c r="AR49" s="141" t="str">
        <f>IF('3b DTC_SC'!AR49="","-",'3b DTC_SC'!AR49)</f>
        <v>-</v>
      </c>
      <c r="AS49" s="141" t="str">
        <f>IF('3b DTC_SC'!AS49="","-",'3b DTC_SC'!AS49)</f>
        <v>-</v>
      </c>
      <c r="AT49" s="141" t="str">
        <f>IF('3b DTC_SC'!AT49="","-",'3b DTC_SC'!AT49)</f>
        <v>-</v>
      </c>
      <c r="AU49" s="141" t="str">
        <f>IF('3b DTC_SC'!AU49="","-",'3b DTC_SC'!AU49)</f>
        <v>-</v>
      </c>
      <c r="AV49" s="141" t="str">
        <f>IF('3b DTC_SC'!AV49="","-",'3b DTC_SC'!AV49)</f>
        <v>-</v>
      </c>
      <c r="AW49" s="141" t="str">
        <f>IF('3b DTC_SC'!AW49="","-",'3b DTC_SC'!AW49)</f>
        <v>-</v>
      </c>
      <c r="AX49" s="141" t="str">
        <f>IF('3b DTC_SC'!AX49="","-",'3b DTC_SC'!AX49)</f>
        <v>-</v>
      </c>
      <c r="AY49" s="141" t="str">
        <f>IF('3b DTC_SC'!AY49="","-",'3b DTC_SC'!AY49)</f>
        <v>-</v>
      </c>
      <c r="AZ49" s="141" t="str">
        <f>IF('3b DTC_SC'!AZ49="","-",'3b DTC_SC'!AZ49)</f>
        <v>-</v>
      </c>
      <c r="BA49" s="141" t="str">
        <f>IF('3b DTC_SC'!BA49="","-",'3b DTC_SC'!BA49)</f>
        <v>-</v>
      </c>
      <c r="BB49" s="141" t="str">
        <f>IF('3b DTC_SC'!BB49="","-",'3b DTC_SC'!BB49)</f>
        <v>-</v>
      </c>
      <c r="BC49" s="141" t="str">
        <f>IF('3b DTC_SC'!BC49="","-",'3b DTC_SC'!BC49)</f>
        <v>-</v>
      </c>
      <c r="BD49" s="141" t="str">
        <f>IF('3b DTC_SC'!BD49="","-",'3b DTC_SC'!BD49)</f>
        <v>-</v>
      </c>
      <c r="BE49" s="141" t="str">
        <f>IF('3b DTC_SC'!BE49="","-",'3b DTC_SC'!BE49)</f>
        <v>-</v>
      </c>
      <c r="BF49" s="141" t="str">
        <f>IF('3b DTC_SC'!BF49="","-",'3b DTC_SC'!BF49)</f>
        <v>-</v>
      </c>
    </row>
    <row r="50" spans="1:58">
      <c r="A50" s="227" t="s">
        <v>431</v>
      </c>
      <c r="B50" s="283"/>
      <c r="C50" s="285"/>
      <c r="D50" s="285"/>
      <c r="E50" s="285"/>
      <c r="F50" s="64" t="s">
        <v>108</v>
      </c>
      <c r="G50" s="65"/>
      <c r="H50" s="38"/>
      <c r="I50" s="136"/>
      <c r="J50" s="136"/>
      <c r="K50" s="136"/>
      <c r="L50" s="136"/>
      <c r="M50" s="136"/>
      <c r="N50" s="136"/>
      <c r="O50" s="136"/>
      <c r="P50" s="136"/>
      <c r="Q50" s="38"/>
      <c r="R50" s="141">
        <v>105.35</v>
      </c>
      <c r="S50" s="141">
        <v>108.02</v>
      </c>
      <c r="T50" s="141">
        <v>108.81</v>
      </c>
      <c r="U50" s="141">
        <v>111.18</v>
      </c>
      <c r="V50" s="141">
        <v>106.56</v>
      </c>
      <c r="W50" s="141">
        <v>108.55</v>
      </c>
      <c r="X50" s="141">
        <v>107.01</v>
      </c>
      <c r="Y50" s="141">
        <v>111.35</v>
      </c>
      <c r="Z50" s="141">
        <v>116.58</v>
      </c>
      <c r="AA50" s="141">
        <v>116.58</v>
      </c>
      <c r="AB50" s="141">
        <v>119.37</v>
      </c>
      <c r="AC50" s="141">
        <v>119.37</v>
      </c>
      <c r="AD50" s="141">
        <v>121.66</v>
      </c>
      <c r="AE50" s="141">
        <v>121.58</v>
      </c>
      <c r="AF50" s="141">
        <f>IF('3b DTC_SC'!AF50="","-",'3b DTC_SC'!AF50)</f>
        <v>122.41</v>
      </c>
      <c r="AG50" s="141">
        <f>IF('3b DTC_SC'!AG50="","-",'3b DTC_SC'!AG50)</f>
        <v>122.54</v>
      </c>
      <c r="AH50" s="141">
        <f>IF('3b DTC_SC'!AH50="","-",'3b DTC_SC'!AH50)</f>
        <v>126.26</v>
      </c>
      <c r="AI50" s="141">
        <f>IF('3b DTC_SC'!AI50="","-",'3b DTC_SC'!AI50)</f>
        <v>126.24</v>
      </c>
      <c r="AJ50" s="141">
        <f>IF('3b DTC_SC'!AJ50="","-",'3b DTC_SC'!AJ50)</f>
        <v>130.63</v>
      </c>
      <c r="AK50" s="141">
        <f>IF('3b DTC_SC'!AK50="","-",'3b DTC_SC'!AK50)</f>
        <v>131.08000000000001</v>
      </c>
      <c r="AL50" s="141">
        <f>IF('3b DTC_SC'!AL50="","-",'3b DTC_SC'!AL50)</f>
        <v>145.19</v>
      </c>
      <c r="AM50" s="141">
        <f>IF('3b DTC_SC'!AM50="","-",'3b DTC_SC'!AM50)</f>
        <v>149.19999999999999</v>
      </c>
      <c r="AN50" s="141">
        <f>IF('3b DTC_SC'!AN50="","-",'3b DTC_SC'!AN50)</f>
        <v>127.67</v>
      </c>
      <c r="AO50" s="141" t="str">
        <f>IF('3b DTC_SC'!AO50="","-",'3b DTC_SC'!AO50)</f>
        <v>-</v>
      </c>
      <c r="AP50" s="141" t="str">
        <f>IF('3b DTC_SC'!AP50="","-",'3b DTC_SC'!AP50)</f>
        <v>-</v>
      </c>
      <c r="AQ50" s="141" t="str">
        <f>IF('3b DTC_SC'!AQ50="","-",'3b DTC_SC'!AQ50)</f>
        <v>-</v>
      </c>
      <c r="AR50" s="141" t="str">
        <f>IF('3b DTC_SC'!AR50="","-",'3b DTC_SC'!AR50)</f>
        <v>-</v>
      </c>
      <c r="AS50" s="141" t="str">
        <f>IF('3b DTC_SC'!AS50="","-",'3b DTC_SC'!AS50)</f>
        <v>-</v>
      </c>
      <c r="AT50" s="141" t="str">
        <f>IF('3b DTC_SC'!AT50="","-",'3b DTC_SC'!AT50)</f>
        <v>-</v>
      </c>
      <c r="AU50" s="141" t="str">
        <f>IF('3b DTC_SC'!AU50="","-",'3b DTC_SC'!AU50)</f>
        <v>-</v>
      </c>
      <c r="AV50" s="141" t="str">
        <f>IF('3b DTC_SC'!AV50="","-",'3b DTC_SC'!AV50)</f>
        <v>-</v>
      </c>
      <c r="AW50" s="141" t="str">
        <f>IF('3b DTC_SC'!AW50="","-",'3b DTC_SC'!AW50)</f>
        <v>-</v>
      </c>
      <c r="AX50" s="141" t="str">
        <f>IF('3b DTC_SC'!AX50="","-",'3b DTC_SC'!AX50)</f>
        <v>-</v>
      </c>
      <c r="AY50" s="141" t="str">
        <f>IF('3b DTC_SC'!AY50="","-",'3b DTC_SC'!AY50)</f>
        <v>-</v>
      </c>
      <c r="AZ50" s="141" t="str">
        <f>IF('3b DTC_SC'!AZ50="","-",'3b DTC_SC'!AZ50)</f>
        <v>-</v>
      </c>
      <c r="BA50" s="141" t="str">
        <f>IF('3b DTC_SC'!BA50="","-",'3b DTC_SC'!BA50)</f>
        <v>-</v>
      </c>
      <c r="BB50" s="141" t="str">
        <f>IF('3b DTC_SC'!BB50="","-",'3b DTC_SC'!BB50)</f>
        <v>-</v>
      </c>
      <c r="BC50" s="141" t="str">
        <f>IF('3b DTC_SC'!BC50="","-",'3b DTC_SC'!BC50)</f>
        <v>-</v>
      </c>
      <c r="BD50" s="141" t="str">
        <f>IF('3b DTC_SC'!BD50="","-",'3b DTC_SC'!BD50)</f>
        <v>-</v>
      </c>
      <c r="BE50" s="141" t="str">
        <f>IF('3b DTC_SC'!BE50="","-",'3b DTC_SC'!BE50)</f>
        <v>-</v>
      </c>
      <c r="BF50" s="141" t="str">
        <f>IF('3b DTC_SC'!BF50="","-",'3b DTC_SC'!BF50)</f>
        <v>-</v>
      </c>
    </row>
    <row r="51" spans="1:58">
      <c r="A51" s="227" t="s">
        <v>432</v>
      </c>
      <c r="B51" s="283"/>
      <c r="C51" s="285"/>
      <c r="D51" s="285"/>
      <c r="E51" s="285"/>
      <c r="F51" s="64" t="s">
        <v>109</v>
      </c>
      <c r="G51" s="65"/>
      <c r="H51" s="38"/>
      <c r="I51" s="136"/>
      <c r="J51" s="136"/>
      <c r="K51" s="136"/>
      <c r="L51" s="136"/>
      <c r="M51" s="136"/>
      <c r="N51" s="136"/>
      <c r="O51" s="136"/>
      <c r="P51" s="136"/>
      <c r="Q51" s="38"/>
      <c r="R51" s="141">
        <v>105.35</v>
      </c>
      <c r="S51" s="141">
        <v>108.02</v>
      </c>
      <c r="T51" s="141">
        <v>108.81</v>
      </c>
      <c r="U51" s="141">
        <v>111.18</v>
      </c>
      <c r="V51" s="141">
        <v>106.56</v>
      </c>
      <c r="W51" s="141">
        <v>108.55</v>
      </c>
      <c r="X51" s="141">
        <v>107.01</v>
      </c>
      <c r="Y51" s="141">
        <v>111.35</v>
      </c>
      <c r="Z51" s="141">
        <v>116.58</v>
      </c>
      <c r="AA51" s="141">
        <v>116.58</v>
      </c>
      <c r="AB51" s="141">
        <v>119.37</v>
      </c>
      <c r="AC51" s="141">
        <v>119.37</v>
      </c>
      <c r="AD51" s="141">
        <v>121.65</v>
      </c>
      <c r="AE51" s="141">
        <v>121.57</v>
      </c>
      <c r="AF51" s="141">
        <f>IF('3b DTC_SC'!AF51="","-",'3b DTC_SC'!AF51)</f>
        <v>122.39</v>
      </c>
      <c r="AG51" s="141">
        <f>IF('3b DTC_SC'!AG51="","-",'3b DTC_SC'!AG51)</f>
        <v>122.52</v>
      </c>
      <c r="AH51" s="141">
        <f>IF('3b DTC_SC'!AH51="","-",'3b DTC_SC'!AH51)</f>
        <v>126.24</v>
      </c>
      <c r="AI51" s="141">
        <f>IF('3b DTC_SC'!AI51="","-",'3b DTC_SC'!AI51)</f>
        <v>126.22</v>
      </c>
      <c r="AJ51" s="141">
        <f>IF('3b DTC_SC'!AJ51="","-",'3b DTC_SC'!AJ51)</f>
        <v>130.62</v>
      </c>
      <c r="AK51" s="141">
        <f>IF('3b DTC_SC'!AK51="","-",'3b DTC_SC'!AK51)</f>
        <v>131.06</v>
      </c>
      <c r="AL51" s="141">
        <f>IF('3b DTC_SC'!AL51="","-",'3b DTC_SC'!AL51)</f>
        <v>145.16999999999999</v>
      </c>
      <c r="AM51" s="141">
        <f>IF('3b DTC_SC'!AM51="","-",'3b DTC_SC'!AM51)</f>
        <v>149.18</v>
      </c>
      <c r="AN51" s="141">
        <f>IF('3b DTC_SC'!AN51="","-",'3b DTC_SC'!AN51)</f>
        <v>127.64</v>
      </c>
      <c r="AO51" s="141" t="str">
        <f>IF('3b DTC_SC'!AO51="","-",'3b DTC_SC'!AO51)</f>
        <v>-</v>
      </c>
      <c r="AP51" s="141" t="str">
        <f>IF('3b DTC_SC'!AP51="","-",'3b DTC_SC'!AP51)</f>
        <v>-</v>
      </c>
      <c r="AQ51" s="141" t="str">
        <f>IF('3b DTC_SC'!AQ51="","-",'3b DTC_SC'!AQ51)</f>
        <v>-</v>
      </c>
      <c r="AR51" s="141" t="str">
        <f>IF('3b DTC_SC'!AR51="","-",'3b DTC_SC'!AR51)</f>
        <v>-</v>
      </c>
      <c r="AS51" s="141" t="str">
        <f>IF('3b DTC_SC'!AS51="","-",'3b DTC_SC'!AS51)</f>
        <v>-</v>
      </c>
      <c r="AT51" s="141" t="str">
        <f>IF('3b DTC_SC'!AT51="","-",'3b DTC_SC'!AT51)</f>
        <v>-</v>
      </c>
      <c r="AU51" s="141" t="str">
        <f>IF('3b DTC_SC'!AU51="","-",'3b DTC_SC'!AU51)</f>
        <v>-</v>
      </c>
      <c r="AV51" s="141" t="str">
        <f>IF('3b DTC_SC'!AV51="","-",'3b DTC_SC'!AV51)</f>
        <v>-</v>
      </c>
      <c r="AW51" s="141" t="str">
        <f>IF('3b DTC_SC'!AW51="","-",'3b DTC_SC'!AW51)</f>
        <v>-</v>
      </c>
      <c r="AX51" s="141" t="str">
        <f>IF('3b DTC_SC'!AX51="","-",'3b DTC_SC'!AX51)</f>
        <v>-</v>
      </c>
      <c r="AY51" s="141" t="str">
        <f>IF('3b DTC_SC'!AY51="","-",'3b DTC_SC'!AY51)</f>
        <v>-</v>
      </c>
      <c r="AZ51" s="141" t="str">
        <f>IF('3b DTC_SC'!AZ51="","-",'3b DTC_SC'!AZ51)</f>
        <v>-</v>
      </c>
      <c r="BA51" s="141" t="str">
        <f>IF('3b DTC_SC'!BA51="","-",'3b DTC_SC'!BA51)</f>
        <v>-</v>
      </c>
      <c r="BB51" s="141" t="str">
        <f>IF('3b DTC_SC'!BB51="","-",'3b DTC_SC'!BB51)</f>
        <v>-</v>
      </c>
      <c r="BC51" s="141" t="str">
        <f>IF('3b DTC_SC'!BC51="","-",'3b DTC_SC'!BC51)</f>
        <v>-</v>
      </c>
      <c r="BD51" s="141" t="str">
        <f>IF('3b DTC_SC'!BD51="","-",'3b DTC_SC'!BD51)</f>
        <v>-</v>
      </c>
      <c r="BE51" s="141" t="str">
        <f>IF('3b DTC_SC'!BE51="","-",'3b DTC_SC'!BE51)</f>
        <v>-</v>
      </c>
      <c r="BF51" s="141" t="str">
        <f>IF('3b DTC_SC'!BF51="","-",'3b DTC_SC'!BF51)</f>
        <v>-</v>
      </c>
    </row>
    <row r="52" spans="1:58">
      <c r="A52" s="227" t="s">
        <v>433</v>
      </c>
      <c r="B52" s="283"/>
      <c r="C52" s="285"/>
      <c r="D52" s="285"/>
      <c r="E52" s="285"/>
      <c r="F52" s="64" t="s">
        <v>110</v>
      </c>
      <c r="G52" s="65"/>
      <c r="H52" s="38"/>
      <c r="I52" s="136"/>
      <c r="J52" s="136"/>
      <c r="K52" s="136"/>
      <c r="L52" s="136"/>
      <c r="M52" s="136"/>
      <c r="N52" s="136"/>
      <c r="O52" s="136"/>
      <c r="P52" s="136"/>
      <c r="Q52" s="38"/>
      <c r="R52" s="141">
        <v>105.35</v>
      </c>
      <c r="S52" s="141">
        <v>108.02</v>
      </c>
      <c r="T52" s="141">
        <v>108.81</v>
      </c>
      <c r="U52" s="141">
        <v>111.18</v>
      </c>
      <c r="V52" s="141">
        <v>106.56</v>
      </c>
      <c r="W52" s="141">
        <v>108.55</v>
      </c>
      <c r="X52" s="141">
        <v>107.01</v>
      </c>
      <c r="Y52" s="141">
        <v>111.35</v>
      </c>
      <c r="Z52" s="141">
        <v>116.58</v>
      </c>
      <c r="AA52" s="141">
        <v>116.58</v>
      </c>
      <c r="AB52" s="141">
        <v>119.37</v>
      </c>
      <c r="AC52" s="141">
        <v>119.37</v>
      </c>
      <c r="AD52" s="141">
        <v>121.6</v>
      </c>
      <c r="AE52" s="141">
        <v>121.53</v>
      </c>
      <c r="AF52" s="141">
        <f>IF('3b DTC_SC'!AF52="","-",'3b DTC_SC'!AF52)</f>
        <v>122.32</v>
      </c>
      <c r="AG52" s="141">
        <f>IF('3b DTC_SC'!AG52="","-",'3b DTC_SC'!AG52)</f>
        <v>122.44</v>
      </c>
      <c r="AH52" s="141">
        <f>IF('3b DTC_SC'!AH52="","-",'3b DTC_SC'!AH52)</f>
        <v>126.17</v>
      </c>
      <c r="AI52" s="141">
        <f>IF('3b DTC_SC'!AI52="","-",'3b DTC_SC'!AI52)</f>
        <v>126.15</v>
      </c>
      <c r="AJ52" s="141">
        <f>IF('3b DTC_SC'!AJ52="","-",'3b DTC_SC'!AJ52)</f>
        <v>130.57</v>
      </c>
      <c r="AK52" s="141">
        <f>IF('3b DTC_SC'!AK52="","-",'3b DTC_SC'!AK52)</f>
        <v>131</v>
      </c>
      <c r="AL52" s="141">
        <f>IF('3b DTC_SC'!AL52="","-",'3b DTC_SC'!AL52)</f>
        <v>145.11000000000001</v>
      </c>
      <c r="AM52" s="141">
        <f>IF('3b DTC_SC'!AM52="","-",'3b DTC_SC'!AM52)</f>
        <v>149.11000000000001</v>
      </c>
      <c r="AN52" s="141">
        <f>IF('3b DTC_SC'!AN52="","-",'3b DTC_SC'!AN52)</f>
        <v>127.59</v>
      </c>
      <c r="AO52" s="141" t="str">
        <f>IF('3b DTC_SC'!AO52="","-",'3b DTC_SC'!AO52)</f>
        <v>-</v>
      </c>
      <c r="AP52" s="141" t="str">
        <f>IF('3b DTC_SC'!AP52="","-",'3b DTC_SC'!AP52)</f>
        <v>-</v>
      </c>
      <c r="AQ52" s="141" t="str">
        <f>IF('3b DTC_SC'!AQ52="","-",'3b DTC_SC'!AQ52)</f>
        <v>-</v>
      </c>
      <c r="AR52" s="141" t="str">
        <f>IF('3b DTC_SC'!AR52="","-",'3b DTC_SC'!AR52)</f>
        <v>-</v>
      </c>
      <c r="AS52" s="141" t="str">
        <f>IF('3b DTC_SC'!AS52="","-",'3b DTC_SC'!AS52)</f>
        <v>-</v>
      </c>
      <c r="AT52" s="141" t="str">
        <f>IF('3b DTC_SC'!AT52="","-",'3b DTC_SC'!AT52)</f>
        <v>-</v>
      </c>
      <c r="AU52" s="141" t="str">
        <f>IF('3b DTC_SC'!AU52="","-",'3b DTC_SC'!AU52)</f>
        <v>-</v>
      </c>
      <c r="AV52" s="141" t="str">
        <f>IF('3b DTC_SC'!AV52="","-",'3b DTC_SC'!AV52)</f>
        <v>-</v>
      </c>
      <c r="AW52" s="141" t="str">
        <f>IF('3b DTC_SC'!AW52="","-",'3b DTC_SC'!AW52)</f>
        <v>-</v>
      </c>
      <c r="AX52" s="141" t="str">
        <f>IF('3b DTC_SC'!AX52="","-",'3b DTC_SC'!AX52)</f>
        <v>-</v>
      </c>
      <c r="AY52" s="141" t="str">
        <f>IF('3b DTC_SC'!AY52="","-",'3b DTC_SC'!AY52)</f>
        <v>-</v>
      </c>
      <c r="AZ52" s="141" t="str">
        <f>IF('3b DTC_SC'!AZ52="","-",'3b DTC_SC'!AZ52)</f>
        <v>-</v>
      </c>
      <c r="BA52" s="141" t="str">
        <f>IF('3b DTC_SC'!BA52="","-",'3b DTC_SC'!BA52)</f>
        <v>-</v>
      </c>
      <c r="BB52" s="141" t="str">
        <f>IF('3b DTC_SC'!BB52="","-",'3b DTC_SC'!BB52)</f>
        <v>-</v>
      </c>
      <c r="BC52" s="141" t="str">
        <f>IF('3b DTC_SC'!BC52="","-",'3b DTC_SC'!BC52)</f>
        <v>-</v>
      </c>
      <c r="BD52" s="141" t="str">
        <f>IF('3b DTC_SC'!BD52="","-",'3b DTC_SC'!BD52)</f>
        <v>-</v>
      </c>
      <c r="BE52" s="141" t="str">
        <f>IF('3b DTC_SC'!BE52="","-",'3b DTC_SC'!BE52)</f>
        <v>-</v>
      </c>
      <c r="BF52" s="141" t="str">
        <f>IF('3b DTC_SC'!BF52="","-",'3b DTC_SC'!BF52)</f>
        <v>-</v>
      </c>
    </row>
    <row r="53" spans="1:58">
      <c r="A53" s="227" t="s">
        <v>434</v>
      </c>
      <c r="B53" s="283"/>
      <c r="C53" s="288"/>
      <c r="D53" s="288"/>
      <c r="E53" s="288"/>
      <c r="F53" s="64" t="s">
        <v>111</v>
      </c>
      <c r="G53" s="66"/>
      <c r="H53" s="38"/>
      <c r="I53" s="136"/>
      <c r="J53" s="136"/>
      <c r="K53" s="136"/>
      <c r="L53" s="136"/>
      <c r="M53" s="136"/>
      <c r="N53" s="136"/>
      <c r="O53" s="136"/>
      <c r="P53" s="136"/>
      <c r="Q53" s="38"/>
      <c r="R53" s="141">
        <v>105.35</v>
      </c>
      <c r="S53" s="141">
        <v>108.02</v>
      </c>
      <c r="T53" s="141">
        <v>108.81</v>
      </c>
      <c r="U53" s="141">
        <v>111.18</v>
      </c>
      <c r="V53" s="141">
        <v>106.56</v>
      </c>
      <c r="W53" s="141">
        <v>108.55</v>
      </c>
      <c r="X53" s="141">
        <v>107.01</v>
      </c>
      <c r="Y53" s="141">
        <v>111.35</v>
      </c>
      <c r="Z53" s="141">
        <v>116.58</v>
      </c>
      <c r="AA53" s="141">
        <v>116.58</v>
      </c>
      <c r="AB53" s="141">
        <v>119.37</v>
      </c>
      <c r="AC53" s="141">
        <v>119.37</v>
      </c>
      <c r="AD53" s="141">
        <v>121.61</v>
      </c>
      <c r="AE53" s="141">
        <v>121.53</v>
      </c>
      <c r="AF53" s="141">
        <f>IF('3b DTC_SC'!AF53="","-",'3b DTC_SC'!AF53)</f>
        <v>122.34</v>
      </c>
      <c r="AG53" s="141">
        <f>IF('3b DTC_SC'!AG53="","-",'3b DTC_SC'!AG53)</f>
        <v>122.46</v>
      </c>
      <c r="AH53" s="141">
        <f>IF('3b DTC_SC'!AH53="","-",'3b DTC_SC'!AH53)</f>
        <v>126.19</v>
      </c>
      <c r="AI53" s="141">
        <f>IF('3b DTC_SC'!AI53="","-",'3b DTC_SC'!AI53)</f>
        <v>126.17</v>
      </c>
      <c r="AJ53" s="141">
        <f>IF('3b DTC_SC'!AJ53="","-",'3b DTC_SC'!AJ53)</f>
        <v>130.58000000000001</v>
      </c>
      <c r="AK53" s="141">
        <f>IF('3b DTC_SC'!AK53="","-",'3b DTC_SC'!AK53)</f>
        <v>131.02000000000001</v>
      </c>
      <c r="AL53" s="141">
        <f>IF('3b DTC_SC'!AL53="","-",'3b DTC_SC'!AL53)</f>
        <v>145.12</v>
      </c>
      <c r="AM53" s="141">
        <f>IF('3b DTC_SC'!AM53="","-",'3b DTC_SC'!AM53)</f>
        <v>149.12</v>
      </c>
      <c r="AN53" s="141">
        <f>IF('3b DTC_SC'!AN53="","-",'3b DTC_SC'!AN53)</f>
        <v>127.6</v>
      </c>
      <c r="AO53" s="141" t="str">
        <f>IF('3b DTC_SC'!AO53="","-",'3b DTC_SC'!AO53)</f>
        <v>-</v>
      </c>
      <c r="AP53" s="141" t="str">
        <f>IF('3b DTC_SC'!AP53="","-",'3b DTC_SC'!AP53)</f>
        <v>-</v>
      </c>
      <c r="AQ53" s="141" t="str">
        <f>IF('3b DTC_SC'!AQ53="","-",'3b DTC_SC'!AQ53)</f>
        <v>-</v>
      </c>
      <c r="AR53" s="141" t="str">
        <f>IF('3b DTC_SC'!AR53="","-",'3b DTC_SC'!AR53)</f>
        <v>-</v>
      </c>
      <c r="AS53" s="141" t="str">
        <f>IF('3b DTC_SC'!AS53="","-",'3b DTC_SC'!AS53)</f>
        <v>-</v>
      </c>
      <c r="AT53" s="141" t="str">
        <f>IF('3b DTC_SC'!AT53="","-",'3b DTC_SC'!AT53)</f>
        <v>-</v>
      </c>
      <c r="AU53" s="141" t="str">
        <f>IF('3b DTC_SC'!AU53="","-",'3b DTC_SC'!AU53)</f>
        <v>-</v>
      </c>
      <c r="AV53" s="141" t="str">
        <f>IF('3b DTC_SC'!AV53="","-",'3b DTC_SC'!AV53)</f>
        <v>-</v>
      </c>
      <c r="AW53" s="141" t="str">
        <f>IF('3b DTC_SC'!AW53="","-",'3b DTC_SC'!AW53)</f>
        <v>-</v>
      </c>
      <c r="AX53" s="141" t="str">
        <f>IF('3b DTC_SC'!AX53="","-",'3b DTC_SC'!AX53)</f>
        <v>-</v>
      </c>
      <c r="AY53" s="141" t="str">
        <f>IF('3b DTC_SC'!AY53="","-",'3b DTC_SC'!AY53)</f>
        <v>-</v>
      </c>
      <c r="AZ53" s="141" t="str">
        <f>IF('3b DTC_SC'!AZ53="","-",'3b DTC_SC'!AZ53)</f>
        <v>-</v>
      </c>
      <c r="BA53" s="141" t="str">
        <f>IF('3b DTC_SC'!BA53="","-",'3b DTC_SC'!BA53)</f>
        <v>-</v>
      </c>
      <c r="BB53" s="141" t="str">
        <f>IF('3b DTC_SC'!BB53="","-",'3b DTC_SC'!BB53)</f>
        <v>-</v>
      </c>
      <c r="BC53" s="141" t="str">
        <f>IF('3b DTC_SC'!BC53="","-",'3b DTC_SC'!BC53)</f>
        <v>-</v>
      </c>
      <c r="BD53" s="141" t="str">
        <f>IF('3b DTC_SC'!BD53="","-",'3b DTC_SC'!BD53)</f>
        <v>-</v>
      </c>
      <c r="BE53" s="141" t="str">
        <f>IF('3b DTC_SC'!BE53="","-",'3b DTC_SC'!BE53)</f>
        <v>-</v>
      </c>
      <c r="BF53" s="141" t="str">
        <f>IF('3b DTC_SC'!BF53="","-",'3b DTC_SC'!BF53)</f>
        <v>-</v>
      </c>
    </row>
    <row r="54" spans="1:58" s="144" customFormat="1"/>
    <row r="55" spans="1:58" ht="14.65" customHeight="1">
      <c r="A55" s="227" t="s">
        <v>435</v>
      </c>
      <c r="B55" s="281" t="s">
        <v>305</v>
      </c>
      <c r="C55" s="284" t="s">
        <v>306</v>
      </c>
      <c r="D55" s="286" t="s">
        <v>96</v>
      </c>
      <c r="E55" s="284" t="s">
        <v>393</v>
      </c>
      <c r="F55" s="64" t="s">
        <v>98</v>
      </c>
      <c r="G55" s="133"/>
      <c r="H55" s="38"/>
      <c r="I55" s="136"/>
      <c r="J55" s="136"/>
      <c r="K55" s="136"/>
      <c r="L55" s="136"/>
      <c r="M55" s="136"/>
      <c r="N55" s="136"/>
      <c r="O55" s="136"/>
      <c r="P55" s="136"/>
      <c r="Q55" s="38"/>
      <c r="R55" s="141">
        <v>601.19000000000005</v>
      </c>
      <c r="S55" s="141">
        <v>669.98</v>
      </c>
      <c r="T55" s="141">
        <v>648.22</v>
      </c>
      <c r="U55" s="141">
        <v>640.30999999999995</v>
      </c>
      <c r="V55" s="141">
        <v>620.66</v>
      </c>
      <c r="W55" s="141">
        <v>670.09</v>
      </c>
      <c r="X55" s="141">
        <v>727.09</v>
      </c>
      <c r="Y55" s="141">
        <v>1037.8599999999999</v>
      </c>
      <c r="Z55" s="141">
        <v>1766.8</v>
      </c>
      <c r="AA55" s="141">
        <v>2246.8200000000002</v>
      </c>
      <c r="AB55" s="141">
        <v>1759.64</v>
      </c>
      <c r="AC55" s="141">
        <v>1132.1099999999999</v>
      </c>
      <c r="AD55" s="141">
        <v>1048.7</v>
      </c>
      <c r="AE55" s="141">
        <v>1086.8499999999999</v>
      </c>
      <c r="AF55" s="141">
        <f>IF('3b DTC_SC'!AF55 = "","-",'3b DTC_SC'!AF55)</f>
        <v>962.5</v>
      </c>
      <c r="AG55" s="141">
        <f>IF('3b DTC_SC'!AG55 = "","-",'3b DTC_SC'!AG55)</f>
        <v>897.98</v>
      </c>
      <c r="AH55" s="141">
        <f>IF('3b DTC_SC'!AH55 = "","-",'3b DTC_SC'!AH55)</f>
        <v>977.3</v>
      </c>
      <c r="AI55" s="141">
        <f>IF('3b DTC_SC'!AI55 = "","-",'3b DTC_SC'!AI55)</f>
        <v>987.96</v>
      </c>
      <c r="AJ55" s="141">
        <f>IF('3b DTC_SC'!AJ55 = "","-",'3b DTC_SC'!AJ55)</f>
        <v>1065.78</v>
      </c>
      <c r="AK55" s="141">
        <f>IF('3b DTC_SC'!AK55 = "","-",'3b DTC_SC'!AK55)</f>
        <v>1027.33</v>
      </c>
      <c r="AL55" s="141">
        <f>IF('3b DTC_SC'!AL55 = "","-",'3b DTC_SC'!AL55)</f>
        <v>1049.77</v>
      </c>
      <c r="AM55" s="141">
        <f>IF('3b DTC_SC'!AM55 = "","-",'3b DTC_SC'!AM55)</f>
        <v>981.21</v>
      </c>
      <c r="AN55" s="141">
        <f>IF('3b DTC_SC'!AN55 = "","-",'3b DTC_SC'!AN55)</f>
        <v>863.46</v>
      </c>
      <c r="AO55" s="141" t="str">
        <f>IF('3b DTC_SC'!AO55 = "","-",'3b DTC_SC'!AO55)</f>
        <v>-</v>
      </c>
      <c r="AP55" s="141" t="str">
        <f>IF('3b DTC_SC'!AP55 = "","-",'3b DTC_SC'!AP55)</f>
        <v>-</v>
      </c>
      <c r="AQ55" s="141" t="str">
        <f>IF('3b DTC_SC'!AQ55 = "","-",'3b DTC_SC'!AQ55)</f>
        <v>-</v>
      </c>
      <c r="AR55" s="141" t="str">
        <f>IF('3b DTC_SC'!AR55 = "","-",'3b DTC_SC'!AR55)</f>
        <v>-</v>
      </c>
      <c r="AS55" s="141" t="str">
        <f>IF('3b DTC_SC'!AS55 = "","-",'3b DTC_SC'!AS55)</f>
        <v>-</v>
      </c>
      <c r="AT55" s="141" t="str">
        <f>IF('3b DTC_SC'!AT55 = "","-",'3b DTC_SC'!AT55)</f>
        <v>-</v>
      </c>
      <c r="AU55" s="141" t="str">
        <f>IF('3b DTC_SC'!AU55 = "","-",'3b DTC_SC'!AU55)</f>
        <v>-</v>
      </c>
      <c r="AV55" s="141" t="str">
        <f>IF('3b DTC_SC'!AV55 = "","-",'3b DTC_SC'!AV55)</f>
        <v>-</v>
      </c>
      <c r="AW55" s="141" t="str">
        <f>IF('3b DTC_SC'!AW55 = "","-",'3b DTC_SC'!AW55)</f>
        <v>-</v>
      </c>
      <c r="AX55" s="141" t="str">
        <f>IF('3b DTC_SC'!AX55 = "","-",'3b DTC_SC'!AX55)</f>
        <v>-</v>
      </c>
      <c r="AY55" s="141" t="str">
        <f>IF('3b DTC_SC'!AY55 = "","-",'3b DTC_SC'!AY55)</f>
        <v>-</v>
      </c>
      <c r="AZ55" s="141" t="str">
        <f>IF('3b DTC_SC'!AZ55 = "","-",'3b DTC_SC'!AZ55)</f>
        <v>-</v>
      </c>
      <c r="BA55" s="141" t="str">
        <f>IF('3b DTC_SC'!BA55 = "","-",'3b DTC_SC'!BA55)</f>
        <v>-</v>
      </c>
      <c r="BB55" s="141" t="str">
        <f>IF('3b DTC_SC'!BB55 = "","-",'3b DTC_SC'!BB55)</f>
        <v>-</v>
      </c>
      <c r="BC55" s="141" t="str">
        <f>IF('3b DTC_SC'!BC55 = "","-",'3b DTC_SC'!BC55)</f>
        <v>-</v>
      </c>
      <c r="BD55" s="141" t="str">
        <f>IF('3b DTC_SC'!BD55 = "","-",'3b DTC_SC'!BD55)</f>
        <v>-</v>
      </c>
      <c r="BE55" s="141" t="str">
        <f>IF('3b DTC_SC'!BE55 = "","-",'3b DTC_SC'!BE55)</f>
        <v>-</v>
      </c>
      <c r="BF55" s="141" t="str">
        <f>IF('3b DTC_SC'!BF55 = "","-",'3b DTC_SC'!BF55)</f>
        <v>-</v>
      </c>
    </row>
    <row r="56" spans="1:58">
      <c r="A56" s="227" t="s">
        <v>436</v>
      </c>
      <c r="B56" s="282"/>
      <c r="C56" s="285"/>
      <c r="D56" s="287"/>
      <c r="E56" s="285"/>
      <c r="F56" s="17" t="s">
        <v>99</v>
      </c>
      <c r="G56" s="65"/>
      <c r="H56" s="38"/>
      <c r="I56" s="136"/>
      <c r="J56" s="136"/>
      <c r="K56" s="136"/>
      <c r="L56" s="136"/>
      <c r="M56" s="136"/>
      <c r="N56" s="136"/>
      <c r="O56" s="136"/>
      <c r="P56" s="136"/>
      <c r="Q56" s="38"/>
      <c r="R56" s="141">
        <v>598.9</v>
      </c>
      <c r="S56" s="141">
        <v>662.88</v>
      </c>
      <c r="T56" s="141">
        <v>641.58000000000004</v>
      </c>
      <c r="U56" s="141">
        <v>646.53</v>
      </c>
      <c r="V56" s="141">
        <v>627.17999999999995</v>
      </c>
      <c r="W56" s="141">
        <v>680.88</v>
      </c>
      <c r="X56" s="141">
        <v>736.78</v>
      </c>
      <c r="Y56" s="141">
        <v>1033.3800000000001</v>
      </c>
      <c r="Z56" s="141">
        <v>1752.79</v>
      </c>
      <c r="AA56" s="141">
        <v>2225.91</v>
      </c>
      <c r="AB56" s="141">
        <v>1755.51</v>
      </c>
      <c r="AC56" s="141">
        <v>1132.52</v>
      </c>
      <c r="AD56" s="141">
        <v>1049.5999999999999</v>
      </c>
      <c r="AE56" s="141">
        <v>1087.73</v>
      </c>
      <c r="AF56" s="141">
        <f>IF('3b DTC_SC'!AF56 = "","-",'3b DTC_SC'!AF56)</f>
        <v>995.34</v>
      </c>
      <c r="AG56" s="141">
        <f>IF('3b DTC_SC'!AG56 = "","-",'3b DTC_SC'!AG56)</f>
        <v>931.01</v>
      </c>
      <c r="AH56" s="141">
        <f>IF('3b DTC_SC'!AH56 = "","-",'3b DTC_SC'!AH56)</f>
        <v>994.24</v>
      </c>
      <c r="AI56" s="141">
        <f>IF('3b DTC_SC'!AI56 = "","-",'3b DTC_SC'!AI56)</f>
        <v>1004.36</v>
      </c>
      <c r="AJ56" s="141">
        <f>IF('3b DTC_SC'!AJ56 = "","-",'3b DTC_SC'!AJ56)</f>
        <v>1044.6400000000001</v>
      </c>
      <c r="AK56" s="141">
        <f>IF('3b DTC_SC'!AK56 = "","-",'3b DTC_SC'!AK56)</f>
        <v>1007</v>
      </c>
      <c r="AL56" s="141">
        <f>IF('3b DTC_SC'!AL56 = "","-",'3b DTC_SC'!AL56)</f>
        <v>1029.76</v>
      </c>
      <c r="AM56" s="141">
        <f>IF('3b DTC_SC'!AM56 = "","-",'3b DTC_SC'!AM56)</f>
        <v>967.45</v>
      </c>
      <c r="AN56" s="141">
        <f>IF('3b DTC_SC'!AN56 = "","-",'3b DTC_SC'!AN56)</f>
        <v>900.82</v>
      </c>
      <c r="AO56" s="141" t="str">
        <f>IF('3b DTC_SC'!AO56 = "","-",'3b DTC_SC'!AO56)</f>
        <v>-</v>
      </c>
      <c r="AP56" s="141" t="str">
        <f>IF('3b DTC_SC'!AP56 = "","-",'3b DTC_SC'!AP56)</f>
        <v>-</v>
      </c>
      <c r="AQ56" s="141" t="str">
        <f>IF('3b DTC_SC'!AQ56 = "","-",'3b DTC_SC'!AQ56)</f>
        <v>-</v>
      </c>
      <c r="AR56" s="141" t="str">
        <f>IF('3b DTC_SC'!AR56 = "","-",'3b DTC_SC'!AR56)</f>
        <v>-</v>
      </c>
      <c r="AS56" s="141" t="str">
        <f>IF('3b DTC_SC'!AS56 = "","-",'3b DTC_SC'!AS56)</f>
        <v>-</v>
      </c>
      <c r="AT56" s="141" t="str">
        <f>IF('3b DTC_SC'!AT56 = "","-",'3b DTC_SC'!AT56)</f>
        <v>-</v>
      </c>
      <c r="AU56" s="141" t="str">
        <f>IF('3b DTC_SC'!AU56 = "","-",'3b DTC_SC'!AU56)</f>
        <v>-</v>
      </c>
      <c r="AV56" s="141" t="str">
        <f>IF('3b DTC_SC'!AV56 = "","-",'3b DTC_SC'!AV56)</f>
        <v>-</v>
      </c>
      <c r="AW56" s="141" t="str">
        <f>IF('3b DTC_SC'!AW56 = "","-",'3b DTC_SC'!AW56)</f>
        <v>-</v>
      </c>
      <c r="AX56" s="141" t="str">
        <f>IF('3b DTC_SC'!AX56 = "","-",'3b DTC_SC'!AX56)</f>
        <v>-</v>
      </c>
      <c r="AY56" s="141" t="str">
        <f>IF('3b DTC_SC'!AY56 = "","-",'3b DTC_SC'!AY56)</f>
        <v>-</v>
      </c>
      <c r="AZ56" s="141" t="str">
        <f>IF('3b DTC_SC'!AZ56 = "","-",'3b DTC_SC'!AZ56)</f>
        <v>-</v>
      </c>
      <c r="BA56" s="141" t="str">
        <f>IF('3b DTC_SC'!BA56 = "","-",'3b DTC_SC'!BA56)</f>
        <v>-</v>
      </c>
      <c r="BB56" s="141" t="str">
        <f>IF('3b DTC_SC'!BB56 = "","-",'3b DTC_SC'!BB56)</f>
        <v>-</v>
      </c>
      <c r="BC56" s="141" t="str">
        <f>IF('3b DTC_SC'!BC56 = "","-",'3b DTC_SC'!BC56)</f>
        <v>-</v>
      </c>
      <c r="BD56" s="141" t="str">
        <f>IF('3b DTC_SC'!BD56 = "","-",'3b DTC_SC'!BD56)</f>
        <v>-</v>
      </c>
      <c r="BE56" s="141" t="str">
        <f>IF('3b DTC_SC'!BE56 = "","-",'3b DTC_SC'!BE56)</f>
        <v>-</v>
      </c>
      <c r="BF56" s="141" t="str">
        <f>IF('3b DTC_SC'!BF56 = "","-",'3b DTC_SC'!BF56)</f>
        <v>-</v>
      </c>
    </row>
    <row r="57" spans="1:58">
      <c r="A57" s="227" t="s">
        <v>437</v>
      </c>
      <c r="B57" s="282"/>
      <c r="C57" s="285"/>
      <c r="D57" s="287"/>
      <c r="E57" s="285"/>
      <c r="F57" s="17" t="s">
        <v>100</v>
      </c>
      <c r="G57" s="65"/>
      <c r="H57" s="38"/>
      <c r="I57" s="136"/>
      <c r="J57" s="136"/>
      <c r="K57" s="136"/>
      <c r="L57" s="136"/>
      <c r="M57" s="136"/>
      <c r="N57" s="136"/>
      <c r="O57" s="136"/>
      <c r="P57" s="136"/>
      <c r="Q57" s="38"/>
      <c r="R57" s="141">
        <v>593.37</v>
      </c>
      <c r="S57" s="141">
        <v>657.84</v>
      </c>
      <c r="T57" s="141">
        <v>636.17999999999995</v>
      </c>
      <c r="U57" s="141">
        <v>642.71</v>
      </c>
      <c r="V57" s="141">
        <v>622.87</v>
      </c>
      <c r="W57" s="141">
        <v>676.63</v>
      </c>
      <c r="X57" s="141">
        <v>734.02</v>
      </c>
      <c r="Y57" s="141">
        <v>1040.28</v>
      </c>
      <c r="Z57" s="141">
        <v>1775.92</v>
      </c>
      <c r="AA57" s="141">
        <v>2259.79</v>
      </c>
      <c r="AB57" s="141">
        <v>1763.94</v>
      </c>
      <c r="AC57" s="141">
        <v>1126.5</v>
      </c>
      <c r="AD57" s="141">
        <v>1042.5899999999999</v>
      </c>
      <c r="AE57" s="141">
        <v>1081.95</v>
      </c>
      <c r="AF57" s="141">
        <f>IF('3b DTC_SC'!AF57 = "","-",'3b DTC_SC'!AF57)</f>
        <v>981.42</v>
      </c>
      <c r="AG57" s="141">
        <f>IF('3b DTC_SC'!AG57 = "","-",'3b DTC_SC'!AG57)</f>
        <v>915.12</v>
      </c>
      <c r="AH57" s="141">
        <f>IF('3b DTC_SC'!AH57 = "","-",'3b DTC_SC'!AH57)</f>
        <v>990.25</v>
      </c>
      <c r="AI57" s="141">
        <f>IF('3b DTC_SC'!AI57 = "","-",'3b DTC_SC'!AI57)</f>
        <v>1001.31</v>
      </c>
      <c r="AJ57" s="141">
        <f>IF('3b DTC_SC'!AJ57 = "","-",'3b DTC_SC'!AJ57)</f>
        <v>1038.42</v>
      </c>
      <c r="AK57" s="141">
        <f>IF('3b DTC_SC'!AK57 = "","-",'3b DTC_SC'!AK57)</f>
        <v>998.5</v>
      </c>
      <c r="AL57" s="141">
        <f>IF('3b DTC_SC'!AL57 = "","-",'3b DTC_SC'!AL57)</f>
        <v>1022.14</v>
      </c>
      <c r="AM57" s="141">
        <f>IF('3b DTC_SC'!AM57 = "","-",'3b DTC_SC'!AM57)</f>
        <v>961.23</v>
      </c>
      <c r="AN57" s="141">
        <f>IF('3b DTC_SC'!AN57 = "","-",'3b DTC_SC'!AN57)</f>
        <v>902.16</v>
      </c>
      <c r="AO57" s="141" t="str">
        <f>IF('3b DTC_SC'!AO57 = "","-",'3b DTC_SC'!AO57)</f>
        <v>-</v>
      </c>
      <c r="AP57" s="141" t="str">
        <f>IF('3b DTC_SC'!AP57 = "","-",'3b DTC_SC'!AP57)</f>
        <v>-</v>
      </c>
      <c r="AQ57" s="141" t="str">
        <f>IF('3b DTC_SC'!AQ57 = "","-",'3b DTC_SC'!AQ57)</f>
        <v>-</v>
      </c>
      <c r="AR57" s="141" t="str">
        <f>IF('3b DTC_SC'!AR57 = "","-",'3b DTC_SC'!AR57)</f>
        <v>-</v>
      </c>
      <c r="AS57" s="141" t="str">
        <f>IF('3b DTC_SC'!AS57 = "","-",'3b DTC_SC'!AS57)</f>
        <v>-</v>
      </c>
      <c r="AT57" s="141" t="str">
        <f>IF('3b DTC_SC'!AT57 = "","-",'3b DTC_SC'!AT57)</f>
        <v>-</v>
      </c>
      <c r="AU57" s="141" t="str">
        <f>IF('3b DTC_SC'!AU57 = "","-",'3b DTC_SC'!AU57)</f>
        <v>-</v>
      </c>
      <c r="AV57" s="141" t="str">
        <f>IF('3b DTC_SC'!AV57 = "","-",'3b DTC_SC'!AV57)</f>
        <v>-</v>
      </c>
      <c r="AW57" s="141" t="str">
        <f>IF('3b DTC_SC'!AW57 = "","-",'3b DTC_SC'!AW57)</f>
        <v>-</v>
      </c>
      <c r="AX57" s="141" t="str">
        <f>IF('3b DTC_SC'!AX57 = "","-",'3b DTC_SC'!AX57)</f>
        <v>-</v>
      </c>
      <c r="AY57" s="141" t="str">
        <f>IF('3b DTC_SC'!AY57 = "","-",'3b DTC_SC'!AY57)</f>
        <v>-</v>
      </c>
      <c r="AZ57" s="141" t="str">
        <f>IF('3b DTC_SC'!AZ57 = "","-",'3b DTC_SC'!AZ57)</f>
        <v>-</v>
      </c>
      <c r="BA57" s="141" t="str">
        <f>IF('3b DTC_SC'!BA57 = "","-",'3b DTC_SC'!BA57)</f>
        <v>-</v>
      </c>
      <c r="BB57" s="141" t="str">
        <f>IF('3b DTC_SC'!BB57 = "","-",'3b DTC_SC'!BB57)</f>
        <v>-</v>
      </c>
      <c r="BC57" s="141" t="str">
        <f>IF('3b DTC_SC'!BC57 = "","-",'3b DTC_SC'!BC57)</f>
        <v>-</v>
      </c>
      <c r="BD57" s="141" t="str">
        <f>IF('3b DTC_SC'!BD57 = "","-",'3b DTC_SC'!BD57)</f>
        <v>-</v>
      </c>
      <c r="BE57" s="141" t="str">
        <f>IF('3b DTC_SC'!BE57 = "","-",'3b DTC_SC'!BE57)</f>
        <v>-</v>
      </c>
      <c r="BF57" s="141" t="str">
        <f>IF('3b DTC_SC'!BF57 = "","-",'3b DTC_SC'!BF57)</f>
        <v>-</v>
      </c>
    </row>
    <row r="58" spans="1:58">
      <c r="A58" s="227" t="s">
        <v>438</v>
      </c>
      <c r="B58" s="282"/>
      <c r="C58" s="285"/>
      <c r="D58" s="287"/>
      <c r="E58" s="285"/>
      <c r="F58" s="17" t="s">
        <v>101</v>
      </c>
      <c r="G58" s="65"/>
      <c r="H58" s="38"/>
      <c r="I58" s="136"/>
      <c r="J58" s="136"/>
      <c r="K58" s="136"/>
      <c r="L58" s="136"/>
      <c r="M58" s="136"/>
      <c r="N58" s="136"/>
      <c r="O58" s="136"/>
      <c r="P58" s="136"/>
      <c r="Q58" s="38"/>
      <c r="R58" s="141">
        <v>631.49</v>
      </c>
      <c r="S58" s="141">
        <v>685.2</v>
      </c>
      <c r="T58" s="141">
        <v>662.51</v>
      </c>
      <c r="U58" s="141">
        <v>671.78</v>
      </c>
      <c r="V58" s="141">
        <v>654.54</v>
      </c>
      <c r="W58" s="141">
        <v>701.9</v>
      </c>
      <c r="X58" s="141">
        <v>759.69</v>
      </c>
      <c r="Y58" s="141">
        <v>1062.93</v>
      </c>
      <c r="Z58" s="141">
        <v>1782.75</v>
      </c>
      <c r="AA58" s="141">
        <v>2257.9699999999998</v>
      </c>
      <c r="AB58" s="141">
        <v>1782.39</v>
      </c>
      <c r="AC58" s="141">
        <v>1160.8499999999999</v>
      </c>
      <c r="AD58" s="141">
        <v>1078.06</v>
      </c>
      <c r="AE58" s="141">
        <v>1115.74</v>
      </c>
      <c r="AF58" s="141">
        <f>IF('3b DTC_SC'!AF58 = "","-",'3b DTC_SC'!AF58)</f>
        <v>1007.87</v>
      </c>
      <c r="AG58" s="141">
        <f>IF('3b DTC_SC'!AG58 = "","-",'3b DTC_SC'!AG58)</f>
        <v>943.96</v>
      </c>
      <c r="AH58" s="141">
        <f>IF('3b DTC_SC'!AH58 = "","-",'3b DTC_SC'!AH58)</f>
        <v>1011.9</v>
      </c>
      <c r="AI58" s="141">
        <f>IF('3b DTC_SC'!AI58 = "","-",'3b DTC_SC'!AI58)</f>
        <v>1022.08</v>
      </c>
      <c r="AJ58" s="141">
        <f>IF('3b DTC_SC'!AJ58 = "","-",'3b DTC_SC'!AJ58)</f>
        <v>1071.3900000000001</v>
      </c>
      <c r="AK58" s="141">
        <f>IF('3b DTC_SC'!AK58 = "","-",'3b DTC_SC'!AK58)</f>
        <v>1036.56</v>
      </c>
      <c r="AL58" s="141">
        <f>IF('3b DTC_SC'!AL58 = "","-",'3b DTC_SC'!AL58)</f>
        <v>1084</v>
      </c>
      <c r="AM58" s="141">
        <f>IF('3b DTC_SC'!AM58 = "","-",'3b DTC_SC'!AM58)</f>
        <v>1014.8</v>
      </c>
      <c r="AN58" s="141">
        <f>IF('3b DTC_SC'!AN58 = "","-",'3b DTC_SC'!AN58)</f>
        <v>908.2</v>
      </c>
      <c r="AO58" s="141" t="str">
        <f>IF('3b DTC_SC'!AO58 = "","-",'3b DTC_SC'!AO58)</f>
        <v>-</v>
      </c>
      <c r="AP58" s="141" t="str">
        <f>IF('3b DTC_SC'!AP58 = "","-",'3b DTC_SC'!AP58)</f>
        <v>-</v>
      </c>
      <c r="AQ58" s="141" t="str">
        <f>IF('3b DTC_SC'!AQ58 = "","-",'3b DTC_SC'!AQ58)</f>
        <v>-</v>
      </c>
      <c r="AR58" s="141" t="str">
        <f>IF('3b DTC_SC'!AR58 = "","-",'3b DTC_SC'!AR58)</f>
        <v>-</v>
      </c>
      <c r="AS58" s="141" t="str">
        <f>IF('3b DTC_SC'!AS58 = "","-",'3b DTC_SC'!AS58)</f>
        <v>-</v>
      </c>
      <c r="AT58" s="141" t="str">
        <f>IF('3b DTC_SC'!AT58 = "","-",'3b DTC_SC'!AT58)</f>
        <v>-</v>
      </c>
      <c r="AU58" s="141" t="str">
        <f>IF('3b DTC_SC'!AU58 = "","-",'3b DTC_SC'!AU58)</f>
        <v>-</v>
      </c>
      <c r="AV58" s="141" t="str">
        <f>IF('3b DTC_SC'!AV58 = "","-",'3b DTC_SC'!AV58)</f>
        <v>-</v>
      </c>
      <c r="AW58" s="141" t="str">
        <f>IF('3b DTC_SC'!AW58 = "","-",'3b DTC_SC'!AW58)</f>
        <v>-</v>
      </c>
      <c r="AX58" s="141" t="str">
        <f>IF('3b DTC_SC'!AX58 = "","-",'3b DTC_SC'!AX58)</f>
        <v>-</v>
      </c>
      <c r="AY58" s="141" t="str">
        <f>IF('3b DTC_SC'!AY58 = "","-",'3b DTC_SC'!AY58)</f>
        <v>-</v>
      </c>
      <c r="AZ58" s="141" t="str">
        <f>IF('3b DTC_SC'!AZ58 = "","-",'3b DTC_SC'!AZ58)</f>
        <v>-</v>
      </c>
      <c r="BA58" s="141" t="str">
        <f>IF('3b DTC_SC'!BA58 = "","-",'3b DTC_SC'!BA58)</f>
        <v>-</v>
      </c>
      <c r="BB58" s="141" t="str">
        <f>IF('3b DTC_SC'!BB58 = "","-",'3b DTC_SC'!BB58)</f>
        <v>-</v>
      </c>
      <c r="BC58" s="141" t="str">
        <f>IF('3b DTC_SC'!BC58 = "","-",'3b DTC_SC'!BC58)</f>
        <v>-</v>
      </c>
      <c r="BD58" s="141" t="str">
        <f>IF('3b DTC_SC'!BD58 = "","-",'3b DTC_SC'!BD58)</f>
        <v>-</v>
      </c>
      <c r="BE58" s="141" t="str">
        <f>IF('3b DTC_SC'!BE58 = "","-",'3b DTC_SC'!BE58)</f>
        <v>-</v>
      </c>
      <c r="BF58" s="141" t="str">
        <f>IF('3b DTC_SC'!BF58 = "","-",'3b DTC_SC'!BF58)</f>
        <v>-</v>
      </c>
    </row>
    <row r="59" spans="1:58">
      <c r="A59" s="227" t="s">
        <v>439</v>
      </c>
      <c r="B59" s="282"/>
      <c r="C59" s="285"/>
      <c r="D59" s="287"/>
      <c r="E59" s="285"/>
      <c r="F59" s="17" t="s">
        <v>102</v>
      </c>
      <c r="G59" s="65"/>
      <c r="H59" s="38"/>
      <c r="I59" s="136"/>
      <c r="J59" s="136"/>
      <c r="K59" s="136"/>
      <c r="L59" s="136"/>
      <c r="M59" s="136"/>
      <c r="N59" s="136"/>
      <c r="O59" s="136"/>
      <c r="P59" s="136"/>
      <c r="Q59" s="38"/>
      <c r="R59" s="141">
        <v>602.66999999999996</v>
      </c>
      <c r="S59" s="141">
        <v>664.3</v>
      </c>
      <c r="T59" s="141">
        <v>644.28</v>
      </c>
      <c r="U59" s="141">
        <v>640.19000000000005</v>
      </c>
      <c r="V59" s="141">
        <v>621.51</v>
      </c>
      <c r="W59" s="141">
        <v>685.23</v>
      </c>
      <c r="X59" s="141">
        <v>742.86</v>
      </c>
      <c r="Y59" s="141">
        <v>1055.5999999999999</v>
      </c>
      <c r="Z59" s="141">
        <v>1794.36</v>
      </c>
      <c r="AA59" s="141">
        <v>2280.59</v>
      </c>
      <c r="AB59" s="141">
        <v>1777.83</v>
      </c>
      <c r="AC59" s="141">
        <v>1136.6300000000001</v>
      </c>
      <c r="AD59" s="141">
        <v>1051.29</v>
      </c>
      <c r="AE59" s="141">
        <v>1091.02</v>
      </c>
      <c r="AF59" s="141">
        <f>IF('3b DTC_SC'!AF59 = "","-",'3b DTC_SC'!AF59)</f>
        <v>1008.61</v>
      </c>
      <c r="AG59" s="141">
        <f>IF('3b DTC_SC'!AG59 = "","-",'3b DTC_SC'!AG59)</f>
        <v>941.56</v>
      </c>
      <c r="AH59" s="141">
        <f>IF('3b DTC_SC'!AH59 = "","-",'3b DTC_SC'!AH59)</f>
        <v>1011.49</v>
      </c>
      <c r="AI59" s="141">
        <f>IF('3b DTC_SC'!AI59 = "","-",'3b DTC_SC'!AI59)</f>
        <v>1022.7</v>
      </c>
      <c r="AJ59" s="141">
        <f>IF('3b DTC_SC'!AJ59 = "","-",'3b DTC_SC'!AJ59)</f>
        <v>1023.18</v>
      </c>
      <c r="AK59" s="141">
        <f>IF('3b DTC_SC'!AK59 = "","-",'3b DTC_SC'!AK59)</f>
        <v>983.32</v>
      </c>
      <c r="AL59" s="141">
        <f>IF('3b DTC_SC'!AL59 = "","-",'3b DTC_SC'!AL59)</f>
        <v>1008.32</v>
      </c>
      <c r="AM59" s="141">
        <f>IF('3b DTC_SC'!AM59 = "","-",'3b DTC_SC'!AM59)</f>
        <v>942.66</v>
      </c>
      <c r="AN59" s="141">
        <f>IF('3b DTC_SC'!AN59 = "","-",'3b DTC_SC'!AN59)</f>
        <v>880.77</v>
      </c>
      <c r="AO59" s="141" t="str">
        <f>IF('3b DTC_SC'!AO59 = "","-",'3b DTC_SC'!AO59)</f>
        <v>-</v>
      </c>
      <c r="AP59" s="141" t="str">
        <f>IF('3b DTC_SC'!AP59 = "","-",'3b DTC_SC'!AP59)</f>
        <v>-</v>
      </c>
      <c r="AQ59" s="141" t="str">
        <f>IF('3b DTC_SC'!AQ59 = "","-",'3b DTC_SC'!AQ59)</f>
        <v>-</v>
      </c>
      <c r="AR59" s="141" t="str">
        <f>IF('3b DTC_SC'!AR59 = "","-",'3b DTC_SC'!AR59)</f>
        <v>-</v>
      </c>
      <c r="AS59" s="141" t="str">
        <f>IF('3b DTC_SC'!AS59 = "","-",'3b DTC_SC'!AS59)</f>
        <v>-</v>
      </c>
      <c r="AT59" s="141" t="str">
        <f>IF('3b DTC_SC'!AT59 = "","-",'3b DTC_SC'!AT59)</f>
        <v>-</v>
      </c>
      <c r="AU59" s="141" t="str">
        <f>IF('3b DTC_SC'!AU59 = "","-",'3b DTC_SC'!AU59)</f>
        <v>-</v>
      </c>
      <c r="AV59" s="141" t="str">
        <f>IF('3b DTC_SC'!AV59 = "","-",'3b DTC_SC'!AV59)</f>
        <v>-</v>
      </c>
      <c r="AW59" s="141" t="str">
        <f>IF('3b DTC_SC'!AW59 = "","-",'3b DTC_SC'!AW59)</f>
        <v>-</v>
      </c>
      <c r="AX59" s="141" t="str">
        <f>IF('3b DTC_SC'!AX59 = "","-",'3b DTC_SC'!AX59)</f>
        <v>-</v>
      </c>
      <c r="AY59" s="141" t="str">
        <f>IF('3b DTC_SC'!AY59 = "","-",'3b DTC_SC'!AY59)</f>
        <v>-</v>
      </c>
      <c r="AZ59" s="141" t="str">
        <f>IF('3b DTC_SC'!AZ59 = "","-",'3b DTC_SC'!AZ59)</f>
        <v>-</v>
      </c>
      <c r="BA59" s="141" t="str">
        <f>IF('3b DTC_SC'!BA59 = "","-",'3b DTC_SC'!BA59)</f>
        <v>-</v>
      </c>
      <c r="BB59" s="141" t="str">
        <f>IF('3b DTC_SC'!BB59 = "","-",'3b DTC_SC'!BB59)</f>
        <v>-</v>
      </c>
      <c r="BC59" s="141" t="str">
        <f>IF('3b DTC_SC'!BC59 = "","-",'3b DTC_SC'!BC59)</f>
        <v>-</v>
      </c>
      <c r="BD59" s="141" t="str">
        <f>IF('3b DTC_SC'!BD59 = "","-",'3b DTC_SC'!BD59)</f>
        <v>-</v>
      </c>
      <c r="BE59" s="141" t="str">
        <f>IF('3b DTC_SC'!BE59 = "","-",'3b DTC_SC'!BE59)</f>
        <v>-</v>
      </c>
      <c r="BF59" s="141" t="str">
        <f>IF('3b DTC_SC'!BF59 = "","-",'3b DTC_SC'!BF59)</f>
        <v>-</v>
      </c>
    </row>
    <row r="60" spans="1:58">
      <c r="A60" s="227" t="s">
        <v>440</v>
      </c>
      <c r="B60" s="282"/>
      <c r="C60" s="285"/>
      <c r="D60" s="287"/>
      <c r="E60" s="285"/>
      <c r="F60" s="17" t="s">
        <v>103</v>
      </c>
      <c r="G60" s="65"/>
      <c r="H60" s="38"/>
      <c r="I60" s="136"/>
      <c r="J60" s="136"/>
      <c r="K60" s="136"/>
      <c r="L60" s="136"/>
      <c r="M60" s="136"/>
      <c r="N60" s="136"/>
      <c r="O60" s="136"/>
      <c r="P60" s="136"/>
      <c r="Q60" s="38"/>
      <c r="R60" s="141">
        <v>602.14</v>
      </c>
      <c r="S60" s="141">
        <v>666.9</v>
      </c>
      <c r="T60" s="141">
        <v>645.09</v>
      </c>
      <c r="U60" s="141">
        <v>645.96</v>
      </c>
      <c r="V60" s="141">
        <v>626.13</v>
      </c>
      <c r="W60" s="141">
        <v>679.2</v>
      </c>
      <c r="X60" s="141">
        <v>736.65</v>
      </c>
      <c r="Y60" s="141">
        <v>1059.3</v>
      </c>
      <c r="Z60" s="141">
        <v>1802.85</v>
      </c>
      <c r="AA60" s="141">
        <v>2292.11</v>
      </c>
      <c r="AB60" s="141">
        <v>1803.11</v>
      </c>
      <c r="AC60" s="141">
        <v>1161.32</v>
      </c>
      <c r="AD60" s="141">
        <v>1076.17</v>
      </c>
      <c r="AE60" s="141">
        <v>1115.68</v>
      </c>
      <c r="AF60" s="141">
        <f>IF('3b DTC_SC'!AF60 = "","-",'3b DTC_SC'!AF60)</f>
        <v>984.81</v>
      </c>
      <c r="AG60" s="141">
        <f>IF('3b DTC_SC'!AG60 = "","-",'3b DTC_SC'!AG60)</f>
        <v>918.18</v>
      </c>
      <c r="AH60" s="141">
        <f>IF('3b DTC_SC'!AH60 = "","-",'3b DTC_SC'!AH60)</f>
        <v>988.31</v>
      </c>
      <c r="AI60" s="141">
        <f>IF('3b DTC_SC'!AI60 = "","-",'3b DTC_SC'!AI60)</f>
        <v>999.37</v>
      </c>
      <c r="AJ60" s="141">
        <f>IF('3b DTC_SC'!AJ60 = "","-",'3b DTC_SC'!AJ60)</f>
        <v>1018.67</v>
      </c>
      <c r="AK60" s="141">
        <f>IF('3b DTC_SC'!AK60 = "","-",'3b DTC_SC'!AK60)</f>
        <v>980.32</v>
      </c>
      <c r="AL60" s="141">
        <f>IF('3b DTC_SC'!AL60 = "","-",'3b DTC_SC'!AL60)</f>
        <v>1028.99</v>
      </c>
      <c r="AM60" s="141">
        <f>IF('3b DTC_SC'!AM60 = "","-",'3b DTC_SC'!AM60)</f>
        <v>965.79</v>
      </c>
      <c r="AN60" s="141">
        <f>IF('3b DTC_SC'!AN60 = "","-",'3b DTC_SC'!AN60)</f>
        <v>915.21</v>
      </c>
      <c r="AO60" s="141" t="str">
        <f>IF('3b DTC_SC'!AO60 = "","-",'3b DTC_SC'!AO60)</f>
        <v>-</v>
      </c>
      <c r="AP60" s="141" t="str">
        <f>IF('3b DTC_SC'!AP60 = "","-",'3b DTC_SC'!AP60)</f>
        <v>-</v>
      </c>
      <c r="AQ60" s="141" t="str">
        <f>IF('3b DTC_SC'!AQ60 = "","-",'3b DTC_SC'!AQ60)</f>
        <v>-</v>
      </c>
      <c r="AR60" s="141" t="str">
        <f>IF('3b DTC_SC'!AR60 = "","-",'3b DTC_SC'!AR60)</f>
        <v>-</v>
      </c>
      <c r="AS60" s="141" t="str">
        <f>IF('3b DTC_SC'!AS60 = "","-",'3b DTC_SC'!AS60)</f>
        <v>-</v>
      </c>
      <c r="AT60" s="141" t="str">
        <f>IF('3b DTC_SC'!AT60 = "","-",'3b DTC_SC'!AT60)</f>
        <v>-</v>
      </c>
      <c r="AU60" s="141" t="str">
        <f>IF('3b DTC_SC'!AU60 = "","-",'3b DTC_SC'!AU60)</f>
        <v>-</v>
      </c>
      <c r="AV60" s="141" t="str">
        <f>IF('3b DTC_SC'!AV60 = "","-",'3b DTC_SC'!AV60)</f>
        <v>-</v>
      </c>
      <c r="AW60" s="141" t="str">
        <f>IF('3b DTC_SC'!AW60 = "","-",'3b DTC_SC'!AW60)</f>
        <v>-</v>
      </c>
      <c r="AX60" s="141" t="str">
        <f>IF('3b DTC_SC'!AX60 = "","-",'3b DTC_SC'!AX60)</f>
        <v>-</v>
      </c>
      <c r="AY60" s="141" t="str">
        <f>IF('3b DTC_SC'!AY60 = "","-",'3b DTC_SC'!AY60)</f>
        <v>-</v>
      </c>
      <c r="AZ60" s="141" t="str">
        <f>IF('3b DTC_SC'!AZ60 = "","-",'3b DTC_SC'!AZ60)</f>
        <v>-</v>
      </c>
      <c r="BA60" s="141" t="str">
        <f>IF('3b DTC_SC'!BA60 = "","-",'3b DTC_SC'!BA60)</f>
        <v>-</v>
      </c>
      <c r="BB60" s="141" t="str">
        <f>IF('3b DTC_SC'!BB60 = "","-",'3b DTC_SC'!BB60)</f>
        <v>-</v>
      </c>
      <c r="BC60" s="141" t="str">
        <f>IF('3b DTC_SC'!BC60 = "","-",'3b DTC_SC'!BC60)</f>
        <v>-</v>
      </c>
      <c r="BD60" s="141" t="str">
        <f>IF('3b DTC_SC'!BD60 = "","-",'3b DTC_SC'!BD60)</f>
        <v>-</v>
      </c>
      <c r="BE60" s="141" t="str">
        <f>IF('3b DTC_SC'!BE60 = "","-",'3b DTC_SC'!BE60)</f>
        <v>-</v>
      </c>
      <c r="BF60" s="141" t="str">
        <f>IF('3b DTC_SC'!BF60 = "","-",'3b DTC_SC'!BF60)</f>
        <v>-</v>
      </c>
    </row>
    <row r="61" spans="1:58">
      <c r="A61" s="227" t="s">
        <v>441</v>
      </c>
      <c r="B61" s="282"/>
      <c r="C61" s="285"/>
      <c r="D61" s="287"/>
      <c r="E61" s="285"/>
      <c r="F61" s="17" t="s">
        <v>104</v>
      </c>
      <c r="G61" s="65"/>
      <c r="H61" s="38"/>
      <c r="I61" s="136"/>
      <c r="J61" s="136"/>
      <c r="K61" s="136"/>
      <c r="L61" s="136"/>
      <c r="M61" s="136"/>
      <c r="N61" s="136"/>
      <c r="O61" s="136"/>
      <c r="P61" s="136"/>
      <c r="Q61" s="38"/>
      <c r="R61" s="141">
        <v>629.20000000000005</v>
      </c>
      <c r="S61" s="141">
        <v>708.87</v>
      </c>
      <c r="T61" s="141">
        <v>686.68</v>
      </c>
      <c r="U61" s="141">
        <v>690.74</v>
      </c>
      <c r="V61" s="141">
        <v>670.55</v>
      </c>
      <c r="W61" s="141">
        <v>722.53</v>
      </c>
      <c r="X61" s="141">
        <v>781.57</v>
      </c>
      <c r="Y61" s="141">
        <v>1106.07</v>
      </c>
      <c r="Z61" s="141">
        <v>1864.33</v>
      </c>
      <c r="AA61" s="141">
        <v>2363.38</v>
      </c>
      <c r="AB61" s="141">
        <v>1861.32</v>
      </c>
      <c r="AC61" s="141">
        <v>1206.3399999999999</v>
      </c>
      <c r="AD61" s="141">
        <v>1119.4100000000001</v>
      </c>
      <c r="AE61" s="141">
        <v>1160.04</v>
      </c>
      <c r="AF61" s="141">
        <f>IF('3b DTC_SC'!AF61 = "","-",'3b DTC_SC'!AF61)</f>
        <v>1043.04</v>
      </c>
      <c r="AG61" s="141">
        <f>IF('3b DTC_SC'!AG61 = "","-",'3b DTC_SC'!AG61)</f>
        <v>974.98</v>
      </c>
      <c r="AH61" s="141">
        <f>IF('3b DTC_SC'!AH61 = "","-",'3b DTC_SC'!AH61)</f>
        <v>1046.1300000000001</v>
      </c>
      <c r="AI61" s="141">
        <f>IF('3b DTC_SC'!AI61 = "","-",'3b DTC_SC'!AI61)</f>
        <v>1057.6500000000001</v>
      </c>
      <c r="AJ61" s="141">
        <f>IF('3b DTC_SC'!AJ61 = "","-",'3b DTC_SC'!AJ61)</f>
        <v>1149.42</v>
      </c>
      <c r="AK61" s="141">
        <f>IF('3b DTC_SC'!AK61 = "","-",'3b DTC_SC'!AK61)</f>
        <v>1112.23</v>
      </c>
      <c r="AL61" s="141">
        <f>IF('3b DTC_SC'!AL61 = "","-",'3b DTC_SC'!AL61)</f>
        <v>1136.6600000000001</v>
      </c>
      <c r="AM61" s="141">
        <f>IF('3b DTC_SC'!AM61 = "","-",'3b DTC_SC'!AM61)</f>
        <v>1066.42</v>
      </c>
      <c r="AN61" s="141">
        <f>IF('3b DTC_SC'!AN61 = "","-",'3b DTC_SC'!AN61)</f>
        <v>987.76</v>
      </c>
      <c r="AO61" s="141" t="str">
        <f>IF('3b DTC_SC'!AO61 = "","-",'3b DTC_SC'!AO61)</f>
        <v>-</v>
      </c>
      <c r="AP61" s="141" t="str">
        <f>IF('3b DTC_SC'!AP61 = "","-",'3b DTC_SC'!AP61)</f>
        <v>-</v>
      </c>
      <c r="AQ61" s="141" t="str">
        <f>IF('3b DTC_SC'!AQ61 = "","-",'3b DTC_SC'!AQ61)</f>
        <v>-</v>
      </c>
      <c r="AR61" s="141" t="str">
        <f>IF('3b DTC_SC'!AR61 = "","-",'3b DTC_SC'!AR61)</f>
        <v>-</v>
      </c>
      <c r="AS61" s="141" t="str">
        <f>IF('3b DTC_SC'!AS61 = "","-",'3b DTC_SC'!AS61)</f>
        <v>-</v>
      </c>
      <c r="AT61" s="141" t="str">
        <f>IF('3b DTC_SC'!AT61 = "","-",'3b DTC_SC'!AT61)</f>
        <v>-</v>
      </c>
      <c r="AU61" s="141" t="str">
        <f>IF('3b DTC_SC'!AU61 = "","-",'3b DTC_SC'!AU61)</f>
        <v>-</v>
      </c>
      <c r="AV61" s="141" t="str">
        <f>IF('3b DTC_SC'!AV61 = "","-",'3b DTC_SC'!AV61)</f>
        <v>-</v>
      </c>
      <c r="AW61" s="141" t="str">
        <f>IF('3b DTC_SC'!AW61 = "","-",'3b DTC_SC'!AW61)</f>
        <v>-</v>
      </c>
      <c r="AX61" s="141" t="str">
        <f>IF('3b DTC_SC'!AX61 = "","-",'3b DTC_SC'!AX61)</f>
        <v>-</v>
      </c>
      <c r="AY61" s="141" t="str">
        <f>IF('3b DTC_SC'!AY61 = "","-",'3b DTC_SC'!AY61)</f>
        <v>-</v>
      </c>
      <c r="AZ61" s="141" t="str">
        <f>IF('3b DTC_SC'!AZ61 = "","-",'3b DTC_SC'!AZ61)</f>
        <v>-</v>
      </c>
      <c r="BA61" s="141" t="str">
        <f>IF('3b DTC_SC'!BA61 = "","-",'3b DTC_SC'!BA61)</f>
        <v>-</v>
      </c>
      <c r="BB61" s="141" t="str">
        <f>IF('3b DTC_SC'!BB61 = "","-",'3b DTC_SC'!BB61)</f>
        <v>-</v>
      </c>
      <c r="BC61" s="141" t="str">
        <f>IF('3b DTC_SC'!BC61 = "","-",'3b DTC_SC'!BC61)</f>
        <v>-</v>
      </c>
      <c r="BD61" s="141" t="str">
        <f>IF('3b DTC_SC'!BD61 = "","-",'3b DTC_SC'!BD61)</f>
        <v>-</v>
      </c>
      <c r="BE61" s="141" t="str">
        <f>IF('3b DTC_SC'!BE61 = "","-",'3b DTC_SC'!BE61)</f>
        <v>-</v>
      </c>
      <c r="BF61" s="141" t="str">
        <f>IF('3b DTC_SC'!BF61 = "","-",'3b DTC_SC'!BF61)</f>
        <v>-</v>
      </c>
    </row>
    <row r="62" spans="1:58">
      <c r="A62" s="227" t="s">
        <v>442</v>
      </c>
      <c r="B62" s="282"/>
      <c r="C62" s="285"/>
      <c r="D62" s="287"/>
      <c r="E62" s="285"/>
      <c r="F62" s="17" t="s">
        <v>105</v>
      </c>
      <c r="G62" s="65"/>
      <c r="H62" s="38"/>
      <c r="I62" s="136"/>
      <c r="J62" s="136"/>
      <c r="K62" s="136"/>
      <c r="L62" s="136"/>
      <c r="M62" s="136"/>
      <c r="N62" s="136"/>
      <c r="O62" s="136"/>
      <c r="P62" s="136"/>
      <c r="Q62" s="38"/>
      <c r="R62" s="141">
        <v>589.78</v>
      </c>
      <c r="S62" s="141">
        <v>660.46</v>
      </c>
      <c r="T62" s="141">
        <v>638.45000000000005</v>
      </c>
      <c r="U62" s="141">
        <v>645.47</v>
      </c>
      <c r="V62" s="141">
        <v>625.45000000000005</v>
      </c>
      <c r="W62" s="141">
        <v>684.51</v>
      </c>
      <c r="X62" s="141">
        <v>742.8</v>
      </c>
      <c r="Y62" s="141">
        <v>1051.01</v>
      </c>
      <c r="Z62" s="141">
        <v>1802</v>
      </c>
      <c r="AA62" s="141">
        <v>2295.3000000000002</v>
      </c>
      <c r="AB62" s="141">
        <v>1772.31</v>
      </c>
      <c r="AC62" s="141">
        <v>1122.7</v>
      </c>
      <c r="AD62" s="141">
        <v>1037.81</v>
      </c>
      <c r="AE62" s="141">
        <v>1078.17</v>
      </c>
      <c r="AF62" s="141">
        <f>IF('3b DTC_SC'!AF62 = "","-",'3b DTC_SC'!AF62)</f>
        <v>955.89</v>
      </c>
      <c r="AG62" s="141">
        <f>IF('3b DTC_SC'!AG62 = "","-",'3b DTC_SC'!AG62)</f>
        <v>887.81</v>
      </c>
      <c r="AH62" s="141">
        <f>IF('3b DTC_SC'!AH62 = "","-",'3b DTC_SC'!AH62)</f>
        <v>958.76</v>
      </c>
      <c r="AI62" s="141">
        <f>IF('3b DTC_SC'!AI62 = "","-",'3b DTC_SC'!AI62)</f>
        <v>970.33</v>
      </c>
      <c r="AJ62" s="141">
        <f>IF('3b DTC_SC'!AJ62 = "","-",'3b DTC_SC'!AJ62)</f>
        <v>1000.83</v>
      </c>
      <c r="AK62" s="141">
        <f>IF('3b DTC_SC'!AK62 = "","-",'3b DTC_SC'!AK62)</f>
        <v>959.41</v>
      </c>
      <c r="AL62" s="141">
        <f>IF('3b DTC_SC'!AL62 = "","-",'3b DTC_SC'!AL62)</f>
        <v>983.41</v>
      </c>
      <c r="AM62" s="141">
        <f>IF('3b DTC_SC'!AM62 = "","-",'3b DTC_SC'!AM62)</f>
        <v>921.56</v>
      </c>
      <c r="AN62" s="141">
        <f>IF('3b DTC_SC'!AN62 = "","-",'3b DTC_SC'!AN62)</f>
        <v>856.92</v>
      </c>
      <c r="AO62" s="141" t="str">
        <f>IF('3b DTC_SC'!AO62 = "","-",'3b DTC_SC'!AO62)</f>
        <v>-</v>
      </c>
      <c r="AP62" s="141" t="str">
        <f>IF('3b DTC_SC'!AP62 = "","-",'3b DTC_SC'!AP62)</f>
        <v>-</v>
      </c>
      <c r="AQ62" s="141" t="str">
        <f>IF('3b DTC_SC'!AQ62 = "","-",'3b DTC_SC'!AQ62)</f>
        <v>-</v>
      </c>
      <c r="AR62" s="141" t="str">
        <f>IF('3b DTC_SC'!AR62 = "","-",'3b DTC_SC'!AR62)</f>
        <v>-</v>
      </c>
      <c r="AS62" s="141" t="str">
        <f>IF('3b DTC_SC'!AS62 = "","-",'3b DTC_SC'!AS62)</f>
        <v>-</v>
      </c>
      <c r="AT62" s="141" t="str">
        <f>IF('3b DTC_SC'!AT62 = "","-",'3b DTC_SC'!AT62)</f>
        <v>-</v>
      </c>
      <c r="AU62" s="141" t="str">
        <f>IF('3b DTC_SC'!AU62 = "","-",'3b DTC_SC'!AU62)</f>
        <v>-</v>
      </c>
      <c r="AV62" s="141" t="str">
        <f>IF('3b DTC_SC'!AV62 = "","-",'3b DTC_SC'!AV62)</f>
        <v>-</v>
      </c>
      <c r="AW62" s="141" t="str">
        <f>IF('3b DTC_SC'!AW62 = "","-",'3b DTC_SC'!AW62)</f>
        <v>-</v>
      </c>
      <c r="AX62" s="141" t="str">
        <f>IF('3b DTC_SC'!AX62 = "","-",'3b DTC_SC'!AX62)</f>
        <v>-</v>
      </c>
      <c r="AY62" s="141" t="str">
        <f>IF('3b DTC_SC'!AY62 = "","-",'3b DTC_SC'!AY62)</f>
        <v>-</v>
      </c>
      <c r="AZ62" s="141" t="str">
        <f>IF('3b DTC_SC'!AZ62 = "","-",'3b DTC_SC'!AZ62)</f>
        <v>-</v>
      </c>
      <c r="BA62" s="141" t="str">
        <f>IF('3b DTC_SC'!BA62 = "","-",'3b DTC_SC'!BA62)</f>
        <v>-</v>
      </c>
      <c r="BB62" s="141" t="str">
        <f>IF('3b DTC_SC'!BB62 = "","-",'3b DTC_SC'!BB62)</f>
        <v>-</v>
      </c>
      <c r="BC62" s="141" t="str">
        <f>IF('3b DTC_SC'!BC62 = "","-",'3b DTC_SC'!BC62)</f>
        <v>-</v>
      </c>
      <c r="BD62" s="141" t="str">
        <f>IF('3b DTC_SC'!BD62 = "","-",'3b DTC_SC'!BD62)</f>
        <v>-</v>
      </c>
      <c r="BE62" s="141" t="str">
        <f>IF('3b DTC_SC'!BE62 = "","-",'3b DTC_SC'!BE62)</f>
        <v>-</v>
      </c>
      <c r="BF62" s="141" t="str">
        <f>IF('3b DTC_SC'!BF62 = "","-",'3b DTC_SC'!BF62)</f>
        <v>-</v>
      </c>
    </row>
    <row r="63" spans="1:58">
      <c r="A63" s="227" t="s">
        <v>443</v>
      </c>
      <c r="B63" s="282"/>
      <c r="C63" s="285"/>
      <c r="D63" s="287"/>
      <c r="E63" s="285"/>
      <c r="F63" s="17" t="s">
        <v>106</v>
      </c>
      <c r="G63" s="65"/>
      <c r="H63" s="38"/>
      <c r="I63" s="136"/>
      <c r="J63" s="136"/>
      <c r="K63" s="136"/>
      <c r="L63" s="136"/>
      <c r="M63" s="136"/>
      <c r="N63" s="136"/>
      <c r="O63" s="136"/>
      <c r="P63" s="136"/>
      <c r="Q63" s="38"/>
      <c r="R63" s="141">
        <v>614.88</v>
      </c>
      <c r="S63" s="141">
        <v>685.64</v>
      </c>
      <c r="T63" s="141">
        <v>664.05</v>
      </c>
      <c r="U63" s="141">
        <v>669.89</v>
      </c>
      <c r="V63" s="141">
        <v>650.22</v>
      </c>
      <c r="W63" s="141">
        <v>711.48</v>
      </c>
      <c r="X63" s="141">
        <v>769.9</v>
      </c>
      <c r="Y63" s="141">
        <v>1081.28</v>
      </c>
      <c r="Z63" s="141">
        <v>1821.86</v>
      </c>
      <c r="AA63" s="141">
        <v>2309.13</v>
      </c>
      <c r="AB63" s="141">
        <v>1789.53</v>
      </c>
      <c r="AC63" s="141">
        <v>1146.69</v>
      </c>
      <c r="AD63" s="141">
        <v>1060.71</v>
      </c>
      <c r="AE63" s="141">
        <v>1100.5999999999999</v>
      </c>
      <c r="AF63" s="141">
        <f>IF('3b DTC_SC'!AF63 = "","-",'3b DTC_SC'!AF63)</f>
        <v>1004.78</v>
      </c>
      <c r="AG63" s="141">
        <f>IF('3b DTC_SC'!AG63 = "","-",'3b DTC_SC'!AG63)</f>
        <v>937.73</v>
      </c>
      <c r="AH63" s="141">
        <f>IF('3b DTC_SC'!AH63 = "","-",'3b DTC_SC'!AH63)</f>
        <v>1007.08</v>
      </c>
      <c r="AI63" s="141">
        <f>IF('3b DTC_SC'!AI63 = "","-",'3b DTC_SC'!AI63)</f>
        <v>1018.26</v>
      </c>
      <c r="AJ63" s="141">
        <f>IF('3b DTC_SC'!AJ63 = "","-",'3b DTC_SC'!AJ63)</f>
        <v>1047.5</v>
      </c>
      <c r="AK63" s="141">
        <f>IF('3b DTC_SC'!AK63 = "","-",'3b DTC_SC'!AK63)</f>
        <v>1008.29</v>
      </c>
      <c r="AL63" s="141">
        <f>IF('3b DTC_SC'!AL63 = "","-",'3b DTC_SC'!AL63)</f>
        <v>1033.02</v>
      </c>
      <c r="AM63" s="141">
        <f>IF('3b DTC_SC'!AM63 = "","-",'3b DTC_SC'!AM63)</f>
        <v>965.53</v>
      </c>
      <c r="AN63" s="141">
        <f>IF('3b DTC_SC'!AN63 = "","-",'3b DTC_SC'!AN63)</f>
        <v>904.83</v>
      </c>
      <c r="AO63" s="141" t="str">
        <f>IF('3b DTC_SC'!AO63 = "","-",'3b DTC_SC'!AO63)</f>
        <v>-</v>
      </c>
      <c r="AP63" s="141" t="str">
        <f>IF('3b DTC_SC'!AP63 = "","-",'3b DTC_SC'!AP63)</f>
        <v>-</v>
      </c>
      <c r="AQ63" s="141" t="str">
        <f>IF('3b DTC_SC'!AQ63 = "","-",'3b DTC_SC'!AQ63)</f>
        <v>-</v>
      </c>
      <c r="AR63" s="141" t="str">
        <f>IF('3b DTC_SC'!AR63 = "","-",'3b DTC_SC'!AR63)</f>
        <v>-</v>
      </c>
      <c r="AS63" s="141" t="str">
        <f>IF('3b DTC_SC'!AS63 = "","-",'3b DTC_SC'!AS63)</f>
        <v>-</v>
      </c>
      <c r="AT63" s="141" t="str">
        <f>IF('3b DTC_SC'!AT63 = "","-",'3b DTC_SC'!AT63)</f>
        <v>-</v>
      </c>
      <c r="AU63" s="141" t="str">
        <f>IF('3b DTC_SC'!AU63 = "","-",'3b DTC_SC'!AU63)</f>
        <v>-</v>
      </c>
      <c r="AV63" s="141" t="str">
        <f>IF('3b DTC_SC'!AV63 = "","-",'3b DTC_SC'!AV63)</f>
        <v>-</v>
      </c>
      <c r="AW63" s="141" t="str">
        <f>IF('3b DTC_SC'!AW63 = "","-",'3b DTC_SC'!AW63)</f>
        <v>-</v>
      </c>
      <c r="AX63" s="141" t="str">
        <f>IF('3b DTC_SC'!AX63 = "","-",'3b DTC_SC'!AX63)</f>
        <v>-</v>
      </c>
      <c r="AY63" s="141" t="str">
        <f>IF('3b DTC_SC'!AY63 = "","-",'3b DTC_SC'!AY63)</f>
        <v>-</v>
      </c>
      <c r="AZ63" s="141" t="str">
        <f>IF('3b DTC_SC'!AZ63 = "","-",'3b DTC_SC'!AZ63)</f>
        <v>-</v>
      </c>
      <c r="BA63" s="141" t="str">
        <f>IF('3b DTC_SC'!BA63 = "","-",'3b DTC_SC'!BA63)</f>
        <v>-</v>
      </c>
      <c r="BB63" s="141" t="str">
        <f>IF('3b DTC_SC'!BB63 = "","-",'3b DTC_SC'!BB63)</f>
        <v>-</v>
      </c>
      <c r="BC63" s="141" t="str">
        <f>IF('3b DTC_SC'!BC63 = "","-",'3b DTC_SC'!BC63)</f>
        <v>-</v>
      </c>
      <c r="BD63" s="141" t="str">
        <f>IF('3b DTC_SC'!BD63 = "","-",'3b DTC_SC'!BD63)</f>
        <v>-</v>
      </c>
      <c r="BE63" s="141" t="str">
        <f>IF('3b DTC_SC'!BE63 = "","-",'3b DTC_SC'!BE63)</f>
        <v>-</v>
      </c>
      <c r="BF63" s="141" t="str">
        <f>IF('3b DTC_SC'!BF63 = "","-",'3b DTC_SC'!BF63)</f>
        <v>-</v>
      </c>
    </row>
    <row r="64" spans="1:58">
      <c r="A64" s="227" t="s">
        <v>444</v>
      </c>
      <c r="B64" s="282"/>
      <c r="C64" s="285"/>
      <c r="D64" s="287"/>
      <c r="E64" s="285"/>
      <c r="F64" s="17" t="s">
        <v>107</v>
      </c>
      <c r="G64" s="65"/>
      <c r="H64" s="38"/>
      <c r="I64" s="136"/>
      <c r="J64" s="136"/>
      <c r="K64" s="136"/>
      <c r="L64" s="136"/>
      <c r="M64" s="136"/>
      <c r="N64" s="136"/>
      <c r="O64" s="136"/>
      <c r="P64" s="136"/>
      <c r="Q64" s="38"/>
      <c r="R64" s="141">
        <v>606.65</v>
      </c>
      <c r="S64" s="141">
        <v>676.03</v>
      </c>
      <c r="T64" s="141">
        <v>654.21</v>
      </c>
      <c r="U64" s="141">
        <v>654.46</v>
      </c>
      <c r="V64" s="141">
        <v>634.75</v>
      </c>
      <c r="W64" s="141">
        <v>690.16</v>
      </c>
      <c r="X64" s="141">
        <v>748.46</v>
      </c>
      <c r="Y64" s="141">
        <v>1059.96</v>
      </c>
      <c r="Z64" s="141">
        <v>1800.15</v>
      </c>
      <c r="AA64" s="141">
        <v>2287.14</v>
      </c>
      <c r="AB64" s="141">
        <v>1770.51</v>
      </c>
      <c r="AC64" s="141">
        <v>1128.0999999999999</v>
      </c>
      <c r="AD64" s="141">
        <v>1042.54</v>
      </c>
      <c r="AE64" s="141">
        <v>1082.3900000000001</v>
      </c>
      <c r="AF64" s="141">
        <f>IF('3b DTC_SC'!AF64 = "","-",'3b DTC_SC'!AF64)</f>
        <v>977.9</v>
      </c>
      <c r="AG64" s="141">
        <f>IF('3b DTC_SC'!AG64 = "","-",'3b DTC_SC'!AG64)</f>
        <v>910.54</v>
      </c>
      <c r="AH64" s="141">
        <f>IF('3b DTC_SC'!AH64 = "","-",'3b DTC_SC'!AH64)</f>
        <v>980.55</v>
      </c>
      <c r="AI64" s="141">
        <f>IF('3b DTC_SC'!AI64 = "","-",'3b DTC_SC'!AI64)</f>
        <v>991.88</v>
      </c>
      <c r="AJ64" s="141">
        <f>IF('3b DTC_SC'!AJ64 = "","-",'3b DTC_SC'!AJ64)</f>
        <v>1038.6199999999999</v>
      </c>
      <c r="AK64" s="141">
        <f>IF('3b DTC_SC'!AK64 = "","-",'3b DTC_SC'!AK64)</f>
        <v>998.79</v>
      </c>
      <c r="AL64" s="141">
        <f>IF('3b DTC_SC'!AL64 = "","-",'3b DTC_SC'!AL64)</f>
        <v>1023.11</v>
      </c>
      <c r="AM64" s="141">
        <f>IF('3b DTC_SC'!AM64 = "","-",'3b DTC_SC'!AM64)</f>
        <v>957.32</v>
      </c>
      <c r="AN64" s="141">
        <f>IF('3b DTC_SC'!AN64 = "","-",'3b DTC_SC'!AN64)</f>
        <v>894.93</v>
      </c>
      <c r="AO64" s="141" t="str">
        <f>IF('3b DTC_SC'!AO64 = "","-",'3b DTC_SC'!AO64)</f>
        <v>-</v>
      </c>
      <c r="AP64" s="141" t="str">
        <f>IF('3b DTC_SC'!AP64 = "","-",'3b DTC_SC'!AP64)</f>
        <v>-</v>
      </c>
      <c r="AQ64" s="141" t="str">
        <f>IF('3b DTC_SC'!AQ64 = "","-",'3b DTC_SC'!AQ64)</f>
        <v>-</v>
      </c>
      <c r="AR64" s="141" t="str">
        <f>IF('3b DTC_SC'!AR64 = "","-",'3b DTC_SC'!AR64)</f>
        <v>-</v>
      </c>
      <c r="AS64" s="141" t="str">
        <f>IF('3b DTC_SC'!AS64 = "","-",'3b DTC_SC'!AS64)</f>
        <v>-</v>
      </c>
      <c r="AT64" s="141" t="str">
        <f>IF('3b DTC_SC'!AT64 = "","-",'3b DTC_SC'!AT64)</f>
        <v>-</v>
      </c>
      <c r="AU64" s="141" t="str">
        <f>IF('3b DTC_SC'!AU64 = "","-",'3b DTC_SC'!AU64)</f>
        <v>-</v>
      </c>
      <c r="AV64" s="141" t="str">
        <f>IF('3b DTC_SC'!AV64 = "","-",'3b DTC_SC'!AV64)</f>
        <v>-</v>
      </c>
      <c r="AW64" s="141" t="str">
        <f>IF('3b DTC_SC'!AW64 = "","-",'3b DTC_SC'!AW64)</f>
        <v>-</v>
      </c>
      <c r="AX64" s="141" t="str">
        <f>IF('3b DTC_SC'!AX64 = "","-",'3b DTC_SC'!AX64)</f>
        <v>-</v>
      </c>
      <c r="AY64" s="141" t="str">
        <f>IF('3b DTC_SC'!AY64 = "","-",'3b DTC_SC'!AY64)</f>
        <v>-</v>
      </c>
      <c r="AZ64" s="141" t="str">
        <f>IF('3b DTC_SC'!AZ64 = "","-",'3b DTC_SC'!AZ64)</f>
        <v>-</v>
      </c>
      <c r="BA64" s="141" t="str">
        <f>IF('3b DTC_SC'!BA64 = "","-",'3b DTC_SC'!BA64)</f>
        <v>-</v>
      </c>
      <c r="BB64" s="141" t="str">
        <f>IF('3b DTC_SC'!BB64 = "","-",'3b DTC_SC'!BB64)</f>
        <v>-</v>
      </c>
      <c r="BC64" s="141" t="str">
        <f>IF('3b DTC_SC'!BC64 = "","-",'3b DTC_SC'!BC64)</f>
        <v>-</v>
      </c>
      <c r="BD64" s="141" t="str">
        <f>IF('3b DTC_SC'!BD64 = "","-",'3b DTC_SC'!BD64)</f>
        <v>-</v>
      </c>
      <c r="BE64" s="141" t="str">
        <f>IF('3b DTC_SC'!BE64 = "","-",'3b DTC_SC'!BE64)</f>
        <v>-</v>
      </c>
      <c r="BF64" s="141" t="str">
        <f>IF('3b DTC_SC'!BF64 = "","-",'3b DTC_SC'!BF64)</f>
        <v>-</v>
      </c>
    </row>
    <row r="65" spans="1:58">
      <c r="A65" s="227" t="s">
        <v>445</v>
      </c>
      <c r="B65" s="282"/>
      <c r="C65" s="285"/>
      <c r="D65" s="287"/>
      <c r="E65" s="285"/>
      <c r="F65" s="17" t="s">
        <v>108</v>
      </c>
      <c r="G65" s="65"/>
      <c r="H65" s="38"/>
      <c r="I65" s="136"/>
      <c r="J65" s="136"/>
      <c r="K65" s="136"/>
      <c r="L65" s="136"/>
      <c r="M65" s="136"/>
      <c r="N65" s="136"/>
      <c r="O65" s="136"/>
      <c r="P65" s="136"/>
      <c r="Q65" s="38"/>
      <c r="R65" s="141">
        <v>592.01</v>
      </c>
      <c r="S65" s="141">
        <v>655.04999999999995</v>
      </c>
      <c r="T65" s="141">
        <v>633.65</v>
      </c>
      <c r="U65" s="141">
        <v>634.74</v>
      </c>
      <c r="V65" s="141">
        <v>615.28</v>
      </c>
      <c r="W65" s="141">
        <v>673.43</v>
      </c>
      <c r="X65" s="141">
        <v>730.31</v>
      </c>
      <c r="Y65" s="141">
        <v>1034.82</v>
      </c>
      <c r="Z65" s="141">
        <v>1761.76</v>
      </c>
      <c r="AA65" s="141">
        <v>2239.7800000000002</v>
      </c>
      <c r="AB65" s="141">
        <v>1745.67</v>
      </c>
      <c r="AC65" s="141">
        <v>1113.94</v>
      </c>
      <c r="AD65" s="141">
        <v>1030.57</v>
      </c>
      <c r="AE65" s="141">
        <v>1069.6099999999999</v>
      </c>
      <c r="AF65" s="141">
        <f>IF('3b DTC_SC'!AF65 = "","-",'3b DTC_SC'!AF65)</f>
        <v>953.28</v>
      </c>
      <c r="AG65" s="141">
        <f>IF('3b DTC_SC'!AG65 = "","-",'3b DTC_SC'!AG65)</f>
        <v>887.39</v>
      </c>
      <c r="AH65" s="141">
        <f>IF('3b DTC_SC'!AH65 = "","-",'3b DTC_SC'!AH65)</f>
        <v>957.22</v>
      </c>
      <c r="AI65" s="141">
        <f>IF('3b DTC_SC'!AI65 = "","-",'3b DTC_SC'!AI65)</f>
        <v>968.04</v>
      </c>
      <c r="AJ65" s="141">
        <f>IF('3b DTC_SC'!AJ65 = "","-",'3b DTC_SC'!AJ65)</f>
        <v>1010.91</v>
      </c>
      <c r="AK65" s="141">
        <f>IF('3b DTC_SC'!AK65 = "","-",'3b DTC_SC'!AK65)</f>
        <v>971.23</v>
      </c>
      <c r="AL65" s="141">
        <f>IF('3b DTC_SC'!AL65 = "","-",'3b DTC_SC'!AL65)</f>
        <v>994.89</v>
      </c>
      <c r="AM65" s="141">
        <f>IF('3b DTC_SC'!AM65 = "","-",'3b DTC_SC'!AM65)</f>
        <v>932.49</v>
      </c>
      <c r="AN65" s="141">
        <f>IF('3b DTC_SC'!AN65 = "","-",'3b DTC_SC'!AN65)</f>
        <v>858.59</v>
      </c>
      <c r="AO65" s="141" t="str">
        <f>IF('3b DTC_SC'!AO65 = "","-",'3b DTC_SC'!AO65)</f>
        <v>-</v>
      </c>
      <c r="AP65" s="141" t="str">
        <f>IF('3b DTC_SC'!AP65 = "","-",'3b DTC_SC'!AP65)</f>
        <v>-</v>
      </c>
      <c r="AQ65" s="141" t="str">
        <f>IF('3b DTC_SC'!AQ65 = "","-",'3b DTC_SC'!AQ65)</f>
        <v>-</v>
      </c>
      <c r="AR65" s="141" t="str">
        <f>IF('3b DTC_SC'!AR65 = "","-",'3b DTC_SC'!AR65)</f>
        <v>-</v>
      </c>
      <c r="AS65" s="141" t="str">
        <f>IF('3b DTC_SC'!AS65 = "","-",'3b DTC_SC'!AS65)</f>
        <v>-</v>
      </c>
      <c r="AT65" s="141" t="str">
        <f>IF('3b DTC_SC'!AT65 = "","-",'3b DTC_SC'!AT65)</f>
        <v>-</v>
      </c>
      <c r="AU65" s="141" t="str">
        <f>IF('3b DTC_SC'!AU65 = "","-",'3b DTC_SC'!AU65)</f>
        <v>-</v>
      </c>
      <c r="AV65" s="141" t="str">
        <f>IF('3b DTC_SC'!AV65 = "","-",'3b DTC_SC'!AV65)</f>
        <v>-</v>
      </c>
      <c r="AW65" s="141" t="str">
        <f>IF('3b DTC_SC'!AW65 = "","-",'3b DTC_SC'!AW65)</f>
        <v>-</v>
      </c>
      <c r="AX65" s="141" t="str">
        <f>IF('3b DTC_SC'!AX65 = "","-",'3b DTC_SC'!AX65)</f>
        <v>-</v>
      </c>
      <c r="AY65" s="141" t="str">
        <f>IF('3b DTC_SC'!AY65 = "","-",'3b DTC_SC'!AY65)</f>
        <v>-</v>
      </c>
      <c r="AZ65" s="141" t="str">
        <f>IF('3b DTC_SC'!AZ65 = "","-",'3b DTC_SC'!AZ65)</f>
        <v>-</v>
      </c>
      <c r="BA65" s="141" t="str">
        <f>IF('3b DTC_SC'!BA65 = "","-",'3b DTC_SC'!BA65)</f>
        <v>-</v>
      </c>
      <c r="BB65" s="141" t="str">
        <f>IF('3b DTC_SC'!BB65 = "","-",'3b DTC_SC'!BB65)</f>
        <v>-</v>
      </c>
      <c r="BC65" s="141" t="str">
        <f>IF('3b DTC_SC'!BC65 = "","-",'3b DTC_SC'!BC65)</f>
        <v>-</v>
      </c>
      <c r="BD65" s="141" t="str">
        <f>IF('3b DTC_SC'!BD65 = "","-",'3b DTC_SC'!BD65)</f>
        <v>-</v>
      </c>
      <c r="BE65" s="141" t="str">
        <f>IF('3b DTC_SC'!BE65 = "","-",'3b DTC_SC'!BE65)</f>
        <v>-</v>
      </c>
      <c r="BF65" s="141" t="str">
        <f>IF('3b DTC_SC'!BF65 = "","-",'3b DTC_SC'!BF65)</f>
        <v>-</v>
      </c>
    </row>
    <row r="66" spans="1:58">
      <c r="A66" s="227" t="s">
        <v>446</v>
      </c>
      <c r="B66" s="282"/>
      <c r="C66" s="285"/>
      <c r="D66" s="287"/>
      <c r="E66" s="285"/>
      <c r="F66" s="17" t="s">
        <v>109</v>
      </c>
      <c r="G66" s="65"/>
      <c r="H66" s="38"/>
      <c r="I66" s="136"/>
      <c r="J66" s="136"/>
      <c r="K66" s="136"/>
      <c r="L66" s="136"/>
      <c r="M66" s="136"/>
      <c r="N66" s="136"/>
      <c r="O66" s="136"/>
      <c r="P66" s="136"/>
      <c r="Q66" s="38"/>
      <c r="R66" s="141">
        <v>606.52</v>
      </c>
      <c r="S66" s="141">
        <v>668.93</v>
      </c>
      <c r="T66" s="141">
        <v>647.29</v>
      </c>
      <c r="U66" s="141">
        <v>644.35</v>
      </c>
      <c r="V66" s="141">
        <v>624.54</v>
      </c>
      <c r="W66" s="141">
        <v>685.73</v>
      </c>
      <c r="X66" s="141">
        <v>743.71</v>
      </c>
      <c r="Y66" s="141">
        <v>1054.5899999999999</v>
      </c>
      <c r="Z66" s="141">
        <v>1796.16</v>
      </c>
      <c r="AA66" s="141">
        <v>2283.96</v>
      </c>
      <c r="AB66" s="141">
        <v>1771.83</v>
      </c>
      <c r="AC66" s="141">
        <v>1131.24</v>
      </c>
      <c r="AD66" s="141">
        <v>1046.8900000000001</v>
      </c>
      <c r="AE66" s="141">
        <v>1086.3599999999999</v>
      </c>
      <c r="AF66" s="141">
        <f>IF('3b DTC_SC'!AF66 = "","-",'3b DTC_SC'!AF66)</f>
        <v>979.36</v>
      </c>
      <c r="AG66" s="141">
        <f>IF('3b DTC_SC'!AG66 = "","-",'3b DTC_SC'!AG66)</f>
        <v>912.62</v>
      </c>
      <c r="AH66" s="141">
        <f>IF('3b DTC_SC'!AH66 = "","-",'3b DTC_SC'!AH66)</f>
        <v>983.23</v>
      </c>
      <c r="AI66" s="141">
        <f>IF('3b DTC_SC'!AI66 = "","-",'3b DTC_SC'!AI66)</f>
        <v>994.35</v>
      </c>
      <c r="AJ66" s="141">
        <f>IF('3b DTC_SC'!AJ66 = "","-",'3b DTC_SC'!AJ66)</f>
        <v>1027</v>
      </c>
      <c r="AK66" s="141">
        <f>IF('3b DTC_SC'!AK66 = "","-",'3b DTC_SC'!AK66)</f>
        <v>987.31</v>
      </c>
      <c r="AL66" s="141">
        <f>IF('3b DTC_SC'!AL66 = "","-",'3b DTC_SC'!AL66)</f>
        <v>1011.26</v>
      </c>
      <c r="AM66" s="141">
        <f>IF('3b DTC_SC'!AM66 = "","-",'3b DTC_SC'!AM66)</f>
        <v>948.75</v>
      </c>
      <c r="AN66" s="141">
        <f>IF('3b DTC_SC'!AN66 = "","-",'3b DTC_SC'!AN66)</f>
        <v>886.27</v>
      </c>
      <c r="AO66" s="141" t="str">
        <f>IF('3b DTC_SC'!AO66 = "","-",'3b DTC_SC'!AO66)</f>
        <v>-</v>
      </c>
      <c r="AP66" s="141" t="str">
        <f>IF('3b DTC_SC'!AP66 = "","-",'3b DTC_SC'!AP66)</f>
        <v>-</v>
      </c>
      <c r="AQ66" s="141" t="str">
        <f>IF('3b DTC_SC'!AQ66 = "","-",'3b DTC_SC'!AQ66)</f>
        <v>-</v>
      </c>
      <c r="AR66" s="141" t="str">
        <f>IF('3b DTC_SC'!AR66 = "","-",'3b DTC_SC'!AR66)</f>
        <v>-</v>
      </c>
      <c r="AS66" s="141" t="str">
        <f>IF('3b DTC_SC'!AS66 = "","-",'3b DTC_SC'!AS66)</f>
        <v>-</v>
      </c>
      <c r="AT66" s="141" t="str">
        <f>IF('3b DTC_SC'!AT66 = "","-",'3b DTC_SC'!AT66)</f>
        <v>-</v>
      </c>
      <c r="AU66" s="141" t="str">
        <f>IF('3b DTC_SC'!AU66 = "","-",'3b DTC_SC'!AU66)</f>
        <v>-</v>
      </c>
      <c r="AV66" s="141" t="str">
        <f>IF('3b DTC_SC'!AV66 = "","-",'3b DTC_SC'!AV66)</f>
        <v>-</v>
      </c>
      <c r="AW66" s="141" t="str">
        <f>IF('3b DTC_SC'!AW66 = "","-",'3b DTC_SC'!AW66)</f>
        <v>-</v>
      </c>
      <c r="AX66" s="141" t="str">
        <f>IF('3b DTC_SC'!AX66 = "","-",'3b DTC_SC'!AX66)</f>
        <v>-</v>
      </c>
      <c r="AY66" s="141" t="str">
        <f>IF('3b DTC_SC'!AY66 = "","-",'3b DTC_SC'!AY66)</f>
        <v>-</v>
      </c>
      <c r="AZ66" s="141" t="str">
        <f>IF('3b DTC_SC'!AZ66 = "","-",'3b DTC_SC'!AZ66)</f>
        <v>-</v>
      </c>
      <c r="BA66" s="141" t="str">
        <f>IF('3b DTC_SC'!BA66 = "","-",'3b DTC_SC'!BA66)</f>
        <v>-</v>
      </c>
      <c r="BB66" s="141" t="str">
        <f>IF('3b DTC_SC'!BB66 = "","-",'3b DTC_SC'!BB66)</f>
        <v>-</v>
      </c>
      <c r="BC66" s="141" t="str">
        <f>IF('3b DTC_SC'!BC66 = "","-",'3b DTC_SC'!BC66)</f>
        <v>-</v>
      </c>
      <c r="BD66" s="141" t="str">
        <f>IF('3b DTC_SC'!BD66 = "","-",'3b DTC_SC'!BD66)</f>
        <v>-</v>
      </c>
      <c r="BE66" s="141" t="str">
        <f>IF('3b DTC_SC'!BE66 = "","-",'3b DTC_SC'!BE66)</f>
        <v>-</v>
      </c>
      <c r="BF66" s="141" t="str">
        <f>IF('3b DTC_SC'!BF66 = "","-",'3b DTC_SC'!BF66)</f>
        <v>-</v>
      </c>
    </row>
    <row r="67" spans="1:58">
      <c r="A67" s="227" t="s">
        <v>447</v>
      </c>
      <c r="B67" s="282"/>
      <c r="C67" s="285"/>
      <c r="D67" s="287"/>
      <c r="E67" s="285"/>
      <c r="F67" s="17" t="s">
        <v>110</v>
      </c>
      <c r="G67" s="65"/>
      <c r="H67" s="38"/>
      <c r="I67" s="136"/>
      <c r="J67" s="136"/>
      <c r="K67" s="136"/>
      <c r="L67" s="136"/>
      <c r="M67" s="136"/>
      <c r="N67" s="136"/>
      <c r="O67" s="136"/>
      <c r="P67" s="136"/>
      <c r="Q67" s="38"/>
      <c r="R67" s="141">
        <v>628.54</v>
      </c>
      <c r="S67" s="141">
        <v>692.43</v>
      </c>
      <c r="T67" s="141">
        <v>671.08</v>
      </c>
      <c r="U67" s="141">
        <v>673.18</v>
      </c>
      <c r="V67" s="141">
        <v>653.70000000000005</v>
      </c>
      <c r="W67" s="141">
        <v>719.82</v>
      </c>
      <c r="X67" s="141">
        <v>777.41</v>
      </c>
      <c r="Y67" s="141">
        <v>1084.32</v>
      </c>
      <c r="Z67" s="141">
        <v>1813.13</v>
      </c>
      <c r="AA67" s="141">
        <v>2292.69</v>
      </c>
      <c r="AB67" s="141">
        <v>1786.98</v>
      </c>
      <c r="AC67" s="141">
        <v>1157.6400000000001</v>
      </c>
      <c r="AD67" s="141">
        <v>1073.08</v>
      </c>
      <c r="AE67" s="141">
        <v>1111.57</v>
      </c>
      <c r="AF67" s="141">
        <f>IF('3b DTC_SC'!AF67 = "","-",'3b DTC_SC'!AF67)</f>
        <v>1008.38</v>
      </c>
      <c r="AG67" s="141">
        <f>IF('3b DTC_SC'!AG67 = "","-",'3b DTC_SC'!AG67)</f>
        <v>942.95</v>
      </c>
      <c r="AH67" s="141">
        <f>IF('3b DTC_SC'!AH67 = "","-",'3b DTC_SC'!AH67)</f>
        <v>1011.75</v>
      </c>
      <c r="AI67" s="141">
        <f>IF('3b DTC_SC'!AI67 = "","-",'3b DTC_SC'!AI67)</f>
        <v>1022.45</v>
      </c>
      <c r="AJ67" s="141">
        <f>IF('3b DTC_SC'!AJ67 = "","-",'3b DTC_SC'!AJ67)</f>
        <v>1066.79</v>
      </c>
      <c r="AK67" s="141">
        <f>IF('3b DTC_SC'!AK67 = "","-",'3b DTC_SC'!AK67)</f>
        <v>1029.01</v>
      </c>
      <c r="AL67" s="141">
        <f>IF('3b DTC_SC'!AL67 = "","-",'3b DTC_SC'!AL67)</f>
        <v>1053.29</v>
      </c>
      <c r="AM67" s="141">
        <f>IF('3b DTC_SC'!AM67 = "","-",'3b DTC_SC'!AM67)</f>
        <v>985.79</v>
      </c>
      <c r="AN67" s="141">
        <f>IF('3b DTC_SC'!AN67 = "","-",'3b DTC_SC'!AN67)</f>
        <v>910.07</v>
      </c>
      <c r="AO67" s="141" t="str">
        <f>IF('3b DTC_SC'!AO67 = "","-",'3b DTC_SC'!AO67)</f>
        <v>-</v>
      </c>
      <c r="AP67" s="141" t="str">
        <f>IF('3b DTC_SC'!AP67 = "","-",'3b DTC_SC'!AP67)</f>
        <v>-</v>
      </c>
      <c r="AQ67" s="141" t="str">
        <f>IF('3b DTC_SC'!AQ67 = "","-",'3b DTC_SC'!AQ67)</f>
        <v>-</v>
      </c>
      <c r="AR67" s="141" t="str">
        <f>IF('3b DTC_SC'!AR67 = "","-",'3b DTC_SC'!AR67)</f>
        <v>-</v>
      </c>
      <c r="AS67" s="141" t="str">
        <f>IF('3b DTC_SC'!AS67 = "","-",'3b DTC_SC'!AS67)</f>
        <v>-</v>
      </c>
      <c r="AT67" s="141" t="str">
        <f>IF('3b DTC_SC'!AT67 = "","-",'3b DTC_SC'!AT67)</f>
        <v>-</v>
      </c>
      <c r="AU67" s="141" t="str">
        <f>IF('3b DTC_SC'!AU67 = "","-",'3b DTC_SC'!AU67)</f>
        <v>-</v>
      </c>
      <c r="AV67" s="141" t="str">
        <f>IF('3b DTC_SC'!AV67 = "","-",'3b DTC_SC'!AV67)</f>
        <v>-</v>
      </c>
      <c r="AW67" s="141" t="str">
        <f>IF('3b DTC_SC'!AW67 = "","-",'3b DTC_SC'!AW67)</f>
        <v>-</v>
      </c>
      <c r="AX67" s="141" t="str">
        <f>IF('3b DTC_SC'!AX67 = "","-",'3b DTC_SC'!AX67)</f>
        <v>-</v>
      </c>
      <c r="AY67" s="141" t="str">
        <f>IF('3b DTC_SC'!AY67 = "","-",'3b DTC_SC'!AY67)</f>
        <v>-</v>
      </c>
      <c r="AZ67" s="141" t="str">
        <f>IF('3b DTC_SC'!AZ67 = "","-",'3b DTC_SC'!AZ67)</f>
        <v>-</v>
      </c>
      <c r="BA67" s="141" t="str">
        <f>IF('3b DTC_SC'!BA67 = "","-",'3b DTC_SC'!BA67)</f>
        <v>-</v>
      </c>
      <c r="BB67" s="141" t="str">
        <f>IF('3b DTC_SC'!BB67 = "","-",'3b DTC_SC'!BB67)</f>
        <v>-</v>
      </c>
      <c r="BC67" s="141" t="str">
        <f>IF('3b DTC_SC'!BC67 = "","-",'3b DTC_SC'!BC67)</f>
        <v>-</v>
      </c>
      <c r="BD67" s="141" t="str">
        <f>IF('3b DTC_SC'!BD67 = "","-",'3b DTC_SC'!BD67)</f>
        <v>-</v>
      </c>
      <c r="BE67" s="141" t="str">
        <f>IF('3b DTC_SC'!BE67 = "","-",'3b DTC_SC'!BE67)</f>
        <v>-</v>
      </c>
      <c r="BF67" s="141" t="str">
        <f>IF('3b DTC_SC'!BF67 = "","-",'3b DTC_SC'!BF67)</f>
        <v>-</v>
      </c>
    </row>
    <row r="68" spans="1:58">
      <c r="A68" s="227" t="s">
        <v>448</v>
      </c>
      <c r="B68" s="282"/>
      <c r="C68" s="285"/>
      <c r="D68" s="287"/>
      <c r="E68" s="285"/>
      <c r="F68" s="17" t="s">
        <v>111</v>
      </c>
      <c r="G68" s="65"/>
      <c r="H68" s="38"/>
      <c r="I68" s="136"/>
      <c r="J68" s="136"/>
      <c r="K68" s="136"/>
      <c r="L68" s="136"/>
      <c r="M68" s="136"/>
      <c r="N68" s="136"/>
      <c r="O68" s="136"/>
      <c r="P68" s="136"/>
      <c r="Q68" s="38"/>
      <c r="R68" s="141">
        <v>616.24</v>
      </c>
      <c r="S68" s="141">
        <v>682.65</v>
      </c>
      <c r="T68" s="141">
        <v>661.14</v>
      </c>
      <c r="U68" s="141">
        <v>661.25</v>
      </c>
      <c r="V68" s="141">
        <v>641.61</v>
      </c>
      <c r="W68" s="141">
        <v>703.71</v>
      </c>
      <c r="X68" s="141">
        <v>761.19</v>
      </c>
      <c r="Y68" s="141">
        <v>1067.8699999999999</v>
      </c>
      <c r="Z68" s="141">
        <v>1803.91</v>
      </c>
      <c r="AA68" s="141">
        <v>2288.31</v>
      </c>
      <c r="AB68" s="141">
        <v>1786.01</v>
      </c>
      <c r="AC68" s="141">
        <v>1149.8800000000001</v>
      </c>
      <c r="AD68" s="141">
        <v>1064.8800000000001</v>
      </c>
      <c r="AE68" s="141">
        <v>1103.98</v>
      </c>
      <c r="AF68" s="141">
        <f>IF('3b DTC_SC'!AF68 = "","-",'3b DTC_SC'!AF68)</f>
        <v>1001.68</v>
      </c>
      <c r="AG68" s="141">
        <f>IF('3b DTC_SC'!AG68 = "","-",'3b DTC_SC'!AG68)</f>
        <v>935.19</v>
      </c>
      <c r="AH68" s="141">
        <f>IF('3b DTC_SC'!AH68 = "","-",'3b DTC_SC'!AH68)</f>
        <v>1005.1</v>
      </c>
      <c r="AI68" s="141">
        <f>IF('3b DTC_SC'!AI68 = "","-",'3b DTC_SC'!AI68)</f>
        <v>1016.17</v>
      </c>
      <c r="AJ68" s="141">
        <f>IF('3b DTC_SC'!AJ68 = "","-",'3b DTC_SC'!AJ68)</f>
        <v>1057.22</v>
      </c>
      <c r="AK68" s="141">
        <f>IF('3b DTC_SC'!AK68 = "","-",'3b DTC_SC'!AK68)</f>
        <v>1018.44</v>
      </c>
      <c r="AL68" s="141">
        <f>IF('3b DTC_SC'!AL68 = "","-",'3b DTC_SC'!AL68)</f>
        <v>1042.68</v>
      </c>
      <c r="AM68" s="141">
        <f>IF('3b DTC_SC'!AM68 = "","-",'3b DTC_SC'!AM68)</f>
        <v>975.47</v>
      </c>
      <c r="AN68" s="141">
        <f>IF('3b DTC_SC'!AN68 = "","-",'3b DTC_SC'!AN68)</f>
        <v>906.03</v>
      </c>
      <c r="AO68" s="141" t="str">
        <f>IF('3b DTC_SC'!AO68 = "","-",'3b DTC_SC'!AO68)</f>
        <v>-</v>
      </c>
      <c r="AP68" s="141" t="str">
        <f>IF('3b DTC_SC'!AP68 = "","-",'3b DTC_SC'!AP68)</f>
        <v>-</v>
      </c>
      <c r="AQ68" s="141" t="str">
        <f>IF('3b DTC_SC'!AQ68 = "","-",'3b DTC_SC'!AQ68)</f>
        <v>-</v>
      </c>
      <c r="AR68" s="141" t="str">
        <f>IF('3b DTC_SC'!AR68 = "","-",'3b DTC_SC'!AR68)</f>
        <v>-</v>
      </c>
      <c r="AS68" s="141" t="str">
        <f>IF('3b DTC_SC'!AS68 = "","-",'3b DTC_SC'!AS68)</f>
        <v>-</v>
      </c>
      <c r="AT68" s="141" t="str">
        <f>IF('3b DTC_SC'!AT68 = "","-",'3b DTC_SC'!AT68)</f>
        <v>-</v>
      </c>
      <c r="AU68" s="141" t="str">
        <f>IF('3b DTC_SC'!AU68 = "","-",'3b DTC_SC'!AU68)</f>
        <v>-</v>
      </c>
      <c r="AV68" s="141" t="str">
        <f>IF('3b DTC_SC'!AV68 = "","-",'3b DTC_SC'!AV68)</f>
        <v>-</v>
      </c>
      <c r="AW68" s="141" t="str">
        <f>IF('3b DTC_SC'!AW68 = "","-",'3b DTC_SC'!AW68)</f>
        <v>-</v>
      </c>
      <c r="AX68" s="141" t="str">
        <f>IF('3b DTC_SC'!AX68 = "","-",'3b DTC_SC'!AX68)</f>
        <v>-</v>
      </c>
      <c r="AY68" s="141" t="str">
        <f>IF('3b DTC_SC'!AY68 = "","-",'3b DTC_SC'!AY68)</f>
        <v>-</v>
      </c>
      <c r="AZ68" s="141" t="str">
        <f>IF('3b DTC_SC'!AZ68 = "","-",'3b DTC_SC'!AZ68)</f>
        <v>-</v>
      </c>
      <c r="BA68" s="141" t="str">
        <f>IF('3b DTC_SC'!BA68 = "","-",'3b DTC_SC'!BA68)</f>
        <v>-</v>
      </c>
      <c r="BB68" s="141" t="str">
        <f>IF('3b DTC_SC'!BB68 = "","-",'3b DTC_SC'!BB68)</f>
        <v>-</v>
      </c>
      <c r="BC68" s="141" t="str">
        <f>IF('3b DTC_SC'!BC68 = "","-",'3b DTC_SC'!BC68)</f>
        <v>-</v>
      </c>
      <c r="BD68" s="141" t="str">
        <f>IF('3b DTC_SC'!BD68 = "","-",'3b DTC_SC'!BD68)</f>
        <v>-</v>
      </c>
      <c r="BE68" s="141" t="str">
        <f>IF('3b DTC_SC'!BE68 = "","-",'3b DTC_SC'!BE68)</f>
        <v>-</v>
      </c>
      <c r="BF68" s="141" t="str">
        <f>IF('3b DTC_SC'!BF68 = "","-",'3b DTC_SC'!BF68)</f>
        <v>-</v>
      </c>
    </row>
    <row r="69" spans="1:58" ht="14.65" customHeight="1">
      <c r="A69" s="227" t="s">
        <v>449</v>
      </c>
      <c r="B69" s="282"/>
      <c r="C69" s="284" t="s">
        <v>321</v>
      </c>
      <c r="D69" s="286" t="s">
        <v>96</v>
      </c>
      <c r="E69" s="284" t="s">
        <v>393</v>
      </c>
      <c r="F69" s="17" t="s">
        <v>98</v>
      </c>
      <c r="G69" s="133"/>
      <c r="H69" s="38"/>
      <c r="I69" s="136"/>
      <c r="J69" s="136"/>
      <c r="K69" s="136"/>
      <c r="L69" s="136"/>
      <c r="M69" s="136"/>
      <c r="N69" s="136"/>
      <c r="O69" s="136"/>
      <c r="P69" s="136"/>
      <c r="Q69" s="38"/>
      <c r="R69" s="141">
        <v>733.14</v>
      </c>
      <c r="S69" s="141">
        <v>821.75</v>
      </c>
      <c r="T69" s="141">
        <v>790.82</v>
      </c>
      <c r="U69" s="141">
        <v>780.63</v>
      </c>
      <c r="V69" s="141">
        <v>750.96</v>
      </c>
      <c r="W69" s="141">
        <v>815.32</v>
      </c>
      <c r="X69" s="141">
        <v>895.16</v>
      </c>
      <c r="Y69" s="141">
        <v>1279.3399999999999</v>
      </c>
      <c r="Z69" s="141">
        <v>2215.9499999999998</v>
      </c>
      <c r="AA69" s="141">
        <v>2969.9</v>
      </c>
      <c r="AB69" s="141">
        <v>2274.41</v>
      </c>
      <c r="AC69" s="141">
        <v>1402.64</v>
      </c>
      <c r="AD69" s="141">
        <v>1301.43</v>
      </c>
      <c r="AE69" s="141">
        <v>1356.96</v>
      </c>
      <c r="AF69" s="141">
        <f>IF('3b DTC_SC'!AF69 = "","-",'3b DTC_SC'!AF69)</f>
        <v>1175.31</v>
      </c>
      <c r="AG69" s="141">
        <f>IF('3b DTC_SC'!AG69 = "","-",'3b DTC_SC'!AG69)</f>
        <v>1083.7</v>
      </c>
      <c r="AH69" s="141">
        <f>IF('3b DTC_SC'!AH69 = "","-",'3b DTC_SC'!AH69)</f>
        <v>1196.71</v>
      </c>
      <c r="AI69" s="141">
        <f>IF('3b DTC_SC'!AI69 = "","-",'3b DTC_SC'!AI69)</f>
        <v>1216.73</v>
      </c>
      <c r="AJ69" s="141">
        <f>IF('3b DTC_SC'!AJ69 = "","-",'3b DTC_SC'!AJ69)</f>
        <v>1311.83</v>
      </c>
      <c r="AK69" s="141">
        <f>IF('3b DTC_SC'!AK69 = "","-",'3b DTC_SC'!AK69)</f>
        <v>1263.02</v>
      </c>
      <c r="AL69" s="141">
        <f>IF('3b DTC_SC'!AL69 = "","-",'3b DTC_SC'!AL69)</f>
        <v>1292.52</v>
      </c>
      <c r="AM69" s="141">
        <f>IF('3b DTC_SC'!AM69 = "","-",'3b DTC_SC'!AM69)</f>
        <v>1266.0999999999999</v>
      </c>
      <c r="AN69" s="141">
        <f>IF('3b DTC_SC'!AN69 = "","-",'3b DTC_SC'!AN69)</f>
        <v>1095.54</v>
      </c>
      <c r="AO69" s="141" t="str">
        <f>IF('3b DTC_SC'!AO69 = "","-",'3b DTC_SC'!AO69)</f>
        <v>-</v>
      </c>
      <c r="AP69" s="141" t="str">
        <f>IF('3b DTC_SC'!AP69 = "","-",'3b DTC_SC'!AP69)</f>
        <v>-</v>
      </c>
      <c r="AQ69" s="141" t="str">
        <f>IF('3b DTC_SC'!AQ69 = "","-",'3b DTC_SC'!AQ69)</f>
        <v>-</v>
      </c>
      <c r="AR69" s="141" t="str">
        <f>IF('3b DTC_SC'!AR69 = "","-",'3b DTC_SC'!AR69)</f>
        <v>-</v>
      </c>
      <c r="AS69" s="141" t="str">
        <f>IF('3b DTC_SC'!AS69 = "","-",'3b DTC_SC'!AS69)</f>
        <v>-</v>
      </c>
      <c r="AT69" s="141" t="str">
        <f>IF('3b DTC_SC'!AT69 = "","-",'3b DTC_SC'!AT69)</f>
        <v>-</v>
      </c>
      <c r="AU69" s="141" t="str">
        <f>IF('3b DTC_SC'!AU69 = "","-",'3b DTC_SC'!AU69)</f>
        <v>-</v>
      </c>
      <c r="AV69" s="141" t="str">
        <f>IF('3b DTC_SC'!AV69 = "","-",'3b DTC_SC'!AV69)</f>
        <v>-</v>
      </c>
      <c r="AW69" s="141" t="str">
        <f>IF('3b DTC_SC'!AW69 = "","-",'3b DTC_SC'!AW69)</f>
        <v>-</v>
      </c>
      <c r="AX69" s="141" t="str">
        <f>IF('3b DTC_SC'!AX69 = "","-",'3b DTC_SC'!AX69)</f>
        <v>-</v>
      </c>
      <c r="AY69" s="141" t="str">
        <f>IF('3b DTC_SC'!AY69 = "","-",'3b DTC_SC'!AY69)</f>
        <v>-</v>
      </c>
      <c r="AZ69" s="141" t="str">
        <f>IF('3b DTC_SC'!AZ69 = "","-",'3b DTC_SC'!AZ69)</f>
        <v>-</v>
      </c>
      <c r="BA69" s="141" t="str">
        <f>IF('3b DTC_SC'!BA69 = "","-",'3b DTC_SC'!BA69)</f>
        <v>-</v>
      </c>
      <c r="BB69" s="141" t="str">
        <f>IF('3b DTC_SC'!BB69 = "","-",'3b DTC_SC'!BB69)</f>
        <v>-</v>
      </c>
      <c r="BC69" s="141" t="str">
        <f>IF('3b DTC_SC'!BC69 = "","-",'3b DTC_SC'!BC69)</f>
        <v>-</v>
      </c>
      <c r="BD69" s="141" t="str">
        <f>IF('3b DTC_SC'!BD69 = "","-",'3b DTC_SC'!BD69)</f>
        <v>-</v>
      </c>
      <c r="BE69" s="141" t="str">
        <f>IF('3b DTC_SC'!BE69 = "","-",'3b DTC_SC'!BE69)</f>
        <v>-</v>
      </c>
      <c r="BF69" s="141" t="str">
        <f>IF('3b DTC_SC'!BF69 = "","-",'3b DTC_SC'!BF69)</f>
        <v>-</v>
      </c>
    </row>
    <row r="70" spans="1:58">
      <c r="A70" s="227" t="s">
        <v>450</v>
      </c>
      <c r="B70" s="282"/>
      <c r="C70" s="285"/>
      <c r="D70" s="287"/>
      <c r="E70" s="285"/>
      <c r="F70" s="17" t="s">
        <v>99</v>
      </c>
      <c r="G70" s="65"/>
      <c r="H70" s="38"/>
      <c r="I70" s="136"/>
      <c r="J70" s="136"/>
      <c r="K70" s="136"/>
      <c r="L70" s="136"/>
      <c r="M70" s="136"/>
      <c r="N70" s="136"/>
      <c r="O70" s="136"/>
      <c r="P70" s="136"/>
      <c r="Q70" s="38"/>
      <c r="R70" s="141">
        <v>734.1</v>
      </c>
      <c r="S70" s="141">
        <v>816.91</v>
      </c>
      <c r="T70" s="141">
        <v>786.85</v>
      </c>
      <c r="U70" s="141">
        <v>789.62</v>
      </c>
      <c r="V70" s="141">
        <v>760.66</v>
      </c>
      <c r="W70" s="141">
        <v>831.74</v>
      </c>
      <c r="X70" s="141">
        <v>910.08</v>
      </c>
      <c r="Y70" s="141">
        <v>1270.95</v>
      </c>
      <c r="Z70" s="141">
        <v>2194.84</v>
      </c>
      <c r="AA70" s="141">
        <v>2938.29</v>
      </c>
      <c r="AB70" s="141">
        <v>2266.81</v>
      </c>
      <c r="AC70" s="141">
        <v>1401.57</v>
      </c>
      <c r="AD70" s="141">
        <v>1300.22</v>
      </c>
      <c r="AE70" s="141">
        <v>1355.67</v>
      </c>
      <c r="AF70" s="141">
        <f>IF('3b DTC_SC'!AF70 = "","-",'3b DTC_SC'!AF70)</f>
        <v>1204.1099999999999</v>
      </c>
      <c r="AG70" s="141">
        <f>IF('3b DTC_SC'!AG70 = "","-",'3b DTC_SC'!AG70)</f>
        <v>1112.82</v>
      </c>
      <c r="AH70" s="141">
        <f>IF('3b DTC_SC'!AH70 = "","-",'3b DTC_SC'!AH70)</f>
        <v>1204.6500000000001</v>
      </c>
      <c r="AI70" s="141">
        <f>IF('3b DTC_SC'!AI70 = "","-",'3b DTC_SC'!AI70)</f>
        <v>1223.97</v>
      </c>
      <c r="AJ70" s="141">
        <f>IF('3b DTC_SC'!AJ70 = "","-",'3b DTC_SC'!AJ70)</f>
        <v>1285.08</v>
      </c>
      <c r="AK70" s="141">
        <f>IF('3b DTC_SC'!AK70 = "","-",'3b DTC_SC'!AK70)</f>
        <v>1237.31</v>
      </c>
      <c r="AL70" s="141">
        <f>IF('3b DTC_SC'!AL70 = "","-",'3b DTC_SC'!AL70)</f>
        <v>1267.03</v>
      </c>
      <c r="AM70" s="141">
        <f>IF('3b DTC_SC'!AM70 = "","-",'3b DTC_SC'!AM70)</f>
        <v>1244.1099999999999</v>
      </c>
      <c r="AN70" s="141">
        <f>IF('3b DTC_SC'!AN70 = "","-",'3b DTC_SC'!AN70)</f>
        <v>1128.3</v>
      </c>
      <c r="AO70" s="141" t="str">
        <f>IF('3b DTC_SC'!AO70 = "","-",'3b DTC_SC'!AO70)</f>
        <v>-</v>
      </c>
      <c r="AP70" s="141" t="str">
        <f>IF('3b DTC_SC'!AP70 = "","-",'3b DTC_SC'!AP70)</f>
        <v>-</v>
      </c>
      <c r="AQ70" s="141" t="str">
        <f>IF('3b DTC_SC'!AQ70 = "","-",'3b DTC_SC'!AQ70)</f>
        <v>-</v>
      </c>
      <c r="AR70" s="141" t="str">
        <f>IF('3b DTC_SC'!AR70 = "","-",'3b DTC_SC'!AR70)</f>
        <v>-</v>
      </c>
      <c r="AS70" s="141" t="str">
        <f>IF('3b DTC_SC'!AS70 = "","-",'3b DTC_SC'!AS70)</f>
        <v>-</v>
      </c>
      <c r="AT70" s="141" t="str">
        <f>IF('3b DTC_SC'!AT70 = "","-",'3b DTC_SC'!AT70)</f>
        <v>-</v>
      </c>
      <c r="AU70" s="141" t="str">
        <f>IF('3b DTC_SC'!AU70 = "","-",'3b DTC_SC'!AU70)</f>
        <v>-</v>
      </c>
      <c r="AV70" s="141" t="str">
        <f>IF('3b DTC_SC'!AV70 = "","-",'3b DTC_SC'!AV70)</f>
        <v>-</v>
      </c>
      <c r="AW70" s="141" t="str">
        <f>IF('3b DTC_SC'!AW70 = "","-",'3b DTC_SC'!AW70)</f>
        <v>-</v>
      </c>
      <c r="AX70" s="141" t="str">
        <f>IF('3b DTC_SC'!AX70 = "","-",'3b DTC_SC'!AX70)</f>
        <v>-</v>
      </c>
      <c r="AY70" s="141" t="str">
        <f>IF('3b DTC_SC'!AY70 = "","-",'3b DTC_SC'!AY70)</f>
        <v>-</v>
      </c>
      <c r="AZ70" s="141" t="str">
        <f>IF('3b DTC_SC'!AZ70 = "","-",'3b DTC_SC'!AZ70)</f>
        <v>-</v>
      </c>
      <c r="BA70" s="141" t="str">
        <f>IF('3b DTC_SC'!BA70 = "","-",'3b DTC_SC'!BA70)</f>
        <v>-</v>
      </c>
      <c r="BB70" s="141" t="str">
        <f>IF('3b DTC_SC'!BB70 = "","-",'3b DTC_SC'!BB70)</f>
        <v>-</v>
      </c>
      <c r="BC70" s="141" t="str">
        <f>IF('3b DTC_SC'!BC70 = "","-",'3b DTC_SC'!BC70)</f>
        <v>-</v>
      </c>
      <c r="BD70" s="141" t="str">
        <f>IF('3b DTC_SC'!BD70 = "","-",'3b DTC_SC'!BD70)</f>
        <v>-</v>
      </c>
      <c r="BE70" s="141" t="str">
        <f>IF('3b DTC_SC'!BE70 = "","-",'3b DTC_SC'!BE70)</f>
        <v>-</v>
      </c>
      <c r="BF70" s="141" t="str">
        <f>IF('3b DTC_SC'!BF70 = "","-",'3b DTC_SC'!BF70)</f>
        <v>-</v>
      </c>
    </row>
    <row r="71" spans="1:58">
      <c r="A71" s="227" t="s">
        <v>451</v>
      </c>
      <c r="B71" s="282"/>
      <c r="C71" s="285"/>
      <c r="D71" s="287"/>
      <c r="E71" s="285"/>
      <c r="F71" s="17" t="s">
        <v>100</v>
      </c>
      <c r="G71" s="65"/>
      <c r="H71" s="38"/>
      <c r="I71" s="136"/>
      <c r="J71" s="136"/>
      <c r="K71" s="136"/>
      <c r="L71" s="136"/>
      <c r="M71" s="136"/>
      <c r="N71" s="136"/>
      <c r="O71" s="136"/>
      <c r="P71" s="136"/>
      <c r="Q71" s="38"/>
      <c r="R71" s="141">
        <v>731.51</v>
      </c>
      <c r="S71" s="141">
        <v>814.48</v>
      </c>
      <c r="T71" s="141">
        <v>783.71</v>
      </c>
      <c r="U71" s="141">
        <v>788.45</v>
      </c>
      <c r="V71" s="141">
        <v>758.55</v>
      </c>
      <c r="W71" s="141">
        <v>827.38</v>
      </c>
      <c r="X71" s="141">
        <v>907.9</v>
      </c>
      <c r="Y71" s="141">
        <v>1280.82</v>
      </c>
      <c r="Z71" s="141">
        <v>2224.29</v>
      </c>
      <c r="AA71" s="141">
        <v>2983.54</v>
      </c>
      <c r="AB71" s="141">
        <v>2282.52</v>
      </c>
      <c r="AC71" s="141">
        <v>1398.45</v>
      </c>
      <c r="AD71" s="141">
        <v>1295.42</v>
      </c>
      <c r="AE71" s="141">
        <v>1352.42</v>
      </c>
      <c r="AF71" s="141">
        <f>IF('3b DTC_SC'!AF71 = "","-",'3b DTC_SC'!AF71)</f>
        <v>1192.33</v>
      </c>
      <c r="AG71" s="141">
        <f>IF('3b DTC_SC'!AG71 = "","-",'3b DTC_SC'!AG71)</f>
        <v>1098.51</v>
      </c>
      <c r="AH71" s="141">
        <f>IF('3b DTC_SC'!AH71 = "","-",'3b DTC_SC'!AH71)</f>
        <v>1205.08</v>
      </c>
      <c r="AI71" s="141">
        <f>IF('3b DTC_SC'!AI71 = "","-",'3b DTC_SC'!AI71)</f>
        <v>1225.5999999999999</v>
      </c>
      <c r="AJ71" s="141">
        <f>IF('3b DTC_SC'!AJ71 = "","-",'3b DTC_SC'!AJ71)</f>
        <v>1281.04</v>
      </c>
      <c r="AK71" s="141">
        <f>IF('3b DTC_SC'!AK71 = "","-",'3b DTC_SC'!AK71)</f>
        <v>1230.48</v>
      </c>
      <c r="AL71" s="141">
        <f>IF('3b DTC_SC'!AL71 = "","-",'3b DTC_SC'!AL71)</f>
        <v>1261.45</v>
      </c>
      <c r="AM71" s="141">
        <f>IF('3b DTC_SC'!AM71 = "","-",'3b DTC_SC'!AM71)</f>
        <v>1239.92</v>
      </c>
      <c r="AN71" s="141">
        <f>IF('3b DTC_SC'!AN71 = "","-",'3b DTC_SC'!AN71)</f>
        <v>1132.95</v>
      </c>
      <c r="AO71" s="141" t="str">
        <f>IF('3b DTC_SC'!AO71 = "","-",'3b DTC_SC'!AO71)</f>
        <v>-</v>
      </c>
      <c r="AP71" s="141" t="str">
        <f>IF('3b DTC_SC'!AP71 = "","-",'3b DTC_SC'!AP71)</f>
        <v>-</v>
      </c>
      <c r="AQ71" s="141" t="str">
        <f>IF('3b DTC_SC'!AQ71 = "","-",'3b DTC_SC'!AQ71)</f>
        <v>-</v>
      </c>
      <c r="AR71" s="141" t="str">
        <f>IF('3b DTC_SC'!AR71 = "","-",'3b DTC_SC'!AR71)</f>
        <v>-</v>
      </c>
      <c r="AS71" s="141" t="str">
        <f>IF('3b DTC_SC'!AS71 = "","-",'3b DTC_SC'!AS71)</f>
        <v>-</v>
      </c>
      <c r="AT71" s="141" t="str">
        <f>IF('3b DTC_SC'!AT71 = "","-",'3b DTC_SC'!AT71)</f>
        <v>-</v>
      </c>
      <c r="AU71" s="141" t="str">
        <f>IF('3b DTC_SC'!AU71 = "","-",'3b DTC_SC'!AU71)</f>
        <v>-</v>
      </c>
      <c r="AV71" s="141" t="str">
        <f>IF('3b DTC_SC'!AV71 = "","-",'3b DTC_SC'!AV71)</f>
        <v>-</v>
      </c>
      <c r="AW71" s="141" t="str">
        <f>IF('3b DTC_SC'!AW71 = "","-",'3b DTC_SC'!AW71)</f>
        <v>-</v>
      </c>
      <c r="AX71" s="141" t="str">
        <f>IF('3b DTC_SC'!AX71 = "","-",'3b DTC_SC'!AX71)</f>
        <v>-</v>
      </c>
      <c r="AY71" s="141" t="str">
        <f>IF('3b DTC_SC'!AY71 = "","-",'3b DTC_SC'!AY71)</f>
        <v>-</v>
      </c>
      <c r="AZ71" s="141" t="str">
        <f>IF('3b DTC_SC'!AZ71 = "","-",'3b DTC_SC'!AZ71)</f>
        <v>-</v>
      </c>
      <c r="BA71" s="141" t="str">
        <f>IF('3b DTC_SC'!BA71 = "","-",'3b DTC_SC'!BA71)</f>
        <v>-</v>
      </c>
      <c r="BB71" s="141" t="str">
        <f>IF('3b DTC_SC'!BB71 = "","-",'3b DTC_SC'!BB71)</f>
        <v>-</v>
      </c>
      <c r="BC71" s="141" t="str">
        <f>IF('3b DTC_SC'!BC71 = "","-",'3b DTC_SC'!BC71)</f>
        <v>-</v>
      </c>
      <c r="BD71" s="141" t="str">
        <f>IF('3b DTC_SC'!BD71 = "","-",'3b DTC_SC'!BD71)</f>
        <v>-</v>
      </c>
      <c r="BE71" s="141" t="str">
        <f>IF('3b DTC_SC'!BE71 = "","-",'3b DTC_SC'!BE71)</f>
        <v>-</v>
      </c>
      <c r="BF71" s="141" t="str">
        <f>IF('3b DTC_SC'!BF71 = "","-",'3b DTC_SC'!BF71)</f>
        <v>-</v>
      </c>
    </row>
    <row r="72" spans="1:58">
      <c r="A72" s="227" t="s">
        <v>452</v>
      </c>
      <c r="B72" s="282"/>
      <c r="C72" s="285"/>
      <c r="D72" s="287"/>
      <c r="E72" s="285"/>
      <c r="F72" s="17" t="s">
        <v>101</v>
      </c>
      <c r="G72" s="65"/>
      <c r="H72" s="38"/>
      <c r="I72" s="136"/>
      <c r="J72" s="136"/>
      <c r="K72" s="136"/>
      <c r="L72" s="136"/>
      <c r="M72" s="136"/>
      <c r="N72" s="136"/>
      <c r="O72" s="136"/>
      <c r="P72" s="136"/>
      <c r="Q72" s="38"/>
      <c r="R72" s="141">
        <v>778.1</v>
      </c>
      <c r="S72" s="141">
        <v>851.96</v>
      </c>
      <c r="T72" s="141">
        <v>820.66</v>
      </c>
      <c r="U72" s="141">
        <v>828.33</v>
      </c>
      <c r="V72" s="141">
        <v>802.81</v>
      </c>
      <c r="W72" s="141">
        <v>862.39</v>
      </c>
      <c r="X72" s="141">
        <v>943.69</v>
      </c>
      <c r="Y72" s="141">
        <v>1310.7</v>
      </c>
      <c r="Z72" s="141">
        <v>2235.4499999999998</v>
      </c>
      <c r="AA72" s="141">
        <v>2982.83</v>
      </c>
      <c r="AB72" s="141">
        <v>2300.5500000000002</v>
      </c>
      <c r="AC72" s="141">
        <v>1436.14</v>
      </c>
      <c r="AD72" s="141">
        <v>1335.03</v>
      </c>
      <c r="AE72" s="141">
        <v>1389.99</v>
      </c>
      <c r="AF72" s="141">
        <f>IF('3b DTC_SC'!AF72 = "","-",'3b DTC_SC'!AF72)</f>
        <v>1227.67</v>
      </c>
      <c r="AG72" s="141">
        <f>IF('3b DTC_SC'!AG72 = "","-",'3b DTC_SC'!AG72)</f>
        <v>1136.79</v>
      </c>
      <c r="AH72" s="141">
        <f>IF('3b DTC_SC'!AH72 = "","-",'3b DTC_SC'!AH72)</f>
        <v>1234.55</v>
      </c>
      <c r="AI72" s="141">
        <f>IF('3b DTC_SC'!AI72 = "","-",'3b DTC_SC'!AI72)</f>
        <v>1253.96</v>
      </c>
      <c r="AJ72" s="141">
        <f>IF('3b DTC_SC'!AJ72 = "","-",'3b DTC_SC'!AJ72)</f>
        <v>1312.42</v>
      </c>
      <c r="AK72" s="141">
        <f>IF('3b DTC_SC'!AK72 = "","-",'3b DTC_SC'!AK72)</f>
        <v>1268.1199999999999</v>
      </c>
      <c r="AL72" s="141">
        <f>IF('3b DTC_SC'!AL72 = "","-",'3b DTC_SC'!AL72)</f>
        <v>1330.82</v>
      </c>
      <c r="AM72" s="141">
        <f>IF('3b DTC_SC'!AM72 = "","-",'3b DTC_SC'!AM72)</f>
        <v>1303.07</v>
      </c>
      <c r="AN72" s="141">
        <f>IF('3b DTC_SC'!AN72 = "","-",'3b DTC_SC'!AN72)</f>
        <v>1145.6400000000001</v>
      </c>
      <c r="AO72" s="141" t="str">
        <f>IF('3b DTC_SC'!AO72 = "","-",'3b DTC_SC'!AO72)</f>
        <v>-</v>
      </c>
      <c r="AP72" s="141" t="str">
        <f>IF('3b DTC_SC'!AP72 = "","-",'3b DTC_SC'!AP72)</f>
        <v>-</v>
      </c>
      <c r="AQ72" s="141" t="str">
        <f>IF('3b DTC_SC'!AQ72 = "","-",'3b DTC_SC'!AQ72)</f>
        <v>-</v>
      </c>
      <c r="AR72" s="141" t="str">
        <f>IF('3b DTC_SC'!AR72 = "","-",'3b DTC_SC'!AR72)</f>
        <v>-</v>
      </c>
      <c r="AS72" s="141" t="str">
        <f>IF('3b DTC_SC'!AS72 = "","-",'3b DTC_SC'!AS72)</f>
        <v>-</v>
      </c>
      <c r="AT72" s="141" t="str">
        <f>IF('3b DTC_SC'!AT72 = "","-",'3b DTC_SC'!AT72)</f>
        <v>-</v>
      </c>
      <c r="AU72" s="141" t="str">
        <f>IF('3b DTC_SC'!AU72 = "","-",'3b DTC_SC'!AU72)</f>
        <v>-</v>
      </c>
      <c r="AV72" s="141" t="str">
        <f>IF('3b DTC_SC'!AV72 = "","-",'3b DTC_SC'!AV72)</f>
        <v>-</v>
      </c>
      <c r="AW72" s="141" t="str">
        <f>IF('3b DTC_SC'!AW72 = "","-",'3b DTC_SC'!AW72)</f>
        <v>-</v>
      </c>
      <c r="AX72" s="141" t="str">
        <f>IF('3b DTC_SC'!AX72 = "","-",'3b DTC_SC'!AX72)</f>
        <v>-</v>
      </c>
      <c r="AY72" s="141" t="str">
        <f>IF('3b DTC_SC'!AY72 = "","-",'3b DTC_SC'!AY72)</f>
        <v>-</v>
      </c>
      <c r="AZ72" s="141" t="str">
        <f>IF('3b DTC_SC'!AZ72 = "","-",'3b DTC_SC'!AZ72)</f>
        <v>-</v>
      </c>
      <c r="BA72" s="141" t="str">
        <f>IF('3b DTC_SC'!BA72 = "","-",'3b DTC_SC'!BA72)</f>
        <v>-</v>
      </c>
      <c r="BB72" s="141" t="str">
        <f>IF('3b DTC_SC'!BB72 = "","-",'3b DTC_SC'!BB72)</f>
        <v>-</v>
      </c>
      <c r="BC72" s="141" t="str">
        <f>IF('3b DTC_SC'!BC72 = "","-",'3b DTC_SC'!BC72)</f>
        <v>-</v>
      </c>
      <c r="BD72" s="141" t="str">
        <f>IF('3b DTC_SC'!BD72 = "","-",'3b DTC_SC'!BD72)</f>
        <v>-</v>
      </c>
      <c r="BE72" s="141" t="str">
        <f>IF('3b DTC_SC'!BE72 = "","-",'3b DTC_SC'!BE72)</f>
        <v>-</v>
      </c>
      <c r="BF72" s="141" t="str">
        <f>IF('3b DTC_SC'!BF72 = "","-",'3b DTC_SC'!BF72)</f>
        <v>-</v>
      </c>
    </row>
    <row r="73" spans="1:58">
      <c r="A73" s="227" t="s">
        <v>453</v>
      </c>
      <c r="B73" s="282"/>
      <c r="C73" s="285"/>
      <c r="D73" s="287"/>
      <c r="E73" s="285"/>
      <c r="F73" s="17" t="s">
        <v>102</v>
      </c>
      <c r="G73" s="65"/>
      <c r="H73" s="38"/>
      <c r="I73" s="136"/>
      <c r="J73" s="136"/>
      <c r="K73" s="136"/>
      <c r="L73" s="136"/>
      <c r="M73" s="136"/>
      <c r="N73" s="136"/>
      <c r="O73" s="136"/>
      <c r="P73" s="136"/>
      <c r="Q73" s="38"/>
      <c r="R73" s="141">
        <v>735.17</v>
      </c>
      <c r="S73" s="141">
        <v>818.11</v>
      </c>
      <c r="T73" s="141">
        <v>788.97</v>
      </c>
      <c r="U73" s="141">
        <v>779.84</v>
      </c>
      <c r="V73" s="141">
        <v>750.96</v>
      </c>
      <c r="W73" s="141">
        <v>831.55</v>
      </c>
      <c r="X73" s="141">
        <v>912.24</v>
      </c>
      <c r="Y73" s="141">
        <v>1298.9000000000001</v>
      </c>
      <c r="Z73" s="141">
        <v>2248.79</v>
      </c>
      <c r="AA73" s="141">
        <v>3013.13</v>
      </c>
      <c r="AB73" s="141">
        <v>2302.21</v>
      </c>
      <c r="AC73" s="141">
        <v>1411.45</v>
      </c>
      <c r="AD73" s="141">
        <v>1308.1199999999999</v>
      </c>
      <c r="AE73" s="141">
        <v>1365.71</v>
      </c>
      <c r="AF73" s="141">
        <f>IF('3b DTC_SC'!AF73 = "","-",'3b DTC_SC'!AF73)</f>
        <v>1224.21</v>
      </c>
      <c r="AG73" s="141">
        <f>IF('3b DTC_SC'!AG73 = "","-",'3b DTC_SC'!AG73)</f>
        <v>1129.23</v>
      </c>
      <c r="AH73" s="141">
        <f>IF('3b DTC_SC'!AH73 = "","-",'3b DTC_SC'!AH73)</f>
        <v>1231.1099999999999</v>
      </c>
      <c r="AI73" s="141">
        <f>IF('3b DTC_SC'!AI73 = "","-",'3b DTC_SC'!AI73)</f>
        <v>1251.8800000000001</v>
      </c>
      <c r="AJ73" s="141">
        <f>IF('3b DTC_SC'!AJ73 = "","-",'3b DTC_SC'!AJ73)</f>
        <v>1268.95</v>
      </c>
      <c r="AK73" s="141">
        <f>IF('3b DTC_SC'!AK73 = "","-",'3b DTC_SC'!AK73)</f>
        <v>1218.56</v>
      </c>
      <c r="AL73" s="141">
        <f>IF('3b DTC_SC'!AL73 = "","-",'3b DTC_SC'!AL73)</f>
        <v>1252.3800000000001</v>
      </c>
      <c r="AM73" s="141">
        <f>IF('3b DTC_SC'!AM73 = "","-",'3b DTC_SC'!AM73)</f>
        <v>1227.83</v>
      </c>
      <c r="AN73" s="141">
        <f>IF('3b DTC_SC'!AN73 = "","-",'3b DTC_SC'!AN73)</f>
        <v>1117.8499999999999</v>
      </c>
      <c r="AO73" s="141" t="str">
        <f>IF('3b DTC_SC'!AO73 = "","-",'3b DTC_SC'!AO73)</f>
        <v>-</v>
      </c>
      <c r="AP73" s="141" t="str">
        <f>IF('3b DTC_SC'!AP73 = "","-",'3b DTC_SC'!AP73)</f>
        <v>-</v>
      </c>
      <c r="AQ73" s="141" t="str">
        <f>IF('3b DTC_SC'!AQ73 = "","-",'3b DTC_SC'!AQ73)</f>
        <v>-</v>
      </c>
      <c r="AR73" s="141" t="str">
        <f>IF('3b DTC_SC'!AR73 = "","-",'3b DTC_SC'!AR73)</f>
        <v>-</v>
      </c>
      <c r="AS73" s="141" t="str">
        <f>IF('3b DTC_SC'!AS73 = "","-",'3b DTC_SC'!AS73)</f>
        <v>-</v>
      </c>
      <c r="AT73" s="141" t="str">
        <f>IF('3b DTC_SC'!AT73 = "","-",'3b DTC_SC'!AT73)</f>
        <v>-</v>
      </c>
      <c r="AU73" s="141" t="str">
        <f>IF('3b DTC_SC'!AU73 = "","-",'3b DTC_SC'!AU73)</f>
        <v>-</v>
      </c>
      <c r="AV73" s="141" t="str">
        <f>IF('3b DTC_SC'!AV73 = "","-",'3b DTC_SC'!AV73)</f>
        <v>-</v>
      </c>
      <c r="AW73" s="141" t="str">
        <f>IF('3b DTC_SC'!AW73 = "","-",'3b DTC_SC'!AW73)</f>
        <v>-</v>
      </c>
      <c r="AX73" s="141" t="str">
        <f>IF('3b DTC_SC'!AX73 = "","-",'3b DTC_SC'!AX73)</f>
        <v>-</v>
      </c>
      <c r="AY73" s="141" t="str">
        <f>IF('3b DTC_SC'!AY73 = "","-",'3b DTC_SC'!AY73)</f>
        <v>-</v>
      </c>
      <c r="AZ73" s="141" t="str">
        <f>IF('3b DTC_SC'!AZ73 = "","-",'3b DTC_SC'!AZ73)</f>
        <v>-</v>
      </c>
      <c r="BA73" s="141" t="str">
        <f>IF('3b DTC_SC'!BA73 = "","-",'3b DTC_SC'!BA73)</f>
        <v>-</v>
      </c>
      <c r="BB73" s="141" t="str">
        <f>IF('3b DTC_SC'!BB73 = "","-",'3b DTC_SC'!BB73)</f>
        <v>-</v>
      </c>
      <c r="BC73" s="141" t="str">
        <f>IF('3b DTC_SC'!BC73 = "","-",'3b DTC_SC'!BC73)</f>
        <v>-</v>
      </c>
      <c r="BD73" s="141" t="str">
        <f>IF('3b DTC_SC'!BD73 = "","-",'3b DTC_SC'!BD73)</f>
        <v>-</v>
      </c>
      <c r="BE73" s="141" t="str">
        <f>IF('3b DTC_SC'!BE73 = "","-",'3b DTC_SC'!BE73)</f>
        <v>-</v>
      </c>
      <c r="BF73" s="141" t="str">
        <f>IF('3b DTC_SC'!BF73 = "","-",'3b DTC_SC'!BF73)</f>
        <v>-</v>
      </c>
    </row>
    <row r="74" spans="1:58">
      <c r="A74" s="227" t="s">
        <v>454</v>
      </c>
      <c r="B74" s="282"/>
      <c r="C74" s="285"/>
      <c r="D74" s="287"/>
      <c r="E74" s="285"/>
      <c r="F74" s="17" t="s">
        <v>103</v>
      </c>
      <c r="G74" s="65"/>
      <c r="H74" s="38"/>
      <c r="I74" s="136"/>
      <c r="J74" s="136"/>
      <c r="K74" s="136"/>
      <c r="L74" s="136"/>
      <c r="M74" s="136"/>
      <c r="N74" s="136"/>
      <c r="O74" s="136"/>
      <c r="P74" s="136"/>
      <c r="Q74" s="38"/>
      <c r="R74" s="141">
        <v>741.84</v>
      </c>
      <c r="S74" s="141">
        <v>825.83</v>
      </c>
      <c r="T74" s="141">
        <v>795.36</v>
      </c>
      <c r="U74" s="141">
        <v>796.17</v>
      </c>
      <c r="V74" s="141">
        <v>766.85</v>
      </c>
      <c r="W74" s="141">
        <v>830.54</v>
      </c>
      <c r="X74" s="141">
        <v>910.85</v>
      </c>
      <c r="Y74" s="141">
        <v>1300.5</v>
      </c>
      <c r="Z74" s="141">
        <v>2253.54</v>
      </c>
      <c r="AA74" s="141">
        <v>3020.49</v>
      </c>
      <c r="AB74" s="141">
        <v>2320.8200000000002</v>
      </c>
      <c r="AC74" s="141">
        <v>1431.5</v>
      </c>
      <c r="AD74" s="141">
        <v>1328.14</v>
      </c>
      <c r="AE74" s="141">
        <v>1385.26</v>
      </c>
      <c r="AF74" s="141">
        <f>IF('3b DTC_SC'!AF74 = "","-",'3b DTC_SC'!AF74)</f>
        <v>1195.6500000000001</v>
      </c>
      <c r="AG74" s="141">
        <f>IF('3b DTC_SC'!AG74 = "","-",'3b DTC_SC'!AG74)</f>
        <v>1101.5</v>
      </c>
      <c r="AH74" s="141">
        <f>IF('3b DTC_SC'!AH74 = "","-",'3b DTC_SC'!AH74)</f>
        <v>1202.94</v>
      </c>
      <c r="AI74" s="141">
        <f>IF('3b DTC_SC'!AI74 = "","-",'3b DTC_SC'!AI74)</f>
        <v>1223.42</v>
      </c>
      <c r="AJ74" s="141">
        <f>IF('3b DTC_SC'!AJ74 = "","-",'3b DTC_SC'!AJ74)</f>
        <v>1250.72</v>
      </c>
      <c r="AK74" s="141">
        <f>IF('3b DTC_SC'!AK74 = "","-",'3b DTC_SC'!AK74)</f>
        <v>1202.19</v>
      </c>
      <c r="AL74" s="141">
        <f>IF('3b DTC_SC'!AL74 = "","-",'3b DTC_SC'!AL74)</f>
        <v>1267.33</v>
      </c>
      <c r="AM74" s="141">
        <f>IF('3b DTC_SC'!AM74 = "","-",'3b DTC_SC'!AM74)</f>
        <v>1244.3699999999999</v>
      </c>
      <c r="AN74" s="141">
        <f>IF('3b DTC_SC'!AN74 = "","-",'3b DTC_SC'!AN74)</f>
        <v>1146.9100000000001</v>
      </c>
      <c r="AO74" s="141" t="str">
        <f>IF('3b DTC_SC'!AO74 = "","-",'3b DTC_SC'!AO74)</f>
        <v>-</v>
      </c>
      <c r="AP74" s="141" t="str">
        <f>IF('3b DTC_SC'!AP74 = "","-",'3b DTC_SC'!AP74)</f>
        <v>-</v>
      </c>
      <c r="AQ74" s="141" t="str">
        <f>IF('3b DTC_SC'!AQ74 = "","-",'3b DTC_SC'!AQ74)</f>
        <v>-</v>
      </c>
      <c r="AR74" s="141" t="str">
        <f>IF('3b DTC_SC'!AR74 = "","-",'3b DTC_SC'!AR74)</f>
        <v>-</v>
      </c>
      <c r="AS74" s="141" t="str">
        <f>IF('3b DTC_SC'!AS74 = "","-",'3b DTC_SC'!AS74)</f>
        <v>-</v>
      </c>
      <c r="AT74" s="141" t="str">
        <f>IF('3b DTC_SC'!AT74 = "","-",'3b DTC_SC'!AT74)</f>
        <v>-</v>
      </c>
      <c r="AU74" s="141" t="str">
        <f>IF('3b DTC_SC'!AU74 = "","-",'3b DTC_SC'!AU74)</f>
        <v>-</v>
      </c>
      <c r="AV74" s="141" t="str">
        <f>IF('3b DTC_SC'!AV74 = "","-",'3b DTC_SC'!AV74)</f>
        <v>-</v>
      </c>
      <c r="AW74" s="141" t="str">
        <f>IF('3b DTC_SC'!AW74 = "","-",'3b DTC_SC'!AW74)</f>
        <v>-</v>
      </c>
      <c r="AX74" s="141" t="str">
        <f>IF('3b DTC_SC'!AX74 = "","-",'3b DTC_SC'!AX74)</f>
        <v>-</v>
      </c>
      <c r="AY74" s="141" t="str">
        <f>IF('3b DTC_SC'!AY74 = "","-",'3b DTC_SC'!AY74)</f>
        <v>-</v>
      </c>
      <c r="AZ74" s="141" t="str">
        <f>IF('3b DTC_SC'!AZ74 = "","-",'3b DTC_SC'!AZ74)</f>
        <v>-</v>
      </c>
      <c r="BA74" s="141" t="str">
        <f>IF('3b DTC_SC'!BA74 = "","-",'3b DTC_SC'!BA74)</f>
        <v>-</v>
      </c>
      <c r="BB74" s="141" t="str">
        <f>IF('3b DTC_SC'!BB74 = "","-",'3b DTC_SC'!BB74)</f>
        <v>-</v>
      </c>
      <c r="BC74" s="141" t="str">
        <f>IF('3b DTC_SC'!BC74 = "","-",'3b DTC_SC'!BC74)</f>
        <v>-</v>
      </c>
      <c r="BD74" s="141" t="str">
        <f>IF('3b DTC_SC'!BD74 = "","-",'3b DTC_SC'!BD74)</f>
        <v>-</v>
      </c>
      <c r="BE74" s="141" t="str">
        <f>IF('3b DTC_SC'!BE74 = "","-",'3b DTC_SC'!BE74)</f>
        <v>-</v>
      </c>
      <c r="BF74" s="141" t="str">
        <f>IF('3b DTC_SC'!BF74 = "","-",'3b DTC_SC'!BF74)</f>
        <v>-</v>
      </c>
    </row>
    <row r="75" spans="1:58">
      <c r="A75" s="227" t="s">
        <v>455</v>
      </c>
      <c r="B75" s="282"/>
      <c r="C75" s="285"/>
      <c r="D75" s="287"/>
      <c r="E75" s="285"/>
      <c r="F75" s="17" t="s">
        <v>104</v>
      </c>
      <c r="G75" s="65"/>
      <c r="H75" s="38"/>
      <c r="I75" s="136"/>
      <c r="J75" s="136"/>
      <c r="K75" s="136"/>
      <c r="L75" s="136"/>
      <c r="M75" s="136"/>
      <c r="N75" s="136"/>
      <c r="O75" s="136"/>
      <c r="P75" s="136"/>
      <c r="Q75" s="38"/>
      <c r="R75" s="141">
        <v>769.89</v>
      </c>
      <c r="S75" s="141">
        <v>867.49</v>
      </c>
      <c r="T75" s="141">
        <v>835.98</v>
      </c>
      <c r="U75" s="141">
        <v>843.85</v>
      </c>
      <c r="V75" s="141">
        <v>813.39</v>
      </c>
      <c r="W75" s="141">
        <v>881.15</v>
      </c>
      <c r="X75" s="141">
        <v>963.35</v>
      </c>
      <c r="Y75" s="141">
        <v>1353.31</v>
      </c>
      <c r="Z75" s="141">
        <v>2325.92</v>
      </c>
      <c r="AA75" s="141">
        <v>3107.6</v>
      </c>
      <c r="AB75" s="141">
        <v>2391.65</v>
      </c>
      <c r="AC75" s="141">
        <v>1484.75</v>
      </c>
      <c r="AD75" s="141">
        <v>1380.16</v>
      </c>
      <c r="AE75" s="141">
        <v>1438.73</v>
      </c>
      <c r="AF75" s="141">
        <f>IF('3b DTC_SC'!AF75 = "","-",'3b DTC_SC'!AF75)</f>
        <v>1262.82</v>
      </c>
      <c r="AG75" s="141">
        <f>IF('3b DTC_SC'!AG75 = "","-",'3b DTC_SC'!AG75)</f>
        <v>1166.73</v>
      </c>
      <c r="AH75" s="141">
        <f>IF('3b DTC_SC'!AH75 = "","-",'3b DTC_SC'!AH75)</f>
        <v>1269.48</v>
      </c>
      <c r="AI75" s="141">
        <f>IF('3b DTC_SC'!AI75 = "","-",'3b DTC_SC'!AI75)</f>
        <v>1290.5999999999999</v>
      </c>
      <c r="AJ75" s="141">
        <f>IF('3b DTC_SC'!AJ75 = "","-",'3b DTC_SC'!AJ75)</f>
        <v>1402.26</v>
      </c>
      <c r="AK75" s="141">
        <f>IF('3b DTC_SC'!AK75 = "","-",'3b DTC_SC'!AK75)</f>
        <v>1354.62</v>
      </c>
      <c r="AL75" s="141">
        <f>IF('3b DTC_SC'!AL75 = "","-",'3b DTC_SC'!AL75)</f>
        <v>1386.93</v>
      </c>
      <c r="AM75" s="141">
        <f>IF('3b DTC_SC'!AM75 = "","-",'3b DTC_SC'!AM75)</f>
        <v>1359.69</v>
      </c>
      <c r="AN75" s="141">
        <f>IF('3b DTC_SC'!AN75 = "","-",'3b DTC_SC'!AN75)</f>
        <v>1233.83</v>
      </c>
      <c r="AO75" s="141" t="str">
        <f>IF('3b DTC_SC'!AO75 = "","-",'3b DTC_SC'!AO75)</f>
        <v>-</v>
      </c>
      <c r="AP75" s="141" t="str">
        <f>IF('3b DTC_SC'!AP75 = "","-",'3b DTC_SC'!AP75)</f>
        <v>-</v>
      </c>
      <c r="AQ75" s="141" t="str">
        <f>IF('3b DTC_SC'!AQ75 = "","-",'3b DTC_SC'!AQ75)</f>
        <v>-</v>
      </c>
      <c r="AR75" s="141" t="str">
        <f>IF('3b DTC_SC'!AR75 = "","-",'3b DTC_SC'!AR75)</f>
        <v>-</v>
      </c>
      <c r="AS75" s="141" t="str">
        <f>IF('3b DTC_SC'!AS75 = "","-",'3b DTC_SC'!AS75)</f>
        <v>-</v>
      </c>
      <c r="AT75" s="141" t="str">
        <f>IF('3b DTC_SC'!AT75 = "","-",'3b DTC_SC'!AT75)</f>
        <v>-</v>
      </c>
      <c r="AU75" s="141" t="str">
        <f>IF('3b DTC_SC'!AU75 = "","-",'3b DTC_SC'!AU75)</f>
        <v>-</v>
      </c>
      <c r="AV75" s="141" t="str">
        <f>IF('3b DTC_SC'!AV75 = "","-",'3b DTC_SC'!AV75)</f>
        <v>-</v>
      </c>
      <c r="AW75" s="141" t="str">
        <f>IF('3b DTC_SC'!AW75 = "","-",'3b DTC_SC'!AW75)</f>
        <v>-</v>
      </c>
      <c r="AX75" s="141" t="str">
        <f>IF('3b DTC_SC'!AX75 = "","-",'3b DTC_SC'!AX75)</f>
        <v>-</v>
      </c>
      <c r="AY75" s="141" t="str">
        <f>IF('3b DTC_SC'!AY75 = "","-",'3b DTC_SC'!AY75)</f>
        <v>-</v>
      </c>
      <c r="AZ75" s="141" t="str">
        <f>IF('3b DTC_SC'!AZ75 = "","-",'3b DTC_SC'!AZ75)</f>
        <v>-</v>
      </c>
      <c r="BA75" s="141" t="str">
        <f>IF('3b DTC_SC'!BA75 = "","-",'3b DTC_SC'!BA75)</f>
        <v>-</v>
      </c>
      <c r="BB75" s="141" t="str">
        <f>IF('3b DTC_SC'!BB75 = "","-",'3b DTC_SC'!BB75)</f>
        <v>-</v>
      </c>
      <c r="BC75" s="141" t="str">
        <f>IF('3b DTC_SC'!BC75 = "","-",'3b DTC_SC'!BC75)</f>
        <v>-</v>
      </c>
      <c r="BD75" s="141" t="str">
        <f>IF('3b DTC_SC'!BD75 = "","-",'3b DTC_SC'!BD75)</f>
        <v>-</v>
      </c>
      <c r="BE75" s="141" t="str">
        <f>IF('3b DTC_SC'!BE75 = "","-",'3b DTC_SC'!BE75)</f>
        <v>-</v>
      </c>
      <c r="BF75" s="141" t="str">
        <f>IF('3b DTC_SC'!BF75 = "","-",'3b DTC_SC'!BF75)</f>
        <v>-</v>
      </c>
    </row>
    <row r="76" spans="1:58">
      <c r="A76" s="227" t="s">
        <v>456</v>
      </c>
      <c r="B76" s="282"/>
      <c r="C76" s="285"/>
      <c r="D76" s="287"/>
      <c r="E76" s="285"/>
      <c r="F76" s="17" t="s">
        <v>105</v>
      </c>
      <c r="G76" s="65"/>
      <c r="H76" s="38"/>
      <c r="I76" s="136"/>
      <c r="J76" s="136"/>
      <c r="K76" s="136"/>
      <c r="L76" s="136"/>
      <c r="M76" s="136"/>
      <c r="N76" s="136"/>
      <c r="O76" s="136"/>
      <c r="P76" s="136"/>
      <c r="Q76" s="38"/>
      <c r="R76" s="141">
        <v>715.83</v>
      </c>
      <c r="S76" s="141">
        <v>805.4</v>
      </c>
      <c r="T76" s="141">
        <v>774.13</v>
      </c>
      <c r="U76" s="141">
        <v>780.62</v>
      </c>
      <c r="V76" s="141">
        <v>750.44</v>
      </c>
      <c r="W76" s="141">
        <v>825.79</v>
      </c>
      <c r="X76" s="141">
        <v>907.4</v>
      </c>
      <c r="Y76" s="141">
        <v>1297.5899999999999</v>
      </c>
      <c r="Z76" s="141">
        <v>2262.71</v>
      </c>
      <c r="AA76" s="141">
        <v>3036.29</v>
      </c>
      <c r="AB76" s="141">
        <v>2301.0500000000002</v>
      </c>
      <c r="AC76" s="141">
        <v>1400.62</v>
      </c>
      <c r="AD76" s="141">
        <v>1297.94</v>
      </c>
      <c r="AE76" s="141">
        <v>1356.22</v>
      </c>
      <c r="AF76" s="141">
        <f>IF('3b DTC_SC'!AF76 = "","-",'3b DTC_SC'!AF76)</f>
        <v>1176.1099999999999</v>
      </c>
      <c r="AG76" s="141">
        <f>IF('3b DTC_SC'!AG76 = "","-",'3b DTC_SC'!AG76)</f>
        <v>1079.99</v>
      </c>
      <c r="AH76" s="141">
        <f>IF('3b DTC_SC'!AH76 = "","-",'3b DTC_SC'!AH76)</f>
        <v>1180.98</v>
      </c>
      <c r="AI76" s="141">
        <f>IF('3b DTC_SC'!AI76 = "","-",'3b DTC_SC'!AI76)</f>
        <v>1202.1500000000001</v>
      </c>
      <c r="AJ76" s="141">
        <f>IF('3b DTC_SC'!AJ76 = "","-",'3b DTC_SC'!AJ76)</f>
        <v>1242.8699999999999</v>
      </c>
      <c r="AK76" s="141">
        <f>IF('3b DTC_SC'!AK76 = "","-",'3b DTC_SC'!AK76)</f>
        <v>1190.6500000000001</v>
      </c>
      <c r="AL76" s="141">
        <f>IF('3b DTC_SC'!AL76 = "","-",'3b DTC_SC'!AL76)</f>
        <v>1222.1199999999999</v>
      </c>
      <c r="AM76" s="141">
        <f>IF('3b DTC_SC'!AM76 = "","-",'3b DTC_SC'!AM76)</f>
        <v>1200.28</v>
      </c>
      <c r="AN76" s="141">
        <f>IF('3b DTC_SC'!AN76 = "","-",'3b DTC_SC'!AN76)</f>
        <v>1090.27</v>
      </c>
      <c r="AO76" s="141" t="str">
        <f>IF('3b DTC_SC'!AO76 = "","-",'3b DTC_SC'!AO76)</f>
        <v>-</v>
      </c>
      <c r="AP76" s="141" t="str">
        <f>IF('3b DTC_SC'!AP76 = "","-",'3b DTC_SC'!AP76)</f>
        <v>-</v>
      </c>
      <c r="AQ76" s="141" t="str">
        <f>IF('3b DTC_SC'!AQ76 = "","-",'3b DTC_SC'!AQ76)</f>
        <v>-</v>
      </c>
      <c r="AR76" s="141" t="str">
        <f>IF('3b DTC_SC'!AR76 = "","-",'3b DTC_SC'!AR76)</f>
        <v>-</v>
      </c>
      <c r="AS76" s="141" t="str">
        <f>IF('3b DTC_SC'!AS76 = "","-",'3b DTC_SC'!AS76)</f>
        <v>-</v>
      </c>
      <c r="AT76" s="141" t="str">
        <f>IF('3b DTC_SC'!AT76 = "","-",'3b DTC_SC'!AT76)</f>
        <v>-</v>
      </c>
      <c r="AU76" s="141" t="str">
        <f>IF('3b DTC_SC'!AU76 = "","-",'3b DTC_SC'!AU76)</f>
        <v>-</v>
      </c>
      <c r="AV76" s="141" t="str">
        <f>IF('3b DTC_SC'!AV76 = "","-",'3b DTC_SC'!AV76)</f>
        <v>-</v>
      </c>
      <c r="AW76" s="141" t="str">
        <f>IF('3b DTC_SC'!AW76 = "","-",'3b DTC_SC'!AW76)</f>
        <v>-</v>
      </c>
      <c r="AX76" s="141" t="str">
        <f>IF('3b DTC_SC'!AX76 = "","-",'3b DTC_SC'!AX76)</f>
        <v>-</v>
      </c>
      <c r="AY76" s="141" t="str">
        <f>IF('3b DTC_SC'!AY76 = "","-",'3b DTC_SC'!AY76)</f>
        <v>-</v>
      </c>
      <c r="AZ76" s="141" t="str">
        <f>IF('3b DTC_SC'!AZ76 = "","-",'3b DTC_SC'!AZ76)</f>
        <v>-</v>
      </c>
      <c r="BA76" s="141" t="str">
        <f>IF('3b DTC_SC'!BA76 = "","-",'3b DTC_SC'!BA76)</f>
        <v>-</v>
      </c>
      <c r="BB76" s="141" t="str">
        <f>IF('3b DTC_SC'!BB76 = "","-",'3b DTC_SC'!BB76)</f>
        <v>-</v>
      </c>
      <c r="BC76" s="141" t="str">
        <f>IF('3b DTC_SC'!BC76 = "","-",'3b DTC_SC'!BC76)</f>
        <v>-</v>
      </c>
      <c r="BD76" s="141" t="str">
        <f>IF('3b DTC_SC'!BD76 = "","-",'3b DTC_SC'!BD76)</f>
        <v>-</v>
      </c>
      <c r="BE76" s="141" t="str">
        <f>IF('3b DTC_SC'!BE76 = "","-",'3b DTC_SC'!BE76)</f>
        <v>-</v>
      </c>
      <c r="BF76" s="141" t="str">
        <f>IF('3b DTC_SC'!BF76 = "","-",'3b DTC_SC'!BF76)</f>
        <v>-</v>
      </c>
    </row>
    <row r="77" spans="1:58">
      <c r="A77" s="227" t="s">
        <v>457</v>
      </c>
      <c r="B77" s="282"/>
      <c r="C77" s="285"/>
      <c r="D77" s="287"/>
      <c r="E77" s="285"/>
      <c r="F77" s="17" t="s">
        <v>106</v>
      </c>
      <c r="G77" s="65"/>
      <c r="H77" s="38"/>
      <c r="I77" s="136"/>
      <c r="J77" s="136"/>
      <c r="K77" s="136"/>
      <c r="L77" s="136"/>
      <c r="M77" s="136"/>
      <c r="N77" s="136"/>
      <c r="O77" s="136"/>
      <c r="P77" s="136"/>
      <c r="Q77" s="38"/>
      <c r="R77" s="141">
        <v>746.28</v>
      </c>
      <c r="S77" s="141">
        <v>836.59</v>
      </c>
      <c r="T77" s="141">
        <v>805.49</v>
      </c>
      <c r="U77" s="141">
        <v>813.46</v>
      </c>
      <c r="V77" s="141">
        <v>783.27</v>
      </c>
      <c r="W77" s="141">
        <v>858.21</v>
      </c>
      <c r="X77" s="141">
        <v>939.19</v>
      </c>
      <c r="Y77" s="141">
        <v>1323.38</v>
      </c>
      <c r="Z77" s="141">
        <v>2275.9499999999998</v>
      </c>
      <c r="AA77" s="141">
        <v>3040.71</v>
      </c>
      <c r="AB77" s="141">
        <v>2313.38</v>
      </c>
      <c r="AC77" s="141">
        <v>1421.9</v>
      </c>
      <c r="AD77" s="141">
        <v>1318.91</v>
      </c>
      <c r="AE77" s="141">
        <v>1376.58</v>
      </c>
      <c r="AF77" s="141">
        <f>IF('3b DTC_SC'!AF77 = "","-",'3b DTC_SC'!AF77)</f>
        <v>1221.8699999999999</v>
      </c>
      <c r="AG77" s="141">
        <f>IF('3b DTC_SC'!AG77 = "","-",'3b DTC_SC'!AG77)</f>
        <v>1127.06</v>
      </c>
      <c r="AH77" s="141">
        <f>IF('3b DTC_SC'!AH77 = "","-",'3b DTC_SC'!AH77)</f>
        <v>1229.07</v>
      </c>
      <c r="AI77" s="141">
        <f>IF('3b DTC_SC'!AI77 = "","-",'3b DTC_SC'!AI77)</f>
        <v>1249.76</v>
      </c>
      <c r="AJ77" s="141">
        <f>IF('3b DTC_SC'!AJ77 = "","-",'3b DTC_SC'!AJ77)</f>
        <v>1295.52</v>
      </c>
      <c r="AK77" s="141">
        <f>IF('3b DTC_SC'!AK77 = "","-",'3b DTC_SC'!AK77)</f>
        <v>1245.93</v>
      </c>
      <c r="AL77" s="141">
        <f>IF('3b DTC_SC'!AL77 = "","-",'3b DTC_SC'!AL77)</f>
        <v>1277.6600000000001</v>
      </c>
      <c r="AM77" s="141">
        <f>IF('3b DTC_SC'!AM77 = "","-",'3b DTC_SC'!AM77)</f>
        <v>1251.9000000000001</v>
      </c>
      <c r="AN77" s="141">
        <f>IF('3b DTC_SC'!AN77 = "","-",'3b DTC_SC'!AN77)</f>
        <v>1142.06</v>
      </c>
      <c r="AO77" s="141" t="str">
        <f>IF('3b DTC_SC'!AO77 = "","-",'3b DTC_SC'!AO77)</f>
        <v>-</v>
      </c>
      <c r="AP77" s="141" t="str">
        <f>IF('3b DTC_SC'!AP77 = "","-",'3b DTC_SC'!AP77)</f>
        <v>-</v>
      </c>
      <c r="AQ77" s="141" t="str">
        <f>IF('3b DTC_SC'!AQ77 = "","-",'3b DTC_SC'!AQ77)</f>
        <v>-</v>
      </c>
      <c r="AR77" s="141" t="str">
        <f>IF('3b DTC_SC'!AR77 = "","-",'3b DTC_SC'!AR77)</f>
        <v>-</v>
      </c>
      <c r="AS77" s="141" t="str">
        <f>IF('3b DTC_SC'!AS77 = "","-",'3b DTC_SC'!AS77)</f>
        <v>-</v>
      </c>
      <c r="AT77" s="141" t="str">
        <f>IF('3b DTC_SC'!AT77 = "","-",'3b DTC_SC'!AT77)</f>
        <v>-</v>
      </c>
      <c r="AU77" s="141" t="str">
        <f>IF('3b DTC_SC'!AU77 = "","-",'3b DTC_SC'!AU77)</f>
        <v>-</v>
      </c>
      <c r="AV77" s="141" t="str">
        <f>IF('3b DTC_SC'!AV77 = "","-",'3b DTC_SC'!AV77)</f>
        <v>-</v>
      </c>
      <c r="AW77" s="141" t="str">
        <f>IF('3b DTC_SC'!AW77 = "","-",'3b DTC_SC'!AW77)</f>
        <v>-</v>
      </c>
      <c r="AX77" s="141" t="str">
        <f>IF('3b DTC_SC'!AX77 = "","-",'3b DTC_SC'!AX77)</f>
        <v>-</v>
      </c>
      <c r="AY77" s="141" t="str">
        <f>IF('3b DTC_SC'!AY77 = "","-",'3b DTC_SC'!AY77)</f>
        <v>-</v>
      </c>
      <c r="AZ77" s="141" t="str">
        <f>IF('3b DTC_SC'!AZ77 = "","-",'3b DTC_SC'!AZ77)</f>
        <v>-</v>
      </c>
      <c r="BA77" s="141" t="str">
        <f>IF('3b DTC_SC'!BA77 = "","-",'3b DTC_SC'!BA77)</f>
        <v>-</v>
      </c>
      <c r="BB77" s="141" t="str">
        <f>IF('3b DTC_SC'!BB77 = "","-",'3b DTC_SC'!BB77)</f>
        <v>-</v>
      </c>
      <c r="BC77" s="141" t="str">
        <f>IF('3b DTC_SC'!BC77 = "","-",'3b DTC_SC'!BC77)</f>
        <v>-</v>
      </c>
      <c r="BD77" s="141" t="str">
        <f>IF('3b DTC_SC'!BD77 = "","-",'3b DTC_SC'!BD77)</f>
        <v>-</v>
      </c>
      <c r="BE77" s="141" t="str">
        <f>IF('3b DTC_SC'!BE77 = "","-",'3b DTC_SC'!BE77)</f>
        <v>-</v>
      </c>
      <c r="BF77" s="141" t="str">
        <f>IF('3b DTC_SC'!BF77 = "","-",'3b DTC_SC'!BF77)</f>
        <v>-</v>
      </c>
    </row>
    <row r="78" spans="1:58">
      <c r="A78" s="227" t="s">
        <v>458</v>
      </c>
      <c r="B78" s="282"/>
      <c r="C78" s="285"/>
      <c r="D78" s="287"/>
      <c r="E78" s="285"/>
      <c r="F78" s="17" t="s">
        <v>107</v>
      </c>
      <c r="G78" s="65"/>
      <c r="H78" s="38"/>
      <c r="I78" s="136"/>
      <c r="J78" s="136"/>
      <c r="K78" s="136"/>
      <c r="L78" s="136"/>
      <c r="M78" s="136"/>
      <c r="N78" s="136"/>
      <c r="O78" s="136"/>
      <c r="P78" s="136"/>
      <c r="Q78" s="38"/>
      <c r="R78" s="141">
        <v>733.23</v>
      </c>
      <c r="S78" s="141">
        <v>821.77</v>
      </c>
      <c r="T78" s="141">
        <v>790.47</v>
      </c>
      <c r="U78" s="141">
        <v>791.67</v>
      </c>
      <c r="V78" s="141">
        <v>761.56</v>
      </c>
      <c r="W78" s="141">
        <v>831.78</v>
      </c>
      <c r="X78" s="141">
        <v>912.66</v>
      </c>
      <c r="Y78" s="141">
        <v>1302.01</v>
      </c>
      <c r="Z78" s="141">
        <v>2253.7199999999998</v>
      </c>
      <c r="AA78" s="141">
        <v>3018.01</v>
      </c>
      <c r="AB78" s="141">
        <v>2294.3000000000002</v>
      </c>
      <c r="AC78" s="141">
        <v>1403.5</v>
      </c>
      <c r="AD78" s="141">
        <v>1300.57</v>
      </c>
      <c r="AE78" s="141">
        <v>1358.18</v>
      </c>
      <c r="AF78" s="141">
        <f>IF('3b DTC_SC'!AF78 = "","-",'3b DTC_SC'!AF78)</f>
        <v>1196.02</v>
      </c>
      <c r="AG78" s="141">
        <f>IF('3b DTC_SC'!AG78 = "","-",'3b DTC_SC'!AG78)</f>
        <v>1100.83</v>
      </c>
      <c r="AH78" s="141">
        <f>IF('3b DTC_SC'!AH78 = "","-",'3b DTC_SC'!AH78)</f>
        <v>1202.99</v>
      </c>
      <c r="AI78" s="141">
        <f>IF('3b DTC_SC'!AI78 = "","-",'3b DTC_SC'!AI78)</f>
        <v>1223.8499999999999</v>
      </c>
      <c r="AJ78" s="141">
        <f>IF('3b DTC_SC'!AJ78 = "","-",'3b DTC_SC'!AJ78)</f>
        <v>1285.77</v>
      </c>
      <c r="AK78" s="141">
        <f>IF('3b DTC_SC'!AK78 = "","-",'3b DTC_SC'!AK78)</f>
        <v>1235.45</v>
      </c>
      <c r="AL78" s="141">
        <f>IF('3b DTC_SC'!AL78 = "","-",'3b DTC_SC'!AL78)</f>
        <v>1267.03</v>
      </c>
      <c r="AM78" s="141">
        <f>IF('3b DTC_SC'!AM78 = "","-",'3b DTC_SC'!AM78)</f>
        <v>1242.3900000000001</v>
      </c>
      <c r="AN78" s="141">
        <f>IF('3b DTC_SC'!AN78 = "","-",'3b DTC_SC'!AN78)</f>
        <v>1131.5899999999999</v>
      </c>
      <c r="AO78" s="141" t="str">
        <f>IF('3b DTC_SC'!AO78 = "","-",'3b DTC_SC'!AO78)</f>
        <v>-</v>
      </c>
      <c r="AP78" s="141" t="str">
        <f>IF('3b DTC_SC'!AP78 = "","-",'3b DTC_SC'!AP78)</f>
        <v>-</v>
      </c>
      <c r="AQ78" s="141" t="str">
        <f>IF('3b DTC_SC'!AQ78 = "","-",'3b DTC_SC'!AQ78)</f>
        <v>-</v>
      </c>
      <c r="AR78" s="141" t="str">
        <f>IF('3b DTC_SC'!AR78 = "","-",'3b DTC_SC'!AR78)</f>
        <v>-</v>
      </c>
      <c r="AS78" s="141" t="str">
        <f>IF('3b DTC_SC'!AS78 = "","-",'3b DTC_SC'!AS78)</f>
        <v>-</v>
      </c>
      <c r="AT78" s="141" t="str">
        <f>IF('3b DTC_SC'!AT78 = "","-",'3b DTC_SC'!AT78)</f>
        <v>-</v>
      </c>
      <c r="AU78" s="141" t="str">
        <f>IF('3b DTC_SC'!AU78 = "","-",'3b DTC_SC'!AU78)</f>
        <v>-</v>
      </c>
      <c r="AV78" s="141" t="str">
        <f>IF('3b DTC_SC'!AV78 = "","-",'3b DTC_SC'!AV78)</f>
        <v>-</v>
      </c>
      <c r="AW78" s="141" t="str">
        <f>IF('3b DTC_SC'!AW78 = "","-",'3b DTC_SC'!AW78)</f>
        <v>-</v>
      </c>
      <c r="AX78" s="141" t="str">
        <f>IF('3b DTC_SC'!AX78 = "","-",'3b DTC_SC'!AX78)</f>
        <v>-</v>
      </c>
      <c r="AY78" s="141" t="str">
        <f>IF('3b DTC_SC'!AY78 = "","-",'3b DTC_SC'!AY78)</f>
        <v>-</v>
      </c>
      <c r="AZ78" s="141" t="str">
        <f>IF('3b DTC_SC'!AZ78 = "","-",'3b DTC_SC'!AZ78)</f>
        <v>-</v>
      </c>
      <c r="BA78" s="141" t="str">
        <f>IF('3b DTC_SC'!BA78 = "","-",'3b DTC_SC'!BA78)</f>
        <v>-</v>
      </c>
      <c r="BB78" s="141" t="str">
        <f>IF('3b DTC_SC'!BB78 = "","-",'3b DTC_SC'!BB78)</f>
        <v>-</v>
      </c>
      <c r="BC78" s="141" t="str">
        <f>IF('3b DTC_SC'!BC78 = "","-",'3b DTC_SC'!BC78)</f>
        <v>-</v>
      </c>
      <c r="BD78" s="141" t="str">
        <f>IF('3b DTC_SC'!BD78 = "","-",'3b DTC_SC'!BD78)</f>
        <v>-</v>
      </c>
      <c r="BE78" s="141" t="str">
        <f>IF('3b DTC_SC'!BE78 = "","-",'3b DTC_SC'!BE78)</f>
        <v>-</v>
      </c>
      <c r="BF78" s="141" t="str">
        <f>IF('3b DTC_SC'!BF78 = "","-",'3b DTC_SC'!BF78)</f>
        <v>-</v>
      </c>
    </row>
    <row r="79" spans="1:58">
      <c r="A79" s="227" t="s">
        <v>459</v>
      </c>
      <c r="B79" s="282"/>
      <c r="C79" s="285"/>
      <c r="D79" s="287"/>
      <c r="E79" s="285"/>
      <c r="F79" s="17" t="s">
        <v>108</v>
      </c>
      <c r="G79" s="65"/>
      <c r="H79" s="38"/>
      <c r="I79" s="136"/>
      <c r="J79" s="136"/>
      <c r="K79" s="136"/>
      <c r="L79" s="136"/>
      <c r="M79" s="136"/>
      <c r="N79" s="136"/>
      <c r="O79" s="136"/>
      <c r="P79" s="136"/>
      <c r="Q79" s="38"/>
      <c r="R79" s="141">
        <v>724.73</v>
      </c>
      <c r="S79" s="141">
        <v>806.05</v>
      </c>
      <c r="T79" s="141">
        <v>775.51</v>
      </c>
      <c r="U79" s="141">
        <v>774.05</v>
      </c>
      <c r="V79" s="141">
        <v>744.51</v>
      </c>
      <c r="W79" s="141">
        <v>822.05</v>
      </c>
      <c r="X79" s="141">
        <v>901.82</v>
      </c>
      <c r="Y79" s="141">
        <v>1275.02</v>
      </c>
      <c r="Z79" s="141">
        <v>2209.59</v>
      </c>
      <c r="AA79" s="141">
        <v>2961.14</v>
      </c>
      <c r="AB79" s="141">
        <v>2264.16</v>
      </c>
      <c r="AC79" s="141">
        <v>1386.47</v>
      </c>
      <c r="AD79" s="141">
        <v>1284.18</v>
      </c>
      <c r="AE79" s="141">
        <v>1340.87</v>
      </c>
      <c r="AF79" s="141">
        <f>IF('3b DTC_SC'!AF79 = "","-",'3b DTC_SC'!AF79)</f>
        <v>1165.53</v>
      </c>
      <c r="AG79" s="141">
        <f>IF('3b DTC_SC'!AG79 = "","-",'3b DTC_SC'!AG79)</f>
        <v>1072.1099999999999</v>
      </c>
      <c r="AH79" s="141">
        <f>IF('3b DTC_SC'!AH79 = "","-",'3b DTC_SC'!AH79)</f>
        <v>1172.24</v>
      </c>
      <c r="AI79" s="141">
        <f>IF('3b DTC_SC'!AI79 = "","-",'3b DTC_SC'!AI79)</f>
        <v>1192.49</v>
      </c>
      <c r="AJ79" s="141">
        <f>IF('3b DTC_SC'!AJ79 = "","-",'3b DTC_SC'!AJ79)</f>
        <v>1252.1600000000001</v>
      </c>
      <c r="AK79" s="141">
        <f>IF('3b DTC_SC'!AK79 = "","-",'3b DTC_SC'!AK79)</f>
        <v>1202</v>
      </c>
      <c r="AL79" s="141">
        <f>IF('3b DTC_SC'!AL79 = "","-",'3b DTC_SC'!AL79)</f>
        <v>1232.8599999999999</v>
      </c>
      <c r="AM79" s="141">
        <f>IF('3b DTC_SC'!AM79 = "","-",'3b DTC_SC'!AM79)</f>
        <v>1210.1600000000001</v>
      </c>
      <c r="AN79" s="141">
        <f>IF('3b DTC_SC'!AN79 = "","-",'3b DTC_SC'!AN79)</f>
        <v>1085.72</v>
      </c>
      <c r="AO79" s="141" t="str">
        <f>IF('3b DTC_SC'!AO79 = "","-",'3b DTC_SC'!AO79)</f>
        <v>-</v>
      </c>
      <c r="AP79" s="141" t="str">
        <f>IF('3b DTC_SC'!AP79 = "","-",'3b DTC_SC'!AP79)</f>
        <v>-</v>
      </c>
      <c r="AQ79" s="141" t="str">
        <f>IF('3b DTC_SC'!AQ79 = "","-",'3b DTC_SC'!AQ79)</f>
        <v>-</v>
      </c>
      <c r="AR79" s="141" t="str">
        <f>IF('3b DTC_SC'!AR79 = "","-",'3b DTC_SC'!AR79)</f>
        <v>-</v>
      </c>
      <c r="AS79" s="141" t="str">
        <f>IF('3b DTC_SC'!AS79 = "","-",'3b DTC_SC'!AS79)</f>
        <v>-</v>
      </c>
      <c r="AT79" s="141" t="str">
        <f>IF('3b DTC_SC'!AT79 = "","-",'3b DTC_SC'!AT79)</f>
        <v>-</v>
      </c>
      <c r="AU79" s="141" t="str">
        <f>IF('3b DTC_SC'!AU79 = "","-",'3b DTC_SC'!AU79)</f>
        <v>-</v>
      </c>
      <c r="AV79" s="141" t="str">
        <f>IF('3b DTC_SC'!AV79 = "","-",'3b DTC_SC'!AV79)</f>
        <v>-</v>
      </c>
      <c r="AW79" s="141" t="str">
        <f>IF('3b DTC_SC'!AW79 = "","-",'3b DTC_SC'!AW79)</f>
        <v>-</v>
      </c>
      <c r="AX79" s="141" t="str">
        <f>IF('3b DTC_SC'!AX79 = "","-",'3b DTC_SC'!AX79)</f>
        <v>-</v>
      </c>
      <c r="AY79" s="141" t="str">
        <f>IF('3b DTC_SC'!AY79 = "","-",'3b DTC_SC'!AY79)</f>
        <v>-</v>
      </c>
      <c r="AZ79" s="141" t="str">
        <f>IF('3b DTC_SC'!AZ79 = "","-",'3b DTC_SC'!AZ79)</f>
        <v>-</v>
      </c>
      <c r="BA79" s="141" t="str">
        <f>IF('3b DTC_SC'!BA79 = "","-",'3b DTC_SC'!BA79)</f>
        <v>-</v>
      </c>
      <c r="BB79" s="141" t="str">
        <f>IF('3b DTC_SC'!BB79 = "","-",'3b DTC_SC'!BB79)</f>
        <v>-</v>
      </c>
      <c r="BC79" s="141" t="str">
        <f>IF('3b DTC_SC'!BC79 = "","-",'3b DTC_SC'!BC79)</f>
        <v>-</v>
      </c>
      <c r="BD79" s="141" t="str">
        <f>IF('3b DTC_SC'!BD79 = "","-",'3b DTC_SC'!BD79)</f>
        <v>-</v>
      </c>
      <c r="BE79" s="141" t="str">
        <f>IF('3b DTC_SC'!BE79 = "","-",'3b DTC_SC'!BE79)</f>
        <v>-</v>
      </c>
      <c r="BF79" s="141" t="str">
        <f>IF('3b DTC_SC'!BF79 = "","-",'3b DTC_SC'!BF79)</f>
        <v>-</v>
      </c>
    </row>
    <row r="80" spans="1:58">
      <c r="A80" s="227" t="s">
        <v>460</v>
      </c>
      <c r="B80" s="282"/>
      <c r="C80" s="285"/>
      <c r="D80" s="287"/>
      <c r="E80" s="285"/>
      <c r="F80" s="17" t="s">
        <v>109</v>
      </c>
      <c r="G80" s="65"/>
      <c r="H80" s="38"/>
      <c r="I80" s="136"/>
      <c r="J80" s="136"/>
      <c r="K80" s="136"/>
      <c r="L80" s="136"/>
      <c r="M80" s="136"/>
      <c r="N80" s="136"/>
      <c r="O80" s="136"/>
      <c r="P80" s="136"/>
      <c r="Q80" s="38"/>
      <c r="R80" s="141">
        <v>743.01</v>
      </c>
      <c r="S80" s="141">
        <v>823.14</v>
      </c>
      <c r="T80" s="141">
        <v>792.21</v>
      </c>
      <c r="U80" s="141">
        <v>786.74</v>
      </c>
      <c r="V80" s="141">
        <v>756.67</v>
      </c>
      <c r="W80" s="141">
        <v>838.4</v>
      </c>
      <c r="X80" s="141">
        <v>919.67</v>
      </c>
      <c r="Y80" s="141">
        <v>1297.98</v>
      </c>
      <c r="Z80" s="141">
        <v>2250.7199999999998</v>
      </c>
      <c r="AA80" s="141">
        <v>3017.16</v>
      </c>
      <c r="AB80" s="141">
        <v>2294.54</v>
      </c>
      <c r="AC80" s="141">
        <v>1404.86</v>
      </c>
      <c r="AD80" s="141">
        <v>1301.58</v>
      </c>
      <c r="AE80" s="141">
        <v>1358.8</v>
      </c>
      <c r="AF80" s="141">
        <f>IF('3b DTC_SC'!AF80 = "","-",'3b DTC_SC'!AF80)</f>
        <v>1192.77</v>
      </c>
      <c r="AG80" s="141">
        <f>IF('3b DTC_SC'!AG80 = "","-",'3b DTC_SC'!AG80)</f>
        <v>1098.25</v>
      </c>
      <c r="AH80" s="141">
        <f>IF('3b DTC_SC'!AH80 = "","-",'3b DTC_SC'!AH80)</f>
        <v>1199.68</v>
      </c>
      <c r="AI80" s="141">
        <f>IF('3b DTC_SC'!AI80 = "","-",'3b DTC_SC'!AI80)</f>
        <v>1220.31</v>
      </c>
      <c r="AJ80" s="141">
        <f>IF('3b DTC_SC'!AJ80 = "","-",'3b DTC_SC'!AJ80)</f>
        <v>1270.1099999999999</v>
      </c>
      <c r="AK80" s="141">
        <f>IF('3b DTC_SC'!AK80 = "","-",'3b DTC_SC'!AK80)</f>
        <v>1219.8599999999999</v>
      </c>
      <c r="AL80" s="141">
        <f>IF('3b DTC_SC'!AL80 = "","-",'3b DTC_SC'!AL80)</f>
        <v>1251.02</v>
      </c>
      <c r="AM80" s="141">
        <f>IF('3b DTC_SC'!AM80 = "","-",'3b DTC_SC'!AM80)</f>
        <v>1228.3399999999999</v>
      </c>
      <c r="AN80" s="141">
        <f>IF('3b DTC_SC'!AN80 = "","-",'3b DTC_SC'!AN80)</f>
        <v>1116.78</v>
      </c>
      <c r="AO80" s="141" t="str">
        <f>IF('3b DTC_SC'!AO80 = "","-",'3b DTC_SC'!AO80)</f>
        <v>-</v>
      </c>
      <c r="AP80" s="141" t="str">
        <f>IF('3b DTC_SC'!AP80 = "","-",'3b DTC_SC'!AP80)</f>
        <v>-</v>
      </c>
      <c r="AQ80" s="141" t="str">
        <f>IF('3b DTC_SC'!AQ80 = "","-",'3b DTC_SC'!AQ80)</f>
        <v>-</v>
      </c>
      <c r="AR80" s="141" t="str">
        <f>IF('3b DTC_SC'!AR80 = "","-",'3b DTC_SC'!AR80)</f>
        <v>-</v>
      </c>
      <c r="AS80" s="141" t="str">
        <f>IF('3b DTC_SC'!AS80 = "","-",'3b DTC_SC'!AS80)</f>
        <v>-</v>
      </c>
      <c r="AT80" s="141" t="str">
        <f>IF('3b DTC_SC'!AT80 = "","-",'3b DTC_SC'!AT80)</f>
        <v>-</v>
      </c>
      <c r="AU80" s="141" t="str">
        <f>IF('3b DTC_SC'!AU80 = "","-",'3b DTC_SC'!AU80)</f>
        <v>-</v>
      </c>
      <c r="AV80" s="141" t="str">
        <f>IF('3b DTC_SC'!AV80 = "","-",'3b DTC_SC'!AV80)</f>
        <v>-</v>
      </c>
      <c r="AW80" s="141" t="str">
        <f>IF('3b DTC_SC'!AW80 = "","-",'3b DTC_SC'!AW80)</f>
        <v>-</v>
      </c>
      <c r="AX80" s="141" t="str">
        <f>IF('3b DTC_SC'!AX80 = "","-",'3b DTC_SC'!AX80)</f>
        <v>-</v>
      </c>
      <c r="AY80" s="141" t="str">
        <f>IF('3b DTC_SC'!AY80 = "","-",'3b DTC_SC'!AY80)</f>
        <v>-</v>
      </c>
      <c r="AZ80" s="141" t="str">
        <f>IF('3b DTC_SC'!AZ80 = "","-",'3b DTC_SC'!AZ80)</f>
        <v>-</v>
      </c>
      <c r="BA80" s="141" t="str">
        <f>IF('3b DTC_SC'!BA80 = "","-",'3b DTC_SC'!BA80)</f>
        <v>-</v>
      </c>
      <c r="BB80" s="141" t="str">
        <f>IF('3b DTC_SC'!BB80 = "","-",'3b DTC_SC'!BB80)</f>
        <v>-</v>
      </c>
      <c r="BC80" s="141" t="str">
        <f>IF('3b DTC_SC'!BC80 = "","-",'3b DTC_SC'!BC80)</f>
        <v>-</v>
      </c>
      <c r="BD80" s="141" t="str">
        <f>IF('3b DTC_SC'!BD80 = "","-",'3b DTC_SC'!BD80)</f>
        <v>-</v>
      </c>
      <c r="BE80" s="141" t="str">
        <f>IF('3b DTC_SC'!BE80 = "","-",'3b DTC_SC'!BE80)</f>
        <v>-</v>
      </c>
      <c r="BF80" s="141" t="str">
        <f>IF('3b DTC_SC'!BF80 = "","-",'3b DTC_SC'!BF80)</f>
        <v>-</v>
      </c>
    </row>
    <row r="81" spans="1:58">
      <c r="A81" s="227" t="s">
        <v>461</v>
      </c>
      <c r="B81" s="282"/>
      <c r="C81" s="285"/>
      <c r="D81" s="287"/>
      <c r="E81" s="285"/>
      <c r="F81" s="17" t="s">
        <v>110</v>
      </c>
      <c r="G81" s="65"/>
      <c r="H81" s="38"/>
      <c r="I81" s="136"/>
      <c r="J81" s="136"/>
      <c r="K81" s="136"/>
      <c r="L81" s="136"/>
      <c r="M81" s="136"/>
      <c r="N81" s="136"/>
      <c r="O81" s="136"/>
      <c r="P81" s="136"/>
      <c r="Q81" s="38"/>
      <c r="R81" s="141">
        <v>770.54</v>
      </c>
      <c r="S81" s="141">
        <v>850.21</v>
      </c>
      <c r="T81" s="141">
        <v>819.47</v>
      </c>
      <c r="U81" s="141">
        <v>819.86</v>
      </c>
      <c r="V81" s="141">
        <v>789.95</v>
      </c>
      <c r="W81" s="141">
        <v>875.2</v>
      </c>
      <c r="X81" s="141">
        <v>955.6</v>
      </c>
      <c r="Y81" s="141">
        <v>1325.08</v>
      </c>
      <c r="Z81" s="141">
        <v>2263.6</v>
      </c>
      <c r="AA81" s="141">
        <v>3018.34</v>
      </c>
      <c r="AB81" s="141">
        <v>2302.86</v>
      </c>
      <c r="AC81" s="141">
        <v>1427.45</v>
      </c>
      <c r="AD81" s="141">
        <v>1325.54</v>
      </c>
      <c r="AE81" s="141">
        <v>1381.57</v>
      </c>
      <c r="AF81" s="141">
        <f>IF('3b DTC_SC'!AF81 = "","-",'3b DTC_SC'!AF81)</f>
        <v>1220.47</v>
      </c>
      <c r="AG81" s="141">
        <f>IF('3b DTC_SC'!AG81 = "","-",'3b DTC_SC'!AG81)</f>
        <v>1127.56</v>
      </c>
      <c r="AH81" s="141">
        <f>IF('3b DTC_SC'!AH81 = "","-",'3b DTC_SC'!AH81)</f>
        <v>1228.3399999999999</v>
      </c>
      <c r="AI81" s="141">
        <f>IF('3b DTC_SC'!AI81 = "","-",'3b DTC_SC'!AI81)</f>
        <v>1248.46</v>
      </c>
      <c r="AJ81" s="141">
        <f>IF('3b DTC_SC'!AJ81 = "","-",'3b DTC_SC'!AJ81)</f>
        <v>1313.68</v>
      </c>
      <c r="AK81" s="141">
        <f>IF('3b DTC_SC'!AK81 = "","-",'3b DTC_SC'!AK81)</f>
        <v>1265.6300000000001</v>
      </c>
      <c r="AL81" s="141">
        <f>IF('3b DTC_SC'!AL81 = "","-",'3b DTC_SC'!AL81)</f>
        <v>1296.97</v>
      </c>
      <c r="AM81" s="141">
        <f>IF('3b DTC_SC'!AM81 = "","-",'3b DTC_SC'!AM81)</f>
        <v>1271.06</v>
      </c>
      <c r="AN81" s="141">
        <f>IF('3b DTC_SC'!AN81 = "","-",'3b DTC_SC'!AN81)</f>
        <v>1145.27</v>
      </c>
      <c r="AO81" s="141" t="str">
        <f>IF('3b DTC_SC'!AO81 = "","-",'3b DTC_SC'!AO81)</f>
        <v>-</v>
      </c>
      <c r="AP81" s="141" t="str">
        <f>IF('3b DTC_SC'!AP81 = "","-",'3b DTC_SC'!AP81)</f>
        <v>-</v>
      </c>
      <c r="AQ81" s="141" t="str">
        <f>IF('3b DTC_SC'!AQ81 = "","-",'3b DTC_SC'!AQ81)</f>
        <v>-</v>
      </c>
      <c r="AR81" s="141" t="str">
        <f>IF('3b DTC_SC'!AR81 = "","-",'3b DTC_SC'!AR81)</f>
        <v>-</v>
      </c>
      <c r="AS81" s="141" t="str">
        <f>IF('3b DTC_SC'!AS81 = "","-",'3b DTC_SC'!AS81)</f>
        <v>-</v>
      </c>
      <c r="AT81" s="141" t="str">
        <f>IF('3b DTC_SC'!AT81 = "","-",'3b DTC_SC'!AT81)</f>
        <v>-</v>
      </c>
      <c r="AU81" s="141" t="str">
        <f>IF('3b DTC_SC'!AU81 = "","-",'3b DTC_SC'!AU81)</f>
        <v>-</v>
      </c>
      <c r="AV81" s="141" t="str">
        <f>IF('3b DTC_SC'!AV81 = "","-",'3b DTC_SC'!AV81)</f>
        <v>-</v>
      </c>
      <c r="AW81" s="141" t="str">
        <f>IF('3b DTC_SC'!AW81 = "","-",'3b DTC_SC'!AW81)</f>
        <v>-</v>
      </c>
      <c r="AX81" s="141" t="str">
        <f>IF('3b DTC_SC'!AX81 = "","-",'3b DTC_SC'!AX81)</f>
        <v>-</v>
      </c>
      <c r="AY81" s="141" t="str">
        <f>IF('3b DTC_SC'!AY81 = "","-",'3b DTC_SC'!AY81)</f>
        <v>-</v>
      </c>
      <c r="AZ81" s="141" t="str">
        <f>IF('3b DTC_SC'!AZ81 = "","-",'3b DTC_SC'!AZ81)</f>
        <v>-</v>
      </c>
      <c r="BA81" s="141" t="str">
        <f>IF('3b DTC_SC'!BA81 = "","-",'3b DTC_SC'!BA81)</f>
        <v>-</v>
      </c>
      <c r="BB81" s="141" t="str">
        <f>IF('3b DTC_SC'!BB81 = "","-",'3b DTC_SC'!BB81)</f>
        <v>-</v>
      </c>
      <c r="BC81" s="141" t="str">
        <f>IF('3b DTC_SC'!BC81 = "","-",'3b DTC_SC'!BC81)</f>
        <v>-</v>
      </c>
      <c r="BD81" s="141" t="str">
        <f>IF('3b DTC_SC'!BD81 = "","-",'3b DTC_SC'!BD81)</f>
        <v>-</v>
      </c>
      <c r="BE81" s="141" t="str">
        <f>IF('3b DTC_SC'!BE81 = "","-",'3b DTC_SC'!BE81)</f>
        <v>-</v>
      </c>
      <c r="BF81" s="141" t="str">
        <f>IF('3b DTC_SC'!BF81 = "","-",'3b DTC_SC'!BF81)</f>
        <v>-</v>
      </c>
    </row>
    <row r="82" spans="1:58">
      <c r="A82" s="227" t="s">
        <v>462</v>
      </c>
      <c r="B82" s="317"/>
      <c r="C82" s="285"/>
      <c r="D82" s="287"/>
      <c r="E82" s="285"/>
      <c r="F82" s="17" t="s">
        <v>111</v>
      </c>
      <c r="G82" s="65"/>
      <c r="H82" s="38"/>
      <c r="I82" s="136"/>
      <c r="J82" s="136"/>
      <c r="K82" s="136"/>
      <c r="L82" s="136"/>
      <c r="M82" s="136"/>
      <c r="N82" s="136"/>
      <c r="O82" s="136"/>
      <c r="P82" s="136"/>
      <c r="Q82" s="38"/>
      <c r="R82" s="141">
        <v>756.83</v>
      </c>
      <c r="S82" s="141">
        <v>839.25</v>
      </c>
      <c r="T82" s="141">
        <v>808.76</v>
      </c>
      <c r="U82" s="141">
        <v>805.39</v>
      </c>
      <c r="V82" s="141">
        <v>775.82</v>
      </c>
      <c r="W82" s="141">
        <v>859.56</v>
      </c>
      <c r="X82" s="141">
        <v>939.94</v>
      </c>
      <c r="Y82" s="141">
        <v>1312.13</v>
      </c>
      <c r="Z82" s="141">
        <v>2259.0700000000002</v>
      </c>
      <c r="AA82" s="141">
        <v>3021.2</v>
      </c>
      <c r="AB82" s="141">
        <v>2308.14</v>
      </c>
      <c r="AC82" s="141">
        <v>1423.49</v>
      </c>
      <c r="AD82" s="141">
        <v>1320.59</v>
      </c>
      <c r="AE82" s="141">
        <v>1377.41</v>
      </c>
      <c r="AF82" s="141">
        <f>IF('3b DTC_SC'!AF82 = "","-",'3b DTC_SC'!AF82)</f>
        <v>1216.71</v>
      </c>
      <c r="AG82" s="141">
        <f>IF('3b DTC_SC'!AG82 = "","-",'3b DTC_SC'!AG82)</f>
        <v>1122.4100000000001</v>
      </c>
      <c r="AH82" s="141">
        <f>IF('3b DTC_SC'!AH82 = "","-",'3b DTC_SC'!AH82)</f>
        <v>1224.54</v>
      </c>
      <c r="AI82" s="141">
        <f>IF('3b DTC_SC'!AI82 = "","-",'3b DTC_SC'!AI82)</f>
        <v>1245.1500000000001</v>
      </c>
      <c r="AJ82" s="141">
        <f>IF('3b DTC_SC'!AJ82 = "","-",'3b DTC_SC'!AJ82)</f>
        <v>1305.98</v>
      </c>
      <c r="AK82" s="141">
        <f>IF('3b DTC_SC'!AK82 = "","-",'3b DTC_SC'!AK82)</f>
        <v>1256.75</v>
      </c>
      <c r="AL82" s="141">
        <f>IF('3b DTC_SC'!AL82 = "","-",'3b DTC_SC'!AL82)</f>
        <v>1288.3800000000001</v>
      </c>
      <c r="AM82" s="141">
        <f>IF('3b DTC_SC'!AM82 = "","-",'3b DTC_SC'!AM82)</f>
        <v>1262.76</v>
      </c>
      <c r="AN82" s="141">
        <f>IF('3b DTC_SC'!AN82 = "","-",'3b DTC_SC'!AN82)</f>
        <v>1143.1400000000001</v>
      </c>
      <c r="AO82" s="141" t="str">
        <f>IF('3b DTC_SC'!AO82 = "","-",'3b DTC_SC'!AO82)</f>
        <v>-</v>
      </c>
      <c r="AP82" s="141" t="str">
        <f>IF('3b DTC_SC'!AP82 = "","-",'3b DTC_SC'!AP82)</f>
        <v>-</v>
      </c>
      <c r="AQ82" s="141" t="str">
        <f>IF('3b DTC_SC'!AQ82 = "","-",'3b DTC_SC'!AQ82)</f>
        <v>-</v>
      </c>
      <c r="AR82" s="141" t="str">
        <f>IF('3b DTC_SC'!AR82 = "","-",'3b DTC_SC'!AR82)</f>
        <v>-</v>
      </c>
      <c r="AS82" s="141" t="str">
        <f>IF('3b DTC_SC'!AS82 = "","-",'3b DTC_SC'!AS82)</f>
        <v>-</v>
      </c>
      <c r="AT82" s="141" t="str">
        <f>IF('3b DTC_SC'!AT82 = "","-",'3b DTC_SC'!AT82)</f>
        <v>-</v>
      </c>
      <c r="AU82" s="141" t="str">
        <f>IF('3b DTC_SC'!AU82 = "","-",'3b DTC_SC'!AU82)</f>
        <v>-</v>
      </c>
      <c r="AV82" s="141" t="str">
        <f>IF('3b DTC_SC'!AV82 = "","-",'3b DTC_SC'!AV82)</f>
        <v>-</v>
      </c>
      <c r="AW82" s="141" t="str">
        <f>IF('3b DTC_SC'!AW82 = "","-",'3b DTC_SC'!AW82)</f>
        <v>-</v>
      </c>
      <c r="AX82" s="141" t="str">
        <f>IF('3b DTC_SC'!AX82 = "","-",'3b DTC_SC'!AX82)</f>
        <v>-</v>
      </c>
      <c r="AY82" s="141" t="str">
        <f>IF('3b DTC_SC'!AY82 = "","-",'3b DTC_SC'!AY82)</f>
        <v>-</v>
      </c>
      <c r="AZ82" s="141" t="str">
        <f>IF('3b DTC_SC'!AZ82 = "","-",'3b DTC_SC'!AZ82)</f>
        <v>-</v>
      </c>
      <c r="BA82" s="141" t="str">
        <f>IF('3b DTC_SC'!BA82 = "","-",'3b DTC_SC'!BA82)</f>
        <v>-</v>
      </c>
      <c r="BB82" s="141" t="str">
        <f>IF('3b DTC_SC'!BB82 = "","-",'3b DTC_SC'!BB82)</f>
        <v>-</v>
      </c>
      <c r="BC82" s="141" t="str">
        <f>IF('3b DTC_SC'!BC82 = "","-",'3b DTC_SC'!BC82)</f>
        <v>-</v>
      </c>
      <c r="BD82" s="141" t="str">
        <f>IF('3b DTC_SC'!BD82 = "","-",'3b DTC_SC'!BD82)</f>
        <v>-</v>
      </c>
      <c r="BE82" s="141" t="str">
        <f>IF('3b DTC_SC'!BE82 = "","-",'3b DTC_SC'!BE82)</f>
        <v>-</v>
      </c>
      <c r="BF82" s="141" t="str">
        <f>IF('3b DTC_SC'!BF82 = "","-",'3b DTC_SC'!BF82)</f>
        <v>-</v>
      </c>
    </row>
    <row r="83" spans="1:58" ht="14.65" customHeight="1">
      <c r="A83" s="227" t="s">
        <v>463</v>
      </c>
      <c r="B83" s="283" t="s">
        <v>93</v>
      </c>
      <c r="C83" s="284"/>
      <c r="D83" s="286" t="s">
        <v>96</v>
      </c>
      <c r="E83" s="284" t="s">
        <v>393</v>
      </c>
      <c r="F83" s="64" t="s">
        <v>98</v>
      </c>
      <c r="G83" s="133"/>
      <c r="H83" s="38"/>
      <c r="I83" s="136"/>
      <c r="J83" s="136"/>
      <c r="K83" s="136"/>
      <c r="L83" s="136"/>
      <c r="M83" s="136"/>
      <c r="N83" s="136"/>
      <c r="O83" s="136"/>
      <c r="P83" s="136"/>
      <c r="Q83" s="38"/>
      <c r="R83" s="141">
        <v>553.16</v>
      </c>
      <c r="S83" s="141">
        <v>604.59</v>
      </c>
      <c r="T83" s="141">
        <v>550.52</v>
      </c>
      <c r="U83" s="141">
        <v>532.51</v>
      </c>
      <c r="V83" s="141">
        <v>466.98</v>
      </c>
      <c r="W83" s="141">
        <v>507.7</v>
      </c>
      <c r="X83" s="141">
        <v>593.78</v>
      </c>
      <c r="Y83" s="141">
        <v>995.29</v>
      </c>
      <c r="Z83" s="141">
        <v>1892.61</v>
      </c>
      <c r="AA83" s="141">
        <v>2171.64</v>
      </c>
      <c r="AB83" s="141">
        <v>1637.58</v>
      </c>
      <c r="AC83" s="141">
        <v>1023.78</v>
      </c>
      <c r="AD83" s="141">
        <v>951.48</v>
      </c>
      <c r="AE83" s="141">
        <v>1014.55</v>
      </c>
      <c r="AF83" s="141">
        <f>IF('3b DTC_SC'!AF83 = "","-",'3b DTC_SC'!AF83)</f>
        <v>839.38</v>
      </c>
      <c r="AG83" s="141">
        <f>IF('3b DTC_SC'!AG83 = "","-",'3b DTC_SC'!AG83)</f>
        <v>771.86</v>
      </c>
      <c r="AH83" s="141">
        <f>IF('3b DTC_SC'!AH83 = "","-",'3b DTC_SC'!AH83)</f>
        <v>866.92</v>
      </c>
      <c r="AI83" s="141">
        <f>IF('3b DTC_SC'!AI83 = "","-",'3b DTC_SC'!AI83)</f>
        <v>878.8</v>
      </c>
      <c r="AJ83" s="141">
        <f>IF('3b DTC_SC'!AJ83 = "","-",'3b DTC_SC'!AJ83)</f>
        <v>967.74</v>
      </c>
      <c r="AK83" s="141">
        <f>IF('3b DTC_SC'!AK83 = "","-",'3b DTC_SC'!AK83)</f>
        <v>890.56</v>
      </c>
      <c r="AL83" s="141">
        <f>IF('3b DTC_SC'!AL83 = "","-",'3b DTC_SC'!AL83)</f>
        <v>897.29</v>
      </c>
      <c r="AM83" s="141">
        <f>IF('3b DTC_SC'!AM83 = "","-",'3b DTC_SC'!AM83)</f>
        <v>829.1</v>
      </c>
      <c r="AN83" s="141">
        <f>IF('3b DTC_SC'!AN83 = "","-",'3b DTC_SC'!AN83)</f>
        <v>779.45</v>
      </c>
      <c r="AO83" s="141" t="str">
        <f>IF('3b DTC_SC'!AO83 = "","-",'3b DTC_SC'!AO83)</f>
        <v>-</v>
      </c>
      <c r="AP83" s="141" t="str">
        <f>IF('3b DTC_SC'!AP83 = "","-",'3b DTC_SC'!AP83)</f>
        <v>-</v>
      </c>
      <c r="AQ83" s="141" t="str">
        <f>IF('3b DTC_SC'!AQ83 = "","-",'3b DTC_SC'!AQ83)</f>
        <v>-</v>
      </c>
      <c r="AR83" s="141" t="str">
        <f>IF('3b DTC_SC'!AR83 = "","-",'3b DTC_SC'!AR83)</f>
        <v>-</v>
      </c>
      <c r="AS83" s="141" t="str">
        <f>IF('3b DTC_SC'!AS83 = "","-",'3b DTC_SC'!AS83)</f>
        <v>-</v>
      </c>
      <c r="AT83" s="141" t="str">
        <f>IF('3b DTC_SC'!AT83 = "","-",'3b DTC_SC'!AT83)</f>
        <v>-</v>
      </c>
      <c r="AU83" s="141" t="str">
        <f>IF('3b DTC_SC'!AU83 = "","-",'3b DTC_SC'!AU83)</f>
        <v>-</v>
      </c>
      <c r="AV83" s="141" t="str">
        <f>IF('3b DTC_SC'!AV83 = "","-",'3b DTC_SC'!AV83)</f>
        <v>-</v>
      </c>
      <c r="AW83" s="141" t="str">
        <f>IF('3b DTC_SC'!AW83 = "","-",'3b DTC_SC'!AW83)</f>
        <v>-</v>
      </c>
      <c r="AX83" s="141" t="str">
        <f>IF('3b DTC_SC'!AX83 = "","-",'3b DTC_SC'!AX83)</f>
        <v>-</v>
      </c>
      <c r="AY83" s="141" t="str">
        <f>IF('3b DTC_SC'!AY83 = "","-",'3b DTC_SC'!AY83)</f>
        <v>-</v>
      </c>
      <c r="AZ83" s="141" t="str">
        <f>IF('3b DTC_SC'!AZ83 = "","-",'3b DTC_SC'!AZ83)</f>
        <v>-</v>
      </c>
      <c r="BA83" s="141" t="str">
        <f>IF('3b DTC_SC'!BA83 = "","-",'3b DTC_SC'!BA83)</f>
        <v>-</v>
      </c>
      <c r="BB83" s="141" t="str">
        <f>IF('3b DTC_SC'!BB83 = "","-",'3b DTC_SC'!BB83)</f>
        <v>-</v>
      </c>
      <c r="BC83" s="141" t="str">
        <f>IF('3b DTC_SC'!BC83 = "","-",'3b DTC_SC'!BC83)</f>
        <v>-</v>
      </c>
      <c r="BD83" s="141" t="str">
        <f>IF('3b DTC_SC'!BD83 = "","-",'3b DTC_SC'!BD83)</f>
        <v>-</v>
      </c>
      <c r="BE83" s="141" t="str">
        <f>IF('3b DTC_SC'!BE83 = "","-",'3b DTC_SC'!BE83)</f>
        <v>-</v>
      </c>
      <c r="BF83" s="141" t="str">
        <f>IF('3b DTC_SC'!BF83 = "","-",'3b DTC_SC'!BF83)</f>
        <v>-</v>
      </c>
    </row>
    <row r="84" spans="1:58">
      <c r="A84" s="227" t="s">
        <v>464</v>
      </c>
      <c r="B84" s="283"/>
      <c r="C84" s="285"/>
      <c r="D84" s="287"/>
      <c r="E84" s="285"/>
      <c r="F84" s="17" t="s">
        <v>99</v>
      </c>
      <c r="G84" s="65"/>
      <c r="H84" s="38"/>
      <c r="I84" s="136"/>
      <c r="J84" s="136"/>
      <c r="K84" s="136"/>
      <c r="L84" s="136"/>
      <c r="M84" s="136"/>
      <c r="N84" s="136"/>
      <c r="O84" s="136"/>
      <c r="P84" s="136"/>
      <c r="Q84" s="38"/>
      <c r="R84" s="141">
        <v>541.45000000000005</v>
      </c>
      <c r="S84" s="141">
        <v>596.27</v>
      </c>
      <c r="T84" s="141">
        <v>542.20000000000005</v>
      </c>
      <c r="U84" s="141">
        <v>522.74</v>
      </c>
      <c r="V84" s="141">
        <v>457.22</v>
      </c>
      <c r="W84" s="141">
        <v>497.02</v>
      </c>
      <c r="X84" s="141">
        <v>583.1</v>
      </c>
      <c r="Y84" s="141">
        <v>981.22</v>
      </c>
      <c r="Z84" s="141">
        <v>1877.29</v>
      </c>
      <c r="AA84" s="141">
        <v>2156.3200000000002</v>
      </c>
      <c r="AB84" s="141">
        <v>1627.6</v>
      </c>
      <c r="AC84" s="141">
        <v>1013.81</v>
      </c>
      <c r="AD84" s="141">
        <v>941.56</v>
      </c>
      <c r="AE84" s="141">
        <v>1004.63</v>
      </c>
      <c r="AF84" s="141">
        <f>IF('3b DTC_SC'!AF84 = "","-",'3b DTC_SC'!AF84)</f>
        <v>847.41</v>
      </c>
      <c r="AG84" s="141">
        <f>IF('3b DTC_SC'!AG84 = "","-",'3b DTC_SC'!AG84)</f>
        <v>779.88</v>
      </c>
      <c r="AH84" s="141">
        <f>IF('3b DTC_SC'!AH84 = "","-",'3b DTC_SC'!AH84)</f>
        <v>874.95</v>
      </c>
      <c r="AI84" s="141">
        <f>IF('3b DTC_SC'!AI84 = "","-",'3b DTC_SC'!AI84)</f>
        <v>886.83</v>
      </c>
      <c r="AJ84" s="141">
        <f>IF('3b DTC_SC'!AJ84 = "","-",'3b DTC_SC'!AJ84)</f>
        <v>965.21</v>
      </c>
      <c r="AK84" s="141">
        <f>IF('3b DTC_SC'!AK84 = "","-",'3b DTC_SC'!AK84)</f>
        <v>887.96</v>
      </c>
      <c r="AL84" s="141">
        <f>IF('3b DTC_SC'!AL84 = "","-",'3b DTC_SC'!AL84)</f>
        <v>901.94</v>
      </c>
      <c r="AM84" s="141">
        <f>IF('3b DTC_SC'!AM84 = "","-",'3b DTC_SC'!AM84)</f>
        <v>833.56</v>
      </c>
      <c r="AN84" s="141">
        <f>IF('3b DTC_SC'!AN84 = "","-",'3b DTC_SC'!AN84)</f>
        <v>784.44</v>
      </c>
      <c r="AO84" s="141" t="str">
        <f>IF('3b DTC_SC'!AO84 = "","-",'3b DTC_SC'!AO84)</f>
        <v>-</v>
      </c>
      <c r="AP84" s="141" t="str">
        <f>IF('3b DTC_SC'!AP84 = "","-",'3b DTC_SC'!AP84)</f>
        <v>-</v>
      </c>
      <c r="AQ84" s="141" t="str">
        <f>IF('3b DTC_SC'!AQ84 = "","-",'3b DTC_SC'!AQ84)</f>
        <v>-</v>
      </c>
      <c r="AR84" s="141" t="str">
        <f>IF('3b DTC_SC'!AR84 = "","-",'3b DTC_SC'!AR84)</f>
        <v>-</v>
      </c>
      <c r="AS84" s="141" t="str">
        <f>IF('3b DTC_SC'!AS84 = "","-",'3b DTC_SC'!AS84)</f>
        <v>-</v>
      </c>
      <c r="AT84" s="141" t="str">
        <f>IF('3b DTC_SC'!AT84 = "","-",'3b DTC_SC'!AT84)</f>
        <v>-</v>
      </c>
      <c r="AU84" s="141" t="str">
        <f>IF('3b DTC_SC'!AU84 = "","-",'3b DTC_SC'!AU84)</f>
        <v>-</v>
      </c>
      <c r="AV84" s="141" t="str">
        <f>IF('3b DTC_SC'!AV84 = "","-",'3b DTC_SC'!AV84)</f>
        <v>-</v>
      </c>
      <c r="AW84" s="141" t="str">
        <f>IF('3b DTC_SC'!AW84 = "","-",'3b DTC_SC'!AW84)</f>
        <v>-</v>
      </c>
      <c r="AX84" s="141" t="str">
        <f>IF('3b DTC_SC'!AX84 = "","-",'3b DTC_SC'!AX84)</f>
        <v>-</v>
      </c>
      <c r="AY84" s="141" t="str">
        <f>IF('3b DTC_SC'!AY84 = "","-",'3b DTC_SC'!AY84)</f>
        <v>-</v>
      </c>
      <c r="AZ84" s="141" t="str">
        <f>IF('3b DTC_SC'!AZ84 = "","-",'3b DTC_SC'!AZ84)</f>
        <v>-</v>
      </c>
      <c r="BA84" s="141" t="str">
        <f>IF('3b DTC_SC'!BA84 = "","-",'3b DTC_SC'!BA84)</f>
        <v>-</v>
      </c>
      <c r="BB84" s="141" t="str">
        <f>IF('3b DTC_SC'!BB84 = "","-",'3b DTC_SC'!BB84)</f>
        <v>-</v>
      </c>
      <c r="BC84" s="141" t="str">
        <f>IF('3b DTC_SC'!BC84 = "","-",'3b DTC_SC'!BC84)</f>
        <v>-</v>
      </c>
      <c r="BD84" s="141" t="str">
        <f>IF('3b DTC_SC'!BD84 = "","-",'3b DTC_SC'!BD84)</f>
        <v>-</v>
      </c>
      <c r="BE84" s="141" t="str">
        <f>IF('3b DTC_SC'!BE84 = "","-",'3b DTC_SC'!BE84)</f>
        <v>-</v>
      </c>
      <c r="BF84" s="141" t="str">
        <f>IF('3b DTC_SC'!BF84 = "","-",'3b DTC_SC'!BF84)</f>
        <v>-</v>
      </c>
    </row>
    <row r="85" spans="1:58">
      <c r="A85" s="227" t="s">
        <v>465</v>
      </c>
      <c r="B85" s="283"/>
      <c r="C85" s="285"/>
      <c r="D85" s="287"/>
      <c r="E85" s="285"/>
      <c r="F85" s="17" t="s">
        <v>100</v>
      </c>
      <c r="G85" s="65"/>
      <c r="H85" s="38"/>
      <c r="I85" s="136"/>
      <c r="J85" s="136"/>
      <c r="K85" s="136"/>
      <c r="L85" s="136"/>
      <c r="M85" s="136"/>
      <c r="N85" s="136"/>
      <c r="O85" s="136"/>
      <c r="P85" s="136"/>
      <c r="Q85" s="38"/>
      <c r="R85" s="141">
        <v>542.91</v>
      </c>
      <c r="S85" s="141">
        <v>594.78</v>
      </c>
      <c r="T85" s="141">
        <v>540.70000000000005</v>
      </c>
      <c r="U85" s="141">
        <v>521.4</v>
      </c>
      <c r="V85" s="141">
        <v>455.87</v>
      </c>
      <c r="W85" s="141">
        <v>500.39</v>
      </c>
      <c r="X85" s="141">
        <v>586.47</v>
      </c>
      <c r="Y85" s="141">
        <v>987.77</v>
      </c>
      <c r="Z85" s="141">
        <v>1882.53</v>
      </c>
      <c r="AA85" s="141">
        <v>2161.5700000000002</v>
      </c>
      <c r="AB85" s="141">
        <v>1628.71</v>
      </c>
      <c r="AC85" s="141">
        <v>1014.91</v>
      </c>
      <c r="AD85" s="141">
        <v>942.66</v>
      </c>
      <c r="AE85" s="141">
        <v>1005.73</v>
      </c>
      <c r="AF85" s="141">
        <f>IF('3b DTC_SC'!AF85 = "","-",'3b DTC_SC'!AF85)</f>
        <v>845.88</v>
      </c>
      <c r="AG85" s="141">
        <f>IF('3b DTC_SC'!AG85 = "","-",'3b DTC_SC'!AG85)</f>
        <v>778.36</v>
      </c>
      <c r="AH85" s="141">
        <f>IF('3b DTC_SC'!AH85 = "","-",'3b DTC_SC'!AH85)</f>
        <v>873.43</v>
      </c>
      <c r="AI85" s="141">
        <f>IF('3b DTC_SC'!AI85 = "","-",'3b DTC_SC'!AI85)</f>
        <v>885.31</v>
      </c>
      <c r="AJ85" s="141">
        <f>IF('3b DTC_SC'!AJ85 = "","-",'3b DTC_SC'!AJ85)</f>
        <v>967.71</v>
      </c>
      <c r="AK85" s="141">
        <f>IF('3b DTC_SC'!AK85 = "","-",'3b DTC_SC'!AK85)</f>
        <v>890.54</v>
      </c>
      <c r="AL85" s="141">
        <f>IF('3b DTC_SC'!AL85 = "","-",'3b DTC_SC'!AL85)</f>
        <v>897.95</v>
      </c>
      <c r="AM85" s="141">
        <f>IF('3b DTC_SC'!AM85 = "","-",'3b DTC_SC'!AM85)</f>
        <v>829.74</v>
      </c>
      <c r="AN85" s="141">
        <f>IF('3b DTC_SC'!AN85 = "","-",'3b DTC_SC'!AN85)</f>
        <v>782.75</v>
      </c>
      <c r="AO85" s="141" t="str">
        <f>IF('3b DTC_SC'!AO85 = "","-",'3b DTC_SC'!AO85)</f>
        <v>-</v>
      </c>
      <c r="AP85" s="141" t="str">
        <f>IF('3b DTC_SC'!AP85 = "","-",'3b DTC_SC'!AP85)</f>
        <v>-</v>
      </c>
      <c r="AQ85" s="141" t="str">
        <f>IF('3b DTC_SC'!AQ85 = "","-",'3b DTC_SC'!AQ85)</f>
        <v>-</v>
      </c>
      <c r="AR85" s="141" t="str">
        <f>IF('3b DTC_SC'!AR85 = "","-",'3b DTC_SC'!AR85)</f>
        <v>-</v>
      </c>
      <c r="AS85" s="141" t="str">
        <f>IF('3b DTC_SC'!AS85 = "","-",'3b DTC_SC'!AS85)</f>
        <v>-</v>
      </c>
      <c r="AT85" s="141" t="str">
        <f>IF('3b DTC_SC'!AT85 = "","-",'3b DTC_SC'!AT85)</f>
        <v>-</v>
      </c>
      <c r="AU85" s="141" t="str">
        <f>IF('3b DTC_SC'!AU85 = "","-",'3b DTC_SC'!AU85)</f>
        <v>-</v>
      </c>
      <c r="AV85" s="141" t="str">
        <f>IF('3b DTC_SC'!AV85 = "","-",'3b DTC_SC'!AV85)</f>
        <v>-</v>
      </c>
      <c r="AW85" s="141" t="str">
        <f>IF('3b DTC_SC'!AW85 = "","-",'3b DTC_SC'!AW85)</f>
        <v>-</v>
      </c>
      <c r="AX85" s="141" t="str">
        <f>IF('3b DTC_SC'!AX85 = "","-",'3b DTC_SC'!AX85)</f>
        <v>-</v>
      </c>
      <c r="AY85" s="141" t="str">
        <f>IF('3b DTC_SC'!AY85 = "","-",'3b DTC_SC'!AY85)</f>
        <v>-</v>
      </c>
      <c r="AZ85" s="141" t="str">
        <f>IF('3b DTC_SC'!AZ85 = "","-",'3b DTC_SC'!AZ85)</f>
        <v>-</v>
      </c>
      <c r="BA85" s="141" t="str">
        <f>IF('3b DTC_SC'!BA85 = "","-",'3b DTC_SC'!BA85)</f>
        <v>-</v>
      </c>
      <c r="BB85" s="141" t="str">
        <f>IF('3b DTC_SC'!BB85 = "","-",'3b DTC_SC'!BB85)</f>
        <v>-</v>
      </c>
      <c r="BC85" s="141" t="str">
        <f>IF('3b DTC_SC'!BC85 = "","-",'3b DTC_SC'!BC85)</f>
        <v>-</v>
      </c>
      <c r="BD85" s="141" t="str">
        <f>IF('3b DTC_SC'!BD85 = "","-",'3b DTC_SC'!BD85)</f>
        <v>-</v>
      </c>
      <c r="BE85" s="141" t="str">
        <f>IF('3b DTC_SC'!BE85 = "","-",'3b DTC_SC'!BE85)</f>
        <v>-</v>
      </c>
      <c r="BF85" s="141" t="str">
        <f>IF('3b DTC_SC'!BF85 = "","-",'3b DTC_SC'!BF85)</f>
        <v>-</v>
      </c>
    </row>
    <row r="86" spans="1:58">
      <c r="A86" s="227" t="s">
        <v>466</v>
      </c>
      <c r="B86" s="283"/>
      <c r="C86" s="285"/>
      <c r="D86" s="287"/>
      <c r="E86" s="285"/>
      <c r="F86" s="17" t="s">
        <v>101</v>
      </c>
      <c r="G86" s="65"/>
      <c r="H86" s="38"/>
      <c r="I86" s="136"/>
      <c r="J86" s="136"/>
      <c r="K86" s="136"/>
      <c r="L86" s="136"/>
      <c r="M86" s="136"/>
      <c r="N86" s="136"/>
      <c r="O86" s="136"/>
      <c r="P86" s="136"/>
      <c r="Q86" s="38"/>
      <c r="R86" s="141">
        <v>548.66999999999996</v>
      </c>
      <c r="S86" s="141">
        <v>598.11</v>
      </c>
      <c r="T86" s="141">
        <v>544.03</v>
      </c>
      <c r="U86" s="141">
        <v>535.30999999999995</v>
      </c>
      <c r="V86" s="141">
        <v>469.79</v>
      </c>
      <c r="W86" s="141">
        <v>503.75</v>
      </c>
      <c r="X86" s="141">
        <v>589.83000000000004</v>
      </c>
      <c r="Y86" s="141">
        <v>994.53</v>
      </c>
      <c r="Z86" s="141">
        <v>1886.54</v>
      </c>
      <c r="AA86" s="141">
        <v>2165.58</v>
      </c>
      <c r="AB86" s="141">
        <v>1631.61</v>
      </c>
      <c r="AC86" s="141">
        <v>1017.82</v>
      </c>
      <c r="AD86" s="141">
        <v>945.55</v>
      </c>
      <c r="AE86" s="141">
        <v>1008.62</v>
      </c>
      <c r="AF86" s="141">
        <f>IF('3b DTC_SC'!AF86 = "","-",'3b DTC_SC'!AF86)</f>
        <v>839.12</v>
      </c>
      <c r="AG86" s="141">
        <f>IF('3b DTC_SC'!AG86 = "","-",'3b DTC_SC'!AG86)</f>
        <v>771.59</v>
      </c>
      <c r="AH86" s="141">
        <f>IF('3b DTC_SC'!AH86 = "","-",'3b DTC_SC'!AH86)</f>
        <v>866.66</v>
      </c>
      <c r="AI86" s="141">
        <f>IF('3b DTC_SC'!AI86 = "","-",'3b DTC_SC'!AI86)</f>
        <v>878.54</v>
      </c>
      <c r="AJ86" s="141">
        <f>IF('3b DTC_SC'!AJ86 = "","-",'3b DTC_SC'!AJ86)</f>
        <v>963.55</v>
      </c>
      <c r="AK86" s="141">
        <f>IF('3b DTC_SC'!AK86 = "","-",'3b DTC_SC'!AK86)</f>
        <v>886.26</v>
      </c>
      <c r="AL86" s="141">
        <f>IF('3b DTC_SC'!AL86 = "","-",'3b DTC_SC'!AL86)</f>
        <v>896.52</v>
      </c>
      <c r="AM86" s="141">
        <f>IF('3b DTC_SC'!AM86 = "","-",'3b DTC_SC'!AM86)</f>
        <v>828.37</v>
      </c>
      <c r="AN86" s="141">
        <f>IF('3b DTC_SC'!AN86 = "","-",'3b DTC_SC'!AN86)</f>
        <v>778.71</v>
      </c>
      <c r="AO86" s="141" t="str">
        <f>IF('3b DTC_SC'!AO86 = "","-",'3b DTC_SC'!AO86)</f>
        <v>-</v>
      </c>
      <c r="AP86" s="141" t="str">
        <f>IF('3b DTC_SC'!AP86 = "","-",'3b DTC_SC'!AP86)</f>
        <v>-</v>
      </c>
      <c r="AQ86" s="141" t="str">
        <f>IF('3b DTC_SC'!AQ86 = "","-",'3b DTC_SC'!AQ86)</f>
        <v>-</v>
      </c>
      <c r="AR86" s="141" t="str">
        <f>IF('3b DTC_SC'!AR86 = "","-",'3b DTC_SC'!AR86)</f>
        <v>-</v>
      </c>
      <c r="AS86" s="141" t="str">
        <f>IF('3b DTC_SC'!AS86 = "","-",'3b DTC_SC'!AS86)</f>
        <v>-</v>
      </c>
      <c r="AT86" s="141" t="str">
        <f>IF('3b DTC_SC'!AT86 = "","-",'3b DTC_SC'!AT86)</f>
        <v>-</v>
      </c>
      <c r="AU86" s="141" t="str">
        <f>IF('3b DTC_SC'!AU86 = "","-",'3b DTC_SC'!AU86)</f>
        <v>-</v>
      </c>
      <c r="AV86" s="141" t="str">
        <f>IF('3b DTC_SC'!AV86 = "","-",'3b DTC_SC'!AV86)</f>
        <v>-</v>
      </c>
      <c r="AW86" s="141" t="str">
        <f>IF('3b DTC_SC'!AW86 = "","-",'3b DTC_SC'!AW86)</f>
        <v>-</v>
      </c>
      <c r="AX86" s="141" t="str">
        <f>IF('3b DTC_SC'!AX86 = "","-",'3b DTC_SC'!AX86)</f>
        <v>-</v>
      </c>
      <c r="AY86" s="141" t="str">
        <f>IF('3b DTC_SC'!AY86 = "","-",'3b DTC_SC'!AY86)</f>
        <v>-</v>
      </c>
      <c r="AZ86" s="141" t="str">
        <f>IF('3b DTC_SC'!AZ86 = "","-",'3b DTC_SC'!AZ86)</f>
        <v>-</v>
      </c>
      <c r="BA86" s="141" t="str">
        <f>IF('3b DTC_SC'!BA86 = "","-",'3b DTC_SC'!BA86)</f>
        <v>-</v>
      </c>
      <c r="BB86" s="141" t="str">
        <f>IF('3b DTC_SC'!BB86 = "","-",'3b DTC_SC'!BB86)</f>
        <v>-</v>
      </c>
      <c r="BC86" s="141" t="str">
        <f>IF('3b DTC_SC'!BC86 = "","-",'3b DTC_SC'!BC86)</f>
        <v>-</v>
      </c>
      <c r="BD86" s="141" t="str">
        <f>IF('3b DTC_SC'!BD86 = "","-",'3b DTC_SC'!BD86)</f>
        <v>-</v>
      </c>
      <c r="BE86" s="141" t="str">
        <f>IF('3b DTC_SC'!BE86 = "","-",'3b DTC_SC'!BE86)</f>
        <v>-</v>
      </c>
      <c r="BF86" s="141" t="str">
        <f>IF('3b DTC_SC'!BF86 = "","-",'3b DTC_SC'!BF86)</f>
        <v>-</v>
      </c>
    </row>
    <row r="87" spans="1:58">
      <c r="A87" s="227" t="s">
        <v>467</v>
      </c>
      <c r="B87" s="283"/>
      <c r="C87" s="285"/>
      <c r="D87" s="287"/>
      <c r="E87" s="285"/>
      <c r="F87" s="17" t="s">
        <v>102</v>
      </c>
      <c r="G87" s="65"/>
      <c r="H87" s="38"/>
      <c r="I87" s="136"/>
      <c r="J87" s="136"/>
      <c r="K87" s="136"/>
      <c r="L87" s="136"/>
      <c r="M87" s="136"/>
      <c r="N87" s="136"/>
      <c r="O87" s="136"/>
      <c r="P87" s="136"/>
      <c r="Q87" s="38"/>
      <c r="R87" s="141">
        <v>569.35</v>
      </c>
      <c r="S87" s="141">
        <v>623.14</v>
      </c>
      <c r="T87" s="141">
        <v>569.05999999999995</v>
      </c>
      <c r="U87" s="141">
        <v>548.39</v>
      </c>
      <c r="V87" s="141">
        <v>482.86</v>
      </c>
      <c r="W87" s="141">
        <v>522.76</v>
      </c>
      <c r="X87" s="141">
        <v>608.84</v>
      </c>
      <c r="Y87" s="141">
        <v>1011.8</v>
      </c>
      <c r="Z87" s="141">
        <v>1908.27</v>
      </c>
      <c r="AA87" s="141">
        <v>2187.31</v>
      </c>
      <c r="AB87" s="141">
        <v>1648.94</v>
      </c>
      <c r="AC87" s="141">
        <v>1035.1500000000001</v>
      </c>
      <c r="AD87" s="141">
        <v>962.78</v>
      </c>
      <c r="AE87" s="141">
        <v>1025.8499999999999</v>
      </c>
      <c r="AF87" s="141">
        <f>IF('3b DTC_SC'!AF87 = "","-",'3b DTC_SC'!AF87)</f>
        <v>858.62</v>
      </c>
      <c r="AG87" s="141">
        <f>IF('3b DTC_SC'!AG87 = "","-",'3b DTC_SC'!AG87)</f>
        <v>791.09</v>
      </c>
      <c r="AH87" s="141">
        <f>IF('3b DTC_SC'!AH87 = "","-",'3b DTC_SC'!AH87)</f>
        <v>886.17</v>
      </c>
      <c r="AI87" s="141">
        <f>IF('3b DTC_SC'!AI87 = "","-",'3b DTC_SC'!AI87)</f>
        <v>898.05</v>
      </c>
      <c r="AJ87" s="141">
        <f>IF('3b DTC_SC'!AJ87 = "","-",'3b DTC_SC'!AJ87)</f>
        <v>981.92</v>
      </c>
      <c r="AK87" s="141">
        <f>IF('3b DTC_SC'!AK87 = "","-",'3b DTC_SC'!AK87)</f>
        <v>905.16</v>
      </c>
      <c r="AL87" s="141">
        <f>IF('3b DTC_SC'!AL87 = "","-",'3b DTC_SC'!AL87)</f>
        <v>910.07</v>
      </c>
      <c r="AM87" s="141">
        <f>IF('3b DTC_SC'!AM87 = "","-",'3b DTC_SC'!AM87)</f>
        <v>841.36</v>
      </c>
      <c r="AN87" s="141">
        <f>IF('3b DTC_SC'!AN87 = "","-",'3b DTC_SC'!AN87)</f>
        <v>812.66</v>
      </c>
      <c r="AO87" s="141" t="str">
        <f>IF('3b DTC_SC'!AO87 = "","-",'3b DTC_SC'!AO87)</f>
        <v>-</v>
      </c>
      <c r="AP87" s="141" t="str">
        <f>IF('3b DTC_SC'!AP87 = "","-",'3b DTC_SC'!AP87)</f>
        <v>-</v>
      </c>
      <c r="AQ87" s="141" t="str">
        <f>IF('3b DTC_SC'!AQ87 = "","-",'3b DTC_SC'!AQ87)</f>
        <v>-</v>
      </c>
      <c r="AR87" s="141" t="str">
        <f>IF('3b DTC_SC'!AR87 = "","-",'3b DTC_SC'!AR87)</f>
        <v>-</v>
      </c>
      <c r="AS87" s="141" t="str">
        <f>IF('3b DTC_SC'!AS87 = "","-",'3b DTC_SC'!AS87)</f>
        <v>-</v>
      </c>
      <c r="AT87" s="141" t="str">
        <f>IF('3b DTC_SC'!AT87 = "","-",'3b DTC_SC'!AT87)</f>
        <v>-</v>
      </c>
      <c r="AU87" s="141" t="str">
        <f>IF('3b DTC_SC'!AU87 = "","-",'3b DTC_SC'!AU87)</f>
        <v>-</v>
      </c>
      <c r="AV87" s="141" t="str">
        <f>IF('3b DTC_SC'!AV87 = "","-",'3b DTC_SC'!AV87)</f>
        <v>-</v>
      </c>
      <c r="AW87" s="141" t="str">
        <f>IF('3b DTC_SC'!AW87 = "","-",'3b DTC_SC'!AW87)</f>
        <v>-</v>
      </c>
      <c r="AX87" s="141" t="str">
        <f>IF('3b DTC_SC'!AX87 = "","-",'3b DTC_SC'!AX87)</f>
        <v>-</v>
      </c>
      <c r="AY87" s="141" t="str">
        <f>IF('3b DTC_SC'!AY87 = "","-",'3b DTC_SC'!AY87)</f>
        <v>-</v>
      </c>
      <c r="AZ87" s="141" t="str">
        <f>IF('3b DTC_SC'!AZ87 = "","-",'3b DTC_SC'!AZ87)</f>
        <v>-</v>
      </c>
      <c r="BA87" s="141" t="str">
        <f>IF('3b DTC_SC'!BA87 = "","-",'3b DTC_SC'!BA87)</f>
        <v>-</v>
      </c>
      <c r="BB87" s="141" t="str">
        <f>IF('3b DTC_SC'!BB87 = "","-",'3b DTC_SC'!BB87)</f>
        <v>-</v>
      </c>
      <c r="BC87" s="141" t="str">
        <f>IF('3b DTC_SC'!BC87 = "","-",'3b DTC_SC'!BC87)</f>
        <v>-</v>
      </c>
      <c r="BD87" s="141" t="str">
        <f>IF('3b DTC_SC'!BD87 = "","-",'3b DTC_SC'!BD87)</f>
        <v>-</v>
      </c>
      <c r="BE87" s="141" t="str">
        <f>IF('3b DTC_SC'!BE87 = "","-",'3b DTC_SC'!BE87)</f>
        <v>-</v>
      </c>
      <c r="BF87" s="141" t="str">
        <f>IF('3b DTC_SC'!BF87 = "","-",'3b DTC_SC'!BF87)</f>
        <v>-</v>
      </c>
    </row>
    <row r="88" spans="1:58">
      <c r="A88" s="227" t="s">
        <v>468</v>
      </c>
      <c r="B88" s="283"/>
      <c r="C88" s="285"/>
      <c r="D88" s="287"/>
      <c r="E88" s="285"/>
      <c r="F88" s="17" t="s">
        <v>103</v>
      </c>
      <c r="G88" s="65"/>
      <c r="H88" s="38"/>
      <c r="I88" s="136"/>
      <c r="J88" s="136"/>
      <c r="K88" s="136"/>
      <c r="L88" s="136"/>
      <c r="M88" s="136"/>
      <c r="N88" s="136"/>
      <c r="O88" s="136"/>
      <c r="P88" s="136"/>
      <c r="Q88" s="38"/>
      <c r="R88" s="141">
        <v>548.65</v>
      </c>
      <c r="S88" s="141">
        <v>598.1</v>
      </c>
      <c r="T88" s="141">
        <v>544.03</v>
      </c>
      <c r="U88" s="141">
        <v>535.28</v>
      </c>
      <c r="V88" s="141">
        <v>469.76</v>
      </c>
      <c r="W88" s="141">
        <v>503.73</v>
      </c>
      <c r="X88" s="141">
        <v>589.80999999999995</v>
      </c>
      <c r="Y88" s="141">
        <v>994.5</v>
      </c>
      <c r="Z88" s="141">
        <v>1886.52</v>
      </c>
      <c r="AA88" s="141">
        <v>2165.56</v>
      </c>
      <c r="AB88" s="141">
        <v>1631.6</v>
      </c>
      <c r="AC88" s="141">
        <v>1017.81</v>
      </c>
      <c r="AD88" s="141">
        <v>945.54</v>
      </c>
      <c r="AE88" s="141">
        <v>1008.6</v>
      </c>
      <c r="AF88" s="141">
        <f>IF('3b DTC_SC'!AF88 = "","-",'3b DTC_SC'!AF88)</f>
        <v>839.13</v>
      </c>
      <c r="AG88" s="141">
        <f>IF('3b DTC_SC'!AG88 = "","-",'3b DTC_SC'!AG88)</f>
        <v>771.6</v>
      </c>
      <c r="AH88" s="141">
        <f>IF('3b DTC_SC'!AH88 = "","-",'3b DTC_SC'!AH88)</f>
        <v>866.67</v>
      </c>
      <c r="AI88" s="141">
        <f>IF('3b DTC_SC'!AI88 = "","-",'3b DTC_SC'!AI88)</f>
        <v>878.55</v>
      </c>
      <c r="AJ88" s="141">
        <f>IF('3b DTC_SC'!AJ88 = "","-",'3b DTC_SC'!AJ88)</f>
        <v>963.55</v>
      </c>
      <c r="AK88" s="141">
        <f>IF('3b DTC_SC'!AK88 = "","-",'3b DTC_SC'!AK88)</f>
        <v>886.25</v>
      </c>
      <c r="AL88" s="141">
        <f>IF('3b DTC_SC'!AL88 = "","-",'3b DTC_SC'!AL88)</f>
        <v>896.53</v>
      </c>
      <c r="AM88" s="141">
        <f>IF('3b DTC_SC'!AM88 = "","-",'3b DTC_SC'!AM88)</f>
        <v>828.38</v>
      </c>
      <c r="AN88" s="141">
        <f>IF('3b DTC_SC'!AN88 = "","-",'3b DTC_SC'!AN88)</f>
        <v>778.72</v>
      </c>
      <c r="AO88" s="141" t="str">
        <f>IF('3b DTC_SC'!AO88 = "","-",'3b DTC_SC'!AO88)</f>
        <v>-</v>
      </c>
      <c r="AP88" s="141" t="str">
        <f>IF('3b DTC_SC'!AP88 = "","-",'3b DTC_SC'!AP88)</f>
        <v>-</v>
      </c>
      <c r="AQ88" s="141" t="str">
        <f>IF('3b DTC_SC'!AQ88 = "","-",'3b DTC_SC'!AQ88)</f>
        <v>-</v>
      </c>
      <c r="AR88" s="141" t="str">
        <f>IF('3b DTC_SC'!AR88 = "","-",'3b DTC_SC'!AR88)</f>
        <v>-</v>
      </c>
      <c r="AS88" s="141" t="str">
        <f>IF('3b DTC_SC'!AS88 = "","-",'3b DTC_SC'!AS88)</f>
        <v>-</v>
      </c>
      <c r="AT88" s="141" t="str">
        <f>IF('3b DTC_SC'!AT88 = "","-",'3b DTC_SC'!AT88)</f>
        <v>-</v>
      </c>
      <c r="AU88" s="141" t="str">
        <f>IF('3b DTC_SC'!AU88 = "","-",'3b DTC_SC'!AU88)</f>
        <v>-</v>
      </c>
      <c r="AV88" s="141" t="str">
        <f>IF('3b DTC_SC'!AV88 = "","-",'3b DTC_SC'!AV88)</f>
        <v>-</v>
      </c>
      <c r="AW88" s="141" t="str">
        <f>IF('3b DTC_SC'!AW88 = "","-",'3b DTC_SC'!AW88)</f>
        <v>-</v>
      </c>
      <c r="AX88" s="141" t="str">
        <f>IF('3b DTC_SC'!AX88 = "","-",'3b DTC_SC'!AX88)</f>
        <v>-</v>
      </c>
      <c r="AY88" s="141" t="str">
        <f>IF('3b DTC_SC'!AY88 = "","-",'3b DTC_SC'!AY88)</f>
        <v>-</v>
      </c>
      <c r="AZ88" s="141" t="str">
        <f>IF('3b DTC_SC'!AZ88 = "","-",'3b DTC_SC'!AZ88)</f>
        <v>-</v>
      </c>
      <c r="BA88" s="141" t="str">
        <f>IF('3b DTC_SC'!BA88 = "","-",'3b DTC_SC'!BA88)</f>
        <v>-</v>
      </c>
      <c r="BB88" s="141" t="str">
        <f>IF('3b DTC_SC'!BB88 = "","-",'3b DTC_SC'!BB88)</f>
        <v>-</v>
      </c>
      <c r="BC88" s="141" t="str">
        <f>IF('3b DTC_SC'!BC88 = "","-",'3b DTC_SC'!BC88)</f>
        <v>-</v>
      </c>
      <c r="BD88" s="141" t="str">
        <f>IF('3b DTC_SC'!BD88 = "","-",'3b DTC_SC'!BD88)</f>
        <v>-</v>
      </c>
      <c r="BE88" s="141" t="str">
        <f>IF('3b DTC_SC'!BE88 = "","-",'3b DTC_SC'!BE88)</f>
        <v>-</v>
      </c>
      <c r="BF88" s="141" t="str">
        <f>IF('3b DTC_SC'!BF88 = "","-",'3b DTC_SC'!BF88)</f>
        <v>-</v>
      </c>
    </row>
    <row r="89" spans="1:58">
      <c r="A89" s="227" t="s">
        <v>469</v>
      </c>
      <c r="B89" s="283"/>
      <c r="C89" s="285"/>
      <c r="D89" s="287"/>
      <c r="E89" s="285"/>
      <c r="F89" s="17" t="s">
        <v>104</v>
      </c>
      <c r="G89" s="65"/>
      <c r="H89" s="38"/>
      <c r="I89" s="136"/>
      <c r="J89" s="136"/>
      <c r="K89" s="136"/>
      <c r="L89" s="136"/>
      <c r="M89" s="136"/>
      <c r="N89" s="136"/>
      <c r="O89" s="136"/>
      <c r="P89" s="136"/>
      <c r="Q89" s="38"/>
      <c r="R89" s="141">
        <v>554.91</v>
      </c>
      <c r="S89" s="141">
        <v>608.42999999999995</v>
      </c>
      <c r="T89" s="141">
        <v>554.35</v>
      </c>
      <c r="U89" s="141">
        <v>534.45000000000005</v>
      </c>
      <c r="V89" s="141">
        <v>468.92</v>
      </c>
      <c r="W89" s="141">
        <v>510.37</v>
      </c>
      <c r="X89" s="141">
        <v>596.45000000000005</v>
      </c>
      <c r="Y89" s="141">
        <v>998.02</v>
      </c>
      <c r="Z89" s="141">
        <v>1894.54</v>
      </c>
      <c r="AA89" s="141">
        <v>2173.58</v>
      </c>
      <c r="AB89" s="141">
        <v>1641.3</v>
      </c>
      <c r="AC89" s="141">
        <v>1027.5</v>
      </c>
      <c r="AD89" s="141">
        <v>955.18</v>
      </c>
      <c r="AE89" s="141">
        <v>1018.25</v>
      </c>
      <c r="AF89" s="141">
        <f>IF('3b DTC_SC'!AF89 = "","-",'3b DTC_SC'!AF89)</f>
        <v>845.76</v>
      </c>
      <c r="AG89" s="141">
        <f>IF('3b DTC_SC'!AG89 = "","-",'3b DTC_SC'!AG89)</f>
        <v>778.24</v>
      </c>
      <c r="AH89" s="141">
        <f>IF('3b DTC_SC'!AH89 = "","-",'3b DTC_SC'!AH89)</f>
        <v>873.31</v>
      </c>
      <c r="AI89" s="141">
        <f>IF('3b DTC_SC'!AI89 = "","-",'3b DTC_SC'!AI89)</f>
        <v>885.19</v>
      </c>
      <c r="AJ89" s="141">
        <f>IF('3b DTC_SC'!AJ89 = "","-",'3b DTC_SC'!AJ89)</f>
        <v>971.62</v>
      </c>
      <c r="AK89" s="141">
        <f>IF('3b DTC_SC'!AK89 = "","-",'3b DTC_SC'!AK89)</f>
        <v>894.55</v>
      </c>
      <c r="AL89" s="141">
        <f>IF('3b DTC_SC'!AL89 = "","-",'3b DTC_SC'!AL89)</f>
        <v>902.83</v>
      </c>
      <c r="AM89" s="141">
        <f>IF('3b DTC_SC'!AM89 = "","-",'3b DTC_SC'!AM89)</f>
        <v>834.41</v>
      </c>
      <c r="AN89" s="141">
        <f>IF('3b DTC_SC'!AN89 = "","-",'3b DTC_SC'!AN89)</f>
        <v>784.17</v>
      </c>
      <c r="AO89" s="141" t="str">
        <f>IF('3b DTC_SC'!AO89 = "","-",'3b DTC_SC'!AO89)</f>
        <v>-</v>
      </c>
      <c r="AP89" s="141" t="str">
        <f>IF('3b DTC_SC'!AP89 = "","-",'3b DTC_SC'!AP89)</f>
        <v>-</v>
      </c>
      <c r="AQ89" s="141" t="str">
        <f>IF('3b DTC_SC'!AQ89 = "","-",'3b DTC_SC'!AQ89)</f>
        <v>-</v>
      </c>
      <c r="AR89" s="141" t="str">
        <f>IF('3b DTC_SC'!AR89 = "","-",'3b DTC_SC'!AR89)</f>
        <v>-</v>
      </c>
      <c r="AS89" s="141" t="str">
        <f>IF('3b DTC_SC'!AS89 = "","-",'3b DTC_SC'!AS89)</f>
        <v>-</v>
      </c>
      <c r="AT89" s="141" t="str">
        <f>IF('3b DTC_SC'!AT89 = "","-",'3b DTC_SC'!AT89)</f>
        <v>-</v>
      </c>
      <c r="AU89" s="141" t="str">
        <f>IF('3b DTC_SC'!AU89 = "","-",'3b DTC_SC'!AU89)</f>
        <v>-</v>
      </c>
      <c r="AV89" s="141" t="str">
        <f>IF('3b DTC_SC'!AV89 = "","-",'3b DTC_SC'!AV89)</f>
        <v>-</v>
      </c>
      <c r="AW89" s="141" t="str">
        <f>IF('3b DTC_SC'!AW89 = "","-",'3b DTC_SC'!AW89)</f>
        <v>-</v>
      </c>
      <c r="AX89" s="141" t="str">
        <f>IF('3b DTC_SC'!AX89 = "","-",'3b DTC_SC'!AX89)</f>
        <v>-</v>
      </c>
      <c r="AY89" s="141" t="str">
        <f>IF('3b DTC_SC'!AY89 = "","-",'3b DTC_SC'!AY89)</f>
        <v>-</v>
      </c>
      <c r="AZ89" s="141" t="str">
        <f>IF('3b DTC_SC'!AZ89 = "","-",'3b DTC_SC'!AZ89)</f>
        <v>-</v>
      </c>
      <c r="BA89" s="141" t="str">
        <f>IF('3b DTC_SC'!BA89 = "","-",'3b DTC_SC'!BA89)</f>
        <v>-</v>
      </c>
      <c r="BB89" s="141" t="str">
        <f>IF('3b DTC_SC'!BB89 = "","-",'3b DTC_SC'!BB89)</f>
        <v>-</v>
      </c>
      <c r="BC89" s="141" t="str">
        <f>IF('3b DTC_SC'!BC89 = "","-",'3b DTC_SC'!BC89)</f>
        <v>-</v>
      </c>
      <c r="BD89" s="141" t="str">
        <f>IF('3b DTC_SC'!BD89 = "","-",'3b DTC_SC'!BD89)</f>
        <v>-</v>
      </c>
      <c r="BE89" s="141" t="str">
        <f>IF('3b DTC_SC'!BE89 = "","-",'3b DTC_SC'!BE89)</f>
        <v>-</v>
      </c>
      <c r="BF89" s="141" t="str">
        <f>IF('3b DTC_SC'!BF89 = "","-",'3b DTC_SC'!BF89)</f>
        <v>-</v>
      </c>
    </row>
    <row r="90" spans="1:58">
      <c r="A90" s="227" t="s">
        <v>470</v>
      </c>
      <c r="B90" s="283"/>
      <c r="C90" s="285"/>
      <c r="D90" s="287"/>
      <c r="E90" s="285"/>
      <c r="F90" s="17" t="s">
        <v>105</v>
      </c>
      <c r="G90" s="65"/>
      <c r="H90" s="38"/>
      <c r="I90" s="136"/>
      <c r="J90" s="136"/>
      <c r="K90" s="136"/>
      <c r="L90" s="136"/>
      <c r="M90" s="136"/>
      <c r="N90" s="136"/>
      <c r="O90" s="136"/>
      <c r="P90" s="136"/>
      <c r="Q90" s="38"/>
      <c r="R90" s="141">
        <v>565.65</v>
      </c>
      <c r="S90" s="141">
        <v>619.11</v>
      </c>
      <c r="T90" s="141">
        <v>565.04</v>
      </c>
      <c r="U90" s="141">
        <v>545.79</v>
      </c>
      <c r="V90" s="141">
        <v>480.26</v>
      </c>
      <c r="W90" s="141">
        <v>525.02</v>
      </c>
      <c r="X90" s="141">
        <v>611.1</v>
      </c>
      <c r="Y90" s="141">
        <v>1016.31</v>
      </c>
      <c r="Z90" s="141">
        <v>1914.58</v>
      </c>
      <c r="AA90" s="141">
        <v>2193.62</v>
      </c>
      <c r="AB90" s="141">
        <v>1637.39</v>
      </c>
      <c r="AC90" s="141">
        <v>1023.6</v>
      </c>
      <c r="AD90" s="141">
        <v>951.3</v>
      </c>
      <c r="AE90" s="141">
        <v>1014.37</v>
      </c>
      <c r="AF90" s="141">
        <f>IF('3b DTC_SC'!AF90 = "","-",'3b DTC_SC'!AF90)</f>
        <v>857.46</v>
      </c>
      <c r="AG90" s="141">
        <f>IF('3b DTC_SC'!AG90 = "","-",'3b DTC_SC'!AG90)</f>
        <v>789.94</v>
      </c>
      <c r="AH90" s="141">
        <f>IF('3b DTC_SC'!AH90 = "","-",'3b DTC_SC'!AH90)</f>
        <v>885.02</v>
      </c>
      <c r="AI90" s="141">
        <f>IF('3b DTC_SC'!AI90 = "","-",'3b DTC_SC'!AI90)</f>
        <v>896.89</v>
      </c>
      <c r="AJ90" s="141">
        <f>IF('3b DTC_SC'!AJ90 = "","-",'3b DTC_SC'!AJ90)</f>
        <v>981.34</v>
      </c>
      <c r="AK90" s="141">
        <f>IF('3b DTC_SC'!AK90 = "","-",'3b DTC_SC'!AK90)</f>
        <v>904.56</v>
      </c>
      <c r="AL90" s="141">
        <f>IF('3b DTC_SC'!AL90 = "","-",'3b DTC_SC'!AL90)</f>
        <v>913.4</v>
      </c>
      <c r="AM90" s="141">
        <f>IF('3b DTC_SC'!AM90 = "","-",'3b DTC_SC'!AM90)</f>
        <v>844.54</v>
      </c>
      <c r="AN90" s="141">
        <f>IF('3b DTC_SC'!AN90 = "","-",'3b DTC_SC'!AN90)</f>
        <v>809.8</v>
      </c>
      <c r="AO90" s="141" t="str">
        <f>IF('3b DTC_SC'!AO90 = "","-",'3b DTC_SC'!AO90)</f>
        <v>-</v>
      </c>
      <c r="AP90" s="141" t="str">
        <f>IF('3b DTC_SC'!AP90 = "","-",'3b DTC_SC'!AP90)</f>
        <v>-</v>
      </c>
      <c r="AQ90" s="141" t="str">
        <f>IF('3b DTC_SC'!AQ90 = "","-",'3b DTC_SC'!AQ90)</f>
        <v>-</v>
      </c>
      <c r="AR90" s="141" t="str">
        <f>IF('3b DTC_SC'!AR90 = "","-",'3b DTC_SC'!AR90)</f>
        <v>-</v>
      </c>
      <c r="AS90" s="141" t="str">
        <f>IF('3b DTC_SC'!AS90 = "","-",'3b DTC_SC'!AS90)</f>
        <v>-</v>
      </c>
      <c r="AT90" s="141" t="str">
        <f>IF('3b DTC_SC'!AT90 = "","-",'3b DTC_SC'!AT90)</f>
        <v>-</v>
      </c>
      <c r="AU90" s="141" t="str">
        <f>IF('3b DTC_SC'!AU90 = "","-",'3b DTC_SC'!AU90)</f>
        <v>-</v>
      </c>
      <c r="AV90" s="141" t="str">
        <f>IF('3b DTC_SC'!AV90 = "","-",'3b DTC_SC'!AV90)</f>
        <v>-</v>
      </c>
      <c r="AW90" s="141" t="str">
        <f>IF('3b DTC_SC'!AW90 = "","-",'3b DTC_SC'!AW90)</f>
        <v>-</v>
      </c>
      <c r="AX90" s="141" t="str">
        <f>IF('3b DTC_SC'!AX90 = "","-",'3b DTC_SC'!AX90)</f>
        <v>-</v>
      </c>
      <c r="AY90" s="141" t="str">
        <f>IF('3b DTC_SC'!AY90 = "","-",'3b DTC_SC'!AY90)</f>
        <v>-</v>
      </c>
      <c r="AZ90" s="141" t="str">
        <f>IF('3b DTC_SC'!AZ90 = "","-",'3b DTC_SC'!AZ90)</f>
        <v>-</v>
      </c>
      <c r="BA90" s="141" t="str">
        <f>IF('3b DTC_SC'!BA90 = "","-",'3b DTC_SC'!BA90)</f>
        <v>-</v>
      </c>
      <c r="BB90" s="141" t="str">
        <f>IF('3b DTC_SC'!BB90 = "","-",'3b DTC_SC'!BB90)</f>
        <v>-</v>
      </c>
      <c r="BC90" s="141" t="str">
        <f>IF('3b DTC_SC'!BC90 = "","-",'3b DTC_SC'!BC90)</f>
        <v>-</v>
      </c>
      <c r="BD90" s="141" t="str">
        <f>IF('3b DTC_SC'!BD90 = "","-",'3b DTC_SC'!BD90)</f>
        <v>-</v>
      </c>
      <c r="BE90" s="141" t="str">
        <f>IF('3b DTC_SC'!BE90 = "","-",'3b DTC_SC'!BE90)</f>
        <v>-</v>
      </c>
      <c r="BF90" s="141" t="str">
        <f>IF('3b DTC_SC'!BF90 = "","-",'3b DTC_SC'!BF90)</f>
        <v>-</v>
      </c>
    </row>
    <row r="91" spans="1:58">
      <c r="A91" s="227" t="s">
        <v>471</v>
      </c>
      <c r="B91" s="283"/>
      <c r="C91" s="285"/>
      <c r="D91" s="287"/>
      <c r="E91" s="285"/>
      <c r="F91" s="17" t="s">
        <v>106</v>
      </c>
      <c r="G91" s="65"/>
      <c r="H91" s="38"/>
      <c r="I91" s="136"/>
      <c r="J91" s="136"/>
      <c r="K91" s="136"/>
      <c r="L91" s="136"/>
      <c r="M91" s="136"/>
      <c r="N91" s="136"/>
      <c r="O91" s="136"/>
      <c r="P91" s="136"/>
      <c r="Q91" s="38"/>
      <c r="R91" s="141">
        <v>569.61</v>
      </c>
      <c r="S91" s="141">
        <v>617.1</v>
      </c>
      <c r="T91" s="141">
        <v>563.03</v>
      </c>
      <c r="U91" s="141">
        <v>543.95000000000005</v>
      </c>
      <c r="V91" s="141">
        <v>478.43</v>
      </c>
      <c r="W91" s="141">
        <v>508.86</v>
      </c>
      <c r="X91" s="141">
        <v>594.94000000000005</v>
      </c>
      <c r="Y91" s="141">
        <v>992.48</v>
      </c>
      <c r="Z91" s="141">
        <v>1888.76</v>
      </c>
      <c r="AA91" s="141">
        <v>2167.79</v>
      </c>
      <c r="AB91" s="141">
        <v>1640.64</v>
      </c>
      <c r="AC91" s="141">
        <v>1026.8499999999999</v>
      </c>
      <c r="AD91" s="141">
        <v>954.53</v>
      </c>
      <c r="AE91" s="141">
        <v>1017.6</v>
      </c>
      <c r="AF91" s="141">
        <f>IF('3b DTC_SC'!AF91 = "","-",'3b DTC_SC'!AF91)</f>
        <v>840.5</v>
      </c>
      <c r="AG91" s="141">
        <f>IF('3b DTC_SC'!AG91 = "","-",'3b DTC_SC'!AG91)</f>
        <v>772.97</v>
      </c>
      <c r="AH91" s="141">
        <f>IF('3b DTC_SC'!AH91 = "","-",'3b DTC_SC'!AH91)</f>
        <v>868.04</v>
      </c>
      <c r="AI91" s="141">
        <f>IF('3b DTC_SC'!AI91 = "","-",'3b DTC_SC'!AI91)</f>
        <v>879.92</v>
      </c>
      <c r="AJ91" s="141">
        <f>IF('3b DTC_SC'!AJ91 = "","-",'3b DTC_SC'!AJ91)</f>
        <v>962.46</v>
      </c>
      <c r="AK91" s="141">
        <f>IF('3b DTC_SC'!AK91 = "","-",'3b DTC_SC'!AK91)</f>
        <v>885.13</v>
      </c>
      <c r="AL91" s="141">
        <f>IF('3b DTC_SC'!AL91 = "","-",'3b DTC_SC'!AL91)</f>
        <v>888.98</v>
      </c>
      <c r="AM91" s="141">
        <f>IF('3b DTC_SC'!AM91 = "","-",'3b DTC_SC'!AM91)</f>
        <v>821.14</v>
      </c>
      <c r="AN91" s="141">
        <f>IF('3b DTC_SC'!AN91 = "","-",'3b DTC_SC'!AN91)</f>
        <v>796.75</v>
      </c>
      <c r="AO91" s="141" t="str">
        <f>IF('3b DTC_SC'!AO91 = "","-",'3b DTC_SC'!AO91)</f>
        <v>-</v>
      </c>
      <c r="AP91" s="141" t="str">
        <f>IF('3b DTC_SC'!AP91 = "","-",'3b DTC_SC'!AP91)</f>
        <v>-</v>
      </c>
      <c r="AQ91" s="141" t="str">
        <f>IF('3b DTC_SC'!AQ91 = "","-",'3b DTC_SC'!AQ91)</f>
        <v>-</v>
      </c>
      <c r="AR91" s="141" t="str">
        <f>IF('3b DTC_SC'!AR91 = "","-",'3b DTC_SC'!AR91)</f>
        <v>-</v>
      </c>
      <c r="AS91" s="141" t="str">
        <f>IF('3b DTC_SC'!AS91 = "","-",'3b DTC_SC'!AS91)</f>
        <v>-</v>
      </c>
      <c r="AT91" s="141" t="str">
        <f>IF('3b DTC_SC'!AT91 = "","-",'3b DTC_SC'!AT91)</f>
        <v>-</v>
      </c>
      <c r="AU91" s="141" t="str">
        <f>IF('3b DTC_SC'!AU91 = "","-",'3b DTC_SC'!AU91)</f>
        <v>-</v>
      </c>
      <c r="AV91" s="141" t="str">
        <f>IF('3b DTC_SC'!AV91 = "","-",'3b DTC_SC'!AV91)</f>
        <v>-</v>
      </c>
      <c r="AW91" s="141" t="str">
        <f>IF('3b DTC_SC'!AW91 = "","-",'3b DTC_SC'!AW91)</f>
        <v>-</v>
      </c>
      <c r="AX91" s="141" t="str">
        <f>IF('3b DTC_SC'!AX91 = "","-",'3b DTC_SC'!AX91)</f>
        <v>-</v>
      </c>
      <c r="AY91" s="141" t="str">
        <f>IF('3b DTC_SC'!AY91 = "","-",'3b DTC_SC'!AY91)</f>
        <v>-</v>
      </c>
      <c r="AZ91" s="141" t="str">
        <f>IF('3b DTC_SC'!AZ91 = "","-",'3b DTC_SC'!AZ91)</f>
        <v>-</v>
      </c>
      <c r="BA91" s="141" t="str">
        <f>IF('3b DTC_SC'!BA91 = "","-",'3b DTC_SC'!BA91)</f>
        <v>-</v>
      </c>
      <c r="BB91" s="141" t="str">
        <f>IF('3b DTC_SC'!BB91 = "","-",'3b DTC_SC'!BB91)</f>
        <v>-</v>
      </c>
      <c r="BC91" s="141" t="str">
        <f>IF('3b DTC_SC'!BC91 = "","-",'3b DTC_SC'!BC91)</f>
        <v>-</v>
      </c>
      <c r="BD91" s="141" t="str">
        <f>IF('3b DTC_SC'!BD91 = "","-",'3b DTC_SC'!BD91)</f>
        <v>-</v>
      </c>
      <c r="BE91" s="141" t="str">
        <f>IF('3b DTC_SC'!BE91 = "","-",'3b DTC_SC'!BE91)</f>
        <v>-</v>
      </c>
      <c r="BF91" s="141" t="str">
        <f>IF('3b DTC_SC'!BF91 = "","-",'3b DTC_SC'!BF91)</f>
        <v>-</v>
      </c>
    </row>
    <row r="92" spans="1:58">
      <c r="A92" s="227" t="s">
        <v>472</v>
      </c>
      <c r="B92" s="283"/>
      <c r="C92" s="285"/>
      <c r="D92" s="287"/>
      <c r="E92" s="285"/>
      <c r="F92" s="17" t="s">
        <v>107</v>
      </c>
      <c r="G92" s="65"/>
      <c r="H92" s="38"/>
      <c r="I92" s="136"/>
      <c r="J92" s="136"/>
      <c r="K92" s="136"/>
      <c r="L92" s="136"/>
      <c r="M92" s="136"/>
      <c r="N92" s="136"/>
      <c r="O92" s="136"/>
      <c r="P92" s="136"/>
      <c r="Q92" s="38"/>
      <c r="R92" s="141">
        <v>550.33000000000004</v>
      </c>
      <c r="S92" s="141">
        <v>598.78</v>
      </c>
      <c r="T92" s="141">
        <v>544.70000000000005</v>
      </c>
      <c r="U92" s="141">
        <v>524.65</v>
      </c>
      <c r="V92" s="141">
        <v>459.12</v>
      </c>
      <c r="W92" s="141">
        <v>509.2</v>
      </c>
      <c r="X92" s="141">
        <v>595.28</v>
      </c>
      <c r="Y92" s="141">
        <v>995.43</v>
      </c>
      <c r="Z92" s="141">
        <v>1890.47</v>
      </c>
      <c r="AA92" s="141">
        <v>2169.5100000000002</v>
      </c>
      <c r="AB92" s="141">
        <v>1623.82</v>
      </c>
      <c r="AC92" s="141">
        <v>1010.03</v>
      </c>
      <c r="AD92" s="141">
        <v>937.8</v>
      </c>
      <c r="AE92" s="141">
        <v>1000.87</v>
      </c>
      <c r="AF92" s="141">
        <f>IF('3b DTC_SC'!AF92 = "","-",'3b DTC_SC'!AF92)</f>
        <v>839.73</v>
      </c>
      <c r="AG92" s="141">
        <f>IF('3b DTC_SC'!AG92 = "","-",'3b DTC_SC'!AG92)</f>
        <v>772.2</v>
      </c>
      <c r="AH92" s="141">
        <f>IF('3b DTC_SC'!AH92 = "","-",'3b DTC_SC'!AH92)</f>
        <v>867.27</v>
      </c>
      <c r="AI92" s="141">
        <f>IF('3b DTC_SC'!AI92 = "","-",'3b DTC_SC'!AI92)</f>
        <v>879.15</v>
      </c>
      <c r="AJ92" s="141">
        <f>IF('3b DTC_SC'!AJ92 = "","-",'3b DTC_SC'!AJ92)</f>
        <v>963.14</v>
      </c>
      <c r="AK92" s="141">
        <f>IF('3b DTC_SC'!AK92 = "","-",'3b DTC_SC'!AK92)</f>
        <v>885.83</v>
      </c>
      <c r="AL92" s="141">
        <f>IF('3b DTC_SC'!AL92 = "","-",'3b DTC_SC'!AL92)</f>
        <v>893.82</v>
      </c>
      <c r="AM92" s="141">
        <f>IF('3b DTC_SC'!AM92 = "","-",'3b DTC_SC'!AM92)</f>
        <v>825.79</v>
      </c>
      <c r="AN92" s="141">
        <f>IF('3b DTC_SC'!AN92 = "","-",'3b DTC_SC'!AN92)</f>
        <v>782.11</v>
      </c>
      <c r="AO92" s="141" t="str">
        <f>IF('3b DTC_SC'!AO92 = "","-",'3b DTC_SC'!AO92)</f>
        <v>-</v>
      </c>
      <c r="AP92" s="141" t="str">
        <f>IF('3b DTC_SC'!AP92 = "","-",'3b DTC_SC'!AP92)</f>
        <v>-</v>
      </c>
      <c r="AQ92" s="141" t="str">
        <f>IF('3b DTC_SC'!AQ92 = "","-",'3b DTC_SC'!AQ92)</f>
        <v>-</v>
      </c>
      <c r="AR92" s="141" t="str">
        <f>IF('3b DTC_SC'!AR92 = "","-",'3b DTC_SC'!AR92)</f>
        <v>-</v>
      </c>
      <c r="AS92" s="141" t="str">
        <f>IF('3b DTC_SC'!AS92 = "","-",'3b DTC_SC'!AS92)</f>
        <v>-</v>
      </c>
      <c r="AT92" s="141" t="str">
        <f>IF('3b DTC_SC'!AT92 = "","-",'3b DTC_SC'!AT92)</f>
        <v>-</v>
      </c>
      <c r="AU92" s="141" t="str">
        <f>IF('3b DTC_SC'!AU92 = "","-",'3b DTC_SC'!AU92)</f>
        <v>-</v>
      </c>
      <c r="AV92" s="141" t="str">
        <f>IF('3b DTC_SC'!AV92 = "","-",'3b DTC_SC'!AV92)</f>
        <v>-</v>
      </c>
      <c r="AW92" s="141" t="str">
        <f>IF('3b DTC_SC'!AW92 = "","-",'3b DTC_SC'!AW92)</f>
        <v>-</v>
      </c>
      <c r="AX92" s="141" t="str">
        <f>IF('3b DTC_SC'!AX92 = "","-",'3b DTC_SC'!AX92)</f>
        <v>-</v>
      </c>
      <c r="AY92" s="141" t="str">
        <f>IF('3b DTC_SC'!AY92 = "","-",'3b DTC_SC'!AY92)</f>
        <v>-</v>
      </c>
      <c r="AZ92" s="141" t="str">
        <f>IF('3b DTC_SC'!AZ92 = "","-",'3b DTC_SC'!AZ92)</f>
        <v>-</v>
      </c>
      <c r="BA92" s="141" t="str">
        <f>IF('3b DTC_SC'!BA92 = "","-",'3b DTC_SC'!BA92)</f>
        <v>-</v>
      </c>
      <c r="BB92" s="141" t="str">
        <f>IF('3b DTC_SC'!BB92 = "","-",'3b DTC_SC'!BB92)</f>
        <v>-</v>
      </c>
      <c r="BC92" s="141" t="str">
        <f>IF('3b DTC_SC'!BC92 = "","-",'3b DTC_SC'!BC92)</f>
        <v>-</v>
      </c>
      <c r="BD92" s="141" t="str">
        <f>IF('3b DTC_SC'!BD92 = "","-",'3b DTC_SC'!BD92)</f>
        <v>-</v>
      </c>
      <c r="BE92" s="141" t="str">
        <f>IF('3b DTC_SC'!BE92 = "","-",'3b DTC_SC'!BE92)</f>
        <v>-</v>
      </c>
      <c r="BF92" s="141" t="str">
        <f>IF('3b DTC_SC'!BF92 = "","-",'3b DTC_SC'!BF92)</f>
        <v>-</v>
      </c>
    </row>
    <row r="93" spans="1:58">
      <c r="A93" s="227" t="s">
        <v>473</v>
      </c>
      <c r="B93" s="283"/>
      <c r="C93" s="285"/>
      <c r="D93" s="287"/>
      <c r="E93" s="285"/>
      <c r="F93" s="17" t="s">
        <v>108</v>
      </c>
      <c r="G93" s="65"/>
      <c r="H93" s="38"/>
      <c r="I93" s="136"/>
      <c r="J93" s="136"/>
      <c r="K93" s="136"/>
      <c r="L93" s="136"/>
      <c r="M93" s="136"/>
      <c r="N93" s="136"/>
      <c r="O93" s="136"/>
      <c r="P93" s="136"/>
      <c r="Q93" s="38"/>
      <c r="R93" s="141">
        <v>545.63</v>
      </c>
      <c r="S93" s="141">
        <v>592.30999999999995</v>
      </c>
      <c r="T93" s="141">
        <v>538.24</v>
      </c>
      <c r="U93" s="141">
        <v>517.83000000000004</v>
      </c>
      <c r="V93" s="141">
        <v>452.3</v>
      </c>
      <c r="W93" s="141">
        <v>500.95</v>
      </c>
      <c r="X93" s="141">
        <v>587.03</v>
      </c>
      <c r="Y93" s="141">
        <v>988.03</v>
      </c>
      <c r="Z93" s="141">
        <v>1881.76</v>
      </c>
      <c r="AA93" s="141">
        <v>2160.8000000000002</v>
      </c>
      <c r="AB93" s="141">
        <v>1621.44</v>
      </c>
      <c r="AC93" s="141">
        <v>1007.65</v>
      </c>
      <c r="AD93" s="141">
        <v>935.43</v>
      </c>
      <c r="AE93" s="141">
        <v>998.5</v>
      </c>
      <c r="AF93" s="141">
        <f>IF('3b DTC_SC'!AF93 = "","-",'3b DTC_SC'!AF93)</f>
        <v>831.89</v>
      </c>
      <c r="AG93" s="141">
        <f>IF('3b DTC_SC'!AG93 = "","-",'3b DTC_SC'!AG93)</f>
        <v>764.37</v>
      </c>
      <c r="AH93" s="141">
        <f>IF('3b DTC_SC'!AH93 = "","-",'3b DTC_SC'!AH93)</f>
        <v>859.42</v>
      </c>
      <c r="AI93" s="141">
        <f>IF('3b DTC_SC'!AI93 = "","-",'3b DTC_SC'!AI93)</f>
        <v>871.3</v>
      </c>
      <c r="AJ93" s="141">
        <f>IF('3b DTC_SC'!AJ93 = "","-",'3b DTC_SC'!AJ93)</f>
        <v>954.89</v>
      </c>
      <c r="AK93" s="141">
        <f>IF('3b DTC_SC'!AK93 = "","-",'3b DTC_SC'!AK93)</f>
        <v>877.34</v>
      </c>
      <c r="AL93" s="141">
        <f>IF('3b DTC_SC'!AL93 = "","-",'3b DTC_SC'!AL93)</f>
        <v>884.66</v>
      </c>
      <c r="AM93" s="141">
        <f>IF('3b DTC_SC'!AM93 = "","-",'3b DTC_SC'!AM93)</f>
        <v>817</v>
      </c>
      <c r="AN93" s="141">
        <f>IF('3b DTC_SC'!AN93 = "","-",'3b DTC_SC'!AN93)</f>
        <v>773.78</v>
      </c>
      <c r="AO93" s="141" t="str">
        <f>IF('3b DTC_SC'!AO93 = "","-",'3b DTC_SC'!AO93)</f>
        <v>-</v>
      </c>
      <c r="AP93" s="141" t="str">
        <f>IF('3b DTC_SC'!AP93 = "","-",'3b DTC_SC'!AP93)</f>
        <v>-</v>
      </c>
      <c r="AQ93" s="141" t="str">
        <f>IF('3b DTC_SC'!AQ93 = "","-",'3b DTC_SC'!AQ93)</f>
        <v>-</v>
      </c>
      <c r="AR93" s="141" t="str">
        <f>IF('3b DTC_SC'!AR93 = "","-",'3b DTC_SC'!AR93)</f>
        <v>-</v>
      </c>
      <c r="AS93" s="141" t="str">
        <f>IF('3b DTC_SC'!AS93 = "","-",'3b DTC_SC'!AS93)</f>
        <v>-</v>
      </c>
      <c r="AT93" s="141" t="str">
        <f>IF('3b DTC_SC'!AT93 = "","-",'3b DTC_SC'!AT93)</f>
        <v>-</v>
      </c>
      <c r="AU93" s="141" t="str">
        <f>IF('3b DTC_SC'!AU93 = "","-",'3b DTC_SC'!AU93)</f>
        <v>-</v>
      </c>
      <c r="AV93" s="141" t="str">
        <f>IF('3b DTC_SC'!AV93 = "","-",'3b DTC_SC'!AV93)</f>
        <v>-</v>
      </c>
      <c r="AW93" s="141" t="str">
        <f>IF('3b DTC_SC'!AW93 = "","-",'3b DTC_SC'!AW93)</f>
        <v>-</v>
      </c>
      <c r="AX93" s="141" t="str">
        <f>IF('3b DTC_SC'!AX93 = "","-",'3b DTC_SC'!AX93)</f>
        <v>-</v>
      </c>
      <c r="AY93" s="141" t="str">
        <f>IF('3b DTC_SC'!AY93 = "","-",'3b DTC_SC'!AY93)</f>
        <v>-</v>
      </c>
      <c r="AZ93" s="141" t="str">
        <f>IF('3b DTC_SC'!AZ93 = "","-",'3b DTC_SC'!AZ93)</f>
        <v>-</v>
      </c>
      <c r="BA93" s="141" t="str">
        <f>IF('3b DTC_SC'!BA93 = "","-",'3b DTC_SC'!BA93)</f>
        <v>-</v>
      </c>
      <c r="BB93" s="141" t="str">
        <f>IF('3b DTC_SC'!BB93 = "","-",'3b DTC_SC'!BB93)</f>
        <v>-</v>
      </c>
      <c r="BC93" s="141" t="str">
        <f>IF('3b DTC_SC'!BC93 = "","-",'3b DTC_SC'!BC93)</f>
        <v>-</v>
      </c>
      <c r="BD93" s="141" t="str">
        <f>IF('3b DTC_SC'!BD93 = "","-",'3b DTC_SC'!BD93)</f>
        <v>-</v>
      </c>
      <c r="BE93" s="141" t="str">
        <f>IF('3b DTC_SC'!BE93 = "","-",'3b DTC_SC'!BE93)</f>
        <v>-</v>
      </c>
      <c r="BF93" s="141" t="str">
        <f>IF('3b DTC_SC'!BF93 = "","-",'3b DTC_SC'!BF93)</f>
        <v>-</v>
      </c>
    </row>
    <row r="94" spans="1:58">
      <c r="A94" s="227" t="s">
        <v>474</v>
      </c>
      <c r="B94" s="283"/>
      <c r="C94" s="285"/>
      <c r="D94" s="287"/>
      <c r="E94" s="285"/>
      <c r="F94" s="17" t="s">
        <v>109</v>
      </c>
      <c r="G94" s="65"/>
      <c r="H94" s="38"/>
      <c r="I94" s="136"/>
      <c r="J94" s="136"/>
      <c r="K94" s="136"/>
      <c r="L94" s="136"/>
      <c r="M94" s="136"/>
      <c r="N94" s="136"/>
      <c r="O94" s="136"/>
      <c r="P94" s="136"/>
      <c r="Q94" s="38"/>
      <c r="R94" s="141">
        <v>554.05999999999995</v>
      </c>
      <c r="S94" s="141">
        <v>604.47</v>
      </c>
      <c r="T94" s="141">
        <v>550.39</v>
      </c>
      <c r="U94" s="141">
        <v>529.33000000000004</v>
      </c>
      <c r="V94" s="141">
        <v>463.81</v>
      </c>
      <c r="W94" s="141">
        <v>508.12</v>
      </c>
      <c r="X94" s="141">
        <v>594.20000000000005</v>
      </c>
      <c r="Y94" s="141">
        <v>998.24</v>
      </c>
      <c r="Z94" s="141">
        <v>1893.43</v>
      </c>
      <c r="AA94" s="141">
        <v>2172.4699999999998</v>
      </c>
      <c r="AB94" s="141">
        <v>1627.79</v>
      </c>
      <c r="AC94" s="141">
        <v>1014</v>
      </c>
      <c r="AD94" s="141">
        <v>941.75</v>
      </c>
      <c r="AE94" s="141">
        <v>1004.82</v>
      </c>
      <c r="AF94" s="141">
        <f>IF('3b DTC_SC'!AF94 = "","-",'3b DTC_SC'!AF94)</f>
        <v>844.22</v>
      </c>
      <c r="AG94" s="141">
        <f>IF('3b DTC_SC'!AG94 = "","-",'3b DTC_SC'!AG94)</f>
        <v>776.69</v>
      </c>
      <c r="AH94" s="141">
        <f>IF('3b DTC_SC'!AH94 = "","-",'3b DTC_SC'!AH94)</f>
        <v>871.76</v>
      </c>
      <c r="AI94" s="141">
        <f>IF('3b DTC_SC'!AI94 = "","-",'3b DTC_SC'!AI94)</f>
        <v>883.64</v>
      </c>
      <c r="AJ94" s="141">
        <f>IF('3b DTC_SC'!AJ94 = "","-",'3b DTC_SC'!AJ94)</f>
        <v>964.66</v>
      </c>
      <c r="AK94" s="141">
        <f>IF('3b DTC_SC'!AK94 = "","-",'3b DTC_SC'!AK94)</f>
        <v>887.4</v>
      </c>
      <c r="AL94" s="141">
        <f>IF('3b DTC_SC'!AL94 = "","-",'3b DTC_SC'!AL94)</f>
        <v>892.24</v>
      </c>
      <c r="AM94" s="141">
        <f>IF('3b DTC_SC'!AM94 = "","-",'3b DTC_SC'!AM94)</f>
        <v>824.27</v>
      </c>
      <c r="AN94" s="141">
        <f>IF('3b DTC_SC'!AN94 = "","-",'3b DTC_SC'!AN94)</f>
        <v>783.67</v>
      </c>
      <c r="AO94" s="141" t="str">
        <f>IF('3b DTC_SC'!AO94 = "","-",'3b DTC_SC'!AO94)</f>
        <v>-</v>
      </c>
      <c r="AP94" s="141" t="str">
        <f>IF('3b DTC_SC'!AP94 = "","-",'3b DTC_SC'!AP94)</f>
        <v>-</v>
      </c>
      <c r="AQ94" s="141" t="str">
        <f>IF('3b DTC_SC'!AQ94 = "","-",'3b DTC_SC'!AQ94)</f>
        <v>-</v>
      </c>
      <c r="AR94" s="141" t="str">
        <f>IF('3b DTC_SC'!AR94 = "","-",'3b DTC_SC'!AR94)</f>
        <v>-</v>
      </c>
      <c r="AS94" s="141" t="str">
        <f>IF('3b DTC_SC'!AS94 = "","-",'3b DTC_SC'!AS94)</f>
        <v>-</v>
      </c>
      <c r="AT94" s="141" t="str">
        <f>IF('3b DTC_SC'!AT94 = "","-",'3b DTC_SC'!AT94)</f>
        <v>-</v>
      </c>
      <c r="AU94" s="141" t="str">
        <f>IF('3b DTC_SC'!AU94 = "","-",'3b DTC_SC'!AU94)</f>
        <v>-</v>
      </c>
      <c r="AV94" s="141" t="str">
        <f>IF('3b DTC_SC'!AV94 = "","-",'3b DTC_SC'!AV94)</f>
        <v>-</v>
      </c>
      <c r="AW94" s="141" t="str">
        <f>IF('3b DTC_SC'!AW94 = "","-",'3b DTC_SC'!AW94)</f>
        <v>-</v>
      </c>
      <c r="AX94" s="141" t="str">
        <f>IF('3b DTC_SC'!AX94 = "","-",'3b DTC_SC'!AX94)</f>
        <v>-</v>
      </c>
      <c r="AY94" s="141" t="str">
        <f>IF('3b DTC_SC'!AY94 = "","-",'3b DTC_SC'!AY94)</f>
        <v>-</v>
      </c>
      <c r="AZ94" s="141" t="str">
        <f>IF('3b DTC_SC'!AZ94 = "","-",'3b DTC_SC'!AZ94)</f>
        <v>-</v>
      </c>
      <c r="BA94" s="141" t="str">
        <f>IF('3b DTC_SC'!BA94 = "","-",'3b DTC_SC'!BA94)</f>
        <v>-</v>
      </c>
      <c r="BB94" s="141" t="str">
        <f>IF('3b DTC_SC'!BB94 = "","-",'3b DTC_SC'!BB94)</f>
        <v>-</v>
      </c>
      <c r="BC94" s="141" t="str">
        <f>IF('3b DTC_SC'!BC94 = "","-",'3b DTC_SC'!BC94)</f>
        <v>-</v>
      </c>
      <c r="BD94" s="141" t="str">
        <f>IF('3b DTC_SC'!BD94 = "","-",'3b DTC_SC'!BD94)</f>
        <v>-</v>
      </c>
      <c r="BE94" s="141" t="str">
        <f>IF('3b DTC_SC'!BE94 = "","-",'3b DTC_SC'!BE94)</f>
        <v>-</v>
      </c>
      <c r="BF94" s="141" t="str">
        <f>IF('3b DTC_SC'!BF94 = "","-",'3b DTC_SC'!BF94)</f>
        <v>-</v>
      </c>
    </row>
    <row r="95" spans="1:58">
      <c r="A95" s="227" t="s">
        <v>475</v>
      </c>
      <c r="B95" s="283"/>
      <c r="C95" s="285"/>
      <c r="D95" s="287"/>
      <c r="E95" s="285"/>
      <c r="F95" s="17" t="s">
        <v>110</v>
      </c>
      <c r="G95" s="65"/>
      <c r="H95" s="38"/>
      <c r="I95" s="136"/>
      <c r="J95" s="136"/>
      <c r="K95" s="136"/>
      <c r="L95" s="136"/>
      <c r="M95" s="136"/>
      <c r="N95" s="136"/>
      <c r="O95" s="136"/>
      <c r="P95" s="136"/>
      <c r="Q95" s="38"/>
      <c r="R95" s="141">
        <v>570.42999999999995</v>
      </c>
      <c r="S95" s="141">
        <v>626.63</v>
      </c>
      <c r="T95" s="141">
        <v>572.54999999999995</v>
      </c>
      <c r="U95" s="141">
        <v>544.21</v>
      </c>
      <c r="V95" s="141">
        <v>478.68</v>
      </c>
      <c r="W95" s="141">
        <v>526.20000000000005</v>
      </c>
      <c r="X95" s="141">
        <v>612.28</v>
      </c>
      <c r="Y95" s="141">
        <v>1011.39</v>
      </c>
      <c r="Z95" s="141">
        <v>1904.51</v>
      </c>
      <c r="AA95" s="141">
        <v>2183.54</v>
      </c>
      <c r="AB95" s="141">
        <v>1661.69</v>
      </c>
      <c r="AC95" s="141">
        <v>1047.8900000000001</v>
      </c>
      <c r="AD95" s="141">
        <v>975.46</v>
      </c>
      <c r="AE95" s="141">
        <v>1038.53</v>
      </c>
      <c r="AF95" s="141">
        <f>IF('3b DTC_SC'!AF95 = "","-",'3b DTC_SC'!AF95)</f>
        <v>883.3</v>
      </c>
      <c r="AG95" s="141">
        <f>IF('3b DTC_SC'!AG95 = "","-",'3b DTC_SC'!AG95)</f>
        <v>815.77</v>
      </c>
      <c r="AH95" s="141">
        <f>IF('3b DTC_SC'!AH95 = "","-",'3b DTC_SC'!AH95)</f>
        <v>910.87</v>
      </c>
      <c r="AI95" s="141">
        <f>IF('3b DTC_SC'!AI95 = "","-",'3b DTC_SC'!AI95)</f>
        <v>922.75</v>
      </c>
      <c r="AJ95" s="141">
        <f>IF('3b DTC_SC'!AJ95 = "","-",'3b DTC_SC'!AJ95)</f>
        <v>999.41</v>
      </c>
      <c r="AK95" s="141">
        <f>IF('3b DTC_SC'!AK95 = "","-",'3b DTC_SC'!AK95)</f>
        <v>923.15</v>
      </c>
      <c r="AL95" s="141">
        <f>IF('3b DTC_SC'!AL95 = "","-",'3b DTC_SC'!AL95)</f>
        <v>927.63</v>
      </c>
      <c r="AM95" s="141">
        <f>IF('3b DTC_SC'!AM95 = "","-",'3b DTC_SC'!AM95)</f>
        <v>858.18</v>
      </c>
      <c r="AN95" s="141">
        <f>IF('3b DTC_SC'!AN95 = "","-",'3b DTC_SC'!AN95)</f>
        <v>807</v>
      </c>
      <c r="AO95" s="141" t="str">
        <f>IF('3b DTC_SC'!AO95 = "","-",'3b DTC_SC'!AO95)</f>
        <v>-</v>
      </c>
      <c r="AP95" s="141" t="str">
        <f>IF('3b DTC_SC'!AP95 = "","-",'3b DTC_SC'!AP95)</f>
        <v>-</v>
      </c>
      <c r="AQ95" s="141" t="str">
        <f>IF('3b DTC_SC'!AQ95 = "","-",'3b DTC_SC'!AQ95)</f>
        <v>-</v>
      </c>
      <c r="AR95" s="141" t="str">
        <f>IF('3b DTC_SC'!AR95 = "","-",'3b DTC_SC'!AR95)</f>
        <v>-</v>
      </c>
      <c r="AS95" s="141" t="str">
        <f>IF('3b DTC_SC'!AS95 = "","-",'3b DTC_SC'!AS95)</f>
        <v>-</v>
      </c>
      <c r="AT95" s="141" t="str">
        <f>IF('3b DTC_SC'!AT95 = "","-",'3b DTC_SC'!AT95)</f>
        <v>-</v>
      </c>
      <c r="AU95" s="141" t="str">
        <f>IF('3b DTC_SC'!AU95 = "","-",'3b DTC_SC'!AU95)</f>
        <v>-</v>
      </c>
      <c r="AV95" s="141" t="str">
        <f>IF('3b DTC_SC'!AV95 = "","-",'3b DTC_SC'!AV95)</f>
        <v>-</v>
      </c>
      <c r="AW95" s="141" t="str">
        <f>IF('3b DTC_SC'!AW95 = "","-",'3b DTC_SC'!AW95)</f>
        <v>-</v>
      </c>
      <c r="AX95" s="141" t="str">
        <f>IF('3b DTC_SC'!AX95 = "","-",'3b DTC_SC'!AX95)</f>
        <v>-</v>
      </c>
      <c r="AY95" s="141" t="str">
        <f>IF('3b DTC_SC'!AY95 = "","-",'3b DTC_SC'!AY95)</f>
        <v>-</v>
      </c>
      <c r="AZ95" s="141" t="str">
        <f>IF('3b DTC_SC'!AZ95 = "","-",'3b DTC_SC'!AZ95)</f>
        <v>-</v>
      </c>
      <c r="BA95" s="141" t="str">
        <f>IF('3b DTC_SC'!BA95 = "","-",'3b DTC_SC'!BA95)</f>
        <v>-</v>
      </c>
      <c r="BB95" s="141" t="str">
        <f>IF('3b DTC_SC'!BB95 = "","-",'3b DTC_SC'!BB95)</f>
        <v>-</v>
      </c>
      <c r="BC95" s="141" t="str">
        <f>IF('3b DTC_SC'!BC95 = "","-",'3b DTC_SC'!BC95)</f>
        <v>-</v>
      </c>
      <c r="BD95" s="141" t="str">
        <f>IF('3b DTC_SC'!BD95 = "","-",'3b DTC_SC'!BD95)</f>
        <v>-</v>
      </c>
      <c r="BE95" s="141" t="str">
        <f>IF('3b DTC_SC'!BE95 = "","-",'3b DTC_SC'!BE95)</f>
        <v>-</v>
      </c>
      <c r="BF95" s="141" t="str">
        <f>IF('3b DTC_SC'!BF95 = "","-",'3b DTC_SC'!BF95)</f>
        <v>-</v>
      </c>
    </row>
    <row r="96" spans="1:58">
      <c r="A96" s="227" t="s">
        <v>476</v>
      </c>
      <c r="B96" s="283"/>
      <c r="C96" s="288"/>
      <c r="D96" s="316"/>
      <c r="E96" s="288"/>
      <c r="F96" s="17" t="s">
        <v>111</v>
      </c>
      <c r="G96" s="66"/>
      <c r="H96" s="38"/>
      <c r="I96" s="136"/>
      <c r="J96" s="136"/>
      <c r="K96" s="136"/>
      <c r="L96" s="136"/>
      <c r="M96" s="136"/>
      <c r="N96" s="136"/>
      <c r="O96" s="136"/>
      <c r="P96" s="136"/>
      <c r="Q96" s="38"/>
      <c r="R96" s="141">
        <v>550.84</v>
      </c>
      <c r="S96" s="141">
        <v>603.20000000000005</v>
      </c>
      <c r="T96" s="141">
        <v>549.13</v>
      </c>
      <c r="U96" s="141">
        <v>528</v>
      </c>
      <c r="V96" s="141">
        <v>462.47</v>
      </c>
      <c r="W96" s="141">
        <v>523.45000000000005</v>
      </c>
      <c r="X96" s="141">
        <v>609.53</v>
      </c>
      <c r="Y96" s="141">
        <v>1007.47</v>
      </c>
      <c r="Z96" s="141">
        <v>1900.69</v>
      </c>
      <c r="AA96" s="141">
        <v>2179.73</v>
      </c>
      <c r="AB96" s="141">
        <v>1655.76</v>
      </c>
      <c r="AC96" s="141">
        <v>1041.97</v>
      </c>
      <c r="AD96" s="141">
        <v>969.57</v>
      </c>
      <c r="AE96" s="141">
        <v>1032.6400000000001</v>
      </c>
      <c r="AF96" s="141">
        <f>IF('3b DTC_SC'!AF96 = "","-",'3b DTC_SC'!AF96)</f>
        <v>873.97</v>
      </c>
      <c r="AG96" s="141">
        <f>IF('3b DTC_SC'!AG96 = "","-",'3b DTC_SC'!AG96)</f>
        <v>806.45</v>
      </c>
      <c r="AH96" s="141">
        <f>IF('3b DTC_SC'!AH96 = "","-",'3b DTC_SC'!AH96)</f>
        <v>901.54</v>
      </c>
      <c r="AI96" s="141">
        <f>IF('3b DTC_SC'!AI96 = "","-",'3b DTC_SC'!AI96)</f>
        <v>913.42</v>
      </c>
      <c r="AJ96" s="141">
        <f>IF('3b DTC_SC'!AJ96 = "","-",'3b DTC_SC'!AJ96)</f>
        <v>987.67</v>
      </c>
      <c r="AK96" s="141">
        <f>IF('3b DTC_SC'!AK96 = "","-",'3b DTC_SC'!AK96)</f>
        <v>911.07</v>
      </c>
      <c r="AL96" s="141">
        <f>IF('3b DTC_SC'!AL96 = "","-",'3b DTC_SC'!AL96)</f>
        <v>922.76</v>
      </c>
      <c r="AM96" s="141">
        <f>IF('3b DTC_SC'!AM96 = "","-",'3b DTC_SC'!AM96)</f>
        <v>853.51</v>
      </c>
      <c r="AN96" s="141">
        <f>IF('3b DTC_SC'!AN96 = "","-",'3b DTC_SC'!AN96)</f>
        <v>800.89</v>
      </c>
      <c r="AO96" s="141" t="str">
        <f>IF('3b DTC_SC'!AO96 = "","-",'3b DTC_SC'!AO96)</f>
        <v>-</v>
      </c>
      <c r="AP96" s="141" t="str">
        <f>IF('3b DTC_SC'!AP96 = "","-",'3b DTC_SC'!AP96)</f>
        <v>-</v>
      </c>
      <c r="AQ96" s="141" t="str">
        <f>IF('3b DTC_SC'!AQ96 = "","-",'3b DTC_SC'!AQ96)</f>
        <v>-</v>
      </c>
      <c r="AR96" s="141" t="str">
        <f>IF('3b DTC_SC'!AR96 = "","-",'3b DTC_SC'!AR96)</f>
        <v>-</v>
      </c>
      <c r="AS96" s="141" t="str">
        <f>IF('3b DTC_SC'!AS96 = "","-",'3b DTC_SC'!AS96)</f>
        <v>-</v>
      </c>
      <c r="AT96" s="141" t="str">
        <f>IF('3b DTC_SC'!AT96 = "","-",'3b DTC_SC'!AT96)</f>
        <v>-</v>
      </c>
      <c r="AU96" s="141" t="str">
        <f>IF('3b DTC_SC'!AU96 = "","-",'3b DTC_SC'!AU96)</f>
        <v>-</v>
      </c>
      <c r="AV96" s="141" t="str">
        <f>IF('3b DTC_SC'!AV96 = "","-",'3b DTC_SC'!AV96)</f>
        <v>-</v>
      </c>
      <c r="AW96" s="141" t="str">
        <f>IF('3b DTC_SC'!AW96 = "","-",'3b DTC_SC'!AW96)</f>
        <v>-</v>
      </c>
      <c r="AX96" s="141" t="str">
        <f>IF('3b DTC_SC'!AX96 = "","-",'3b DTC_SC'!AX96)</f>
        <v>-</v>
      </c>
      <c r="AY96" s="141" t="str">
        <f>IF('3b DTC_SC'!AY96 = "","-",'3b DTC_SC'!AY96)</f>
        <v>-</v>
      </c>
      <c r="AZ96" s="141" t="str">
        <f>IF('3b DTC_SC'!AZ96 = "","-",'3b DTC_SC'!AZ96)</f>
        <v>-</v>
      </c>
      <c r="BA96" s="141" t="str">
        <f>IF('3b DTC_SC'!BA96 = "","-",'3b DTC_SC'!BA96)</f>
        <v>-</v>
      </c>
      <c r="BB96" s="141" t="str">
        <f>IF('3b DTC_SC'!BB96 = "","-",'3b DTC_SC'!BB96)</f>
        <v>-</v>
      </c>
      <c r="BC96" s="141" t="str">
        <f>IF('3b DTC_SC'!BC96 = "","-",'3b DTC_SC'!BC96)</f>
        <v>-</v>
      </c>
      <c r="BD96" s="141" t="str">
        <f>IF('3b DTC_SC'!BD96 = "","-",'3b DTC_SC'!BD96)</f>
        <v>-</v>
      </c>
      <c r="BE96" s="141" t="str">
        <f>IF('3b DTC_SC'!BE96 = "","-",'3b DTC_SC'!BE96)</f>
        <v>-</v>
      </c>
      <c r="BF96" s="141" t="str">
        <f>IF('3b DTC_SC'!BF96 = "","-",'3b DTC_SC'!BF96)</f>
        <v>-</v>
      </c>
    </row>
  </sheetData>
  <mergeCells count="34">
    <mergeCell ref="B3:H3"/>
    <mergeCell ref="B4:H4"/>
    <mergeCell ref="E12:E25"/>
    <mergeCell ref="R8:BF8"/>
    <mergeCell ref="B12:B39"/>
    <mergeCell ref="D12:D25"/>
    <mergeCell ref="C12:C25"/>
    <mergeCell ref="B7:B11"/>
    <mergeCell ref="C7:C11"/>
    <mergeCell ref="D7:D11"/>
    <mergeCell ref="E7:E11"/>
    <mergeCell ref="F7:F11"/>
    <mergeCell ref="G7:G8"/>
    <mergeCell ref="I7:P7"/>
    <mergeCell ref="R7:BF7"/>
    <mergeCell ref="I8:P8"/>
    <mergeCell ref="C40:C53"/>
    <mergeCell ref="D40:D53"/>
    <mergeCell ref="E40:E53"/>
    <mergeCell ref="B40:B53"/>
    <mergeCell ref="C26:C39"/>
    <mergeCell ref="D26:D39"/>
    <mergeCell ref="E26:E39"/>
    <mergeCell ref="C69:C82"/>
    <mergeCell ref="D69:D82"/>
    <mergeCell ref="E69:E82"/>
    <mergeCell ref="B83:B96"/>
    <mergeCell ref="C83:C96"/>
    <mergeCell ref="D83:D96"/>
    <mergeCell ref="E83:E96"/>
    <mergeCell ref="B55:B82"/>
    <mergeCell ref="C55:C68"/>
    <mergeCell ref="D55:D68"/>
    <mergeCell ref="E55:E6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2651</PublicationRequestID>
    <DocumentTitle xmlns="3ffacce4-957f-4f0a-910f-9efe2ecf512c">Annex-9-Levelisation-allowance-methodology-and-levelised-cap-levels-v1.9</DocumentTitle>
    <DocumentRank xmlns="3ffacce4-957f-4f0a-910f-9efe2ecf512c">Subsidiary</DocumentRa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4.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725CCE-43FF-4FAD-ACAB-AE5F55EDBE18}"/>
</file>

<file path=customXml/itemProps2.xml><?xml version="1.0" encoding="utf-8"?>
<ds:datastoreItem xmlns:ds="http://schemas.openxmlformats.org/officeDocument/2006/customXml" ds:itemID="{E8CACC7B-9EB9-4F3D-A54A-42F6719813DF}"/>
</file>

<file path=customXml/itemProps3.xml><?xml version="1.0" encoding="utf-8"?>
<ds:datastoreItem xmlns:ds="http://schemas.openxmlformats.org/officeDocument/2006/customXml" ds:itemID="{54EBAC6C-C750-4C6E-AE46-DF717700CECF}"/>
</file>

<file path=customXml/itemProps4.xml><?xml version="1.0" encoding="utf-8"?>
<ds:datastoreItem xmlns:ds="http://schemas.openxmlformats.org/officeDocument/2006/customXml" ds:itemID="{2BEB7B70-57E6-4C84-8F3D-A1A22A9CC98E}"/>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McDougall</dc:creator>
  <cp:keywords/>
  <dc:description/>
  <cp:lastModifiedBy>Rahmatullah Kawsary</cp:lastModifiedBy>
  <cp:revision/>
  <dcterms:created xsi:type="dcterms:W3CDTF">2023-11-10T12:49:53Z</dcterms:created>
  <dcterms:modified xsi:type="dcterms:W3CDTF">2026-02-24T08:43:12Z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dbabcf2f-9578-46b7-ad82-e59c3055c632</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6n70EBqYBZ0xG49MrMp5TRfItpBtUKWE</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0x010100D7C6947C0F765F428416B2828D309B65</vt:lpwstr>
  </property>
  <property fmtid="{D5CDD505-2E9C-101B-9397-08002B2CF9AE}" pid="15" name="MediaServiceImageTags">
    <vt:lpwstr/>
  </property>
  <property fmtid="{D5CDD505-2E9C-101B-9397-08002B2CF9AE}" pid="16" name="MSIP_Label_38144ccb-b10a-4c0f-b070-7a3b00ac7463_Enabled">
    <vt:lpwstr>true</vt:lpwstr>
  </property>
  <property fmtid="{D5CDD505-2E9C-101B-9397-08002B2CF9AE}" pid="17" name="MSIP_Label_38144ccb-b10a-4c0f-b070-7a3b00ac7463_SetDate">
    <vt:lpwstr>2023-11-14T21:19:42Z</vt:lpwstr>
  </property>
  <property fmtid="{D5CDD505-2E9C-101B-9397-08002B2CF9AE}" pid="18" name="MSIP_Label_38144ccb-b10a-4c0f-b070-7a3b00ac7463_Method">
    <vt:lpwstr>Standard</vt:lpwstr>
  </property>
  <property fmtid="{D5CDD505-2E9C-101B-9397-08002B2CF9AE}" pid="19" name="MSIP_Label_38144ccb-b10a-4c0f-b070-7a3b00ac7463_Name">
    <vt:lpwstr>InternalOnly</vt:lpwstr>
  </property>
  <property fmtid="{D5CDD505-2E9C-101B-9397-08002B2CF9AE}" pid="20" name="MSIP_Label_38144ccb-b10a-4c0f-b070-7a3b00ac7463_SiteId">
    <vt:lpwstr>185562ad-39bc-4840-8e40-be6216340c52</vt:lpwstr>
  </property>
  <property fmtid="{D5CDD505-2E9C-101B-9397-08002B2CF9AE}" pid="21" name="MSIP_Label_38144ccb-b10a-4c0f-b070-7a3b00ac7463_ActionId">
    <vt:lpwstr>f98773b9-5702-4d17-b22d-228696f1e608</vt:lpwstr>
  </property>
  <property fmtid="{D5CDD505-2E9C-101B-9397-08002B2CF9AE}" pid="22" name="MSIP_Label_38144ccb-b10a-4c0f-b070-7a3b00ac7463_ContentBits">
    <vt:lpwstr>2</vt:lpwstr>
  </property>
  <property fmtid="{D5CDD505-2E9C-101B-9397-08002B2CF9AE}" pid="23" name="Organisation1">
    <vt:lpwstr>2;#Ofgem|8b4368c1-752b-461b-aa1f-79fb1ab95926</vt:lpwstr>
  </property>
  <property fmtid="{D5CDD505-2E9C-101B-9397-08002B2CF9AE}" pid="24" name="mdac69383724431b843977f20a58bfe2">
    <vt:lpwstr>Ofgem|8b4368c1-752b-461b-aa1f-79fb1ab95926</vt:lpwstr>
  </property>
</Properties>
</file>